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960" yWindow="200" windowWidth="30100" windowHeight="23220" tabRatio="500"/>
  </bookViews>
  <sheets>
    <sheet name="new" sheetId="2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12" i="2"/>
  <c r="H14"/>
  <c r="H31"/>
  <c r="G49"/>
  <c r="F49"/>
  <c r="E49"/>
  <c r="C50"/>
  <c r="C49"/>
  <c r="H50"/>
  <c r="H49"/>
  <c r="H48"/>
  <c r="F48"/>
  <c r="H46"/>
  <c r="F7"/>
  <c r="H7"/>
  <c r="F8"/>
  <c r="H8"/>
  <c r="F9"/>
  <c r="H9"/>
  <c r="F10"/>
  <c r="H10"/>
  <c r="F11"/>
  <c r="H11"/>
  <c r="C12"/>
  <c r="D12"/>
  <c r="E12"/>
  <c r="F12"/>
  <c r="G12"/>
  <c r="C13"/>
  <c r="D13"/>
  <c r="E13"/>
  <c r="F13"/>
  <c r="G13"/>
  <c r="H13"/>
  <c r="C14"/>
  <c r="D14"/>
  <c r="E14"/>
  <c r="F14"/>
  <c r="G14"/>
  <c r="C15"/>
  <c r="C16"/>
  <c r="C31"/>
  <c r="E31"/>
  <c r="F31"/>
  <c r="G31"/>
  <c r="C32"/>
  <c r="D32"/>
  <c r="E32"/>
  <c r="F32"/>
  <c r="G32"/>
  <c r="H32"/>
  <c r="C33"/>
  <c r="D33"/>
  <c r="E33"/>
  <c r="F33"/>
  <c r="G33"/>
  <c r="H33"/>
  <c r="C34"/>
  <c r="F41"/>
  <c r="H41"/>
  <c r="F42"/>
  <c r="H42"/>
  <c r="F43"/>
  <c r="H43"/>
  <c r="F44"/>
  <c r="H44"/>
  <c r="F45"/>
  <c r="H45"/>
  <c r="C48"/>
  <c r="D48"/>
  <c r="E48"/>
  <c r="G48"/>
  <c r="D49"/>
  <c r="D50"/>
  <c r="E50"/>
  <c r="F50"/>
  <c r="G50"/>
  <c r="C51"/>
  <c r="C52"/>
</calcChain>
</file>

<file path=xl/sharedStrings.xml><?xml version="1.0" encoding="utf-8"?>
<sst xmlns="http://schemas.openxmlformats.org/spreadsheetml/2006/main" count="54" uniqueCount="24">
  <si>
    <t>2014.02.18 aplnra/b MO in WT</t>
    <phoneticPr fontId="4" type="noConversion"/>
  </si>
  <si>
    <t>Ctr MO in WT</t>
    <phoneticPr fontId="4" type="noConversion"/>
  </si>
  <si>
    <t>average</t>
    <phoneticPr fontId="4" type="noConversion"/>
  </si>
  <si>
    <t>STEDV</t>
  </si>
  <si>
    <t>STEDV</t>
    <phoneticPr fontId="4" type="noConversion"/>
  </si>
  <si>
    <t>SEM</t>
    <phoneticPr fontId="4" type="noConversion"/>
  </si>
  <si>
    <t>no of GFP cells not in midline</t>
    <phoneticPr fontId="4" type="noConversion"/>
  </si>
  <si>
    <t>no of GFP cells in midline</t>
    <phoneticPr fontId="4" type="noConversion"/>
  </si>
  <si>
    <t>17.3.2014</t>
    <phoneticPr fontId="4" type="noConversion"/>
  </si>
  <si>
    <t>5.3.2014</t>
    <phoneticPr fontId="4" type="noConversion"/>
  </si>
  <si>
    <t xml:space="preserve">SEM </t>
    <phoneticPr fontId="4" type="noConversion"/>
  </si>
  <si>
    <t>in %</t>
    <phoneticPr fontId="4" type="noConversion"/>
  </si>
  <si>
    <t>11.12.2013</t>
    <phoneticPr fontId="4" type="noConversion"/>
  </si>
  <si>
    <t>17.12.2013</t>
    <phoneticPr fontId="4" type="noConversion"/>
  </si>
  <si>
    <t>18.01.2014</t>
    <phoneticPr fontId="4" type="noConversion"/>
  </si>
  <si>
    <t>06.03.2014</t>
    <phoneticPr fontId="4" type="noConversion"/>
  </si>
  <si>
    <t>21.3.2014</t>
    <phoneticPr fontId="4" type="noConversion"/>
  </si>
  <si>
    <t>WT in aplnra/b MO</t>
    <phoneticPr fontId="4" type="noConversion"/>
  </si>
  <si>
    <t>ttest</t>
    <phoneticPr fontId="4" type="noConversion"/>
  </si>
  <si>
    <t>aplnra/b MO fli-gfp+ in WT</t>
  </si>
  <si>
    <t>sum</t>
  </si>
  <si>
    <t>test</t>
  </si>
  <si>
    <t>embryo no.</t>
  </si>
  <si>
    <t>no of GFP positive cells</t>
    <phoneticPr fontId="4" type="noConversion"/>
  </si>
</sst>
</file>

<file path=xl/styles.xml><?xml version="1.0" encoding="utf-8"?>
<styleSheet xmlns="http://schemas.openxmlformats.org/spreadsheetml/2006/main">
  <fonts count="6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8"/>
      <name val="Verdana"/>
    </font>
    <font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H52"/>
  <sheetViews>
    <sheetView tabSelected="1" workbookViewId="0">
      <selection activeCell="D40" sqref="D40"/>
    </sheetView>
  </sheetViews>
  <sheetFormatPr baseColWidth="10" defaultColWidth="8.7109375" defaultRowHeight="13"/>
  <cols>
    <col min="1" max="1" width="10.42578125" customWidth="1"/>
    <col min="2" max="2" width="18.42578125" customWidth="1"/>
    <col min="3" max="3" width="27.28515625" customWidth="1"/>
    <col min="4" max="4" width="30.7109375" customWidth="1"/>
    <col min="5" max="5" width="29.85546875" customWidth="1"/>
    <col min="6" max="6" width="24.140625" customWidth="1"/>
    <col min="7" max="7" width="28.140625" customWidth="1"/>
    <col min="8" max="8" width="25.5703125" customWidth="1"/>
  </cols>
  <sheetData>
    <row r="2" spans="1:8">
      <c r="B2" s="3"/>
      <c r="C2" s="3" t="s">
        <v>19</v>
      </c>
    </row>
    <row r="5" spans="1:8">
      <c r="D5" s="3" t="s">
        <v>11</v>
      </c>
      <c r="F5" s="3" t="s">
        <v>11</v>
      </c>
      <c r="H5" s="3" t="s">
        <v>11</v>
      </c>
    </row>
    <row r="6" spans="1:8">
      <c r="C6" t="s">
        <v>23</v>
      </c>
      <c r="D6" t="s">
        <v>23</v>
      </c>
      <c r="E6" t="s">
        <v>6</v>
      </c>
      <c r="F6" t="s">
        <v>6</v>
      </c>
      <c r="G6" t="s">
        <v>7</v>
      </c>
      <c r="H6" t="s">
        <v>7</v>
      </c>
    </row>
    <row r="7" spans="1:8">
      <c r="A7" t="s">
        <v>0</v>
      </c>
      <c r="C7">
        <v>22</v>
      </c>
      <c r="D7">
        <v>100</v>
      </c>
      <c r="E7">
        <v>20</v>
      </c>
      <c r="F7">
        <f>D7/C7*E7</f>
        <v>90.909090909090921</v>
      </c>
      <c r="G7">
        <v>2</v>
      </c>
      <c r="H7">
        <f>D7/C7*G7</f>
        <v>9.0909090909090917</v>
      </c>
    </row>
    <row r="8" spans="1:8">
      <c r="C8">
        <v>11</v>
      </c>
      <c r="D8">
        <v>100</v>
      </c>
      <c r="E8">
        <v>9</v>
      </c>
      <c r="F8">
        <f t="shared" ref="F8:F11" si="0">D8/C8*E8</f>
        <v>81.818181818181827</v>
      </c>
      <c r="G8">
        <v>2</v>
      </c>
      <c r="H8">
        <f t="shared" ref="H8:H11" si="1">D8/C8*G8</f>
        <v>18.181818181818183</v>
      </c>
    </row>
    <row r="9" spans="1:8">
      <c r="C9">
        <v>8</v>
      </c>
      <c r="D9">
        <v>100</v>
      </c>
      <c r="E9">
        <v>7</v>
      </c>
      <c r="F9">
        <f t="shared" si="0"/>
        <v>87.5</v>
      </c>
      <c r="G9">
        <v>1</v>
      </c>
      <c r="H9">
        <f t="shared" si="1"/>
        <v>12.5</v>
      </c>
    </row>
    <row r="10" spans="1:8">
      <c r="C10">
        <v>7</v>
      </c>
      <c r="D10">
        <v>100</v>
      </c>
      <c r="E10">
        <v>7</v>
      </c>
      <c r="F10">
        <f t="shared" si="0"/>
        <v>100</v>
      </c>
      <c r="G10">
        <v>0</v>
      </c>
      <c r="H10">
        <f t="shared" si="1"/>
        <v>0</v>
      </c>
    </row>
    <row r="11" spans="1:8">
      <c r="C11">
        <v>14</v>
      </c>
      <c r="D11">
        <v>100</v>
      </c>
      <c r="E11">
        <v>13</v>
      </c>
      <c r="F11">
        <f t="shared" si="0"/>
        <v>92.857142857142861</v>
      </c>
      <c r="G11">
        <v>1</v>
      </c>
      <c r="H11">
        <f t="shared" si="1"/>
        <v>7.1428571428571432</v>
      </c>
    </row>
    <row r="12" spans="1:8">
      <c r="A12" t="s">
        <v>2</v>
      </c>
      <c r="C12">
        <f>AVERAGE(C7:C11)</f>
        <v>12.4</v>
      </c>
      <c r="D12">
        <f t="shared" ref="D12:G12" si="2">AVERAGE(D7:D11)</f>
        <v>100</v>
      </c>
      <c r="E12">
        <f t="shared" si="2"/>
        <v>11.2</v>
      </c>
      <c r="F12">
        <f t="shared" si="2"/>
        <v>90.61688311688313</v>
      </c>
      <c r="G12">
        <f t="shared" si="2"/>
        <v>1.2</v>
      </c>
      <c r="H12">
        <f>AVERAGE(H7:H11)</f>
        <v>9.3831168831168839</v>
      </c>
    </row>
    <row r="13" spans="1:8">
      <c r="A13" t="s">
        <v>4</v>
      </c>
      <c r="C13">
        <f>STDEV(C6:C10)</f>
        <v>6.8799224801834313</v>
      </c>
      <c r="D13">
        <f t="shared" ref="D13:H13" si="3">STDEV(D6:D10)</f>
        <v>0</v>
      </c>
      <c r="E13">
        <f t="shared" si="3"/>
        <v>6.2383224240709669</v>
      </c>
      <c r="F13">
        <f t="shared" si="3"/>
        <v>7.6158974480617783</v>
      </c>
      <c r="G13">
        <f t="shared" si="3"/>
        <v>0.9574271077563381</v>
      </c>
      <c r="H13">
        <f t="shared" si="3"/>
        <v>7.6158974480617845</v>
      </c>
    </row>
    <row r="14" spans="1:8">
      <c r="A14" t="s">
        <v>5</v>
      </c>
      <c r="C14">
        <f t="shared" ref="C14:F14" si="4">C13/SQRT(5)</f>
        <v>3.0767948691238205</v>
      </c>
      <c r="D14">
        <f t="shared" si="4"/>
        <v>0</v>
      </c>
      <c r="E14">
        <f t="shared" si="4"/>
        <v>2.7898626011567904</v>
      </c>
      <c r="F14">
        <f t="shared" si="4"/>
        <v>3.4059328807066618</v>
      </c>
      <c r="G14">
        <f>G13/SQRT(5)</f>
        <v>0.42817441928883759</v>
      </c>
      <c r="H14">
        <f>H13/SQRT(5)</f>
        <v>3.4059328807066644</v>
      </c>
    </row>
    <row r="15" spans="1:8">
      <c r="A15" t="s">
        <v>18</v>
      </c>
      <c r="C15">
        <f>TTEST(H7:H11,H23:H29,2,2)</f>
        <v>3.4457703823758313E-8</v>
      </c>
    </row>
    <row r="16" spans="1:8">
      <c r="A16" t="s">
        <v>20</v>
      </c>
      <c r="C16">
        <f>SUM(C7:C11)</f>
        <v>62</v>
      </c>
    </row>
    <row r="19" spans="1:8">
      <c r="B19" s="3"/>
      <c r="C19" s="3" t="s">
        <v>1</v>
      </c>
    </row>
    <row r="21" spans="1:8">
      <c r="D21" s="3" t="s">
        <v>11</v>
      </c>
      <c r="F21" s="3" t="s">
        <v>11</v>
      </c>
      <c r="H21" s="3" t="s">
        <v>11</v>
      </c>
    </row>
    <row r="22" spans="1:8">
      <c r="A22" s="1"/>
      <c r="C22" t="s">
        <v>23</v>
      </c>
      <c r="D22" t="s">
        <v>23</v>
      </c>
      <c r="E22" t="s">
        <v>6</v>
      </c>
      <c r="F22" t="s">
        <v>6</v>
      </c>
      <c r="G22" t="s">
        <v>7</v>
      </c>
      <c r="H22" t="s">
        <v>7</v>
      </c>
    </row>
    <row r="23" spans="1:8">
      <c r="A23" t="s">
        <v>1</v>
      </c>
      <c r="C23">
        <v>8</v>
      </c>
      <c r="D23">
        <v>100</v>
      </c>
      <c r="E23">
        <v>0</v>
      </c>
      <c r="F23">
        <v>0</v>
      </c>
      <c r="G23">
        <v>8</v>
      </c>
      <c r="H23">
        <v>100</v>
      </c>
    </row>
    <row r="24" spans="1:8">
      <c r="C24">
        <v>9</v>
      </c>
      <c r="D24">
        <v>100</v>
      </c>
      <c r="E24">
        <v>0</v>
      </c>
      <c r="F24">
        <v>0</v>
      </c>
      <c r="G24">
        <v>9</v>
      </c>
      <c r="H24">
        <v>100</v>
      </c>
    </row>
    <row r="25" spans="1:8">
      <c r="C25">
        <v>6</v>
      </c>
      <c r="D25">
        <v>100</v>
      </c>
      <c r="E25">
        <v>0</v>
      </c>
      <c r="F25">
        <v>0</v>
      </c>
      <c r="G25">
        <v>6</v>
      </c>
      <c r="H25">
        <v>100</v>
      </c>
    </row>
    <row r="26" spans="1:8">
      <c r="C26">
        <v>4</v>
      </c>
      <c r="D26">
        <v>100</v>
      </c>
      <c r="E26">
        <v>0</v>
      </c>
      <c r="F26">
        <v>0</v>
      </c>
      <c r="G26">
        <v>4</v>
      </c>
      <c r="H26">
        <v>100</v>
      </c>
    </row>
    <row r="27" spans="1:8">
      <c r="A27" t="s">
        <v>8</v>
      </c>
      <c r="C27">
        <v>4</v>
      </c>
      <c r="D27">
        <v>100</v>
      </c>
      <c r="E27">
        <v>1</v>
      </c>
      <c r="F27">
        <v>25</v>
      </c>
      <c r="G27">
        <v>3</v>
      </c>
      <c r="H27">
        <v>75</v>
      </c>
    </row>
    <row r="28" spans="1:8">
      <c r="A28" s="2" t="s">
        <v>9</v>
      </c>
      <c r="C28">
        <v>6</v>
      </c>
      <c r="D28">
        <v>100</v>
      </c>
      <c r="E28">
        <v>1</v>
      </c>
      <c r="F28">
        <v>20</v>
      </c>
      <c r="G28">
        <v>5</v>
      </c>
      <c r="H28">
        <v>80</v>
      </c>
    </row>
    <row r="29" spans="1:8">
      <c r="C29">
        <v>2</v>
      </c>
      <c r="D29">
        <v>100</v>
      </c>
      <c r="E29">
        <v>0</v>
      </c>
      <c r="F29">
        <v>0</v>
      </c>
      <c r="G29">
        <v>2</v>
      </c>
      <c r="H29">
        <v>100</v>
      </c>
    </row>
    <row r="31" spans="1:8">
      <c r="A31" t="s">
        <v>2</v>
      </c>
      <c r="C31">
        <f>AVERAGE(C23:C30)</f>
        <v>5.5714285714285712</v>
      </c>
      <c r="E31">
        <f>AVERAGE(E23:E30)</f>
        <v>0.2857142857142857</v>
      </c>
      <c r="F31">
        <f>AVERAGE(F23:F29)</f>
        <v>6.4285714285714288</v>
      </c>
      <c r="G31">
        <f>AVERAGE(G23:G30)</f>
        <v>5.2857142857142856</v>
      </c>
      <c r="H31">
        <f>AVERAGE(H23:H30)</f>
        <v>93.571428571428569</v>
      </c>
    </row>
    <row r="32" spans="1:8">
      <c r="A32" t="s">
        <v>3</v>
      </c>
      <c r="C32">
        <f>STDEV(C23:C29)</f>
        <v>2.4397501823713332</v>
      </c>
      <c r="D32">
        <f t="shared" ref="D32:H32" si="5">STDEV(D23:D29)</f>
        <v>0</v>
      </c>
      <c r="E32">
        <f t="shared" si="5"/>
        <v>0.4879500364742666</v>
      </c>
      <c r="F32">
        <f t="shared" si="5"/>
        <v>11.073348527841414</v>
      </c>
      <c r="G32">
        <f t="shared" si="5"/>
        <v>2.5634797778466227</v>
      </c>
      <c r="H32">
        <f t="shared" si="5"/>
        <v>11.073348527841391</v>
      </c>
    </row>
    <row r="33" spans="1:8">
      <c r="A33" t="s">
        <v>10</v>
      </c>
      <c r="C33">
        <f>C32/SQRT(7)</f>
        <v>0.92213889195414689</v>
      </c>
      <c r="D33">
        <f t="shared" ref="D33:H33" si="6">D32/SQRT(7)</f>
        <v>0</v>
      </c>
      <c r="E33">
        <f t="shared" si="6"/>
        <v>0.18442777839082938</v>
      </c>
      <c r="F33">
        <f t="shared" si="6"/>
        <v>4.1853323407730825</v>
      </c>
      <c r="G33">
        <f t="shared" si="6"/>
        <v>0.96890428330360956</v>
      </c>
      <c r="H33">
        <f t="shared" si="6"/>
        <v>4.1853323407730736</v>
      </c>
    </row>
    <row r="34" spans="1:8">
      <c r="A34" t="s">
        <v>20</v>
      </c>
      <c r="C34">
        <f>SUM(C23:C29)</f>
        <v>39</v>
      </c>
    </row>
    <row r="37" spans="1:8">
      <c r="B37" s="3"/>
      <c r="C37" s="3" t="s">
        <v>17</v>
      </c>
    </row>
    <row r="39" spans="1:8">
      <c r="D39" s="3" t="s">
        <v>11</v>
      </c>
      <c r="F39" s="3" t="s">
        <v>11</v>
      </c>
      <c r="H39" s="3" t="s">
        <v>11</v>
      </c>
    </row>
    <row r="40" spans="1:8">
      <c r="B40" t="s">
        <v>22</v>
      </c>
      <c r="C40" t="s">
        <v>23</v>
      </c>
      <c r="D40" t="s">
        <v>23</v>
      </c>
      <c r="E40" t="s">
        <v>6</v>
      </c>
      <c r="F40" t="s">
        <v>6</v>
      </c>
      <c r="G40" t="s">
        <v>7</v>
      </c>
      <c r="H40" t="s">
        <v>7</v>
      </c>
    </row>
    <row r="41" spans="1:8">
      <c r="A41" t="s">
        <v>12</v>
      </c>
      <c r="B41">
        <v>1</v>
      </c>
      <c r="C41">
        <v>2</v>
      </c>
      <c r="D41">
        <v>100</v>
      </c>
      <c r="E41">
        <v>0</v>
      </c>
      <c r="F41">
        <f>D41/C41*E41</f>
        <v>0</v>
      </c>
      <c r="G41">
        <v>2</v>
      </c>
      <c r="H41">
        <f>D41/C41*G41</f>
        <v>100</v>
      </c>
    </row>
    <row r="42" spans="1:8">
      <c r="A42" t="s">
        <v>13</v>
      </c>
      <c r="B42">
        <v>2</v>
      </c>
      <c r="C42">
        <v>1</v>
      </c>
      <c r="D42">
        <v>100</v>
      </c>
      <c r="E42">
        <v>0</v>
      </c>
      <c r="F42">
        <f t="shared" ref="F42:F45" si="7">D42/C42*E42</f>
        <v>0</v>
      </c>
      <c r="G42">
        <v>1</v>
      </c>
      <c r="H42">
        <f t="shared" ref="H42:H46" si="8">D42/C42*G42</f>
        <v>100</v>
      </c>
    </row>
    <row r="43" spans="1:8">
      <c r="A43" t="s">
        <v>14</v>
      </c>
      <c r="B43">
        <v>1</v>
      </c>
      <c r="C43">
        <v>3</v>
      </c>
      <c r="D43">
        <v>100</v>
      </c>
      <c r="E43">
        <v>0</v>
      </c>
      <c r="F43">
        <f t="shared" si="7"/>
        <v>0</v>
      </c>
      <c r="G43">
        <v>3</v>
      </c>
      <c r="H43">
        <f t="shared" si="8"/>
        <v>100</v>
      </c>
    </row>
    <row r="44" spans="1:8">
      <c r="A44" t="s">
        <v>15</v>
      </c>
      <c r="B44">
        <v>1</v>
      </c>
      <c r="C44">
        <v>3</v>
      </c>
      <c r="D44">
        <v>100</v>
      </c>
      <c r="E44">
        <v>1</v>
      </c>
      <c r="F44">
        <f t="shared" si="7"/>
        <v>33.333333333333336</v>
      </c>
      <c r="G44">
        <v>2</v>
      </c>
      <c r="H44">
        <f t="shared" si="8"/>
        <v>66.666666666666671</v>
      </c>
    </row>
    <row r="45" spans="1:8">
      <c r="A45" t="s">
        <v>16</v>
      </c>
      <c r="B45">
        <v>3</v>
      </c>
      <c r="C45">
        <v>4</v>
      </c>
      <c r="D45">
        <v>100</v>
      </c>
      <c r="E45">
        <v>1</v>
      </c>
      <c r="F45">
        <f t="shared" si="7"/>
        <v>25</v>
      </c>
      <c r="G45">
        <v>3</v>
      </c>
      <c r="H45">
        <f t="shared" si="8"/>
        <v>75</v>
      </c>
    </row>
    <row r="46" spans="1:8">
      <c r="A46" s="5">
        <v>40247</v>
      </c>
      <c r="B46">
        <v>2</v>
      </c>
      <c r="C46">
        <v>2</v>
      </c>
      <c r="D46">
        <v>100</v>
      </c>
      <c r="E46">
        <v>1</v>
      </c>
      <c r="F46">
        <v>50</v>
      </c>
      <c r="G46">
        <v>1</v>
      </c>
      <c r="H46">
        <f t="shared" si="8"/>
        <v>50</v>
      </c>
    </row>
    <row r="48" spans="1:8">
      <c r="A48" t="s">
        <v>2</v>
      </c>
      <c r="C48">
        <f t="shared" ref="C48:H48" si="9">AVERAGE(C41:C47)</f>
        <v>2.5</v>
      </c>
      <c r="D48">
        <f t="shared" si="9"/>
        <v>100</v>
      </c>
      <c r="E48">
        <f t="shared" si="9"/>
        <v>0.5</v>
      </c>
      <c r="F48">
        <f t="shared" si="9"/>
        <v>18.055555555555557</v>
      </c>
      <c r="G48">
        <f t="shared" si="9"/>
        <v>2</v>
      </c>
      <c r="H48">
        <f t="shared" si="9"/>
        <v>81.944444444444443</v>
      </c>
    </row>
    <row r="49" spans="1:8">
      <c r="A49" t="s">
        <v>3</v>
      </c>
      <c r="C49">
        <f>STDEV(C41:C46)</f>
        <v>1.0488088481701516</v>
      </c>
      <c r="D49">
        <f>STDEV(D41:D45)</f>
        <v>0</v>
      </c>
      <c r="E49">
        <f>STDEV(E41:E46)</f>
        <v>0.54772255750516607</v>
      </c>
      <c r="F49">
        <f>STDEV(F41:F46)</f>
        <v>21.354590104202853</v>
      </c>
      <c r="G49">
        <f>STDEV(G41:G46)</f>
        <v>0.89442719099991586</v>
      </c>
      <c r="H49">
        <f>STDEV(H41:H46)</f>
        <v>21.354590104202849</v>
      </c>
    </row>
    <row r="50" spans="1:8">
      <c r="A50" t="s">
        <v>10</v>
      </c>
      <c r="C50">
        <f>C49/SQRT(6)</f>
        <v>0.4281744192888377</v>
      </c>
      <c r="D50">
        <f>D49/SQRT(6)</f>
        <v>0</v>
      </c>
      <c r="E50">
        <f t="shared" ref="E50:G50" si="10">E49/SQRT(6)</f>
        <v>0.22360679774997896</v>
      </c>
      <c r="F50">
        <f t="shared" si="10"/>
        <v>8.7179749035973408</v>
      </c>
      <c r="G50">
        <f t="shared" si="10"/>
        <v>0.36514837167011077</v>
      </c>
      <c r="H50">
        <f>H49/SQRT(6)</f>
        <v>8.7179749035973408</v>
      </c>
    </row>
    <row r="51" spans="1:8">
      <c r="A51" s="4" t="s">
        <v>21</v>
      </c>
      <c r="C51">
        <f>TTEST(H23:H29,H41:H45,2,2)</f>
        <v>0.51900824000593559</v>
      </c>
    </row>
    <row r="52" spans="1:8">
      <c r="A52" t="s">
        <v>20</v>
      </c>
      <c r="C52">
        <f>SUM(C41:C45)</f>
        <v>13</v>
      </c>
    </row>
  </sheetData>
  <phoneticPr fontId="4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>WWU Muenster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Helker</dc:creator>
  <cp:lastModifiedBy>Wiebke Herzog</cp:lastModifiedBy>
  <cp:lastPrinted>2015-05-05T07:11:36Z</cp:lastPrinted>
  <dcterms:created xsi:type="dcterms:W3CDTF">2014-02-18T14:16:34Z</dcterms:created>
  <dcterms:modified xsi:type="dcterms:W3CDTF">2015-05-20T09:27:39Z</dcterms:modified>
</cp:coreProperties>
</file>