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31" i="1" l="1"/>
  <c r="D32" i="1" s="1"/>
  <c r="C31" i="1"/>
  <c r="C32" i="1" s="1"/>
  <c r="B31" i="1"/>
  <c r="B32" i="1" s="1"/>
  <c r="D30" i="1"/>
  <c r="C30" i="1"/>
  <c r="B30" i="1"/>
  <c r="F13" i="1"/>
  <c r="F14" i="1" s="1"/>
  <c r="E13" i="1"/>
  <c r="E14" i="1" s="1"/>
  <c r="D13" i="1"/>
  <c r="D14" i="1" s="1"/>
  <c r="B13" i="1"/>
  <c r="B14" i="1" s="1"/>
  <c r="F12" i="1"/>
  <c r="E12" i="1"/>
  <c r="D12" i="1"/>
  <c r="B12" i="1"/>
</calcChain>
</file>

<file path=xl/sharedStrings.xml><?xml version="1.0" encoding="utf-8"?>
<sst xmlns="http://schemas.openxmlformats.org/spreadsheetml/2006/main" count="17" uniqueCount="14">
  <si>
    <t>Figure 5C</t>
    <phoneticPr fontId="0" type="noConversion"/>
  </si>
  <si>
    <t>WT as secretor and WT as detector</t>
    <phoneticPr fontId="0" type="noConversion"/>
  </si>
  <si>
    <t>WT as secretor and UAS-hid as detector</t>
    <phoneticPr fontId="0" type="noConversion"/>
  </si>
  <si>
    <t>WT as secretor and Or7a&gt;hid as detector</t>
    <phoneticPr fontId="0" type="noConversion"/>
  </si>
  <si>
    <t>WT as secretor and Or83c&gt;hid as detector</t>
    <phoneticPr fontId="0" type="noConversion"/>
  </si>
  <si>
    <t>WT as secretor and Or43a&gt;hid as detector</t>
    <phoneticPr fontId="0" type="noConversion"/>
  </si>
  <si>
    <t>Average</t>
    <phoneticPr fontId="0" type="noConversion"/>
  </si>
  <si>
    <t>SD</t>
    <phoneticPr fontId="0" type="noConversion"/>
  </si>
  <si>
    <t>SE</t>
    <phoneticPr fontId="0" type="noConversion"/>
  </si>
  <si>
    <t>Figure 5E</t>
    <phoneticPr fontId="0" type="noConversion"/>
  </si>
  <si>
    <t>WT</t>
    <phoneticPr fontId="0" type="noConversion"/>
  </si>
  <si>
    <t>Or7a&gt;hid</t>
    <phoneticPr fontId="0" type="noConversion"/>
  </si>
  <si>
    <t>Or7a-</t>
    <phoneticPr fontId="0" type="noConversion"/>
  </si>
  <si>
    <t>Figure 5-Source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</si>
</sst>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/>
  </sheetViews>
  <sheetFormatPr defaultRowHeight="15" x14ac:dyDescent="0.25"/>
  <sheetData>
    <row r="1" spans="1:6" x14ac:dyDescent="0.25">
      <c r="A1" t="s">
        <v>13</v>
      </c>
    </row>
    <row r="3" spans="1:6" x14ac:dyDescent="0.25">
      <c r="B3" t="s">
        <v>0</v>
      </c>
    </row>
    <row r="4" spans="1:6" x14ac:dyDescent="0.25">
      <c r="B4" t="s">
        <v>1</v>
      </c>
      <c r="C4" t="s">
        <v>2</v>
      </c>
      <c r="D4" t="s">
        <v>3</v>
      </c>
      <c r="E4" t="s">
        <v>4</v>
      </c>
      <c r="F4" t="s">
        <v>5</v>
      </c>
    </row>
    <row r="5" spans="1:6" x14ac:dyDescent="0.25">
      <c r="B5">
        <v>0.43</v>
      </c>
      <c r="C5">
        <v>0.40710000000000002</v>
      </c>
      <c r="D5">
        <v>3.5900000000000001E-2</v>
      </c>
      <c r="E5">
        <v>0.37069999999999997</v>
      </c>
      <c r="F5">
        <v>0.51100000000000001</v>
      </c>
    </row>
    <row r="6" spans="1:6" x14ac:dyDescent="0.25">
      <c r="B6">
        <v>0.25</v>
      </c>
      <c r="C6">
        <v>0.27139999999999997</v>
      </c>
      <c r="D6">
        <v>7.0499999999999993E-2</v>
      </c>
      <c r="E6">
        <v>0.30020000000000002</v>
      </c>
      <c r="F6">
        <v>0.55010000000000003</v>
      </c>
    </row>
    <row r="7" spans="1:6" x14ac:dyDescent="0.25">
      <c r="B7">
        <v>0.42</v>
      </c>
      <c r="C7">
        <v>0.30470000000000003</v>
      </c>
      <c r="D7">
        <v>-2.1700000000000001E-2</v>
      </c>
      <c r="E7">
        <v>0.3135</v>
      </c>
      <c r="F7">
        <v>0.32529999999999998</v>
      </c>
    </row>
    <row r="8" spans="1:6" x14ac:dyDescent="0.25">
      <c r="B8">
        <v>0.28000000000000003</v>
      </c>
      <c r="D8">
        <v>-0.1116</v>
      </c>
      <c r="E8">
        <v>0.31290000000000001</v>
      </c>
      <c r="F8">
        <v>0.37340000000000001</v>
      </c>
    </row>
    <row r="12" spans="1:6" x14ac:dyDescent="0.25">
      <c r="A12" t="s">
        <v>6</v>
      </c>
      <c r="B12">
        <f>(B5+B6+B7+B8)/4</f>
        <v>0.34499999999999997</v>
      </c>
      <c r="C12">
        <v>0.32800000000000001</v>
      </c>
      <c r="D12">
        <f>(D5+D6+D7+D8)/4</f>
        <v>-6.7250000000000018E-3</v>
      </c>
      <c r="E12">
        <f>(E5+E6+E7+E8)/4</f>
        <v>0.32432500000000003</v>
      </c>
      <c r="F12">
        <f>(F5+F6+F7+F8)/4</f>
        <v>0.43995000000000001</v>
      </c>
    </row>
    <row r="13" spans="1:6" x14ac:dyDescent="0.25">
      <c r="A13" t="s">
        <v>7</v>
      </c>
      <c r="B13">
        <f>STDEV(B5,B6,B7,B8)</f>
        <v>9.3273790530888273E-2</v>
      </c>
      <c r="C13">
        <v>7.0699999999999999E-2</v>
      </c>
      <c r="D13">
        <f>STDEV(D5,D6,D7,D8)</f>
        <v>7.9589797294209355E-2</v>
      </c>
      <c r="E13">
        <f>STDEV(E5,E6,E7,E8)</f>
        <v>3.1519134400127997E-2</v>
      </c>
      <c r="F13">
        <f>STDEV(F5,F6,F7,F8)</f>
        <v>0.10763309590146207</v>
      </c>
    </row>
    <row r="14" spans="1:6" x14ac:dyDescent="0.25">
      <c r="A14" t="s">
        <v>8</v>
      </c>
      <c r="B14">
        <f>B13/2</f>
        <v>4.6636895265444137E-2</v>
      </c>
      <c r="C14">
        <v>4.0800000000000003E-2</v>
      </c>
      <c r="D14">
        <f>D13/2</f>
        <v>3.9794898647104678E-2</v>
      </c>
      <c r="E14">
        <f>E13/2</f>
        <v>1.5759567200063999E-2</v>
      </c>
      <c r="F14">
        <f>F13/2</f>
        <v>5.3816547950731035E-2</v>
      </c>
    </row>
    <row r="22" spans="1:4" x14ac:dyDescent="0.25">
      <c r="B22" t="s">
        <v>9</v>
      </c>
    </row>
    <row r="23" spans="1:4" x14ac:dyDescent="0.25">
      <c r="B23" t="s">
        <v>10</v>
      </c>
      <c r="C23" t="s">
        <v>11</v>
      </c>
      <c r="D23" t="s">
        <v>12</v>
      </c>
    </row>
    <row r="24" spans="1:4" x14ac:dyDescent="0.25">
      <c r="B24">
        <v>0.37790000000000001</v>
      </c>
      <c r="C24">
        <v>-0.1744</v>
      </c>
      <c r="D24">
        <v>0.15110000000000001</v>
      </c>
    </row>
    <row r="25" spans="1:4" x14ac:dyDescent="0.25">
      <c r="B25">
        <v>0.65759999999999996</v>
      </c>
      <c r="C25">
        <v>-0.16600000000000001</v>
      </c>
      <c r="D25">
        <v>0.18310000000000001</v>
      </c>
    </row>
    <row r="26" spans="1:4" x14ac:dyDescent="0.25">
      <c r="B26">
        <v>0.4138</v>
      </c>
      <c r="C26">
        <v>-4.8599999999999997E-2</v>
      </c>
      <c r="D26">
        <v>2.2599999999999999E-2</v>
      </c>
    </row>
    <row r="27" spans="1:4" x14ac:dyDescent="0.25">
      <c r="B27">
        <v>0.41849999999999998</v>
      </c>
      <c r="C27">
        <v>-1.8E-3</v>
      </c>
      <c r="D27">
        <v>-0.08</v>
      </c>
    </row>
    <row r="28" spans="1:4" x14ac:dyDescent="0.25">
      <c r="D28">
        <v>0.1396</v>
      </c>
    </row>
    <row r="30" spans="1:4" x14ac:dyDescent="0.25">
      <c r="A30" t="s">
        <v>6</v>
      </c>
      <c r="B30">
        <f>(B24+B25+B26+B27)/4</f>
        <v>0.46694999999999998</v>
      </c>
      <c r="C30">
        <f>(C24+C25+C26+C27)/4</f>
        <v>-9.7700000000000009E-2</v>
      </c>
      <c r="D30">
        <f>(D24+D25+D26+D27+D28)/5</f>
        <v>8.3280000000000007E-2</v>
      </c>
    </row>
    <row r="31" spans="1:4" x14ac:dyDescent="0.25">
      <c r="A31" t="s">
        <v>7</v>
      </c>
      <c r="B31">
        <f>STDEV(B24,B25,B26,B27)</f>
        <v>0.12838698012908736</v>
      </c>
      <c r="C31">
        <f>STDEV(C24,C25,C26,C27)</f>
        <v>8.5936798481985183E-2</v>
      </c>
      <c r="D31">
        <f>STDEV(D24,D25,D26,D27,D28)</f>
        <v>0.10963342099925552</v>
      </c>
    </row>
    <row r="32" spans="1:4" x14ac:dyDescent="0.25">
      <c r="A32" t="s">
        <v>8</v>
      </c>
      <c r="B32">
        <f>B31/2</f>
        <v>6.4193490064543682E-2</v>
      </c>
      <c r="C32">
        <f>C31/2</f>
        <v>4.2968399240992591E-2</v>
      </c>
      <c r="D32">
        <f>D31/2.236</f>
        <v>4.9031046958522145E-2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2015-09-30T09:25:32Z</dcterms:modified>
</cp:coreProperties>
</file>