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330"/>
  <workbookPr autoCompressPictures="0"/>
  <bookViews>
    <workbookView xWindow="0" yWindow="0" windowWidth="25600" windowHeight="14240"/>
  </bookViews>
  <sheets>
    <sheet name="Sheet1" sheetId="1" r:id="rId1"/>
    <sheet name="Sheet2" sheetId="2" r:id="rId2"/>
    <sheet name="Sheet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7" i="1" l="1"/>
  <c r="F18" i="1"/>
  <c r="E17" i="1"/>
  <c r="H18" i="1"/>
  <c r="E18" i="1"/>
  <c r="G18" i="1"/>
  <c r="F17" i="1"/>
  <c r="H17" i="1"/>
  <c r="G17" i="1"/>
  <c r="J12" i="1"/>
  <c r="D12" i="1"/>
  <c r="J10" i="1"/>
  <c r="K10" i="1"/>
  <c r="D10" i="1"/>
  <c r="E10" i="1"/>
  <c r="P8" i="1"/>
  <c r="J8" i="1"/>
  <c r="D8" i="1"/>
  <c r="P6" i="1"/>
  <c r="J6" i="1"/>
  <c r="D6" i="1"/>
  <c r="E6" i="1"/>
  <c r="K6" i="1"/>
</calcChain>
</file>

<file path=xl/sharedStrings.xml><?xml version="1.0" encoding="utf-8"?>
<sst xmlns="http://schemas.openxmlformats.org/spreadsheetml/2006/main" count="53" uniqueCount="20">
  <si>
    <t>Experiment</t>
  </si>
  <si>
    <t>UMOD</t>
  </si>
  <si>
    <t>raw</t>
  </si>
  <si>
    <t>ctr</t>
  </si>
  <si>
    <t>long</t>
  </si>
  <si>
    <t>short</t>
  </si>
  <si>
    <t>Exp 1</t>
  </si>
  <si>
    <t>Exp 2</t>
  </si>
  <si>
    <t>Exp 3</t>
  </si>
  <si>
    <t>Average</t>
  </si>
  <si>
    <t xml:space="preserve">Ratio </t>
  </si>
  <si>
    <t>exp 1</t>
  </si>
  <si>
    <t>exp 2</t>
  </si>
  <si>
    <t>exp 3</t>
  </si>
  <si>
    <t>ttest</t>
  </si>
  <si>
    <t>Ratio</t>
  </si>
  <si>
    <t>s.d.</t>
  </si>
  <si>
    <t>HAI-1</t>
  </si>
  <si>
    <t>Figure2- Figure Supplement 2C</t>
  </si>
  <si>
    <t>Short cleavage inhibition by HAI-1 expression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</si>
</sst>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9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5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59">
    <xf numFmtId="0" fontId="0" fillId="0" borderId="0" xfId="0"/>
    <xf numFmtId="0" fontId="0" fillId="0" borderId="0" xfId="0" applyFont="1" applyBorder="1" applyAlignment="1"/>
    <xf numFmtId="0" fontId="0" fillId="0" borderId="0" xfId="0" applyFont="1"/>
    <xf numFmtId="0" fontId="0" fillId="0" borderId="0" xfId="0" applyBorder="1"/>
    <xf numFmtId="0" fontId="2" fillId="0" borderId="0" xfId="0" applyFont="1" applyFill="1" applyBorder="1"/>
    <xf numFmtId="0" fontId="2" fillId="0" borderId="0" xfId="0" applyFont="1" applyFill="1" applyBorder="1" applyAlignment="1"/>
    <xf numFmtId="0" fontId="0" fillId="0" borderId="0" xfId="0" applyFill="1" applyBorder="1" applyAlignment="1"/>
    <xf numFmtId="0" fontId="0" fillId="0" borderId="0" xfId="0" applyFont="1" applyBorder="1"/>
    <xf numFmtId="0" fontId="0" fillId="0" borderId="0" xfId="0" applyFont="1" applyBorder="1" applyAlignment="1">
      <alignment vertical="center"/>
    </xf>
    <xf numFmtId="0" fontId="3" fillId="0" borderId="0" xfId="0" applyFont="1" applyBorder="1" applyAlignment="1"/>
    <xf numFmtId="0" fontId="0" fillId="2" borderId="1" xfId="0" applyNumberFormat="1" applyFont="1" applyFill="1" applyBorder="1"/>
    <xf numFmtId="0" fontId="0" fillId="3" borderId="1" xfId="0" applyNumberFormat="1" applyFont="1" applyFill="1" applyBorder="1"/>
    <xf numFmtId="0" fontId="0" fillId="4" borderId="9" xfId="0" applyFont="1" applyFill="1" applyBorder="1"/>
    <xf numFmtId="0" fontId="5" fillId="0" borderId="0" xfId="0" applyFont="1"/>
    <xf numFmtId="0" fontId="0" fillId="4" borderId="13" xfId="0" applyFont="1" applyFill="1" applyBorder="1"/>
    <xf numFmtId="0" fontId="0" fillId="4" borderId="6" xfId="0" applyFont="1" applyFill="1" applyBorder="1"/>
    <xf numFmtId="0" fontId="0" fillId="4" borderId="11" xfId="0" applyFont="1" applyFill="1" applyBorder="1"/>
    <xf numFmtId="0" fontId="0" fillId="3" borderId="15" xfId="0" applyFont="1" applyFill="1" applyBorder="1" applyAlignment="1">
      <alignment vertical="center"/>
    </xf>
    <xf numFmtId="0" fontId="4" fillId="0" borderId="0" xfId="0" applyFont="1" applyFill="1" applyBorder="1"/>
    <xf numFmtId="0" fontId="4" fillId="0" borderId="0" xfId="0" applyFont="1" applyFill="1" applyBorder="1" applyAlignment="1"/>
    <xf numFmtId="0" fontId="1" fillId="0" borderId="0" xfId="0" applyFont="1" applyFill="1" applyBorder="1" applyAlignment="1"/>
    <xf numFmtId="0" fontId="1" fillId="0" borderId="0" xfId="0" applyFont="1" applyBorder="1"/>
    <xf numFmtId="0" fontId="1" fillId="0" borderId="0" xfId="0" applyFont="1"/>
    <xf numFmtId="0" fontId="2" fillId="0" borderId="1" xfId="0" applyFont="1" applyBorder="1"/>
    <xf numFmtId="0" fontId="2" fillId="0" borderId="0" xfId="0" applyFont="1" applyBorder="1"/>
    <xf numFmtId="0" fontId="2" fillId="0" borderId="2" xfId="0" applyFont="1" applyBorder="1"/>
    <xf numFmtId="0" fontId="2" fillId="2" borderId="1" xfId="0" applyFont="1" applyFill="1" applyBorder="1"/>
    <xf numFmtId="0" fontId="6" fillId="2" borderId="1" xfId="0" applyNumberFormat="1" applyFont="1" applyFill="1" applyBorder="1"/>
    <xf numFmtId="0" fontId="2" fillId="3" borderId="1" xfId="0" applyFont="1" applyFill="1" applyBorder="1"/>
    <xf numFmtId="0" fontId="6" fillId="3" borderId="1" xfId="0" applyNumberFormat="1" applyFont="1" applyFill="1" applyBorder="1"/>
    <xf numFmtId="0" fontId="6" fillId="0" borderId="0" xfId="0" applyNumberFormat="1" applyFont="1" applyBorder="1"/>
    <xf numFmtId="0" fontId="0" fillId="0" borderId="5" xfId="0" applyFont="1" applyBorder="1"/>
    <xf numFmtId="0" fontId="2" fillId="0" borderId="5" xfId="0" applyFont="1" applyFill="1" applyBorder="1"/>
    <xf numFmtId="0" fontId="2" fillId="0" borderId="8" xfId="0" applyFont="1" applyFill="1" applyBorder="1"/>
    <xf numFmtId="0" fontId="5" fillId="0" borderId="0" xfId="0" applyFont="1" applyBorder="1"/>
    <xf numFmtId="0" fontId="2" fillId="2" borderId="17" xfId="0" applyFont="1" applyFill="1" applyBorder="1"/>
    <xf numFmtId="0" fontId="6" fillId="2" borderId="10" xfId="0" applyFont="1" applyFill="1" applyBorder="1"/>
    <xf numFmtId="0" fontId="6" fillId="2" borderId="14" xfId="0" applyFont="1" applyFill="1" applyBorder="1"/>
    <xf numFmtId="0" fontId="6" fillId="2" borderId="16" xfId="0" applyFont="1" applyFill="1" applyBorder="1"/>
    <xf numFmtId="0" fontId="0" fillId="0" borderId="13" xfId="0" applyFont="1" applyFill="1" applyBorder="1"/>
    <xf numFmtId="0" fontId="0" fillId="0" borderId="12" xfId="0" applyFont="1" applyFill="1" applyBorder="1"/>
    <xf numFmtId="0" fontId="2" fillId="3" borderId="7" xfId="0" applyFont="1" applyFill="1" applyBorder="1"/>
    <xf numFmtId="0" fontId="6" fillId="3" borderId="18" xfId="0" applyFont="1" applyFill="1" applyBorder="1"/>
    <xf numFmtId="0" fontId="6" fillId="3" borderId="15" xfId="0" applyFont="1" applyFill="1" applyBorder="1"/>
    <xf numFmtId="0" fontId="0" fillId="0" borderId="11" xfId="0" applyFont="1" applyFill="1" applyBorder="1"/>
    <xf numFmtId="0" fontId="0" fillId="2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3" borderId="3" xfId="0" applyNumberFormat="1" applyFont="1" applyFill="1" applyBorder="1" applyAlignment="1">
      <alignment horizontal="center" vertical="center"/>
    </xf>
    <xf numFmtId="0" fontId="0" fillId="3" borderId="4" xfId="0" applyNumberFormat="1" applyFont="1" applyFill="1" applyBorder="1" applyAlignment="1">
      <alignment horizontal="center" vertical="center"/>
    </xf>
    <xf numFmtId="0" fontId="0" fillId="3" borderId="2" xfId="0" applyNumberFormat="1" applyFont="1" applyFill="1" applyBorder="1" applyAlignment="1">
      <alignment horizontal="center" vertical="center"/>
    </xf>
    <xf numFmtId="0" fontId="0" fillId="2" borderId="3" xfId="0" applyNumberFormat="1" applyFont="1" applyFill="1" applyBorder="1" applyAlignment="1">
      <alignment horizontal="center" vertical="center"/>
    </xf>
    <xf numFmtId="0" fontId="0" fillId="2" borderId="4" xfId="0" applyNumberFormat="1" applyFont="1" applyFill="1" applyBorder="1" applyAlignment="1">
      <alignment horizontal="center" vertical="center"/>
    </xf>
    <xf numFmtId="0" fontId="0" fillId="2" borderId="2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tabSelected="1" workbookViewId="0">
      <selection activeCell="J22" sqref="J22"/>
    </sheetView>
  </sheetViews>
  <sheetFormatPr baseColWidth="10" defaultColWidth="8.83203125" defaultRowHeight="14" x14ac:dyDescent="0"/>
  <cols>
    <col min="1" max="1" width="11.5" customWidth="1"/>
    <col min="2" max="2" width="9" bestFit="1" customWidth="1"/>
    <col min="3" max="3" width="12.6640625" customWidth="1"/>
    <col min="4" max="8" width="9" bestFit="1" customWidth="1"/>
    <col min="9" max="9" width="9.1640625" bestFit="1" customWidth="1"/>
    <col min="10" max="11" width="9" bestFit="1" customWidth="1"/>
    <col min="15" max="15" width="9.1640625" bestFit="1" customWidth="1"/>
    <col min="16" max="16" width="9" bestFit="1" customWidth="1"/>
  </cols>
  <sheetData>
    <row r="1" spans="1:16" ht="18">
      <c r="A1" s="9" t="s">
        <v>18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</row>
    <row r="2" spans="1:16" s="22" customFormat="1" ht="15">
      <c r="A2" s="18" t="s">
        <v>0</v>
      </c>
      <c r="B2" s="19" t="s">
        <v>19</v>
      </c>
      <c r="C2" s="20"/>
      <c r="D2" s="20"/>
      <c r="E2" s="21"/>
      <c r="F2" s="21"/>
    </row>
    <row r="3" spans="1:16">
      <c r="A3" s="3"/>
      <c r="B3" s="3"/>
      <c r="C3" s="3"/>
      <c r="D3" s="4"/>
      <c r="E3" s="5"/>
      <c r="F3" s="6"/>
      <c r="G3" s="6"/>
      <c r="H3" s="3"/>
      <c r="I3" s="3"/>
      <c r="J3" s="3"/>
      <c r="K3" s="3"/>
      <c r="L3" s="3"/>
      <c r="M3" s="3"/>
      <c r="N3" s="3"/>
      <c r="O3" s="3"/>
      <c r="P3" s="3"/>
    </row>
    <row r="4" spans="1:16" s="2" customFormat="1">
      <c r="A4" s="24" t="s">
        <v>11</v>
      </c>
      <c r="B4" s="24"/>
      <c r="C4" s="24"/>
      <c r="D4" s="24"/>
      <c r="E4" s="24"/>
      <c r="F4" s="7"/>
      <c r="G4" s="24" t="s">
        <v>12</v>
      </c>
      <c r="H4" s="24"/>
      <c r="I4" s="24"/>
      <c r="J4" s="24"/>
      <c r="K4" s="24"/>
      <c r="L4" s="7"/>
      <c r="M4" s="24" t="s">
        <v>13</v>
      </c>
      <c r="N4" s="24"/>
      <c r="O4" s="24"/>
      <c r="P4" s="24"/>
    </row>
    <row r="5" spans="1:16" s="2" customFormat="1">
      <c r="A5" s="25"/>
      <c r="B5" s="23" t="s">
        <v>1</v>
      </c>
      <c r="C5" s="23" t="s">
        <v>2</v>
      </c>
      <c r="D5" s="23" t="s">
        <v>15</v>
      </c>
      <c r="E5" s="23" t="s">
        <v>9</v>
      </c>
      <c r="G5" s="24"/>
      <c r="H5" s="23" t="s">
        <v>1</v>
      </c>
      <c r="I5" s="23" t="s">
        <v>2</v>
      </c>
      <c r="J5" s="23" t="s">
        <v>15</v>
      </c>
      <c r="K5" s="23" t="s">
        <v>9</v>
      </c>
      <c r="M5" s="24"/>
      <c r="N5" s="23" t="s">
        <v>1</v>
      </c>
      <c r="O5" s="23" t="s">
        <v>2</v>
      </c>
      <c r="P5" s="23" t="s">
        <v>15</v>
      </c>
    </row>
    <row r="6" spans="1:16" s="2" customFormat="1">
      <c r="A6" s="58" t="s">
        <v>3</v>
      </c>
      <c r="B6" s="26" t="s">
        <v>4</v>
      </c>
      <c r="C6" s="27">
        <v>48189233</v>
      </c>
      <c r="D6" s="45">
        <f>C7/C6</f>
        <v>0.41098425451179105</v>
      </c>
      <c r="E6" s="50">
        <f>(D6+D8)/2</f>
        <v>0.35251326471939093</v>
      </c>
      <c r="G6" s="58" t="s">
        <v>3</v>
      </c>
      <c r="H6" s="26" t="s">
        <v>4</v>
      </c>
      <c r="I6" s="10">
        <v>62490454</v>
      </c>
      <c r="J6" s="45">
        <f>I7/I6</f>
        <v>0.32694472022878884</v>
      </c>
      <c r="K6" s="50">
        <f>(J6+J8)/2</f>
        <v>0.37675133408867412</v>
      </c>
      <c r="M6" s="53" t="s">
        <v>3</v>
      </c>
      <c r="N6" s="26" t="s">
        <v>4</v>
      </c>
      <c r="O6" s="10">
        <v>48576513</v>
      </c>
      <c r="P6" s="45">
        <f>O7/O6</f>
        <v>0.24659116639352027</v>
      </c>
    </row>
    <row r="7" spans="1:16" s="2" customFormat="1">
      <c r="A7" s="58"/>
      <c r="B7" s="26" t="s">
        <v>5</v>
      </c>
      <c r="C7" s="27">
        <v>19805016</v>
      </c>
      <c r="D7" s="45"/>
      <c r="E7" s="51"/>
      <c r="G7" s="58"/>
      <c r="H7" s="26" t="s">
        <v>5</v>
      </c>
      <c r="I7" s="10">
        <v>20430924</v>
      </c>
      <c r="J7" s="45"/>
      <c r="K7" s="51"/>
      <c r="M7" s="54"/>
      <c r="N7" s="26" t="s">
        <v>5</v>
      </c>
      <c r="O7" s="10">
        <v>11978539</v>
      </c>
      <c r="P7" s="45"/>
    </row>
    <row r="8" spans="1:16" s="2" customFormat="1">
      <c r="A8" s="58"/>
      <c r="B8" s="26" t="s">
        <v>4</v>
      </c>
      <c r="C8" s="27">
        <v>55549475</v>
      </c>
      <c r="D8" s="45">
        <f t="shared" ref="D8" si="0">C9/C8</f>
        <v>0.29404227492699075</v>
      </c>
      <c r="E8" s="51"/>
      <c r="G8" s="58"/>
      <c r="H8" s="26" t="s">
        <v>4</v>
      </c>
      <c r="I8" s="10">
        <v>13343915</v>
      </c>
      <c r="J8" s="45">
        <f t="shared" ref="J8" si="1">I9/I8</f>
        <v>0.42655794794855934</v>
      </c>
      <c r="K8" s="51"/>
      <c r="M8" s="55" t="s">
        <v>17</v>
      </c>
      <c r="N8" s="28" t="s">
        <v>4</v>
      </c>
      <c r="O8" s="11">
        <v>38118321</v>
      </c>
      <c r="P8" s="46">
        <f>O9/O8</f>
        <v>5.2920877601088462E-2</v>
      </c>
    </row>
    <row r="9" spans="1:16" s="2" customFormat="1">
      <c r="A9" s="58"/>
      <c r="B9" s="26" t="s">
        <v>5</v>
      </c>
      <c r="C9" s="27">
        <v>16333894</v>
      </c>
      <c r="D9" s="45"/>
      <c r="E9" s="52"/>
      <c r="G9" s="58"/>
      <c r="H9" s="26" t="s">
        <v>5</v>
      </c>
      <c r="I9" s="10">
        <v>5691953</v>
      </c>
      <c r="J9" s="45"/>
      <c r="K9" s="52"/>
      <c r="M9" s="56"/>
      <c r="N9" s="28" t="s">
        <v>5</v>
      </c>
      <c r="O9" s="11">
        <v>2017255</v>
      </c>
      <c r="P9" s="46"/>
    </row>
    <row r="10" spans="1:16" s="2" customFormat="1">
      <c r="A10" s="57" t="s">
        <v>17</v>
      </c>
      <c r="B10" s="28" t="s">
        <v>4</v>
      </c>
      <c r="C10" s="29">
        <v>56934617</v>
      </c>
      <c r="D10" s="46">
        <f t="shared" ref="D10" si="2">C11/C10</f>
        <v>5.5599706589753647E-2</v>
      </c>
      <c r="E10" s="47">
        <f>(D10+D12)/2</f>
        <v>0.10927725997124918</v>
      </c>
      <c r="G10" s="57" t="s">
        <v>17</v>
      </c>
      <c r="H10" s="28" t="s">
        <v>4</v>
      </c>
      <c r="I10" s="11">
        <v>9459844</v>
      </c>
      <c r="J10" s="46">
        <f t="shared" ref="J10" si="3">I11/I10</f>
        <v>0.1125470990853549</v>
      </c>
      <c r="K10" s="47">
        <f>(J10+J12)/2</f>
        <v>9.9382163403387402E-2</v>
      </c>
      <c r="M10" s="7"/>
      <c r="N10" s="7"/>
      <c r="O10" s="30"/>
      <c r="P10" s="8"/>
    </row>
    <row r="11" spans="1:16" s="2" customFormat="1">
      <c r="A11" s="57"/>
      <c r="B11" s="28" t="s">
        <v>5</v>
      </c>
      <c r="C11" s="29">
        <v>3165548</v>
      </c>
      <c r="D11" s="46"/>
      <c r="E11" s="48"/>
      <c r="G11" s="57"/>
      <c r="H11" s="28" t="s">
        <v>5</v>
      </c>
      <c r="I11" s="11">
        <v>1064678</v>
      </c>
      <c r="J11" s="46"/>
      <c r="K11" s="48"/>
      <c r="M11" s="8"/>
      <c r="N11" s="7"/>
      <c r="O11" s="30"/>
      <c r="P11" s="8"/>
    </row>
    <row r="12" spans="1:16" s="2" customFormat="1">
      <c r="A12" s="57"/>
      <c r="B12" s="28" t="s">
        <v>4</v>
      </c>
      <c r="C12" s="29">
        <v>44020283</v>
      </c>
      <c r="D12" s="46">
        <f t="shared" ref="D12" si="4">C13/C12</f>
        <v>0.1629548133527447</v>
      </c>
      <c r="E12" s="48"/>
      <c r="G12" s="57"/>
      <c r="H12" s="28" t="s">
        <v>4</v>
      </c>
      <c r="I12" s="11">
        <v>12299572</v>
      </c>
      <c r="J12" s="46">
        <f t="shared" ref="J12" si="5">I13/I12</f>
        <v>8.6217227721419903E-2</v>
      </c>
      <c r="K12" s="48"/>
      <c r="M12" s="8"/>
      <c r="N12" s="7"/>
      <c r="O12" s="30"/>
      <c r="P12" s="8"/>
    </row>
    <row r="13" spans="1:16" s="2" customFormat="1">
      <c r="A13" s="57"/>
      <c r="B13" s="28" t="s">
        <v>5</v>
      </c>
      <c r="C13" s="29">
        <v>7173317</v>
      </c>
      <c r="D13" s="46"/>
      <c r="E13" s="49"/>
      <c r="G13" s="57"/>
      <c r="H13" s="28" t="s">
        <v>5</v>
      </c>
      <c r="I13" s="11">
        <v>1060435</v>
      </c>
      <c r="J13" s="46"/>
      <c r="K13" s="49"/>
      <c r="M13" s="8"/>
      <c r="N13" s="7"/>
      <c r="O13" s="30"/>
      <c r="P13" s="8"/>
    </row>
    <row r="14" spans="1:16" s="2" customFormat="1"/>
    <row r="15" spans="1:16" s="2" customFormat="1" ht="15" thickBot="1"/>
    <row r="16" spans="1:16" s="2" customFormat="1" ht="15" thickBot="1">
      <c r="A16" s="31"/>
      <c r="B16" s="32" t="s">
        <v>6</v>
      </c>
      <c r="C16" s="33" t="s">
        <v>7</v>
      </c>
      <c r="D16" s="32" t="s">
        <v>8</v>
      </c>
      <c r="E16" s="33" t="s">
        <v>9</v>
      </c>
      <c r="F16" s="32" t="s">
        <v>16</v>
      </c>
      <c r="G16" s="32" t="s">
        <v>10</v>
      </c>
      <c r="H16" s="33" t="s">
        <v>16</v>
      </c>
      <c r="J16" s="34" t="s">
        <v>14</v>
      </c>
    </row>
    <row r="17" spans="1:18" s="2" customFormat="1">
      <c r="A17" s="35" t="s">
        <v>3</v>
      </c>
      <c r="B17" s="36">
        <v>0.35251326471939098</v>
      </c>
      <c r="C17" s="37">
        <v>0.37675133408867412</v>
      </c>
      <c r="D17" s="38">
        <v>0.246591166</v>
      </c>
      <c r="E17" s="39">
        <f>AVERAGE(B17:D17)</f>
        <v>0.32528525493602167</v>
      </c>
      <c r="F17" s="40">
        <f>STDEV(B17:D17)</f>
        <v>6.922023350719364E-2</v>
      </c>
      <c r="G17" s="14">
        <f>E17/$E$17</f>
        <v>1</v>
      </c>
      <c r="H17" s="15">
        <f>F17/$E$17</f>
        <v>0.21279855897805186</v>
      </c>
      <c r="J17" s="13">
        <f>_xlfn.T.TEST(B17:D17,B18:D18,2,3)</f>
        <v>1.534427417735826E-2</v>
      </c>
    </row>
    <row r="18" spans="1:18" s="2" customFormat="1" ht="15" thickBot="1">
      <c r="A18" s="41" t="s">
        <v>17</v>
      </c>
      <c r="B18" s="42">
        <v>0.10927725997124918</v>
      </c>
      <c r="C18" s="43">
        <v>9.9382163403387402E-2</v>
      </c>
      <c r="D18" s="17">
        <v>5.2920877601088462E-2</v>
      </c>
      <c r="E18" s="44">
        <f>AVERAGE(B18:D18)</f>
        <v>8.7193433658575015E-2</v>
      </c>
      <c r="F18" s="44">
        <f>STDEV(B18:D18)</f>
        <v>3.0090435491315091E-2</v>
      </c>
      <c r="G18" s="12">
        <f>E18/$E$17</f>
        <v>0.2680522167404254</v>
      </c>
      <c r="H18" s="16">
        <f>F18/$E$17</f>
        <v>9.25047632338373E-2</v>
      </c>
    </row>
    <row r="19" spans="1:18">
      <c r="G19" s="2"/>
      <c r="H19" s="2"/>
      <c r="I19" s="2"/>
      <c r="J19" s="2"/>
      <c r="K19" s="2"/>
      <c r="L19" s="2"/>
      <c r="Q19" s="2"/>
      <c r="R19" s="2"/>
    </row>
    <row r="20" spans="1:18">
      <c r="G20" s="2"/>
      <c r="H20" s="2"/>
      <c r="I20" s="2"/>
      <c r="J20" s="2"/>
      <c r="K20" s="2"/>
      <c r="L20" s="2"/>
      <c r="Q20" s="2"/>
    </row>
    <row r="21" spans="1:18">
      <c r="G21" s="2"/>
      <c r="H21" s="2"/>
      <c r="I21" s="2"/>
      <c r="J21" s="2"/>
      <c r="K21" s="2"/>
      <c r="L21" s="2"/>
      <c r="Q21" s="2"/>
    </row>
    <row r="22" spans="1:18">
      <c r="G22" s="2"/>
      <c r="H22" s="2"/>
      <c r="I22" s="2"/>
      <c r="J22" s="2"/>
      <c r="K22" s="2"/>
      <c r="L22" s="2"/>
      <c r="Q22" s="2"/>
      <c r="R22" s="2"/>
    </row>
    <row r="23" spans="1:18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</row>
  </sheetData>
  <mergeCells count="20">
    <mergeCell ref="A6:A9"/>
    <mergeCell ref="D6:D7"/>
    <mergeCell ref="E6:E9"/>
    <mergeCell ref="G6:G9"/>
    <mergeCell ref="J6:J7"/>
    <mergeCell ref="A10:A13"/>
    <mergeCell ref="D10:D11"/>
    <mergeCell ref="E10:E13"/>
    <mergeCell ref="G10:G13"/>
    <mergeCell ref="J10:J11"/>
    <mergeCell ref="D12:D13"/>
    <mergeCell ref="J12:J13"/>
    <mergeCell ref="P6:P7"/>
    <mergeCell ref="D8:D9"/>
    <mergeCell ref="J8:J9"/>
    <mergeCell ref="P8:P9"/>
    <mergeCell ref="K10:K13"/>
    <mergeCell ref="K6:K9"/>
    <mergeCell ref="M6:M7"/>
    <mergeCell ref="M8:M9"/>
  </mergeCells>
  <pageMargins left="0.7" right="0.7" top="0.75" bottom="0.75" header="0.3" footer="0.3"/>
  <pageSetup paperSize="9"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Celine</dc:creator>
  <cp:lastModifiedBy>Luca Rampoldi</cp:lastModifiedBy>
  <dcterms:created xsi:type="dcterms:W3CDTF">2015-10-09T11:30:35Z</dcterms:created>
  <dcterms:modified xsi:type="dcterms:W3CDTF">2015-10-12T16:08:14Z</dcterms:modified>
</cp:coreProperties>
</file>