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6"/>
  <workbookPr/>
  <mc:AlternateContent xmlns:mc="http://schemas.openxmlformats.org/markup-compatibility/2006">
    <mc:Choice Requires="x15">
      <x15ac:absPath xmlns:x15ac="http://schemas.microsoft.com/office/spreadsheetml/2010/11/ac" url="/Users/zhenhuang/Desktop/Figures 5-12-21/Figure 3 source data/"/>
    </mc:Choice>
  </mc:AlternateContent>
  <xr:revisionPtr revIDLastSave="0" documentId="13_ncr:1_{131A5FE5-E77D-714B-B5C5-7991E892F230}" xr6:coauthVersionLast="47" xr6:coauthVersionMax="47" xr10:uidLastSave="{00000000-0000-0000-0000-000000000000}"/>
  <bookViews>
    <workbookView xWindow="8460" yWindow="560" windowWidth="32240" windowHeight="21240" xr2:uid="{00000000-000D-0000-FFFF-FFFF00000000}"/>
  </bookViews>
  <sheets>
    <sheet name="Plate 1 - Sheet1" sheetId="1" r:id="rId1"/>
  </sheets>
  <definedNames>
    <definedName name="MethodPointer">17403344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49" i="1" l="1"/>
  <c r="Q43" i="1"/>
  <c r="E64" i="1" s="1"/>
  <c r="P43" i="1"/>
  <c r="D64" i="1" s="1"/>
  <c r="P45" i="1"/>
  <c r="D65" i="1" s="1"/>
  <c r="Q47" i="1" l="1"/>
  <c r="E66" i="1" s="1"/>
  <c r="Q49" i="1"/>
  <c r="E67" i="1" s="1"/>
  <c r="Q45" i="1"/>
  <c r="E65" i="1" s="1"/>
  <c r="P47" i="1"/>
  <c r="D66" i="1" s="1"/>
  <c r="P49" i="1"/>
  <c r="D67" i="1" l="1"/>
</calcChain>
</file>

<file path=xl/sharedStrings.xml><?xml version="1.0" encoding="utf-8"?>
<sst xmlns="http://schemas.openxmlformats.org/spreadsheetml/2006/main" count="52" uniqueCount="50">
  <si>
    <t>Software Version</t>
  </si>
  <si>
    <t>2.09.1</t>
  </si>
  <si>
    <t>Experiment File Path:</t>
  </si>
  <si>
    <t>Protocol File Path:</t>
  </si>
  <si>
    <t>Plate Number</t>
  </si>
  <si>
    <t>Plate 1</t>
  </si>
  <si>
    <t>Date</t>
  </si>
  <si>
    <t>Time</t>
  </si>
  <si>
    <t>Reader Type:</t>
  </si>
  <si>
    <t>Synergy HTX</t>
  </si>
  <si>
    <t>Reader Serial Number:</t>
  </si>
  <si>
    <t>Unknown</t>
  </si>
  <si>
    <t>Reading Type</t>
  </si>
  <si>
    <t>Reader</t>
  </si>
  <si>
    <t>Procedure Details</t>
  </si>
  <si>
    <t>Plate Type</t>
  </si>
  <si>
    <t>96 WELL PLATE</t>
  </si>
  <si>
    <t>Eject plate on completion</t>
  </si>
  <si>
    <t>Read</t>
  </si>
  <si>
    <t>Absorbance Endpoint</t>
  </si>
  <si>
    <t>A1..C12</t>
  </si>
  <si>
    <t>Wavelengths:  450</t>
  </si>
  <si>
    <t>Read Speed: Normal,  Delay: 100 msec,  Measurements/Data Point: 8</t>
  </si>
  <si>
    <t>Results</t>
  </si>
  <si>
    <t>Actual Temperature:</t>
  </si>
  <si>
    <t>A</t>
  </si>
  <si>
    <t>B</t>
  </si>
  <si>
    <t>C</t>
  </si>
  <si>
    <t>D</t>
  </si>
  <si>
    <t>E</t>
  </si>
  <si>
    <t>F</t>
  </si>
  <si>
    <t>G</t>
  </si>
  <si>
    <t>H</t>
  </si>
  <si>
    <t>genscript overnight 400nM 5ng/ml LPS</t>
  </si>
  <si>
    <t>100/500ul sup @x normal amount</t>
  </si>
  <si>
    <t>ctrl_LD</t>
  </si>
  <si>
    <t>mut_D</t>
  </si>
  <si>
    <t>mut_LD</t>
  </si>
  <si>
    <t>overnight</t>
  </si>
  <si>
    <t>5ng/ml LPS</t>
  </si>
  <si>
    <t>wt DMSO</t>
  </si>
  <si>
    <t>100ul/500ul used for TNF ELISA</t>
  </si>
  <si>
    <t>app mut macrophage</t>
  </si>
  <si>
    <t>ctrl macrophage</t>
  </si>
  <si>
    <t>PBS</t>
  </si>
  <si>
    <t>LPS</t>
  </si>
  <si>
    <t>80k per well</t>
  </si>
  <si>
    <t xml:space="preserve"> </t>
  </si>
  <si>
    <t>12-6 data</t>
  </si>
  <si>
    <t>ctr_D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</si>
</sst>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C9E0F4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8">
    <xf numFmtId="0" fontId="0" fillId="0" borderId="0" xfId="0"/>
    <xf numFmtId="14" fontId="0" fillId="0" borderId="0" xfId="0" applyNumberFormat="1"/>
    <xf numFmtId="19" fontId="0" fillId="0" borderId="0" xfId="0" applyNumberForma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0" fontId="2" fillId="13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2" fillId="12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14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1"/>
              <a:t>TNF</a:t>
            </a:r>
            <a:r>
              <a:rPr lang="en-US" sz="2000" b="1" baseline="0"/>
              <a:t> ELISA</a:t>
            </a:r>
            <a:endParaRPr lang="en-US" sz="20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'Plate 1 - Sheet1'!$E$64:$E$67</c:f>
                <c:numCache>
                  <c:formatCode>General</c:formatCode>
                  <c:ptCount val="4"/>
                  <c:pt idx="0">
                    <c:v>2.4385115098843357</c:v>
                  </c:pt>
                  <c:pt idx="1">
                    <c:v>30.711600734980458</c:v>
                  </c:pt>
                  <c:pt idx="2">
                    <c:v>7.6142393851350443</c:v>
                  </c:pt>
                  <c:pt idx="3">
                    <c:v>49.107829201552917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254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'Plate 1 - Sheet1'!$B$64:$C$67</c:f>
              <c:multiLvlStrCache>
                <c:ptCount val="4"/>
                <c:lvl>
                  <c:pt idx="0">
                    <c:v>PBS</c:v>
                  </c:pt>
                  <c:pt idx="1">
                    <c:v>LPS</c:v>
                  </c:pt>
                  <c:pt idx="2">
                    <c:v>PBS</c:v>
                  </c:pt>
                  <c:pt idx="3">
                    <c:v>LPS</c:v>
                  </c:pt>
                </c:lvl>
                <c:lvl>
                  <c:pt idx="0">
                    <c:v>ctrl macrophage</c:v>
                  </c:pt>
                  <c:pt idx="2">
                    <c:v>app mut macrophage</c:v>
                  </c:pt>
                </c:lvl>
              </c:multiLvlStrCache>
            </c:multiLvlStrRef>
          </c:cat>
          <c:val>
            <c:numRef>
              <c:f>'Plate 1 - Sheet1'!$D$64:$D$67</c:f>
              <c:numCache>
                <c:formatCode>General</c:formatCode>
                <c:ptCount val="4"/>
                <c:pt idx="0">
                  <c:v>74.583333333333343</c:v>
                </c:pt>
                <c:pt idx="1">
                  <c:v>550.98958333333337</c:v>
                </c:pt>
                <c:pt idx="2">
                  <c:v>85.083333333333329</c:v>
                </c:pt>
                <c:pt idx="3">
                  <c:v>784.3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50-564F-8615-8B65CDA187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35799791"/>
        <c:axId val="2077596223"/>
      </c:barChart>
      <c:catAx>
        <c:axId val="21357997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7596223"/>
        <c:crosses val="autoZero"/>
        <c:auto val="1"/>
        <c:lblAlgn val="ctr"/>
        <c:lblOffset val="100"/>
        <c:noMultiLvlLbl val="0"/>
      </c:catAx>
      <c:valAx>
        <c:axId val="20775962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79979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1339850</xdr:colOff>
      <xdr:row>79</xdr:row>
      <xdr:rowOff>57150</xdr:rowOff>
    </xdr:from>
    <xdr:to>
      <xdr:col>7</xdr:col>
      <xdr:colOff>419100</xdr:colOff>
      <xdr:row>98</xdr:row>
      <xdr:rowOff>88900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2A6AD3D-0C77-4344-A59C-B25504277F5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V67"/>
  <sheetViews>
    <sheetView tabSelected="1" topLeftCell="A18" workbookViewId="0">
      <selection activeCell="V50" sqref="V50"/>
    </sheetView>
  </sheetViews>
  <sheetFormatPr baseColWidth="10" defaultColWidth="8.83203125" defaultRowHeight="13" x14ac:dyDescent="0.15"/>
  <cols>
    <col min="1" max="1" width="20.6640625" customWidth="1"/>
    <col min="2" max="2" width="12.6640625" customWidth="1"/>
  </cols>
  <sheetData>
    <row r="2" spans="1:17" x14ac:dyDescent="0.15">
      <c r="A2" t="s">
        <v>0</v>
      </c>
      <c r="B2" t="s">
        <v>1</v>
      </c>
    </row>
    <row r="4" spans="1:17" x14ac:dyDescent="0.15">
      <c r="A4" t="s">
        <v>2</v>
      </c>
    </row>
    <row r="5" spans="1:17" x14ac:dyDescent="0.15">
      <c r="A5" t="s">
        <v>3</v>
      </c>
    </row>
    <row r="6" spans="1:17" x14ac:dyDescent="0.15">
      <c r="A6" t="s">
        <v>4</v>
      </c>
      <c r="B6" t="s">
        <v>5</v>
      </c>
    </row>
    <row r="7" spans="1:17" x14ac:dyDescent="0.15">
      <c r="A7" t="s">
        <v>6</v>
      </c>
      <c r="B7" s="1">
        <v>43808</v>
      </c>
    </row>
    <row r="8" spans="1:17" x14ac:dyDescent="0.15">
      <c r="A8" t="s">
        <v>7</v>
      </c>
      <c r="B8" s="2">
        <v>0.58155092592592594</v>
      </c>
    </row>
    <row r="9" spans="1:17" x14ac:dyDescent="0.15">
      <c r="A9" t="s">
        <v>8</v>
      </c>
      <c r="B9" t="s">
        <v>9</v>
      </c>
    </row>
    <row r="10" spans="1:17" x14ac:dyDescent="0.15">
      <c r="A10" t="s">
        <v>10</v>
      </c>
      <c r="B10" t="s">
        <v>11</v>
      </c>
    </row>
    <row r="11" spans="1:17" x14ac:dyDescent="0.15">
      <c r="A11" t="s">
        <v>12</v>
      </c>
      <c r="B11" t="s">
        <v>13</v>
      </c>
    </row>
    <row r="13" spans="1:17" ht="14" x14ac:dyDescent="0.15">
      <c r="A13" s="3" t="s">
        <v>14</v>
      </c>
      <c r="B13" s="4"/>
    </row>
    <row r="14" spans="1:17" x14ac:dyDescent="0.15">
      <c r="A14" t="s">
        <v>15</v>
      </c>
      <c r="B14" t="s">
        <v>16</v>
      </c>
      <c r="Q14" s="17" t="s">
        <v>33</v>
      </c>
    </row>
    <row r="15" spans="1:17" x14ac:dyDescent="0.15">
      <c r="A15" t="s">
        <v>17</v>
      </c>
    </row>
    <row r="16" spans="1:17" x14ac:dyDescent="0.15">
      <c r="A16" t="s">
        <v>18</v>
      </c>
      <c r="B16" t="s">
        <v>19</v>
      </c>
    </row>
    <row r="17" spans="1:17" x14ac:dyDescent="0.15">
      <c r="B17" t="s">
        <v>20</v>
      </c>
      <c r="Q17" s="18" t="s">
        <v>34</v>
      </c>
    </row>
    <row r="18" spans="1:17" x14ac:dyDescent="0.15">
      <c r="B18" t="s">
        <v>21</v>
      </c>
    </row>
    <row r="19" spans="1:17" x14ac:dyDescent="0.15">
      <c r="B19" t="s">
        <v>22</v>
      </c>
      <c r="Q19" s="17" t="s">
        <v>46</v>
      </c>
    </row>
    <row r="21" spans="1:17" ht="14" x14ac:dyDescent="0.15">
      <c r="A21" s="3" t="s">
        <v>23</v>
      </c>
      <c r="B21" s="4"/>
    </row>
    <row r="22" spans="1:17" x14ac:dyDescent="0.15">
      <c r="A22" t="s">
        <v>24</v>
      </c>
      <c r="B22">
        <v>22.8</v>
      </c>
    </row>
    <row r="24" spans="1:17" x14ac:dyDescent="0.15">
      <c r="B24" s="5"/>
      <c r="C24" s="6">
        <v>1</v>
      </c>
      <c r="D24" s="6">
        <v>2</v>
      </c>
      <c r="E24" s="6">
        <v>3</v>
      </c>
      <c r="F24" s="6">
        <v>4</v>
      </c>
      <c r="G24" s="6">
        <v>5</v>
      </c>
      <c r="H24" s="6">
        <v>6</v>
      </c>
      <c r="I24" s="6">
        <v>7</v>
      </c>
      <c r="J24" s="6">
        <v>8</v>
      </c>
      <c r="K24" s="6">
        <v>9</v>
      </c>
      <c r="L24" s="6">
        <v>10</v>
      </c>
      <c r="M24" s="6">
        <v>11</v>
      </c>
      <c r="N24" s="6">
        <v>12</v>
      </c>
    </row>
    <row r="25" spans="1:17" ht="14" x14ac:dyDescent="0.15">
      <c r="B25" s="6" t="s">
        <v>25</v>
      </c>
      <c r="C25" s="7">
        <v>0.52500000000000002</v>
      </c>
      <c r="D25" s="7">
        <v>0.49199999999999999</v>
      </c>
      <c r="E25" s="8">
        <v>0.58299999999999996</v>
      </c>
      <c r="F25" s="8">
        <v>0.58299999999999996</v>
      </c>
      <c r="G25" s="7">
        <v>0.53800000000000003</v>
      </c>
      <c r="H25" s="8">
        <v>0.56899999999999995</v>
      </c>
      <c r="I25" s="7">
        <v>0.52400000000000002</v>
      </c>
      <c r="J25" s="8">
        <v>0.55700000000000005</v>
      </c>
      <c r="K25" s="8">
        <v>0.56499999999999995</v>
      </c>
      <c r="L25" s="8">
        <v>0.57099999999999995</v>
      </c>
      <c r="M25" s="7">
        <v>0.54200000000000004</v>
      </c>
      <c r="N25" s="9">
        <v>0.66</v>
      </c>
      <c r="O25" s="10">
        <v>450</v>
      </c>
    </row>
    <row r="26" spans="1:17" ht="14" x14ac:dyDescent="0.15">
      <c r="B26" s="6" t="s">
        <v>26</v>
      </c>
      <c r="C26" s="11">
        <v>7.0000000000000007E-2</v>
      </c>
      <c r="D26" s="11">
        <v>0.106</v>
      </c>
      <c r="E26" s="11">
        <v>6.4000000000000001E-2</v>
      </c>
      <c r="F26" s="11">
        <v>6.0999999999999999E-2</v>
      </c>
      <c r="G26" s="11">
        <v>6.3E-2</v>
      </c>
      <c r="H26" s="11">
        <v>6.6000000000000003E-2</v>
      </c>
      <c r="I26" s="12">
        <v>0.83799999999999997</v>
      </c>
      <c r="J26" s="13">
        <v>0.92</v>
      </c>
      <c r="K26" s="14">
        <v>0.72299999999999998</v>
      </c>
      <c r="L26" s="15">
        <v>0.78300000000000003</v>
      </c>
      <c r="M26" s="14">
        <v>0.73099999999999998</v>
      </c>
      <c r="N26" s="14">
        <v>0.68899999999999995</v>
      </c>
      <c r="O26" s="10">
        <v>450</v>
      </c>
    </row>
    <row r="27" spans="1:17" ht="14" x14ac:dyDescent="0.15">
      <c r="B27" s="6" t="s">
        <v>27</v>
      </c>
      <c r="C27" s="11">
        <v>6.6000000000000003E-2</v>
      </c>
      <c r="D27" s="11">
        <v>6.9000000000000006E-2</v>
      </c>
      <c r="E27" s="11">
        <v>7.0999999999999994E-2</v>
      </c>
      <c r="F27" s="11">
        <v>5.7000000000000002E-2</v>
      </c>
      <c r="G27" s="11">
        <v>5.8999999999999997E-2</v>
      </c>
      <c r="H27" s="11">
        <v>5.6000000000000001E-2</v>
      </c>
      <c r="I27" s="8">
        <v>0.56200000000000006</v>
      </c>
      <c r="J27" s="8">
        <v>0.56000000000000005</v>
      </c>
      <c r="K27" s="8">
        <v>0.60399999999999998</v>
      </c>
      <c r="L27" s="15">
        <v>0.77300000000000002</v>
      </c>
      <c r="M27" s="14">
        <v>0.72699999999999998</v>
      </c>
      <c r="N27" s="13">
        <v>0.87</v>
      </c>
      <c r="O27" s="10">
        <v>450</v>
      </c>
    </row>
    <row r="28" spans="1:17" ht="14" x14ac:dyDescent="0.15">
      <c r="B28" s="6" t="s">
        <v>28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0">
        <v>450</v>
      </c>
    </row>
    <row r="29" spans="1:17" ht="14" x14ac:dyDescent="0.15">
      <c r="B29" s="6" t="s">
        <v>29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0">
        <v>450</v>
      </c>
    </row>
    <row r="30" spans="1:17" ht="14" x14ac:dyDescent="0.15">
      <c r="B30" s="6" t="s">
        <v>30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0">
        <v>450</v>
      </c>
    </row>
    <row r="31" spans="1:17" ht="14" x14ac:dyDescent="0.15">
      <c r="B31" s="6" t="s">
        <v>31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0">
        <v>450</v>
      </c>
    </row>
    <row r="32" spans="1:17" ht="14" x14ac:dyDescent="0.15">
      <c r="B32" s="6" t="s">
        <v>32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0">
        <v>450</v>
      </c>
    </row>
    <row r="35" spans="2:17" ht="14" x14ac:dyDescent="0.15">
      <c r="B35" s="21" t="s">
        <v>47</v>
      </c>
      <c r="C35" s="7">
        <v>0.52500000000000002</v>
      </c>
      <c r="D35" s="7">
        <v>0.49199999999999999</v>
      </c>
      <c r="E35" s="8">
        <v>0.58299999999999996</v>
      </c>
      <c r="F35" s="8">
        <v>0.58299999999999996</v>
      </c>
      <c r="G35" s="7">
        <v>0.53800000000000003</v>
      </c>
      <c r="H35" s="8">
        <v>0.56899999999999995</v>
      </c>
      <c r="K35" s="17"/>
    </row>
    <row r="36" spans="2:17" x14ac:dyDescent="0.15">
      <c r="C36" s="7">
        <v>0.52400000000000002</v>
      </c>
      <c r="D36" s="8">
        <v>0.55700000000000005</v>
      </c>
      <c r="E36" s="8">
        <v>0.56499999999999995</v>
      </c>
      <c r="F36" s="8">
        <v>0.57099999999999995</v>
      </c>
      <c r="G36" s="7">
        <v>0.54200000000000004</v>
      </c>
      <c r="H36" s="9"/>
      <c r="K36" s="17"/>
    </row>
    <row r="37" spans="2:17" x14ac:dyDescent="0.15">
      <c r="C37" s="11">
        <v>7.0000000000000007E-2</v>
      </c>
      <c r="D37" s="11">
        <v>0.106</v>
      </c>
      <c r="E37" s="11">
        <v>6.4000000000000001E-2</v>
      </c>
      <c r="F37" s="11">
        <v>6.0999999999999999E-2</v>
      </c>
      <c r="G37" s="11">
        <v>6.3E-2</v>
      </c>
      <c r="H37" s="11">
        <v>6.6000000000000003E-2</v>
      </c>
      <c r="K37" s="17"/>
    </row>
    <row r="38" spans="2:17" x14ac:dyDescent="0.15">
      <c r="C38" s="11">
        <v>6.6000000000000003E-2</v>
      </c>
      <c r="D38" s="11">
        <v>6.9000000000000006E-2</v>
      </c>
      <c r="E38" s="11">
        <v>7.0999999999999994E-2</v>
      </c>
      <c r="F38" s="11">
        <v>5.7000000000000002E-2</v>
      </c>
      <c r="G38" s="11">
        <v>5.8999999999999997E-2</v>
      </c>
      <c r="H38" s="11">
        <v>5.6000000000000001E-2</v>
      </c>
      <c r="K38" s="17"/>
    </row>
    <row r="39" spans="2:17" x14ac:dyDescent="0.15">
      <c r="C39" s="12">
        <v>0.83799999999999997</v>
      </c>
      <c r="D39" s="13">
        <v>0.92</v>
      </c>
      <c r="E39" s="14">
        <v>0.72299999999999998</v>
      </c>
      <c r="F39" s="15">
        <v>0.78300000000000003</v>
      </c>
      <c r="G39" s="14">
        <v>0.73099999999999998</v>
      </c>
      <c r="H39" s="14">
        <v>0.68899999999999995</v>
      </c>
      <c r="K39" s="17"/>
    </row>
    <row r="40" spans="2:17" x14ac:dyDescent="0.15">
      <c r="C40" s="8">
        <v>0.56200000000000006</v>
      </c>
      <c r="D40" s="8">
        <v>0.56000000000000005</v>
      </c>
      <c r="E40" s="8">
        <v>0.60399999999999998</v>
      </c>
      <c r="F40" s="15">
        <v>0.77300000000000002</v>
      </c>
      <c r="G40" s="14">
        <v>0.72699999999999998</v>
      </c>
      <c r="H40" s="13">
        <v>0.87</v>
      </c>
      <c r="K40" s="17"/>
    </row>
    <row r="43" spans="2:17" x14ac:dyDescent="0.15">
      <c r="B43" s="17" t="s">
        <v>40</v>
      </c>
      <c r="C43" s="11">
        <v>8.3000000000000004E-2</v>
      </c>
      <c r="D43" s="11">
        <v>0.08</v>
      </c>
      <c r="E43" s="11">
        <v>8.1000000000000003E-2</v>
      </c>
      <c r="F43" s="11">
        <v>8.5999999999999993E-2</v>
      </c>
      <c r="G43" s="11">
        <v>7.6999999999999999E-2</v>
      </c>
      <c r="H43" s="11">
        <v>7.6999999999999999E-2</v>
      </c>
      <c r="I43" s="11">
        <v>7.0000000000000007E-2</v>
      </c>
      <c r="J43" s="11">
        <v>6.4000000000000001E-2</v>
      </c>
      <c r="K43" s="11">
        <v>6.3E-2</v>
      </c>
      <c r="L43" s="11">
        <v>6.2E-2</v>
      </c>
      <c r="M43" s="11">
        <v>7.0000000000000007E-2</v>
      </c>
      <c r="N43" s="11">
        <v>8.2000000000000003E-2</v>
      </c>
      <c r="O43" s="17" t="s">
        <v>49</v>
      </c>
      <c r="P43">
        <f>AVERAGE(C43:N43)</f>
        <v>7.4583333333333349E-2</v>
      </c>
      <c r="Q43">
        <f>STDEV(C43:N43)/SQRT(COUNT(C43:N43))</f>
        <v>2.4385115098843357E-3</v>
      </c>
    </row>
    <row r="44" spans="2:17" x14ac:dyDescent="0.15">
      <c r="I44" s="17" t="s">
        <v>48</v>
      </c>
      <c r="K44" s="18"/>
    </row>
    <row r="45" spans="2:17" x14ac:dyDescent="0.15">
      <c r="C45" s="7">
        <v>0.52500000000000002</v>
      </c>
      <c r="D45" s="7">
        <v>0.49199999999999999</v>
      </c>
      <c r="E45" s="8">
        <v>0.58299999999999996</v>
      </c>
      <c r="F45" s="8">
        <v>0.58299999999999996</v>
      </c>
      <c r="G45" s="7">
        <v>0.53800000000000003</v>
      </c>
      <c r="H45" s="8">
        <v>0.56899999999999995</v>
      </c>
      <c r="I45" s="9">
        <v>0.54312499999999997</v>
      </c>
      <c r="J45" s="22">
        <v>0.38843749999999999</v>
      </c>
      <c r="K45" s="27"/>
      <c r="L45" s="27"/>
      <c r="M45" s="27"/>
      <c r="N45" s="23">
        <v>0.73734375000000008</v>
      </c>
      <c r="O45" s="17" t="s">
        <v>35</v>
      </c>
      <c r="P45">
        <f>AVERAGE(C45:N45)</f>
        <v>0.55098958333333337</v>
      </c>
      <c r="Q45">
        <f>STDEV(C45:N45)/SQRT(COUNT(C45:N45))</f>
        <v>3.0711600734980457E-2</v>
      </c>
    </row>
    <row r="46" spans="2:17" x14ac:dyDescent="0.15">
      <c r="C46" s="7">
        <v>0.52400000000000002</v>
      </c>
      <c r="D46" s="8">
        <v>0.55700000000000005</v>
      </c>
      <c r="E46" s="8">
        <v>0.56499999999999995</v>
      </c>
      <c r="F46" s="8">
        <v>0.57099999999999995</v>
      </c>
      <c r="G46" s="7">
        <v>0.54200000000000004</v>
      </c>
      <c r="H46" s="9"/>
      <c r="I46" s="19"/>
      <c r="J46" s="20">
        <v>0.25265625000000003</v>
      </c>
      <c r="K46" s="24">
        <v>0.50531250000000005</v>
      </c>
      <c r="L46" s="25">
        <v>0.24234374999999997</v>
      </c>
      <c r="M46" s="26"/>
      <c r="N46" s="20">
        <v>0.25265625000000003</v>
      </c>
      <c r="O46" s="17"/>
    </row>
    <row r="47" spans="2:17" x14ac:dyDescent="0.15">
      <c r="C47" s="11">
        <v>7.0000000000000007E-2</v>
      </c>
      <c r="D47" s="11">
        <v>0.106</v>
      </c>
      <c r="E47" s="11">
        <v>6.4000000000000001E-2</v>
      </c>
      <c r="F47" s="11">
        <v>6.0999999999999999E-2</v>
      </c>
      <c r="G47" s="11">
        <v>6.3E-2</v>
      </c>
      <c r="H47" s="11">
        <v>6.6000000000000003E-2</v>
      </c>
      <c r="I47" s="11">
        <v>7.4999999999999997E-2</v>
      </c>
      <c r="J47" s="20">
        <v>0.127</v>
      </c>
      <c r="K47" s="11">
        <v>8.6999999999999994E-2</v>
      </c>
      <c r="L47" s="11">
        <v>9.0999999999999998E-2</v>
      </c>
      <c r="M47" s="20">
        <v>0.14000000000000001</v>
      </c>
      <c r="N47" s="11">
        <v>7.0999999999999994E-2</v>
      </c>
      <c r="O47" s="17" t="s">
        <v>36</v>
      </c>
      <c r="P47">
        <f t="shared" ref="P46:P50" si="0">AVERAGE(C47:N47)</f>
        <v>8.508333333333333E-2</v>
      </c>
      <c r="Q47">
        <f t="shared" ref="Q46:Q50" si="1">STDEV(C47:N47)/SQRT(COUNT(C47:N47))</f>
        <v>7.6142393851350446E-3</v>
      </c>
    </row>
    <row r="48" spans="2:17" x14ac:dyDescent="0.15">
      <c r="C48" s="11">
        <v>6.6000000000000003E-2</v>
      </c>
      <c r="D48" s="11">
        <v>6.9000000000000006E-2</v>
      </c>
      <c r="E48" s="11">
        <v>7.0999999999999994E-2</v>
      </c>
      <c r="F48" s="11">
        <v>5.7000000000000002E-2</v>
      </c>
      <c r="G48" s="11">
        <v>5.8999999999999997E-2</v>
      </c>
      <c r="H48" s="11">
        <v>5.6000000000000001E-2</v>
      </c>
      <c r="I48" s="11">
        <v>7.3999999999999996E-2</v>
      </c>
      <c r="J48" s="19">
        <v>0.108</v>
      </c>
      <c r="K48" s="11">
        <v>8.3000000000000004E-2</v>
      </c>
      <c r="L48" s="19">
        <v>9.8000000000000004E-2</v>
      </c>
      <c r="M48" s="11">
        <v>7.6999999999999999E-2</v>
      </c>
      <c r="N48" s="11">
        <v>7.5999999999999998E-2</v>
      </c>
      <c r="O48" s="17"/>
    </row>
    <row r="49" spans="2:22" x14ac:dyDescent="0.15">
      <c r="C49" s="12">
        <v>0.83799999999999997</v>
      </c>
      <c r="D49" s="13">
        <v>0.92</v>
      </c>
      <c r="E49" s="14">
        <v>0.72299999999999998</v>
      </c>
      <c r="F49" s="15">
        <v>0.78300000000000003</v>
      </c>
      <c r="G49" s="14">
        <v>0.73099999999999998</v>
      </c>
      <c r="H49" s="14">
        <v>0.68899999999999995</v>
      </c>
      <c r="I49">
        <v>0.57200000000000006</v>
      </c>
      <c r="K49">
        <v>0.79300000000000004</v>
      </c>
      <c r="L49">
        <v>1.131</v>
      </c>
      <c r="M49">
        <v>0.66300000000000003</v>
      </c>
      <c r="O49" s="17" t="s">
        <v>37</v>
      </c>
      <c r="P49">
        <f t="shared" si="0"/>
        <v>0.7843</v>
      </c>
      <c r="Q49">
        <f t="shared" si="1"/>
        <v>4.9107829201552919E-2</v>
      </c>
      <c r="V49">
        <f>TTEST(C45:N45,C49:N49,1,3)</f>
        <v>5.5707350381654485E-4</v>
      </c>
    </row>
    <row r="50" spans="2:22" x14ac:dyDescent="0.15">
      <c r="C50" s="8">
        <v>0.56200000000000006</v>
      </c>
      <c r="D50" s="8">
        <v>0.56000000000000005</v>
      </c>
      <c r="E50" s="8">
        <v>0.60399999999999998</v>
      </c>
      <c r="F50" s="15">
        <v>0.77300000000000002</v>
      </c>
      <c r="G50" s="14">
        <v>0.72699999999999998</v>
      </c>
      <c r="H50" s="13">
        <v>0.87</v>
      </c>
      <c r="J50">
        <v>0.63266666666666671</v>
      </c>
      <c r="K50">
        <v>0.61099999999999999</v>
      </c>
      <c r="L50">
        <v>0.58066666666666678</v>
      </c>
      <c r="N50">
        <v>0.56333333333333335</v>
      </c>
      <c r="O50" s="17"/>
    </row>
    <row r="54" spans="2:22" x14ac:dyDescent="0.15">
      <c r="V54" s="17" t="s">
        <v>39</v>
      </c>
    </row>
    <row r="56" spans="2:22" x14ac:dyDescent="0.15">
      <c r="B56" s="17" t="s">
        <v>41</v>
      </c>
    </row>
    <row r="60" spans="2:22" x14ac:dyDescent="0.15">
      <c r="C60" s="18" t="s">
        <v>38</v>
      </c>
    </row>
    <row r="64" spans="2:22" x14ac:dyDescent="0.15">
      <c r="B64" s="17" t="s">
        <v>43</v>
      </c>
      <c r="C64" s="17" t="s">
        <v>44</v>
      </c>
      <c r="D64">
        <f>P43*1000</f>
        <v>74.583333333333343</v>
      </c>
      <c r="E64">
        <f t="shared" ref="E64:F64" si="2">Q43*1000</f>
        <v>2.4385115098843357</v>
      </c>
    </row>
    <row r="65" spans="2:5" x14ac:dyDescent="0.15">
      <c r="C65" s="17" t="s">
        <v>45</v>
      </c>
      <c r="D65">
        <f>P45*1000</f>
        <v>550.98958333333337</v>
      </c>
      <c r="E65">
        <f t="shared" ref="E65:G65" si="3">Q45*1000</f>
        <v>30.711600734980458</v>
      </c>
    </row>
    <row r="66" spans="2:5" x14ac:dyDescent="0.15">
      <c r="B66" s="17" t="s">
        <v>42</v>
      </c>
      <c r="C66" s="17" t="s">
        <v>44</v>
      </c>
      <c r="D66">
        <f>P47*1000</f>
        <v>85.083333333333329</v>
      </c>
      <c r="E66">
        <f t="shared" ref="E66:G66" si="4">Q47*1000</f>
        <v>7.6142393851350443</v>
      </c>
    </row>
    <row r="67" spans="2:5" x14ac:dyDescent="0.15">
      <c r="C67" s="17" t="s">
        <v>45</v>
      </c>
      <c r="D67">
        <f>P49*1000</f>
        <v>784.3</v>
      </c>
      <c r="E67">
        <f t="shared" ref="E67:G67" si="5">Q49*1000</f>
        <v>49.107829201552917</v>
      </c>
    </row>
  </sheetData>
  <phoneticPr fontId="0" type="noConversion"/>
  <pageMargins left="0.75" right="0.75" top="1" bottom="1" header="0.5" footer="0.5"/>
  <pageSetup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Plate 1 - 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WIMRResearch</dc:creator>
  <cp:lastModifiedBy>ZHEN HUANG</cp:lastModifiedBy>
  <dcterms:created xsi:type="dcterms:W3CDTF">2011-01-18T20:51:17Z</dcterms:created>
  <dcterms:modified xsi:type="dcterms:W3CDTF">2024-11-21T18:59:33Z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15.0</vt:lpwstr>
  </property>
</Properties>
</file>