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6"/>
  <workbookPr/>
  <mc:AlternateContent xmlns:mc="http://schemas.openxmlformats.org/markup-compatibility/2006">
    <mc:Choice Requires="x15">
      <x15ac:absPath xmlns:x15ac="http://schemas.microsoft.com/office/spreadsheetml/2010/11/ac" url="/Users/zhenhuang/Desktop/Figures 5-12-21/Figures 11-18-24 /Figure 4 source data/"/>
    </mc:Choice>
  </mc:AlternateContent>
  <xr:revisionPtr revIDLastSave="0" documentId="13_ncr:1_{D74F4042-7922-8840-B5F3-214BD4C17074}" xr6:coauthVersionLast="47" xr6:coauthVersionMax="47" xr10:uidLastSave="{00000000-0000-0000-0000-000000000000}"/>
  <bookViews>
    <workbookView xWindow="4620" yWindow="840" windowWidth="43880" windowHeight="21380" xr2:uid="{00000000-000D-0000-FFFF-FFFF00000000}"/>
  </bookViews>
  <sheets>
    <sheet name="Plate 1 - Sheet1" sheetId="1" r:id="rId1"/>
  </sheets>
  <definedNames>
    <definedName name="MethodPointer">13930664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R66" i="1" l="1"/>
  <c r="R65" i="1"/>
  <c r="N65" i="1"/>
  <c r="F50" i="1"/>
  <c r="F51" i="1" s="1"/>
  <c r="R67" i="1" s="1"/>
  <c r="F49" i="1"/>
  <c r="B49" i="1"/>
  <c r="H55" i="1"/>
  <c r="D55" i="1" l="1"/>
  <c r="B50" i="1"/>
  <c r="B51" i="1" l="1"/>
  <c r="N67" i="1" s="1"/>
  <c r="N66" i="1"/>
  <c r="E55" i="1"/>
  <c r="I55" i="1" l="1"/>
  <c r="I50" i="1" l="1"/>
  <c r="H50" i="1"/>
  <c r="G50" i="1"/>
  <c r="E50" i="1"/>
  <c r="D50" i="1"/>
  <c r="P66" i="1" s="1"/>
  <c r="C50" i="1"/>
  <c r="R55" i="1"/>
  <c r="N55" i="1"/>
  <c r="R49" i="1"/>
  <c r="Q49" i="1"/>
  <c r="P49" i="1"/>
  <c r="N49" i="1"/>
  <c r="M49" i="1"/>
  <c r="L49" i="1"/>
  <c r="I49" i="1"/>
  <c r="U65" i="1" s="1"/>
  <c r="H49" i="1"/>
  <c r="T65" i="1" s="1"/>
  <c r="G49" i="1"/>
  <c r="S65" i="1" s="1"/>
  <c r="E49" i="1"/>
  <c r="Q65" i="1" s="1"/>
  <c r="D49" i="1"/>
  <c r="P65" i="1" s="1"/>
  <c r="C49" i="1"/>
  <c r="O65" i="1" s="1"/>
  <c r="G51" i="1" l="1"/>
  <c r="S67" i="1" s="1"/>
  <c r="S66" i="1"/>
  <c r="C51" i="1"/>
  <c r="O67" i="1" s="1"/>
  <c r="O66" i="1"/>
  <c r="E51" i="1"/>
  <c r="Q67" i="1" s="1"/>
  <c r="Q66" i="1"/>
  <c r="H51" i="1"/>
  <c r="T67" i="1" s="1"/>
  <c r="T66" i="1"/>
  <c r="I51" i="1"/>
  <c r="U67" i="1" s="1"/>
  <c r="U66" i="1"/>
  <c r="D51" i="1"/>
  <c r="P67" i="1" s="1"/>
</calcChain>
</file>

<file path=xl/sharedStrings.xml><?xml version="1.0" encoding="utf-8"?>
<sst xmlns="http://schemas.openxmlformats.org/spreadsheetml/2006/main" count="86" uniqueCount="58">
  <si>
    <t>Software Version</t>
  </si>
  <si>
    <t>2.09.1</t>
  </si>
  <si>
    <t>Experiment File Path:</t>
  </si>
  <si>
    <t>Protocol File Path:</t>
  </si>
  <si>
    <t>Plate Number</t>
  </si>
  <si>
    <t>Plate 1</t>
  </si>
  <si>
    <t>Date</t>
  </si>
  <si>
    <t>Time</t>
  </si>
  <si>
    <t>Reader Type:</t>
  </si>
  <si>
    <t>Synergy HTX</t>
  </si>
  <si>
    <t>Reader Serial Number:</t>
  </si>
  <si>
    <t>Unknown</t>
  </si>
  <si>
    <t>Reading Type</t>
  </si>
  <si>
    <t>Reader</t>
  </si>
  <si>
    <t>Procedure Details</t>
  </si>
  <si>
    <t>Plate Type</t>
  </si>
  <si>
    <t>96 WELL PLATE</t>
  </si>
  <si>
    <t>Eject plate on completion</t>
  </si>
  <si>
    <t>Read</t>
  </si>
  <si>
    <t>Absorbance Endpoint</t>
  </si>
  <si>
    <t>A1..D12</t>
  </si>
  <si>
    <t>Wavelengths:  450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</si>
  <si>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</si>
  <si>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</si>
  <si>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</si>
  <si>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</si>
  <si>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</si>
  <si>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</si>
  <si>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</si>
  <si>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</si>
  <si>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</si>
  <si>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</si>
  <si>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</si>
  <si>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LPS 20ng/ml Ab40 200nM 3hrs</t>
  </si>
  <si>
    <t>app-/-; aplp2+/+</t>
  </si>
  <si>
    <t>wt</t>
  </si>
  <si>
    <t>mt</t>
  </si>
  <si>
    <t>L</t>
  </si>
  <si>
    <t>Ab40</t>
  </si>
  <si>
    <t>LA</t>
  </si>
  <si>
    <t>50/500ul sup</t>
  </si>
  <si>
    <t>DMSO in control</t>
  </si>
  <si>
    <t>HSD[.05]=0.52; HSD[.01]=0.66</t>
  </si>
  <si>
    <t>M1 vs M2   P&lt;.05</t>
  </si>
  <si>
    <t>M1 vs M3   nonsignificant</t>
  </si>
  <si>
    <t>M1 vs M4   P&lt;.05</t>
  </si>
  <si>
    <t>M2 vs M3   nonsignificant</t>
  </si>
  <si>
    <t>M2 vs M4   nonsignificant</t>
  </si>
  <si>
    <t>M3 vs M4   nonsignificant</t>
  </si>
  <si>
    <t>Tukey HSD Test</t>
  </si>
  <si>
    <t>LPS</t>
  </si>
  <si>
    <t>LPS+Ab40</t>
  </si>
  <si>
    <t>app-/-</t>
  </si>
  <si>
    <t>DMSO</t>
  </si>
  <si>
    <t>ctrl microglia</t>
  </si>
  <si>
    <t>app mut microglia</t>
  </si>
  <si>
    <t>LPS+DMSO</t>
  </si>
  <si>
    <t>3hrs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</si>
</sst>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sz val="10"/>
      <name val="Arial"/>
      <family val="2"/>
    </font>
    <font>
      <i/>
      <sz val="10"/>
      <color rgb="FF010785"/>
      <name val="Verdana"/>
      <family val="2"/>
    </font>
    <font>
      <sz val="10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14" borderId="0" xfId="0" applyFill="1"/>
    <xf numFmtId="0" fontId="2" fillId="14" borderId="1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15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TNF ELISA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Sheet1'!$N$67:$U$67</c:f>
                <c:numCache>
                  <c:formatCode>General</c:formatCode>
                  <c:ptCount val="8"/>
                  <c:pt idx="0">
                    <c:v>3.0594117081556691</c:v>
                  </c:pt>
                  <c:pt idx="1">
                    <c:v>103.60061985998968</c:v>
                  </c:pt>
                  <c:pt idx="2">
                    <c:v>20.22021619214652</c:v>
                  </c:pt>
                  <c:pt idx="3">
                    <c:v>103.56002400264572</c:v>
                  </c:pt>
                  <c:pt idx="4">
                    <c:v>17.004117148502598</c:v>
                  </c:pt>
                  <c:pt idx="5">
                    <c:v>116.6400358332576</c:v>
                  </c:pt>
                  <c:pt idx="6">
                    <c:v>10.819851959642133</c:v>
                  </c:pt>
                  <c:pt idx="7">
                    <c:v>121.87470695935477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'Plate 1 - Sheet1'!$N$63:$U$64</c:f>
              <c:multiLvlStrCache>
                <c:ptCount val="8"/>
                <c:lvl>
                  <c:pt idx="0">
                    <c:v>DMSO</c:v>
                  </c:pt>
                  <c:pt idx="1">
                    <c:v>LPS+DMSO</c:v>
                  </c:pt>
                  <c:pt idx="2">
                    <c:v>Ab40</c:v>
                  </c:pt>
                  <c:pt idx="3">
                    <c:v>LPS+Ab40</c:v>
                  </c:pt>
                  <c:pt idx="4">
                    <c:v>DMSO</c:v>
                  </c:pt>
                  <c:pt idx="5">
                    <c:v>LPS+DMSO</c:v>
                  </c:pt>
                  <c:pt idx="6">
                    <c:v>Ab40</c:v>
                  </c:pt>
                  <c:pt idx="7">
                    <c:v>LPS+Ab40</c:v>
                  </c:pt>
                </c:lvl>
                <c:lvl>
                  <c:pt idx="0">
                    <c:v>ctrl microglia</c:v>
                  </c:pt>
                  <c:pt idx="4">
                    <c:v>app mut microglia</c:v>
                  </c:pt>
                </c:lvl>
              </c:multiLvlStrCache>
            </c:multiLvlStrRef>
          </c:cat>
          <c:val>
            <c:numRef>
              <c:f>'Plate 1 - Sheet1'!$N$65:$U$65</c:f>
              <c:numCache>
                <c:formatCode>General</c:formatCode>
                <c:ptCount val="8"/>
                <c:pt idx="0">
                  <c:v>74.599999999999994</c:v>
                </c:pt>
                <c:pt idx="1">
                  <c:v>1585.4285714285716</c:v>
                </c:pt>
                <c:pt idx="2">
                  <c:v>156.99999999999997</c:v>
                </c:pt>
                <c:pt idx="3">
                  <c:v>1028.5</c:v>
                </c:pt>
                <c:pt idx="4">
                  <c:v>98.2</c:v>
                </c:pt>
                <c:pt idx="5">
                  <c:v>1287.4285714285716</c:v>
                </c:pt>
                <c:pt idx="6">
                  <c:v>133.625</c:v>
                </c:pt>
                <c:pt idx="7">
                  <c:v>1111.1249999999998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74-AC44-944B-F2E1B95300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8529759"/>
        <c:axId val="1858041887"/>
      </c:barChart>
      <c:catAx>
        <c:axId val="13585297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8041887"/>
        <c:crosses val="autoZero"/>
        <c:auto val="1"/>
        <c:lblAlgn val="ctr"/>
        <c:lblOffset val="100"/>
        <c:noMultiLvlLbl val="0"/>
      </c:catAx>
      <c:valAx>
        <c:axId val="1858041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85297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76200</xdr:colOff>
      <xdr:row>36</xdr:row>
      <xdr:rowOff>25400</xdr:rowOff>
    </xdr:from>
    <xdr:to>
      <xdr:col>30</xdr:col>
      <xdr:colOff>584200</xdr:colOff>
      <xdr:row>56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E70F4B4-6969-C64A-8A46-9824A91894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U108"/>
  <sheetViews>
    <sheetView tabSelected="1" workbookViewId="0">
      <selection activeCell="R97" sqref="R97"/>
    </sheetView>
  </sheetViews>
  <sheetFormatPr baseColWidth="10" defaultColWidth="8.83203125" defaultRowHeight="13" x14ac:dyDescent="0.15"/>
  <cols>
    <col min="1" max="1" width="20.6640625" customWidth="1"/>
    <col min="2" max="2" width="12.6640625" customWidth="1"/>
  </cols>
  <sheetData>
    <row r="2" spans="1:21" x14ac:dyDescent="0.15">
      <c r="A2" t="s">
        <v>0</v>
      </c>
      <c r="B2" t="s">
        <v>1</v>
      </c>
    </row>
    <row r="4" spans="1:21" x14ac:dyDescent="0.15">
      <c r="A4" t="s">
        <v>2</v>
      </c>
    </row>
    <row r="5" spans="1:21" x14ac:dyDescent="0.15">
      <c r="A5" t="s">
        <v>3</v>
      </c>
    </row>
    <row r="6" spans="1:21" x14ac:dyDescent="0.15">
      <c r="A6" t="s">
        <v>4</v>
      </c>
      <c r="B6" t="s">
        <v>5</v>
      </c>
    </row>
    <row r="7" spans="1:21" x14ac:dyDescent="0.15">
      <c r="A7" t="s">
        <v>6</v>
      </c>
      <c r="B7" s="1">
        <v>43643</v>
      </c>
    </row>
    <row r="8" spans="1:21" x14ac:dyDescent="0.15">
      <c r="A8" t="s">
        <v>7</v>
      </c>
      <c r="B8" s="2">
        <v>0.67756944444444445</v>
      </c>
    </row>
    <row r="9" spans="1:21" x14ac:dyDescent="0.15">
      <c r="A9" t="s">
        <v>8</v>
      </c>
      <c r="B9" t="s">
        <v>9</v>
      </c>
    </row>
    <row r="10" spans="1:21" x14ac:dyDescent="0.15">
      <c r="A10" t="s">
        <v>10</v>
      </c>
      <c r="B10" t="s">
        <v>11</v>
      </c>
    </row>
    <row r="11" spans="1:21" x14ac:dyDescent="0.15">
      <c r="A11" t="s">
        <v>12</v>
      </c>
      <c r="B11" t="s">
        <v>13</v>
      </c>
    </row>
    <row r="13" spans="1:21" ht="14" x14ac:dyDescent="0.15">
      <c r="A13" s="3" t="s">
        <v>14</v>
      </c>
      <c r="B13" s="4"/>
      <c r="U13" s="23" t="s">
        <v>57</v>
      </c>
    </row>
    <row r="14" spans="1:21" x14ac:dyDescent="0.15">
      <c r="A14" t="s">
        <v>15</v>
      </c>
      <c r="B14" t="s">
        <v>16</v>
      </c>
    </row>
    <row r="15" spans="1:21" x14ac:dyDescent="0.15">
      <c r="A15" t="s">
        <v>17</v>
      </c>
    </row>
    <row r="16" spans="1:21" x14ac:dyDescent="0.15">
      <c r="A16" t="s">
        <v>18</v>
      </c>
      <c r="B16" t="s">
        <v>19</v>
      </c>
    </row>
    <row r="17" spans="1:19" x14ac:dyDescent="0.15">
      <c r="B17" t="s">
        <v>20</v>
      </c>
    </row>
    <row r="18" spans="1:19" x14ac:dyDescent="0.15">
      <c r="B18" t="s">
        <v>21</v>
      </c>
    </row>
    <row r="19" spans="1:19" x14ac:dyDescent="0.15">
      <c r="B19" t="s">
        <v>22</v>
      </c>
    </row>
    <row r="20" spans="1:19" x14ac:dyDescent="0.15">
      <c r="R20" s="19" t="s">
        <v>40</v>
      </c>
    </row>
    <row r="21" spans="1:19" ht="14" x14ac:dyDescent="0.15">
      <c r="A21" s="3" t="s">
        <v>23</v>
      </c>
      <c r="B21" s="4"/>
    </row>
    <row r="22" spans="1:19" x14ac:dyDescent="0.15">
      <c r="A22" t="s">
        <v>24</v>
      </c>
      <c r="B22">
        <v>23.1</v>
      </c>
    </row>
    <row r="24" spans="1:19" x14ac:dyDescent="0.15">
      <c r="B24" s="5"/>
      <c r="C24" s="6">
        <v>1</v>
      </c>
      <c r="D24" s="6">
        <v>2</v>
      </c>
      <c r="E24" s="6">
        <v>3</v>
      </c>
      <c r="F24" s="6">
        <v>4</v>
      </c>
      <c r="G24" s="6">
        <v>5</v>
      </c>
      <c r="H24" s="6">
        <v>6</v>
      </c>
      <c r="I24" s="6">
        <v>7</v>
      </c>
      <c r="J24" s="6">
        <v>8</v>
      </c>
      <c r="K24" s="6">
        <v>9</v>
      </c>
      <c r="L24" s="6">
        <v>10</v>
      </c>
      <c r="M24" s="6">
        <v>11</v>
      </c>
      <c r="N24" s="6">
        <v>12</v>
      </c>
      <c r="R24" s="19" t="s">
        <v>33</v>
      </c>
    </row>
    <row r="25" spans="1:19" ht="14" x14ac:dyDescent="0.15">
      <c r="B25" s="6" t="s">
        <v>25</v>
      </c>
      <c r="C25" s="21">
        <v>1.417</v>
      </c>
      <c r="D25" s="21">
        <v>0.182</v>
      </c>
      <c r="E25" s="21">
        <v>1.238</v>
      </c>
      <c r="F25" s="10">
        <v>1.6819999999999999</v>
      </c>
      <c r="G25" s="8">
        <v>0.112</v>
      </c>
      <c r="H25" s="11">
        <v>1.0369999999999999</v>
      </c>
      <c r="I25" s="10">
        <v>1.6950000000000001</v>
      </c>
      <c r="J25" s="8">
        <v>0.129</v>
      </c>
      <c r="K25" s="11">
        <v>0.95399999999999996</v>
      </c>
      <c r="L25" s="21">
        <v>1.226</v>
      </c>
      <c r="M25" s="21">
        <v>0.13700000000000001</v>
      </c>
      <c r="N25" s="21">
        <v>0.92900000000000005</v>
      </c>
      <c r="O25" s="13">
        <v>450</v>
      </c>
    </row>
    <row r="26" spans="1:19" ht="14" x14ac:dyDescent="0.15">
      <c r="B26" s="6" t="s">
        <v>26</v>
      </c>
      <c r="C26" s="14">
        <v>2.3279999999999998</v>
      </c>
      <c r="D26" s="8">
        <v>0.13900000000000001</v>
      </c>
      <c r="E26" s="15">
        <v>1.5369999999999999</v>
      </c>
      <c r="F26" s="21">
        <v>2.4470000000000001</v>
      </c>
      <c r="G26" s="21">
        <v>0.122</v>
      </c>
      <c r="H26" s="21">
        <v>1.8320000000000001</v>
      </c>
      <c r="I26" s="21">
        <v>1.609</v>
      </c>
      <c r="J26" s="21">
        <v>9.7000000000000003E-2</v>
      </c>
      <c r="K26" s="21">
        <v>0.95499999999999996</v>
      </c>
      <c r="L26" s="10">
        <v>1.611</v>
      </c>
      <c r="M26" s="8">
        <v>0.17</v>
      </c>
      <c r="N26" s="11">
        <v>0.96899999999999997</v>
      </c>
      <c r="O26" s="13">
        <v>450</v>
      </c>
    </row>
    <row r="27" spans="1:19" ht="14" x14ac:dyDescent="0.15">
      <c r="B27" s="6" t="s">
        <v>27</v>
      </c>
      <c r="C27" s="9">
        <v>1.252</v>
      </c>
      <c r="D27" s="8">
        <v>0.10199999999999999</v>
      </c>
      <c r="E27" s="11">
        <v>1.046</v>
      </c>
      <c r="F27" s="21">
        <v>1.5720000000000001</v>
      </c>
      <c r="G27" s="21">
        <v>9.9000000000000005E-2</v>
      </c>
      <c r="H27" s="21">
        <v>0.93</v>
      </c>
      <c r="I27" s="21">
        <v>1.363</v>
      </c>
      <c r="J27" s="21">
        <v>0.123</v>
      </c>
      <c r="K27" s="21">
        <v>1.3380000000000001</v>
      </c>
      <c r="L27" s="15">
        <v>1.5129999999999999</v>
      </c>
      <c r="M27" s="8">
        <v>0.245</v>
      </c>
      <c r="N27" s="7">
        <v>1.3120000000000001</v>
      </c>
      <c r="O27" s="13">
        <v>450</v>
      </c>
      <c r="R27" s="20"/>
      <c r="S27" s="19" t="s">
        <v>34</v>
      </c>
    </row>
    <row r="28" spans="1:19" ht="14" x14ac:dyDescent="0.15">
      <c r="B28" s="6" t="s">
        <v>28</v>
      </c>
      <c r="C28" s="21">
        <v>0.71299999999999997</v>
      </c>
      <c r="D28" s="21">
        <v>0.13800000000000001</v>
      </c>
      <c r="E28" s="21">
        <v>0.83899999999999997</v>
      </c>
      <c r="F28" s="7">
        <v>1.2869999999999999</v>
      </c>
      <c r="G28" s="8">
        <v>0.24199999999999999</v>
      </c>
      <c r="H28" s="12">
        <v>0.78200000000000003</v>
      </c>
      <c r="I28" s="16">
        <v>2.0579999999999998</v>
      </c>
      <c r="J28" s="8">
        <v>0.11700000000000001</v>
      </c>
      <c r="K28" s="17">
        <v>0.59099999999999997</v>
      </c>
      <c r="L28" s="21">
        <v>1.1120000000000001</v>
      </c>
      <c r="M28" s="21">
        <v>0.17100000000000001</v>
      </c>
      <c r="N28" s="21">
        <v>0.82799999999999996</v>
      </c>
      <c r="O28" s="13">
        <v>450</v>
      </c>
    </row>
    <row r="29" spans="1:19" ht="14" x14ac:dyDescent="0.15">
      <c r="B29" s="6" t="s">
        <v>29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3">
        <v>450</v>
      </c>
    </row>
    <row r="30" spans="1:19" ht="14" x14ac:dyDescent="0.15">
      <c r="B30" s="6" t="s">
        <v>30</v>
      </c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3">
        <v>450</v>
      </c>
    </row>
    <row r="31" spans="1:19" ht="14" x14ac:dyDescent="0.15">
      <c r="B31" s="6" t="s">
        <v>31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3">
        <v>450</v>
      </c>
    </row>
    <row r="32" spans="1:19" ht="14" x14ac:dyDescent="0.15">
      <c r="B32" s="6" t="s">
        <v>32</v>
      </c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3">
        <v>450</v>
      </c>
    </row>
    <row r="34" spans="2:18" x14ac:dyDescent="0.15">
      <c r="L34" s="19" t="s">
        <v>41</v>
      </c>
    </row>
    <row r="35" spans="2:18" x14ac:dyDescent="0.15">
      <c r="C35" s="19" t="s">
        <v>35</v>
      </c>
      <c r="G35" s="19" t="s">
        <v>36</v>
      </c>
      <c r="L35" s="19" t="s">
        <v>35</v>
      </c>
      <c r="P35" s="19" t="s">
        <v>36</v>
      </c>
    </row>
    <row r="36" spans="2:18" x14ac:dyDescent="0.15">
      <c r="B36" s="1">
        <v>43787</v>
      </c>
      <c r="C36" s="19" t="s">
        <v>37</v>
      </c>
      <c r="D36" s="19" t="s">
        <v>38</v>
      </c>
      <c r="E36" s="19" t="s">
        <v>39</v>
      </c>
      <c r="F36" s="1">
        <v>43787</v>
      </c>
      <c r="G36" s="19" t="s">
        <v>37</v>
      </c>
      <c r="H36" s="19" t="s">
        <v>38</v>
      </c>
      <c r="I36" s="19" t="s">
        <v>39</v>
      </c>
      <c r="L36" s="19" t="s">
        <v>37</v>
      </c>
      <c r="M36" s="19" t="s">
        <v>38</v>
      </c>
      <c r="N36" s="19" t="s">
        <v>39</v>
      </c>
      <c r="P36" s="19" t="s">
        <v>37</v>
      </c>
      <c r="Q36" s="19" t="s">
        <v>38</v>
      </c>
      <c r="R36" s="19" t="s">
        <v>39</v>
      </c>
    </row>
    <row r="37" spans="2:18" x14ac:dyDescent="0.15">
      <c r="B37" s="8"/>
      <c r="C37" s="14"/>
      <c r="D37" s="8">
        <v>0.13900000000000001</v>
      </c>
      <c r="E37" s="15">
        <v>1.5369999999999999</v>
      </c>
      <c r="F37" s="24">
        <v>8.5000000000000006E-2</v>
      </c>
      <c r="G37" s="21">
        <v>1.417</v>
      </c>
      <c r="H37" s="21">
        <v>0.182</v>
      </c>
      <c r="I37" s="21">
        <v>1.238</v>
      </c>
      <c r="L37" s="15">
        <v>1.5129999999999999</v>
      </c>
      <c r="M37" s="8">
        <v>0.245</v>
      </c>
      <c r="N37" s="7">
        <v>1.3120000000000001</v>
      </c>
      <c r="P37" s="21">
        <v>1.363</v>
      </c>
      <c r="Q37" s="21">
        <v>0.123</v>
      </c>
      <c r="R37" s="21">
        <v>1.3380000000000001</v>
      </c>
    </row>
    <row r="38" spans="2:18" x14ac:dyDescent="0.15">
      <c r="B38" s="8">
        <v>7.1999999999999995E-2</v>
      </c>
      <c r="C38" s="9">
        <v>1.252</v>
      </c>
      <c r="D38" s="8">
        <v>0.10199999999999999</v>
      </c>
      <c r="E38" s="11">
        <v>1.046</v>
      </c>
      <c r="F38" s="24">
        <v>7.6999999999999999E-2</v>
      </c>
      <c r="G38" s="21">
        <v>0.71299999999999997</v>
      </c>
      <c r="H38" s="21">
        <v>0.13800000000000001</v>
      </c>
      <c r="I38" s="21">
        <v>0.83899999999999997</v>
      </c>
      <c r="L38" s="7">
        <v>1.2869999999999999</v>
      </c>
      <c r="M38" s="8">
        <v>0.24199999999999999</v>
      </c>
      <c r="N38" s="12">
        <v>0.78200000000000003</v>
      </c>
      <c r="P38" s="21">
        <v>0.71299999999999997</v>
      </c>
      <c r="Q38" s="21">
        <v>0.13800000000000001</v>
      </c>
      <c r="R38" s="21">
        <v>0.83899999999999997</v>
      </c>
    </row>
    <row r="39" spans="2:18" x14ac:dyDescent="0.15">
      <c r="B39" s="8">
        <v>8.5999999999999993E-2</v>
      </c>
      <c r="C39" s="10">
        <v>1.6819999999999999</v>
      </c>
      <c r="D39" s="8">
        <v>0.112</v>
      </c>
      <c r="E39" s="11">
        <v>1.0369999999999999</v>
      </c>
      <c r="F39" s="24">
        <v>8.3000000000000004E-2</v>
      </c>
      <c r="G39" s="21"/>
      <c r="H39" s="21">
        <v>0.122</v>
      </c>
      <c r="I39" s="21">
        <v>1.8320000000000001</v>
      </c>
      <c r="L39" s="16">
        <v>2.0579999999999998</v>
      </c>
      <c r="M39" s="8">
        <v>0.11700000000000001</v>
      </c>
      <c r="N39" s="17">
        <v>0.59099999999999997</v>
      </c>
      <c r="P39" s="21">
        <v>1.1120000000000001</v>
      </c>
      <c r="Q39" s="21">
        <v>0.17100000000000001</v>
      </c>
      <c r="R39" s="21">
        <v>0.82799999999999996</v>
      </c>
    </row>
    <row r="40" spans="2:18" x14ac:dyDescent="0.15">
      <c r="B40" s="8">
        <v>7.1999999999999995E-2</v>
      </c>
      <c r="C40" s="7">
        <v>1.2869999999999999</v>
      </c>
      <c r="D40" s="8">
        <v>0.24199999999999999</v>
      </c>
      <c r="E40" s="12">
        <v>0.78200000000000003</v>
      </c>
      <c r="F40" s="24">
        <v>0.08</v>
      </c>
      <c r="G40" s="21">
        <v>1.5720000000000001</v>
      </c>
      <c r="H40" s="21">
        <v>9.9000000000000005E-2</v>
      </c>
      <c r="I40" s="21">
        <v>0.93</v>
      </c>
    </row>
    <row r="41" spans="2:18" x14ac:dyDescent="0.15">
      <c r="B41" s="8">
        <v>6.8000000000000005E-2</v>
      </c>
      <c r="C41" s="10">
        <v>1.6950000000000001</v>
      </c>
      <c r="D41" s="8">
        <v>0.129</v>
      </c>
      <c r="E41" s="11">
        <v>0.95399999999999996</v>
      </c>
      <c r="F41" s="24">
        <v>0.16600000000000001</v>
      </c>
      <c r="G41" s="21">
        <v>1.609</v>
      </c>
      <c r="H41" s="21">
        <v>9.7000000000000003E-2</v>
      </c>
      <c r="I41" s="21">
        <v>0.95499999999999996</v>
      </c>
    </row>
    <row r="42" spans="2:18" x14ac:dyDescent="0.15">
      <c r="B42" s="8">
        <v>7.4999999999999997E-2</v>
      </c>
      <c r="C42" s="16">
        <v>2.0579999999999998</v>
      </c>
      <c r="D42" s="8">
        <v>0.11700000000000001</v>
      </c>
      <c r="E42" s="17">
        <v>0.59099999999999997</v>
      </c>
      <c r="G42" s="21">
        <v>1.363</v>
      </c>
      <c r="H42" s="21">
        <v>0.123</v>
      </c>
      <c r="I42" s="21">
        <v>1.3380000000000001</v>
      </c>
    </row>
    <row r="43" spans="2:18" x14ac:dyDescent="0.15">
      <c r="C43" s="10">
        <v>1.611</v>
      </c>
      <c r="D43" s="8">
        <v>0.17</v>
      </c>
      <c r="E43" s="11">
        <v>0.96899999999999997</v>
      </c>
      <c r="G43" s="21">
        <v>1.226</v>
      </c>
      <c r="H43" s="21">
        <v>0.13700000000000001</v>
      </c>
      <c r="I43" s="21">
        <v>0.92900000000000005</v>
      </c>
    </row>
    <row r="44" spans="2:18" x14ac:dyDescent="0.15">
      <c r="C44" s="15">
        <v>1.5129999999999999</v>
      </c>
      <c r="D44" s="8">
        <v>0.245</v>
      </c>
      <c r="E44" s="7">
        <v>1.3120000000000001</v>
      </c>
      <c r="G44" s="21">
        <v>1.1120000000000001</v>
      </c>
      <c r="H44" s="21">
        <v>0.17100000000000001</v>
      </c>
      <c r="I44" s="21">
        <v>0.82799999999999996</v>
      </c>
    </row>
    <row r="47" spans="2:18" x14ac:dyDescent="0.15">
      <c r="C47" s="19" t="s">
        <v>35</v>
      </c>
      <c r="G47" s="19" t="s">
        <v>52</v>
      </c>
    </row>
    <row r="48" spans="2:18" x14ac:dyDescent="0.15">
      <c r="C48" s="19" t="s">
        <v>50</v>
      </c>
      <c r="D48" s="19" t="s">
        <v>38</v>
      </c>
      <c r="E48" s="19" t="s">
        <v>51</v>
      </c>
      <c r="G48" s="19" t="s">
        <v>50</v>
      </c>
      <c r="H48" s="19" t="s">
        <v>38</v>
      </c>
      <c r="I48" s="19" t="s">
        <v>51</v>
      </c>
    </row>
    <row r="49" spans="2:21" x14ac:dyDescent="0.15">
      <c r="B49">
        <f t="shared" ref="B49:I49" si="0">AVERAGE(B37:B44)</f>
        <v>7.46E-2</v>
      </c>
      <c r="C49">
        <f t="shared" si="0"/>
        <v>1.5854285714285716</v>
      </c>
      <c r="D49">
        <f t="shared" si="0"/>
        <v>0.15699999999999997</v>
      </c>
      <c r="E49">
        <f t="shared" si="0"/>
        <v>1.0285</v>
      </c>
      <c r="F49">
        <f t="shared" si="0"/>
        <v>9.8199999999999996E-2</v>
      </c>
      <c r="G49">
        <f t="shared" si="0"/>
        <v>1.2874285714285716</v>
      </c>
      <c r="H49">
        <f t="shared" si="0"/>
        <v>0.13362499999999999</v>
      </c>
      <c r="I49">
        <f t="shared" si="0"/>
        <v>1.1111249999999999</v>
      </c>
      <c r="L49">
        <f>AVERAGE(L37:L44)</f>
        <v>1.6193333333333333</v>
      </c>
      <c r="M49">
        <f>AVERAGE(M37:M44)</f>
        <v>0.20133333333333334</v>
      </c>
      <c r="N49">
        <f>AVERAGE(N37:N44)</f>
        <v>0.89500000000000013</v>
      </c>
      <c r="P49">
        <f>AVERAGE(P37:P44)</f>
        <v>1.0626666666666666</v>
      </c>
      <c r="Q49">
        <f>AVERAGE(Q37:Q44)</f>
        <v>0.14400000000000002</v>
      </c>
      <c r="R49">
        <f>AVERAGE(R37:R44)</f>
        <v>1.0016666666666667</v>
      </c>
    </row>
    <row r="50" spans="2:21" x14ac:dyDescent="0.15">
      <c r="B50">
        <f t="shared" ref="B50:I50" si="1">STDEV(B37:B44)</f>
        <v>6.8410525505948243E-3</v>
      </c>
      <c r="C50">
        <f t="shared" si="1"/>
        <v>0.27410147582167199</v>
      </c>
      <c r="D50">
        <f t="shared" si="1"/>
        <v>5.7191407946099337E-2</v>
      </c>
      <c r="E50">
        <f t="shared" si="1"/>
        <v>0.29291198092844967</v>
      </c>
      <c r="F50">
        <f t="shared" si="1"/>
        <v>3.8022361841421701E-2</v>
      </c>
      <c r="G50">
        <f t="shared" si="1"/>
        <v>0.30860052772846214</v>
      </c>
      <c r="H50">
        <f t="shared" si="1"/>
        <v>3.0603162768390032E-2</v>
      </c>
      <c r="I50">
        <f t="shared" si="1"/>
        <v>0.34471372698433228</v>
      </c>
    </row>
    <row r="51" spans="2:21" x14ac:dyDescent="0.15">
      <c r="B51">
        <f t="shared" ref="B51:I51" si="2">B50/SQRT(COUNT(B37:B44))</f>
        <v>3.0594117081556692E-3</v>
      </c>
      <c r="C51">
        <f t="shared" si="2"/>
        <v>0.10360061985998968</v>
      </c>
      <c r="D51">
        <f t="shared" si="2"/>
        <v>2.022021619214652E-2</v>
      </c>
      <c r="E51">
        <f t="shared" si="2"/>
        <v>0.10356002400264572</v>
      </c>
      <c r="F51">
        <f t="shared" si="2"/>
        <v>1.7004117148502598E-2</v>
      </c>
      <c r="G51">
        <f t="shared" si="2"/>
        <v>0.1166400358332576</v>
      </c>
      <c r="H51">
        <f t="shared" si="2"/>
        <v>1.0819851959642133E-2</v>
      </c>
      <c r="I51">
        <f t="shared" si="2"/>
        <v>0.12187470695935476</v>
      </c>
    </row>
    <row r="55" spans="2:21" x14ac:dyDescent="0.15">
      <c r="D55">
        <f>TTEST(B37:B44,D37:D44,1,3)</f>
        <v>2.2803735684293093E-3</v>
      </c>
      <c r="E55">
        <f>TTEST(C37:C44,E37:E44,1,3)</f>
        <v>1.1107590149229962E-3</v>
      </c>
      <c r="G55">
        <f>TTEST(C37:C44,G37:G44,1,3)</f>
        <v>4.0318174136024905E-2</v>
      </c>
      <c r="H55">
        <f>TTEST(F37:F44,H37:H44,1,3)</f>
        <v>6.0461942502430283E-2</v>
      </c>
      <c r="I55">
        <f>TTEST(G37:G44,I37:I44,1,3)</f>
        <v>0.15752173084815668</v>
      </c>
      <c r="N55">
        <f>TTEST(L37:L44,N37:N44,1,1)</f>
        <v>9.9035039451988494E-2</v>
      </c>
      <c r="R55">
        <f>TTEST(P37:P44,R37:R44,1,1)</f>
        <v>0.33051806312004983</v>
      </c>
    </row>
    <row r="63" spans="2:21" x14ac:dyDescent="0.15">
      <c r="N63" s="19" t="s">
        <v>54</v>
      </c>
      <c r="R63" s="19" t="s">
        <v>55</v>
      </c>
    </row>
    <row r="64" spans="2:21" x14ac:dyDescent="0.15">
      <c r="N64" s="19" t="s">
        <v>53</v>
      </c>
      <c r="O64" s="19" t="s">
        <v>56</v>
      </c>
      <c r="P64" s="19" t="s">
        <v>38</v>
      </c>
      <c r="Q64" s="19" t="s">
        <v>51</v>
      </c>
      <c r="R64" s="19" t="s">
        <v>53</v>
      </c>
      <c r="S64" s="19" t="s">
        <v>56</v>
      </c>
      <c r="T64" s="19" t="s">
        <v>38</v>
      </c>
      <c r="U64" s="19" t="s">
        <v>51</v>
      </c>
    </row>
    <row r="65" spans="14:21" x14ac:dyDescent="0.15">
      <c r="N65">
        <f>B49*10*100</f>
        <v>74.599999999999994</v>
      </c>
      <c r="O65">
        <f t="shared" ref="O65:U65" si="3">C49*10*100</f>
        <v>1585.4285714285716</v>
      </c>
      <c r="P65">
        <f t="shared" si="3"/>
        <v>156.99999999999997</v>
      </c>
      <c r="Q65">
        <f t="shared" si="3"/>
        <v>1028.5</v>
      </c>
      <c r="R65">
        <f t="shared" si="3"/>
        <v>98.2</v>
      </c>
      <c r="S65">
        <f t="shared" si="3"/>
        <v>1287.4285714285716</v>
      </c>
      <c r="T65">
        <f t="shared" si="3"/>
        <v>133.625</v>
      </c>
      <c r="U65">
        <f t="shared" si="3"/>
        <v>1111.1249999999998</v>
      </c>
    </row>
    <row r="66" spans="14:21" x14ac:dyDescent="0.15">
      <c r="N66">
        <f t="shared" ref="N66:N67" si="4">B50*10*100</f>
        <v>6.8410525505948243</v>
      </c>
      <c r="O66">
        <f t="shared" ref="O66:O67" si="5">C50*10*100</f>
        <v>274.10147582167201</v>
      </c>
      <c r="P66">
        <f t="shared" ref="P66:P67" si="6">D50*10*100</f>
        <v>57.191407946099339</v>
      </c>
      <c r="Q66">
        <f t="shared" ref="Q66:Q67" si="7">E50*10*100</f>
        <v>292.91198092844968</v>
      </c>
      <c r="R66">
        <f t="shared" ref="R66:R67" si="8">F50*10*100</f>
        <v>38.022361841421706</v>
      </c>
      <c r="S66">
        <f t="shared" ref="S66:S67" si="9">G50*10*100</f>
        <v>308.60052772846211</v>
      </c>
      <c r="T66">
        <f t="shared" ref="T66:T67" si="10">H50*10*100</f>
        <v>30.603162768390028</v>
      </c>
      <c r="U66">
        <f t="shared" ref="U66:U67" si="11">I50*10*100</f>
        <v>344.71372698433231</v>
      </c>
    </row>
    <row r="67" spans="14:21" x14ac:dyDescent="0.15">
      <c r="N67">
        <f t="shared" si="4"/>
        <v>3.0594117081556691</v>
      </c>
      <c r="O67">
        <f t="shared" si="5"/>
        <v>103.60061985998968</v>
      </c>
      <c r="P67">
        <f t="shared" si="6"/>
        <v>20.22021619214652</v>
      </c>
      <c r="Q67">
        <f t="shared" si="7"/>
        <v>103.56002400264572</v>
      </c>
      <c r="R67">
        <f t="shared" si="8"/>
        <v>17.004117148502598</v>
      </c>
      <c r="S67">
        <f t="shared" si="9"/>
        <v>116.6400358332576</v>
      </c>
      <c r="T67">
        <f t="shared" si="10"/>
        <v>10.819851959642133</v>
      </c>
      <c r="U67">
        <f t="shared" si="11"/>
        <v>121.87470695935477</v>
      </c>
    </row>
    <row r="77" spans="14:21" x14ac:dyDescent="0.15">
      <c r="N77" s="19"/>
    </row>
    <row r="78" spans="14:21" x14ac:dyDescent="0.15">
      <c r="N78" s="19"/>
      <c r="O78" s="19"/>
      <c r="P78" s="19"/>
      <c r="Q78" s="19"/>
    </row>
    <row r="86" spans="3:15" x14ac:dyDescent="0.15">
      <c r="C86" s="19" t="s">
        <v>35</v>
      </c>
      <c r="G86" s="19" t="s">
        <v>36</v>
      </c>
    </row>
    <row r="87" spans="3:15" x14ac:dyDescent="0.15">
      <c r="C87" s="19" t="s">
        <v>37</v>
      </c>
      <c r="D87" s="19"/>
      <c r="E87" s="19" t="s">
        <v>39</v>
      </c>
      <c r="G87" s="19" t="s">
        <v>37</v>
      </c>
      <c r="H87" s="19"/>
      <c r="I87" s="19" t="s">
        <v>39</v>
      </c>
    </row>
    <row r="88" spans="3:15" x14ac:dyDescent="0.15">
      <c r="C88" s="14">
        <v>2.3279999999999998</v>
      </c>
      <c r="D88" s="8"/>
      <c r="E88" s="15">
        <v>1.5369999999999999</v>
      </c>
      <c r="G88" s="21">
        <v>1.417</v>
      </c>
      <c r="H88" s="21"/>
      <c r="I88" s="21">
        <v>1.238</v>
      </c>
      <c r="O88" s="23"/>
    </row>
    <row r="89" spans="3:15" x14ac:dyDescent="0.15">
      <c r="C89" s="9">
        <v>1.252</v>
      </c>
      <c r="D89" s="8"/>
      <c r="E89" s="11">
        <v>1.046</v>
      </c>
      <c r="G89" s="21">
        <v>0.71299999999999997</v>
      </c>
      <c r="H89" s="21"/>
      <c r="I89" s="21">
        <v>0.83899999999999997</v>
      </c>
    </row>
    <row r="90" spans="3:15" x14ac:dyDescent="0.15">
      <c r="C90" s="10">
        <v>1.6819999999999999</v>
      </c>
      <c r="D90" s="8"/>
      <c r="E90" s="11">
        <v>1.0369999999999999</v>
      </c>
      <c r="G90" s="21">
        <v>2.4470000000000001</v>
      </c>
      <c r="H90" s="21"/>
      <c r="I90" s="21">
        <v>1.8320000000000001</v>
      </c>
    </row>
    <row r="91" spans="3:15" x14ac:dyDescent="0.15">
      <c r="C91" s="7">
        <v>1.2869999999999999</v>
      </c>
      <c r="D91" s="8"/>
      <c r="E91" s="12">
        <v>0.78200000000000003</v>
      </c>
      <c r="G91" s="21">
        <v>1.5720000000000001</v>
      </c>
      <c r="H91" s="21"/>
      <c r="I91" s="21">
        <v>0.93</v>
      </c>
    </row>
    <row r="92" spans="3:15" x14ac:dyDescent="0.15">
      <c r="C92" s="10">
        <v>1.6950000000000001</v>
      </c>
      <c r="D92" s="8"/>
      <c r="E92" s="11">
        <v>0.95399999999999996</v>
      </c>
      <c r="G92" s="21">
        <v>1.609</v>
      </c>
      <c r="H92" s="21"/>
      <c r="I92" s="21">
        <v>0.95499999999999996</v>
      </c>
    </row>
    <row r="93" spans="3:15" x14ac:dyDescent="0.15">
      <c r="C93" s="16">
        <v>2.0579999999999998</v>
      </c>
      <c r="D93" s="8"/>
      <c r="E93" s="17">
        <v>0.59099999999999997</v>
      </c>
      <c r="G93" s="21">
        <v>1.363</v>
      </c>
      <c r="H93" s="21"/>
      <c r="I93" s="21">
        <v>1.3380000000000001</v>
      </c>
    </row>
    <row r="94" spans="3:15" x14ac:dyDescent="0.15">
      <c r="C94" s="10">
        <v>1.611</v>
      </c>
      <c r="D94" s="8"/>
      <c r="E94" s="11">
        <v>0.96899999999999997</v>
      </c>
      <c r="G94" s="21">
        <v>1.226</v>
      </c>
      <c r="H94" s="21"/>
      <c r="I94" s="21">
        <v>0.92900000000000005</v>
      </c>
    </row>
    <row r="95" spans="3:15" x14ac:dyDescent="0.15">
      <c r="C95" s="15">
        <v>1.5129999999999999</v>
      </c>
      <c r="D95" s="8"/>
      <c r="E95" s="7">
        <v>1.3120000000000001</v>
      </c>
      <c r="G95" s="21">
        <v>1.1120000000000001</v>
      </c>
      <c r="H95" s="21"/>
      <c r="I95" s="21">
        <v>0.82799999999999996</v>
      </c>
    </row>
    <row r="101" spans="3:4" x14ac:dyDescent="0.15">
      <c r="C101" s="22" t="s">
        <v>49</v>
      </c>
    </row>
    <row r="102" spans="3:4" x14ac:dyDescent="0.15">
      <c r="C102" t="s">
        <v>42</v>
      </c>
    </row>
    <row r="103" spans="3:4" x14ac:dyDescent="0.15">
      <c r="C103" s="23" t="s">
        <v>43</v>
      </c>
      <c r="D103" s="23"/>
    </row>
    <row r="104" spans="3:4" x14ac:dyDescent="0.15">
      <c r="C104" t="s">
        <v>44</v>
      </c>
    </row>
    <row r="105" spans="3:4" x14ac:dyDescent="0.15">
      <c r="C105" t="s">
        <v>45</v>
      </c>
    </row>
    <row r="106" spans="3:4" x14ac:dyDescent="0.15">
      <c r="C106" t="s">
        <v>46</v>
      </c>
    </row>
    <row r="107" spans="3:4" x14ac:dyDescent="0.15">
      <c r="C107" t="s">
        <v>47</v>
      </c>
    </row>
    <row r="108" spans="3:4" x14ac:dyDescent="0.15">
      <c r="C108" t="s">
        <v>48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Plate 1 - 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WIMRResearch</dc:creator>
  <cp:lastModifiedBy>ZHEN HUANG</cp:lastModifiedBy>
  <dcterms:created xsi:type="dcterms:W3CDTF">2011-01-18T20:51:17Z</dcterms:created>
  <dcterms:modified xsi:type="dcterms:W3CDTF">2024-11-21T19:21:14Z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15.0</vt:lpwstr>
  </property>
</Properties>
</file>