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winhoman/Documents/JCL_Lab/Manuscripts/MASLD_paper/"/>
    </mc:Choice>
  </mc:AlternateContent>
  <xr:revisionPtr revIDLastSave="0" documentId="13_ncr:1_{FEDEFED9-79A6-7341-BBD5-CAADF94BE843}" xr6:coauthVersionLast="47" xr6:coauthVersionMax="47" xr10:uidLastSave="{00000000-0000-0000-0000-000000000000}"/>
  <bookViews>
    <workbookView xWindow="7160" yWindow="5120" windowWidth="19680" windowHeight="17280" xr2:uid="{660ADB77-5581-2249-8614-3693E7FD5077}"/>
  </bookViews>
  <sheets>
    <sheet name="Figure 2A" sheetId="16" r:id="rId1"/>
    <sheet name="Figure 2B" sheetId="17" r:id="rId2"/>
    <sheet name="Figure 2C" sheetId="18" r:id="rId3"/>
    <sheet name="Figure 2D" sheetId="19" r:id="rId4"/>
    <sheet name="Figure 2E" sheetId="20" r:id="rId5"/>
    <sheet name="Figure 2F" sheetId="21" r:id="rId6"/>
    <sheet name="Figure 2H-2I" sheetId="22" r:id="rId7"/>
    <sheet name="Figure 2J" sheetId="23" r:id="rId8"/>
    <sheet name="Figure 2K" sheetId="24" r:id="rId9"/>
    <sheet name="Figure 2 - figure supplement 1A" sheetId="25" r:id="rId10"/>
    <sheet name="Figure 2 - figure supplement 1B" sheetId="26" r:id="rId11"/>
    <sheet name="Figure 2 - figure supplement 1C" sheetId="27" r:id="rId12"/>
    <sheet name="Figure 2 - figure supplement 1D" sheetId="2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8" l="1"/>
  <c r="Q4" i="28"/>
  <c r="P5" i="28"/>
  <c r="Q5" i="28"/>
  <c r="P6" i="28"/>
  <c r="Q6" i="28"/>
  <c r="P7" i="28"/>
  <c r="Q7" i="28"/>
  <c r="P8" i="28"/>
  <c r="Q8" i="28"/>
  <c r="P9" i="28"/>
  <c r="Q9" i="28"/>
  <c r="P12" i="28"/>
  <c r="Q12" i="28"/>
  <c r="P13" i="28"/>
  <c r="Q13" i="28"/>
  <c r="P14" i="28"/>
  <c r="Q14" i="28"/>
  <c r="P15" i="28"/>
  <c r="Q15" i="28"/>
  <c r="P16" i="28"/>
  <c r="Q16" i="28"/>
  <c r="P17" i="28"/>
  <c r="Q17" i="28"/>
  <c r="G22" i="28"/>
  <c r="H22" i="28"/>
  <c r="G23" i="28"/>
  <c r="H23" i="28"/>
  <c r="G24" i="28"/>
  <c r="H24" i="28"/>
  <c r="G25" i="28"/>
  <c r="H25" i="28"/>
  <c r="G26" i="28"/>
  <c r="H26" i="28"/>
  <c r="G27" i="28"/>
  <c r="H27" i="28"/>
  <c r="G28" i="28"/>
  <c r="H28" i="28"/>
  <c r="G29" i="28"/>
  <c r="H29" i="28"/>
  <c r="G30" i="28"/>
  <c r="H30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40" i="28"/>
  <c r="H40" i="28"/>
  <c r="G41" i="28"/>
  <c r="H41" i="28"/>
  <c r="F3" i="27"/>
  <c r="G3" i="27"/>
  <c r="F4" i="27"/>
  <c r="G4" i="27"/>
  <c r="B17" i="26"/>
  <c r="C17" i="26"/>
  <c r="E17" i="26"/>
  <c r="F17" i="26"/>
  <c r="B18" i="26"/>
  <c r="C18" i="26"/>
  <c r="E18" i="26"/>
  <c r="F18" i="26"/>
  <c r="K3" i="25"/>
  <c r="L3" i="25"/>
  <c r="K4" i="25"/>
  <c r="L4" i="25"/>
  <c r="K5" i="25"/>
  <c r="L5" i="25"/>
  <c r="K6" i="25"/>
  <c r="L6" i="25"/>
  <c r="K7" i="25"/>
  <c r="L7" i="25"/>
  <c r="K8" i="25"/>
  <c r="L8" i="25"/>
  <c r="K12" i="25"/>
  <c r="L12" i="25"/>
  <c r="K13" i="25"/>
  <c r="L13" i="25"/>
  <c r="K14" i="25"/>
  <c r="L14" i="25"/>
  <c r="K15" i="25"/>
  <c r="L15" i="25"/>
  <c r="K16" i="25"/>
  <c r="L16" i="25"/>
  <c r="K17" i="25"/>
  <c r="L17" i="25"/>
  <c r="E2" i="24"/>
  <c r="F2" i="24"/>
  <c r="M2" i="24"/>
  <c r="N2" i="24"/>
  <c r="E3" i="24"/>
  <c r="F3" i="24"/>
  <c r="M3" i="24"/>
  <c r="N3" i="24"/>
  <c r="E4" i="24"/>
  <c r="F4" i="24"/>
  <c r="M4" i="24"/>
  <c r="N4" i="24"/>
  <c r="E5" i="24"/>
  <c r="F5" i="24"/>
  <c r="M5" i="24"/>
  <c r="N5" i="24"/>
  <c r="E6" i="24"/>
  <c r="F6" i="24"/>
  <c r="M6" i="24"/>
  <c r="N6" i="24"/>
  <c r="E7" i="24"/>
  <c r="F7" i="24"/>
  <c r="M7" i="24"/>
  <c r="N7" i="24"/>
  <c r="E8" i="24"/>
  <c r="F8" i="24"/>
  <c r="M8" i="24"/>
  <c r="N8" i="24"/>
  <c r="E9" i="24"/>
  <c r="F9" i="24"/>
  <c r="M9" i="24"/>
  <c r="N9" i="24"/>
  <c r="E10" i="24"/>
  <c r="F10" i="24"/>
  <c r="M10" i="24"/>
  <c r="N10" i="24"/>
  <c r="N2" i="23"/>
  <c r="O2" i="23"/>
  <c r="N3" i="23"/>
  <c r="O3" i="23"/>
  <c r="N4" i="23"/>
  <c r="O4" i="23"/>
  <c r="N5" i="23"/>
  <c r="O5" i="23"/>
  <c r="N6" i="23"/>
  <c r="O6" i="23"/>
  <c r="N7" i="23"/>
  <c r="O7" i="23"/>
  <c r="N8" i="23"/>
  <c r="O8" i="23"/>
  <c r="N9" i="23"/>
  <c r="O9" i="23"/>
  <c r="N10" i="23"/>
  <c r="O10" i="23"/>
  <c r="N11" i="23"/>
  <c r="O11" i="23"/>
  <c r="N12" i="23"/>
  <c r="O12" i="23"/>
  <c r="N13" i="23"/>
  <c r="O13" i="23"/>
  <c r="N14" i="23"/>
  <c r="O14" i="23"/>
  <c r="N15" i="23"/>
  <c r="O15" i="23"/>
  <c r="N16" i="23"/>
  <c r="O16" i="23"/>
  <c r="N17" i="23"/>
  <c r="O17" i="23"/>
  <c r="N18" i="23"/>
  <c r="O18" i="23"/>
  <c r="N19" i="23"/>
  <c r="O19" i="23"/>
  <c r="M23" i="23"/>
  <c r="N23" i="23"/>
  <c r="M24" i="23"/>
  <c r="N24" i="23"/>
  <c r="M25" i="23"/>
  <c r="N25" i="23"/>
  <c r="M26" i="23"/>
  <c r="N26" i="23"/>
  <c r="M27" i="23"/>
  <c r="N27" i="23"/>
  <c r="M28" i="23"/>
  <c r="N28" i="23"/>
  <c r="M29" i="23"/>
  <c r="N29" i="23"/>
  <c r="M30" i="23"/>
  <c r="N30" i="23"/>
  <c r="M31" i="23"/>
  <c r="N31" i="23"/>
  <c r="M32" i="23"/>
  <c r="N32" i="23"/>
  <c r="M33" i="23"/>
  <c r="N33" i="23"/>
  <c r="M34" i="23"/>
  <c r="N34" i="23"/>
  <c r="M35" i="23"/>
  <c r="N35" i="23"/>
  <c r="M36" i="23"/>
  <c r="N36" i="23"/>
  <c r="M37" i="23"/>
  <c r="N37" i="23"/>
  <c r="M38" i="23"/>
  <c r="N38" i="23"/>
  <c r="M39" i="23"/>
  <c r="N39" i="23"/>
  <c r="M40" i="23"/>
  <c r="N40" i="23"/>
  <c r="C17" i="22"/>
  <c r="D17" i="22"/>
  <c r="C18" i="22"/>
  <c r="D18" i="22"/>
  <c r="C19" i="22"/>
  <c r="D19" i="22"/>
  <c r="C20" i="22"/>
  <c r="D20" i="22"/>
  <c r="B4" i="21"/>
  <c r="C4" i="21"/>
  <c r="D4" i="21"/>
  <c r="E4" i="21"/>
  <c r="B5" i="21"/>
  <c r="C5" i="21"/>
  <c r="D5" i="21"/>
  <c r="E5" i="21"/>
  <c r="K3" i="20"/>
  <c r="L3" i="20"/>
  <c r="AB3" i="20"/>
  <c r="AC3" i="20"/>
  <c r="K4" i="20"/>
  <c r="L4" i="20"/>
  <c r="AB4" i="20"/>
  <c r="AC4" i="20"/>
  <c r="K5" i="20"/>
  <c r="L5" i="20"/>
  <c r="AB5" i="20"/>
  <c r="AC5" i="20"/>
  <c r="K6" i="20"/>
  <c r="L6" i="20"/>
  <c r="AB6" i="20"/>
  <c r="AC6" i="20"/>
  <c r="K7" i="20"/>
  <c r="L7" i="20"/>
  <c r="AB7" i="20"/>
  <c r="AC7" i="20"/>
  <c r="K8" i="20"/>
  <c r="L8" i="20"/>
  <c r="AB8" i="20"/>
  <c r="AC8" i="20"/>
  <c r="K12" i="20"/>
  <c r="L12" i="20"/>
  <c r="AB12" i="20"/>
  <c r="AC12" i="20"/>
  <c r="K13" i="20"/>
  <c r="L13" i="20"/>
  <c r="AB13" i="20"/>
  <c r="AC13" i="20"/>
  <c r="K14" i="20"/>
  <c r="L14" i="20"/>
  <c r="AB14" i="20"/>
  <c r="AC14" i="20"/>
  <c r="K15" i="20"/>
  <c r="L15" i="20"/>
  <c r="AB15" i="20"/>
  <c r="AC15" i="20"/>
  <c r="K16" i="20"/>
  <c r="L16" i="20"/>
  <c r="AB16" i="20"/>
  <c r="AC16" i="20"/>
  <c r="K17" i="20"/>
  <c r="L17" i="20"/>
  <c r="AB17" i="20"/>
  <c r="AC17" i="20"/>
  <c r="K18" i="20"/>
  <c r="L18" i="20"/>
  <c r="AB18" i="20"/>
  <c r="AC18" i="20"/>
  <c r="B4" i="19"/>
  <c r="C4" i="19"/>
  <c r="D4" i="19"/>
  <c r="E4" i="19"/>
  <c r="G4" i="19"/>
  <c r="H4" i="19"/>
  <c r="I4" i="19"/>
  <c r="J4" i="19"/>
  <c r="B5" i="19"/>
  <c r="C5" i="19"/>
  <c r="D5" i="19"/>
  <c r="E5" i="19"/>
  <c r="G5" i="19"/>
  <c r="H5" i="19"/>
  <c r="I5" i="19"/>
  <c r="J5" i="19"/>
  <c r="P3" i="18"/>
  <c r="Q3" i="18"/>
  <c r="AG3" i="18"/>
  <c r="AH3" i="18"/>
  <c r="P4" i="18"/>
  <c r="Q4" i="18"/>
  <c r="AG4" i="18"/>
  <c r="AH4" i="18"/>
  <c r="P5" i="18"/>
  <c r="Q5" i="18"/>
  <c r="AG5" i="18"/>
  <c r="AH5" i="18"/>
  <c r="P6" i="18"/>
  <c r="Q6" i="18"/>
  <c r="AG6" i="18"/>
  <c r="AH6" i="18"/>
  <c r="P7" i="18"/>
  <c r="Q7" i="18"/>
  <c r="AG7" i="18"/>
  <c r="AH7" i="18"/>
  <c r="P8" i="18"/>
  <c r="Q8" i="18"/>
  <c r="AG8" i="18"/>
  <c r="AH8" i="18"/>
  <c r="P9" i="18"/>
  <c r="Q9" i="18"/>
  <c r="AG9" i="18"/>
  <c r="AH9" i="18"/>
  <c r="P10" i="18"/>
  <c r="Q10" i="18"/>
  <c r="AG10" i="18"/>
  <c r="AH10" i="18"/>
  <c r="P11" i="18"/>
  <c r="Q11" i="18"/>
  <c r="AG11" i="18"/>
  <c r="AH11" i="18"/>
  <c r="P12" i="18"/>
  <c r="Q12" i="18"/>
  <c r="AG12" i="18"/>
  <c r="AH12" i="18"/>
  <c r="P13" i="18"/>
  <c r="Q13" i="18"/>
  <c r="AG13" i="18"/>
  <c r="AH13" i="18"/>
  <c r="P14" i="18"/>
  <c r="Q14" i="18"/>
  <c r="AG14" i="18"/>
  <c r="AH14" i="18"/>
  <c r="P15" i="18"/>
  <c r="Q15" i="18"/>
  <c r="AG15" i="18"/>
  <c r="AH15" i="18"/>
  <c r="P16" i="18"/>
  <c r="Q16" i="18"/>
  <c r="AG16" i="18"/>
  <c r="AH16" i="18"/>
  <c r="P20" i="18"/>
  <c r="Q20" i="18"/>
  <c r="AG20" i="18"/>
  <c r="AH20" i="18"/>
  <c r="P21" i="18"/>
  <c r="Q21" i="18"/>
  <c r="AG21" i="18"/>
  <c r="AH21" i="18"/>
  <c r="P22" i="18"/>
  <c r="Q22" i="18"/>
  <c r="AG22" i="18"/>
  <c r="AH22" i="18"/>
  <c r="P23" i="18"/>
  <c r="Q23" i="18"/>
  <c r="AG23" i="18"/>
  <c r="AH23" i="18"/>
  <c r="P24" i="18"/>
  <c r="Q24" i="18"/>
  <c r="AG24" i="18"/>
  <c r="AH24" i="18"/>
  <c r="P25" i="18"/>
  <c r="Q25" i="18"/>
  <c r="AG25" i="18"/>
  <c r="AH25" i="18"/>
  <c r="P26" i="18"/>
  <c r="Q26" i="18"/>
  <c r="AG26" i="18"/>
  <c r="AH26" i="18"/>
  <c r="P27" i="18"/>
  <c r="Q27" i="18"/>
  <c r="AG27" i="18"/>
  <c r="AH27" i="18"/>
  <c r="P28" i="18"/>
  <c r="Q28" i="18"/>
  <c r="AG28" i="18"/>
  <c r="AH28" i="18"/>
  <c r="P29" i="18"/>
  <c r="Q29" i="18"/>
  <c r="AG29" i="18"/>
  <c r="AH29" i="18"/>
  <c r="P30" i="18"/>
  <c r="Q30" i="18"/>
  <c r="AG30" i="18"/>
  <c r="AH30" i="18"/>
  <c r="P31" i="18"/>
  <c r="Q31" i="18"/>
  <c r="AG31" i="18"/>
  <c r="AH31" i="18"/>
  <c r="P32" i="18"/>
  <c r="Q32" i="18"/>
  <c r="AG32" i="18"/>
  <c r="AH32" i="18"/>
  <c r="P33" i="18"/>
  <c r="Q33" i="18"/>
  <c r="AG33" i="18"/>
  <c r="AH33" i="18"/>
  <c r="B23" i="17"/>
  <c r="C23" i="17"/>
  <c r="D23" i="17"/>
  <c r="E23" i="17"/>
  <c r="B24" i="17"/>
  <c r="C24" i="17"/>
  <c r="D24" i="17"/>
  <c r="E24" i="17"/>
  <c r="H3" i="16"/>
  <c r="I3" i="16"/>
  <c r="N3" i="16"/>
  <c r="O3" i="16"/>
  <c r="H4" i="16"/>
  <c r="I4" i="16"/>
  <c r="N4" i="16"/>
  <c r="O4" i="16"/>
  <c r="H5" i="16"/>
  <c r="I5" i="16"/>
  <c r="N5" i="16"/>
  <c r="O5" i="16"/>
</calcChain>
</file>

<file path=xl/sharedStrings.xml><?xml version="1.0" encoding="utf-8"?>
<sst xmlns="http://schemas.openxmlformats.org/spreadsheetml/2006/main" count="239" uniqueCount="65">
  <si>
    <t>Peritoneal F480+/CD11b+ flow-sorted cells</t>
  </si>
  <si>
    <t>Fold exp.</t>
  </si>
  <si>
    <t>Fl/fl cntrl</t>
  </si>
  <si>
    <t>Avg</t>
  </si>
  <si>
    <t>SEM</t>
  </si>
  <si>
    <t>C3aR1-MϕKO</t>
  </si>
  <si>
    <t>C3ar1</t>
  </si>
  <si>
    <t>Adgre1</t>
  </si>
  <si>
    <t>Cd68</t>
  </si>
  <si>
    <r>
      <rPr>
        <b/>
        <i/>
        <sz val="12"/>
        <color theme="1"/>
        <rFont val="Arial"/>
        <family val="2"/>
      </rPr>
      <t>C3ar1</t>
    </r>
    <r>
      <rPr>
        <b/>
        <sz val="12"/>
        <color theme="1"/>
        <rFont val="Arial"/>
        <family val="2"/>
      </rPr>
      <t xml:space="preserve"> fold expression</t>
    </r>
  </si>
  <si>
    <t>Male</t>
  </si>
  <si>
    <t>Female</t>
  </si>
  <si>
    <t>AVG</t>
  </si>
  <si>
    <t>Weight Curve</t>
  </si>
  <si>
    <t>Weeks on diet</t>
  </si>
  <si>
    <t>Female fl/fl cntrl</t>
  </si>
  <si>
    <t>Avg (g)</t>
  </si>
  <si>
    <t>Female C3ar1-MϕKO</t>
  </si>
  <si>
    <t>Weeks of age</t>
  </si>
  <si>
    <t>Male fl/fl cntrl</t>
  </si>
  <si>
    <t>Male C3ar1-MϕKO</t>
  </si>
  <si>
    <t>Percent Lean Mass</t>
  </si>
  <si>
    <t>Percent Fat Mass</t>
  </si>
  <si>
    <t>C3ar1-MϕKO</t>
  </si>
  <si>
    <t>Glucose Tolerance Test</t>
  </si>
  <si>
    <t>Min post glucose injection</t>
  </si>
  <si>
    <t>Percent Liver Mass</t>
  </si>
  <si>
    <t>Genotype</t>
  </si>
  <si>
    <t>%LPA</t>
  </si>
  <si>
    <t>% CPA</t>
  </si>
  <si>
    <r>
      <t>C3ar1-M</t>
    </r>
    <r>
      <rPr>
        <sz val="12"/>
        <color theme="1"/>
        <rFont val="Symbol"/>
        <charset val="2"/>
      </rPr>
      <t>j</t>
    </r>
    <r>
      <rPr>
        <sz val="12"/>
        <color theme="1"/>
        <rFont val="Arial"/>
        <family val="2"/>
      </rPr>
      <t>KO</t>
    </r>
  </si>
  <si>
    <t>%steatosis</t>
  </si>
  <si>
    <t>%collagen area</t>
  </si>
  <si>
    <r>
      <t>C3ar1-M</t>
    </r>
    <r>
      <rPr>
        <b/>
        <sz val="12"/>
        <color theme="1"/>
        <rFont val="Symbol"/>
        <charset val="2"/>
      </rPr>
      <t>j</t>
    </r>
    <r>
      <rPr>
        <b/>
        <sz val="12"/>
        <color theme="1"/>
        <rFont val="Arial"/>
        <family val="2"/>
      </rPr>
      <t>KO</t>
    </r>
  </si>
  <si>
    <t>LPA = Lipid Proportionate Area</t>
  </si>
  <si>
    <t>CPA = Collagen Proportionate Area</t>
  </si>
  <si>
    <t>Fold expression</t>
  </si>
  <si>
    <t>Fl/fl cntrl</t>
  </si>
  <si>
    <t>Ccr2</t>
  </si>
  <si>
    <t>Il1b</t>
  </si>
  <si>
    <t>Tnfa</t>
  </si>
  <si>
    <t>Cd163</t>
  </si>
  <si>
    <t>Tlr4</t>
  </si>
  <si>
    <t>Trem2</t>
  </si>
  <si>
    <t>Col1a1</t>
  </si>
  <si>
    <t>Col1a2</t>
  </si>
  <si>
    <t>Col3a1</t>
  </si>
  <si>
    <t>Acta2</t>
  </si>
  <si>
    <t>Tgfb</t>
  </si>
  <si>
    <t>Fgf21</t>
  </si>
  <si>
    <t>Acc2</t>
  </si>
  <si>
    <t>Pepck1</t>
  </si>
  <si>
    <t>Fasn</t>
  </si>
  <si>
    <t>Scd1</t>
  </si>
  <si>
    <t>Srebp1c</t>
  </si>
  <si>
    <t>Tgfb1</t>
  </si>
  <si>
    <t>Insulin Tolerance Test, 29 weeks diet</t>
  </si>
  <si>
    <t>Minutes post i.p. glucose</t>
  </si>
  <si>
    <t>HOMA-IR  (glucose mg/dL * insulin uIU/mL)/405</t>
  </si>
  <si>
    <t>Fl/Fl cntrl</t>
  </si>
  <si>
    <t>Male mice</t>
  </si>
  <si>
    <t>Serum ALT level (IU/mL)</t>
  </si>
  <si>
    <t>Female, GAN</t>
  </si>
  <si>
    <t>fl/fl cntrl</t>
  </si>
  <si>
    <t>Female, RD/lean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</si>
</sst>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Symbol"/>
      <charset val="2"/>
    </font>
    <font>
      <b/>
      <sz val="12"/>
      <color theme="1"/>
      <name val="Symbol"/>
      <charset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1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0" fontId="7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65" fontId="3" fillId="0" borderId="0" xfId="0" applyNumberFormat="1" applyFont="1"/>
    <xf numFmtId="165" fontId="4" fillId="0" borderId="0" xfId="0" applyNumberFormat="1" applyFont="1" applyAlignment="1">
      <alignment horizontal="center" wrapText="1"/>
    </xf>
    <xf numFmtId="1" fontId="6" fillId="0" borderId="0" xfId="0" applyNumberFormat="1" applyFont="1"/>
    <xf numFmtId="165" fontId="7" fillId="0" borderId="0" xfId="0" applyNumberFormat="1" applyFont="1"/>
    <xf numFmtId="1" fontId="7" fillId="0" borderId="0" xfId="0" applyNumberFormat="1" applyFont="1"/>
    <xf numFmtId="1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2" xfId="0" applyFont="1" applyBorder="1"/>
    <xf numFmtId="2" fontId="7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D748-3AF3-EB4E-8D90-CFA147A6C2CC}">
  <sheetPr codeName="Sheet6"/>
  <dimension ref="A1:O16"/>
  <sheetViews>
    <sheetView tabSelected="1" zoomScale="120" zoomScaleNormal="120" workbookViewId="0">
      <selection activeCell="F16" sqref="F16"/>
    </sheetView>
  </sheetViews>
  <sheetFormatPr baseColWidth="10" defaultRowHeight="16" x14ac:dyDescent="0.2"/>
  <cols>
    <col min="1" max="1" width="10.83203125" style="9"/>
    <col min="2" max="9" width="10.83203125" style="10"/>
    <col min="10" max="10" width="3.5" style="10" customWidth="1"/>
    <col min="11" max="13" width="10.83203125" style="8"/>
    <col min="14" max="15" width="10.83203125" style="10"/>
    <col min="16" max="16384" width="10.83203125" style="9"/>
  </cols>
  <sheetData>
    <row r="1" spans="1:15" s="1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2"/>
      <c r="O1" s="2"/>
    </row>
    <row r="2" spans="1:15" s="1" customFormat="1" x14ac:dyDescent="0.2">
      <c r="A2" s="1" t="s">
        <v>1</v>
      </c>
      <c r="B2" s="64" t="s">
        <v>2</v>
      </c>
      <c r="C2" s="64"/>
      <c r="D2" s="64"/>
      <c r="E2" s="64"/>
      <c r="F2" s="64"/>
      <c r="G2" s="64"/>
      <c r="H2" s="2" t="s">
        <v>3</v>
      </c>
      <c r="I2" s="2" t="s">
        <v>4</v>
      </c>
      <c r="J2" s="2"/>
      <c r="K2" s="65" t="s">
        <v>5</v>
      </c>
      <c r="L2" s="65"/>
      <c r="M2" s="65"/>
      <c r="N2" s="2" t="s">
        <v>3</v>
      </c>
      <c r="O2" s="2" t="s">
        <v>4</v>
      </c>
    </row>
    <row r="3" spans="1:15" x14ac:dyDescent="0.2">
      <c r="A3" s="5" t="s">
        <v>6</v>
      </c>
      <c r="B3" s="6">
        <v>0.82913192934437852</v>
      </c>
      <c r="C3" s="6">
        <v>0.35540036259301444</v>
      </c>
      <c r="D3" s="6">
        <v>0.28488470186903725</v>
      </c>
      <c r="E3" s="6">
        <v>1.965875884773526</v>
      </c>
      <c r="F3" s="6">
        <v>2.1110794492499427</v>
      </c>
      <c r="G3" s="6">
        <v>0.45362767217010208</v>
      </c>
      <c r="H3" s="6">
        <f>AVERAGE(B3:G3)</f>
        <v>1</v>
      </c>
      <c r="I3" s="6">
        <f>STDEV(B3:G3)/SQRT(COUNTA(B3:G3))</f>
        <v>0.33773909889571019</v>
      </c>
      <c r="J3" s="7"/>
      <c r="K3" s="6">
        <v>2.7458500471927334E-2</v>
      </c>
      <c r="L3" s="6">
        <v>1.6890506287389917E-2</v>
      </c>
      <c r="M3" s="6">
        <v>0.14728526365371469</v>
      </c>
      <c r="N3" s="8">
        <f>AVERAGE(K3:M3)</f>
        <v>6.3878090137677312E-2</v>
      </c>
      <c r="O3" s="8">
        <f>STDEV(K3:M3)/SQRT(COUNTA(K3:M3))</f>
        <v>4.1815021506319473E-2</v>
      </c>
    </row>
    <row r="4" spans="1:15" x14ac:dyDescent="0.2">
      <c r="A4" s="5" t="s">
        <v>7</v>
      </c>
      <c r="B4" s="6">
        <v>1.197918683225337</v>
      </c>
      <c r="C4" s="6">
        <v>0.86600402985855418</v>
      </c>
      <c r="D4" s="6">
        <v>1.410611035650333</v>
      </c>
      <c r="E4" s="6">
        <v>1.5936738750385606</v>
      </c>
      <c r="F4" s="6">
        <v>0.71410965021391704</v>
      </c>
      <c r="G4" s="6">
        <v>0.21768272601329852</v>
      </c>
      <c r="H4" s="6">
        <f>AVERAGE(B4:G4)</f>
        <v>1</v>
      </c>
      <c r="I4" s="6">
        <f>STDEV(B4:G4)/SQRT(COUNTA(B4:G4))</f>
        <v>0.20590697146719214</v>
      </c>
      <c r="J4" s="7"/>
      <c r="K4" s="6">
        <v>0.95804363027443029</v>
      </c>
      <c r="L4" s="6">
        <v>1.1715184785824573</v>
      </c>
      <c r="M4" s="6">
        <v>1.5211332641522082</v>
      </c>
      <c r="N4" s="8">
        <f>AVERAGE(K4:M4)</f>
        <v>1.2168984576696984</v>
      </c>
      <c r="O4" s="8">
        <f>STDEV(K4:M4)/SQRT(COUNTA(K4:M4))</f>
        <v>0.16412595856193482</v>
      </c>
    </row>
    <row r="5" spans="1:15" x14ac:dyDescent="0.2">
      <c r="A5" s="5" t="s">
        <v>8</v>
      </c>
      <c r="B5" s="6">
        <v>1.5195613008970679</v>
      </c>
      <c r="C5" s="6">
        <v>0.98815748849404195</v>
      </c>
      <c r="D5" s="6">
        <v>1.1282953445078214</v>
      </c>
      <c r="E5" s="6">
        <v>1.238034979920797</v>
      </c>
      <c r="F5" s="6">
        <v>0.8631859366108795</v>
      </c>
      <c r="G5" s="6">
        <v>0.26276494956939228</v>
      </c>
      <c r="H5" s="6">
        <f>AVERAGE(B5:G5)</f>
        <v>1</v>
      </c>
      <c r="I5" s="6">
        <f>STDEV(B5:G5)/SQRT(COUNTA(B5:G5))</f>
        <v>0.17372757841722192</v>
      </c>
      <c r="J5" s="7"/>
      <c r="K5" s="6">
        <v>1.3116876312716887</v>
      </c>
      <c r="L5" s="6">
        <v>1.3363101304518923</v>
      </c>
      <c r="M5" s="6">
        <v>0.78761617275057094</v>
      </c>
      <c r="N5" s="8">
        <f>AVERAGE(K5:M5)</f>
        <v>1.1452046448247175</v>
      </c>
      <c r="O5" s="8">
        <f>STDEV(K5:M5)/SQRT(COUNTA(K5:M5))</f>
        <v>0.17893546638077026</v>
      </c>
    </row>
    <row r="8" spans="1:15" x14ac:dyDescent="0.2">
      <c r="J8" s="8"/>
      <c r="M8" s="10"/>
      <c r="O8" s="9"/>
    </row>
    <row r="9" spans="1:15" x14ac:dyDescent="0.2">
      <c r="J9" s="8"/>
      <c r="M9" s="10"/>
      <c r="O9" s="9"/>
    </row>
    <row r="10" spans="1:15" x14ac:dyDescent="0.2">
      <c r="J10" s="8"/>
      <c r="M10" s="10"/>
      <c r="O10" s="9"/>
    </row>
    <row r="11" spans="1:15" x14ac:dyDescent="0.2">
      <c r="J11" s="8"/>
      <c r="M11" s="10"/>
      <c r="O11" s="9"/>
    </row>
    <row r="12" spans="1:15" x14ac:dyDescent="0.2">
      <c r="J12" s="8"/>
      <c r="M12" s="10"/>
      <c r="O12" s="9"/>
    </row>
    <row r="13" spans="1:15" x14ac:dyDescent="0.2">
      <c r="J13" s="8"/>
      <c r="M13" s="10"/>
      <c r="O13" s="9"/>
    </row>
    <row r="14" spans="1:15" x14ac:dyDescent="0.2">
      <c r="J14" s="8"/>
      <c r="M14" s="10"/>
      <c r="O14" s="9"/>
    </row>
    <row r="15" spans="1:15" x14ac:dyDescent="0.2">
      <c r="J15" s="8"/>
      <c r="M15" s="10"/>
      <c r="O15" s="9"/>
    </row>
    <row r="16" spans="1:15" x14ac:dyDescent="0.2">
      <c r="J16" s="8"/>
      <c r="M16" s="10"/>
      <c r="O16" s="9"/>
    </row>
  </sheetData>
  <mergeCells count="2">
    <mergeCell ref="B2:G2"/>
    <mergeCell ref="K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C554-4093-6C4C-B585-BAC6201780ED}">
  <sheetPr codeName="Sheet23"/>
  <dimension ref="A1:L17"/>
  <sheetViews>
    <sheetView zoomScale="120" zoomScaleNormal="120" workbookViewId="0">
      <selection activeCell="H29" sqref="H29"/>
    </sheetView>
  </sheetViews>
  <sheetFormatPr baseColWidth="10" defaultRowHeight="16" x14ac:dyDescent="0.2"/>
  <cols>
    <col min="1" max="1" width="10.83203125" style="55"/>
    <col min="2" max="12" width="10.83203125" style="17"/>
    <col min="13" max="16384" width="10.83203125" style="55"/>
  </cols>
  <sheetData>
    <row r="1" spans="1:12" s="52" customFormat="1" x14ac:dyDescent="0.2">
      <c r="A1" s="52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52" customFormat="1" ht="51" x14ac:dyDescent="0.2">
      <c r="A2" s="53" t="s">
        <v>57</v>
      </c>
      <c r="B2" s="67" t="s">
        <v>37</v>
      </c>
      <c r="C2" s="67"/>
      <c r="D2" s="67"/>
      <c r="E2" s="67"/>
      <c r="F2" s="67"/>
      <c r="G2" s="67"/>
      <c r="H2" s="67"/>
      <c r="I2" s="67"/>
      <c r="J2" s="67"/>
      <c r="K2" s="23" t="s">
        <v>12</v>
      </c>
      <c r="L2" s="23" t="s">
        <v>4</v>
      </c>
    </row>
    <row r="3" spans="1:12" x14ac:dyDescent="0.2">
      <c r="A3" s="54">
        <v>0</v>
      </c>
      <c r="B3" s="33">
        <v>198</v>
      </c>
      <c r="C3" s="33">
        <v>228</v>
      </c>
      <c r="D3" s="33">
        <v>208</v>
      </c>
      <c r="E3" s="33">
        <v>226</v>
      </c>
      <c r="F3" s="33">
        <v>228</v>
      </c>
      <c r="G3" s="33">
        <v>207</v>
      </c>
      <c r="H3" s="33">
        <v>214</v>
      </c>
      <c r="I3" s="33">
        <v>219</v>
      </c>
      <c r="J3" s="33">
        <v>165</v>
      </c>
      <c r="K3" s="17">
        <f t="shared" ref="K3:K8" si="0">AVERAGE(B3:J3)</f>
        <v>210.33333333333334</v>
      </c>
      <c r="L3" s="17">
        <f t="shared" ref="L3:L8" si="1">STDEV(B3:J3)/SQRT(COUNTA(B3:J3))</f>
        <v>6.6478902250597107</v>
      </c>
    </row>
    <row r="4" spans="1:12" x14ac:dyDescent="0.2">
      <c r="A4" s="54">
        <v>15</v>
      </c>
      <c r="B4" s="33">
        <v>181</v>
      </c>
      <c r="C4" s="33">
        <v>153</v>
      </c>
      <c r="D4" s="33">
        <v>143</v>
      </c>
      <c r="E4" s="33">
        <v>175</v>
      </c>
      <c r="F4" s="33">
        <v>153</v>
      </c>
      <c r="G4" s="33">
        <v>184</v>
      </c>
      <c r="H4" s="33">
        <v>151</v>
      </c>
      <c r="I4" s="33">
        <v>160</v>
      </c>
      <c r="J4" s="33">
        <v>119</v>
      </c>
      <c r="K4" s="17">
        <f t="shared" si="0"/>
        <v>157.66666666666666</v>
      </c>
      <c r="L4" s="17">
        <f t="shared" si="1"/>
        <v>6.8129778119898985</v>
      </c>
    </row>
    <row r="5" spans="1:12" x14ac:dyDescent="0.2">
      <c r="A5" s="54">
        <v>30</v>
      </c>
      <c r="B5" s="33">
        <v>124</v>
      </c>
      <c r="C5" s="33">
        <v>142</v>
      </c>
      <c r="D5" s="33">
        <v>124</v>
      </c>
      <c r="E5" s="33">
        <v>151</v>
      </c>
      <c r="F5" s="33">
        <v>113</v>
      </c>
      <c r="G5" s="33">
        <v>159</v>
      </c>
      <c r="H5" s="33">
        <v>128</v>
      </c>
      <c r="I5" s="33">
        <v>124</v>
      </c>
      <c r="J5" s="33">
        <v>111</v>
      </c>
      <c r="K5" s="17">
        <f t="shared" si="0"/>
        <v>130.66666666666666</v>
      </c>
      <c r="L5" s="17">
        <f t="shared" si="1"/>
        <v>5.5075705472861012</v>
      </c>
    </row>
    <row r="6" spans="1:12" x14ac:dyDescent="0.2">
      <c r="A6" s="54">
        <v>60</v>
      </c>
      <c r="B6" s="33">
        <v>85</v>
      </c>
      <c r="C6" s="33">
        <v>145</v>
      </c>
      <c r="D6" s="33">
        <v>80</v>
      </c>
      <c r="E6" s="33">
        <v>133</v>
      </c>
      <c r="F6" s="33">
        <v>73</v>
      </c>
      <c r="G6" s="33">
        <v>143</v>
      </c>
      <c r="H6" s="33">
        <v>97</v>
      </c>
      <c r="I6" s="33">
        <v>77</v>
      </c>
      <c r="J6" s="33">
        <v>97</v>
      </c>
      <c r="K6" s="17">
        <f t="shared" si="0"/>
        <v>103.33333333333333</v>
      </c>
      <c r="L6" s="17">
        <f t="shared" si="1"/>
        <v>9.6924942323658083</v>
      </c>
    </row>
    <row r="7" spans="1:12" x14ac:dyDescent="0.2">
      <c r="A7" s="54">
        <v>90</v>
      </c>
      <c r="B7" s="33">
        <v>83</v>
      </c>
      <c r="C7" s="33">
        <v>130</v>
      </c>
      <c r="D7" s="33">
        <v>67</v>
      </c>
      <c r="E7" s="33">
        <v>116</v>
      </c>
      <c r="F7" s="33">
        <v>73</v>
      </c>
      <c r="G7" s="33">
        <v>158</v>
      </c>
      <c r="H7" s="33">
        <v>96</v>
      </c>
      <c r="I7" s="33">
        <v>72</v>
      </c>
      <c r="J7" s="33">
        <v>78</v>
      </c>
      <c r="K7" s="17">
        <f t="shared" si="0"/>
        <v>97</v>
      </c>
      <c r="L7" s="17">
        <f t="shared" si="1"/>
        <v>10.428326807307105</v>
      </c>
    </row>
    <row r="8" spans="1:12" x14ac:dyDescent="0.2">
      <c r="A8" s="54">
        <v>120</v>
      </c>
      <c r="B8" s="33">
        <v>86</v>
      </c>
      <c r="C8" s="33">
        <v>147</v>
      </c>
      <c r="D8" s="33">
        <v>98</v>
      </c>
      <c r="E8" s="33">
        <v>140</v>
      </c>
      <c r="F8" s="33">
        <v>106</v>
      </c>
      <c r="G8" s="33">
        <v>161</v>
      </c>
      <c r="H8" s="33">
        <v>94</v>
      </c>
      <c r="I8" s="33">
        <v>89</v>
      </c>
      <c r="J8" s="33">
        <v>95</v>
      </c>
      <c r="K8" s="17">
        <f t="shared" si="0"/>
        <v>112.88888888888889</v>
      </c>
      <c r="L8" s="17">
        <f t="shared" si="1"/>
        <v>9.4669666097501093</v>
      </c>
    </row>
    <row r="9" spans="1:12" x14ac:dyDescent="0.2">
      <c r="A9" s="56"/>
      <c r="B9" s="34"/>
      <c r="C9" s="34"/>
      <c r="D9" s="34"/>
      <c r="E9" s="34"/>
      <c r="F9" s="34"/>
      <c r="G9" s="34"/>
      <c r="H9" s="34"/>
      <c r="I9" s="34"/>
      <c r="J9" s="34"/>
    </row>
    <row r="10" spans="1:12" x14ac:dyDescent="0.2">
      <c r="A10" s="56"/>
      <c r="B10" s="34"/>
      <c r="C10" s="34"/>
      <c r="D10" s="34"/>
      <c r="E10" s="34"/>
      <c r="F10" s="34"/>
      <c r="G10" s="34"/>
      <c r="H10" s="34"/>
      <c r="I10" s="34"/>
      <c r="J10" s="34"/>
    </row>
    <row r="11" spans="1:12" s="52" customFormat="1" x14ac:dyDescent="0.2">
      <c r="A11" s="57"/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23" t="s">
        <v>12</v>
      </c>
      <c r="L11" s="23" t="s">
        <v>4</v>
      </c>
    </row>
    <row r="12" spans="1:12" x14ac:dyDescent="0.2">
      <c r="A12" s="54">
        <v>0</v>
      </c>
      <c r="B12" s="33">
        <v>165</v>
      </c>
      <c r="C12" s="33">
        <v>161</v>
      </c>
      <c r="D12" s="33">
        <v>174</v>
      </c>
      <c r="E12" s="33">
        <v>197</v>
      </c>
      <c r="F12" s="33">
        <v>244</v>
      </c>
      <c r="G12" s="33">
        <v>206</v>
      </c>
      <c r="H12" s="33"/>
      <c r="I12" s="33"/>
      <c r="J12" s="33"/>
      <c r="K12" s="17">
        <f t="shared" ref="K12:K17" si="2">AVERAGE(B12:J12)</f>
        <v>191.16666666666666</v>
      </c>
      <c r="L12" s="17">
        <f t="shared" ref="L12:L17" si="3">STDEV(B12:J12)/SQRT(COUNTA(B12:J12))</f>
        <v>12.825538758447724</v>
      </c>
    </row>
    <row r="13" spans="1:12" x14ac:dyDescent="0.2">
      <c r="A13" s="54">
        <v>15</v>
      </c>
      <c r="B13" s="33">
        <v>146</v>
      </c>
      <c r="C13" s="33">
        <v>129</v>
      </c>
      <c r="D13" s="33">
        <v>147</v>
      </c>
      <c r="E13" s="33">
        <v>152</v>
      </c>
      <c r="F13" s="33">
        <v>194</v>
      </c>
      <c r="G13" s="33">
        <v>130</v>
      </c>
      <c r="H13" s="33"/>
      <c r="I13" s="33"/>
      <c r="J13" s="33"/>
      <c r="K13" s="17">
        <f t="shared" si="2"/>
        <v>149.66666666666666</v>
      </c>
      <c r="L13" s="17">
        <f t="shared" si="3"/>
        <v>9.6701143277166821</v>
      </c>
    </row>
    <row r="14" spans="1:12" x14ac:dyDescent="0.2">
      <c r="A14" s="54">
        <v>30</v>
      </c>
      <c r="B14" s="33">
        <v>79</v>
      </c>
      <c r="C14" s="33">
        <v>107</v>
      </c>
      <c r="D14" s="33">
        <v>186</v>
      </c>
      <c r="E14" s="33">
        <v>146</v>
      </c>
      <c r="F14" s="33">
        <v>141</v>
      </c>
      <c r="G14" s="33">
        <v>115</v>
      </c>
      <c r="H14" s="33"/>
      <c r="I14" s="33"/>
      <c r="J14" s="33"/>
      <c r="K14" s="17">
        <f t="shared" si="2"/>
        <v>129</v>
      </c>
      <c r="L14" s="17">
        <f t="shared" si="3"/>
        <v>15.123932469213599</v>
      </c>
    </row>
    <row r="15" spans="1:12" x14ac:dyDescent="0.2">
      <c r="A15" s="54">
        <v>60</v>
      </c>
      <c r="B15" s="33">
        <v>58</v>
      </c>
      <c r="C15" s="33">
        <v>72</v>
      </c>
      <c r="D15" s="33">
        <v>81</v>
      </c>
      <c r="E15" s="33">
        <v>118</v>
      </c>
      <c r="F15" s="33">
        <v>99</v>
      </c>
      <c r="G15" s="33">
        <v>94</v>
      </c>
      <c r="H15" s="33"/>
      <c r="I15" s="33"/>
      <c r="J15" s="33"/>
      <c r="K15" s="17">
        <f t="shared" si="2"/>
        <v>87</v>
      </c>
      <c r="L15" s="17">
        <f t="shared" si="3"/>
        <v>8.6717933554715199</v>
      </c>
    </row>
    <row r="16" spans="1:12" x14ac:dyDescent="0.2">
      <c r="A16" s="54">
        <v>90</v>
      </c>
      <c r="B16" s="33">
        <v>73</v>
      </c>
      <c r="C16" s="33">
        <v>67</v>
      </c>
      <c r="D16" s="33">
        <v>94</v>
      </c>
      <c r="E16" s="33">
        <v>113</v>
      </c>
      <c r="F16" s="33">
        <v>88</v>
      </c>
      <c r="G16" s="33">
        <v>92</v>
      </c>
      <c r="H16" s="33"/>
      <c r="I16" s="33"/>
      <c r="J16" s="33"/>
      <c r="K16" s="17">
        <f t="shared" si="2"/>
        <v>87.833333333333329</v>
      </c>
      <c r="L16" s="17">
        <f t="shared" si="3"/>
        <v>6.6903745120218199</v>
      </c>
    </row>
    <row r="17" spans="1:12" x14ac:dyDescent="0.2">
      <c r="A17" s="54">
        <v>120</v>
      </c>
      <c r="B17" s="33">
        <v>89</v>
      </c>
      <c r="C17" s="33">
        <v>97</v>
      </c>
      <c r="D17" s="33">
        <v>101</v>
      </c>
      <c r="E17" s="33">
        <v>131</v>
      </c>
      <c r="F17" s="33">
        <v>117</v>
      </c>
      <c r="G17" s="33">
        <v>112</v>
      </c>
      <c r="H17" s="33"/>
      <c r="I17" s="33"/>
      <c r="J17" s="33"/>
      <c r="K17" s="17">
        <f t="shared" si="2"/>
        <v>107.83333333333333</v>
      </c>
      <c r="L17" s="17">
        <f t="shared" si="3"/>
        <v>6.2097593440576224</v>
      </c>
    </row>
  </sheetData>
  <mergeCells count="2">
    <mergeCell ref="B2:J2"/>
    <mergeCell ref="B11:J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C8BB-E4AE-1D46-955E-8C4A1D78A305}">
  <sheetPr codeName="Sheet24"/>
  <dimension ref="A1:F18"/>
  <sheetViews>
    <sheetView zoomScale="120" zoomScaleNormal="120" workbookViewId="0">
      <selection activeCell="K32" sqref="K32"/>
    </sheetView>
  </sheetViews>
  <sheetFormatPr baseColWidth="10" defaultRowHeight="16" x14ac:dyDescent="0.2"/>
  <cols>
    <col min="1" max="1" width="10.83203125" style="9"/>
    <col min="2" max="3" width="14.5" style="9" customWidth="1"/>
    <col min="4" max="4" width="3.33203125" style="9" customWidth="1"/>
    <col min="5" max="6" width="14.5" style="9" customWidth="1"/>
    <col min="7" max="16384" width="10.83203125" style="9"/>
  </cols>
  <sheetData>
    <row r="1" spans="1:6" s="1" customFormat="1" x14ac:dyDescent="0.2">
      <c r="B1" s="64" t="s">
        <v>58</v>
      </c>
      <c r="C1" s="64"/>
      <c r="D1" s="64"/>
      <c r="E1" s="64"/>
      <c r="F1" s="64"/>
    </row>
    <row r="2" spans="1:6" s="1" customFormat="1" x14ac:dyDescent="0.2">
      <c r="B2" s="70" t="s">
        <v>10</v>
      </c>
      <c r="C2" s="70"/>
      <c r="D2" s="58"/>
      <c r="E2" s="70" t="s">
        <v>11</v>
      </c>
      <c r="F2" s="70"/>
    </row>
    <row r="3" spans="1:6" s="1" customFormat="1" x14ac:dyDescent="0.2">
      <c r="B3" s="58" t="s">
        <v>59</v>
      </c>
      <c r="C3" s="58" t="s">
        <v>5</v>
      </c>
      <c r="D3" s="58"/>
      <c r="E3" s="58" t="s">
        <v>59</v>
      </c>
      <c r="F3" s="58" t="s">
        <v>5</v>
      </c>
    </row>
    <row r="4" spans="1:6" x14ac:dyDescent="0.2">
      <c r="A4" s="59"/>
      <c r="B4" s="60">
        <v>0.56000000000000005</v>
      </c>
      <c r="C4" s="60">
        <v>2.16</v>
      </c>
      <c r="D4" s="60"/>
      <c r="E4" s="60">
        <v>0.66</v>
      </c>
      <c r="F4" s="60">
        <v>0.81</v>
      </c>
    </row>
    <row r="5" spans="1:6" x14ac:dyDescent="0.2">
      <c r="B5" s="21">
        <v>6.45</v>
      </c>
      <c r="C5" s="21">
        <v>1.67</v>
      </c>
      <c r="D5" s="21"/>
      <c r="E5" s="21">
        <v>1</v>
      </c>
      <c r="F5" s="21">
        <v>0.73</v>
      </c>
    </row>
    <row r="6" spans="1:6" x14ac:dyDescent="0.2">
      <c r="B6" s="21">
        <v>1.39</v>
      </c>
      <c r="C6" s="21">
        <v>1.62</v>
      </c>
      <c r="D6" s="21"/>
      <c r="E6" s="21">
        <v>0.64</v>
      </c>
      <c r="F6" s="21">
        <v>0.55000000000000004</v>
      </c>
    </row>
    <row r="7" spans="1:6" x14ac:dyDescent="0.2">
      <c r="B7" s="21">
        <v>3.19</v>
      </c>
      <c r="C7" s="21">
        <v>3.55</v>
      </c>
      <c r="D7" s="21"/>
      <c r="E7" s="21">
        <v>0.66</v>
      </c>
      <c r="F7" s="21">
        <v>0.53</v>
      </c>
    </row>
    <row r="8" spans="1:6" x14ac:dyDescent="0.2">
      <c r="B8" s="21">
        <v>1.44</v>
      </c>
      <c r="C8" s="21">
        <v>2.4</v>
      </c>
      <c r="D8" s="21"/>
      <c r="E8" s="21">
        <v>0.59</v>
      </c>
      <c r="F8" s="21">
        <v>0.4</v>
      </c>
    </row>
    <row r="9" spans="1:6" x14ac:dyDescent="0.2">
      <c r="B9" s="21">
        <v>1.33</v>
      </c>
      <c r="C9" s="21">
        <v>1.1000000000000001</v>
      </c>
      <c r="D9" s="21"/>
      <c r="E9" s="21">
        <v>0.62</v>
      </c>
      <c r="F9" s="21">
        <v>0.51</v>
      </c>
    </row>
    <row r="10" spans="1:6" x14ac:dyDescent="0.2">
      <c r="B10" s="21">
        <v>2.88</v>
      </c>
      <c r="C10" s="22"/>
      <c r="D10" s="22"/>
      <c r="E10" s="21">
        <v>0.83</v>
      </c>
      <c r="F10" s="21">
        <v>0.69</v>
      </c>
    </row>
    <row r="11" spans="1:6" x14ac:dyDescent="0.2">
      <c r="B11" s="21">
        <v>1.46</v>
      </c>
      <c r="C11" s="22"/>
      <c r="D11" s="22"/>
      <c r="E11" s="21">
        <v>0.56000000000000005</v>
      </c>
      <c r="F11" s="21">
        <v>0.64</v>
      </c>
    </row>
    <row r="12" spans="1:6" x14ac:dyDescent="0.2">
      <c r="B12" s="21">
        <v>1.31</v>
      </c>
      <c r="C12" s="22"/>
      <c r="D12" s="22"/>
      <c r="E12" s="21">
        <v>0.77</v>
      </c>
      <c r="F12" s="21">
        <v>0.48</v>
      </c>
    </row>
    <row r="13" spans="1:6" x14ac:dyDescent="0.2">
      <c r="B13" s="22"/>
      <c r="C13" s="22"/>
      <c r="D13" s="22"/>
      <c r="E13" s="22"/>
      <c r="F13" s="21">
        <v>1.02</v>
      </c>
    </row>
    <row r="14" spans="1:6" x14ac:dyDescent="0.2">
      <c r="B14" s="22"/>
      <c r="C14" s="22"/>
      <c r="D14" s="22"/>
      <c r="E14" s="22"/>
      <c r="F14" s="21">
        <v>0.73</v>
      </c>
    </row>
    <row r="15" spans="1:6" x14ac:dyDescent="0.2">
      <c r="B15" s="22"/>
      <c r="C15" s="22"/>
      <c r="D15" s="22"/>
      <c r="E15" s="22"/>
      <c r="F15" s="21">
        <v>0.35</v>
      </c>
    </row>
    <row r="16" spans="1:6" x14ac:dyDescent="0.2">
      <c r="A16" s="61"/>
      <c r="B16" s="62"/>
      <c r="C16" s="62"/>
      <c r="D16" s="62"/>
      <c r="E16" s="62"/>
      <c r="F16" s="37">
        <v>0.53</v>
      </c>
    </row>
    <row r="17" spans="1:6" x14ac:dyDescent="0.2">
      <c r="A17" s="9" t="s">
        <v>12</v>
      </c>
      <c r="B17" s="22">
        <f>AVERAGE(B4:B16)</f>
        <v>2.2233333333333332</v>
      </c>
      <c r="C17" s="22">
        <f>AVERAGE(C4:C16)</f>
        <v>2.0833333333333335</v>
      </c>
      <c r="D17" s="22"/>
      <c r="E17" s="22">
        <f>AVERAGE(E4:E16)</f>
        <v>0.70333333333333337</v>
      </c>
      <c r="F17" s="22">
        <f>AVERAGE(F4:F16)</f>
        <v>0.61307692307692307</v>
      </c>
    </row>
    <row r="18" spans="1:6" x14ac:dyDescent="0.2">
      <c r="A18" s="9" t="s">
        <v>4</v>
      </c>
      <c r="B18" s="22">
        <f>STDEV(B4:B16)/SQRT(COUNTA(B4:B16))</f>
        <v>0.59535236998305852</v>
      </c>
      <c r="C18" s="22">
        <f>STDEV(C4:C16)/SQRT(COUNTA(C4:C16))</f>
        <v>0.34687814062642303</v>
      </c>
      <c r="D18" s="22"/>
      <c r="E18" s="22">
        <f>STDEV(E4:E16)/SQRT(COUNTA(E4:E16))</f>
        <v>4.6636895265444088E-2</v>
      </c>
      <c r="F18" s="22">
        <f>STDEV(F4:F16)/SQRT(COUNTA(F4:F16))</f>
        <v>5.0578507336014246E-2</v>
      </c>
    </row>
  </sheetData>
  <mergeCells count="3">
    <mergeCell ref="B2:C2"/>
    <mergeCell ref="E2:F2"/>
    <mergeCell ref="B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E307-3046-7C42-80C3-5F8FB283BCDE}">
  <sheetPr codeName="Sheet25"/>
  <dimension ref="A1:G4"/>
  <sheetViews>
    <sheetView zoomScale="120" zoomScaleNormal="120" workbookViewId="0">
      <selection activeCell="H9" sqref="H9"/>
    </sheetView>
  </sheetViews>
  <sheetFormatPr baseColWidth="10" defaultRowHeight="16" x14ac:dyDescent="0.2"/>
  <cols>
    <col min="1" max="1" width="16.5" style="1" customWidth="1"/>
    <col min="2" max="5" width="10.83203125" style="10"/>
    <col min="6" max="16384" width="10.83203125" style="9"/>
  </cols>
  <sheetData>
    <row r="1" spans="1:7" s="1" customFormat="1" x14ac:dyDescent="0.2">
      <c r="A1" s="1" t="s">
        <v>60</v>
      </c>
      <c r="B1" s="2"/>
      <c r="C1" s="2"/>
      <c r="D1" s="2"/>
      <c r="E1" s="2"/>
    </row>
    <row r="2" spans="1:7" s="1" customFormat="1" x14ac:dyDescent="0.2">
      <c r="B2" s="66" t="s">
        <v>61</v>
      </c>
      <c r="C2" s="66"/>
      <c r="D2" s="66"/>
      <c r="E2" s="66"/>
      <c r="F2" s="2" t="s">
        <v>12</v>
      </c>
      <c r="G2" s="2" t="s">
        <v>4</v>
      </c>
    </row>
    <row r="3" spans="1:7" x14ac:dyDescent="0.2">
      <c r="A3" s="1" t="s">
        <v>2</v>
      </c>
      <c r="B3" s="21">
        <v>30.71</v>
      </c>
      <c r="C3" s="21">
        <v>28.83</v>
      </c>
      <c r="D3" s="21">
        <v>13.67</v>
      </c>
      <c r="E3" s="21">
        <v>17.36</v>
      </c>
      <c r="F3" s="22">
        <f>AVERAGE(B3:E3)</f>
        <v>22.642499999999998</v>
      </c>
      <c r="G3" s="22">
        <f>STDEV(B3:E3)/2</f>
        <v>4.2009946738837938</v>
      </c>
    </row>
    <row r="4" spans="1:7" x14ac:dyDescent="0.2">
      <c r="A4" s="1" t="s">
        <v>5</v>
      </c>
      <c r="B4" s="21">
        <v>36.18</v>
      </c>
      <c r="C4" s="21">
        <v>40.49</v>
      </c>
      <c r="D4" s="21">
        <v>18.52</v>
      </c>
      <c r="E4" s="21">
        <v>12.8</v>
      </c>
      <c r="F4" s="22">
        <f>AVERAGE(B4:E4)</f>
        <v>26.997499999999999</v>
      </c>
      <c r="G4" s="22">
        <f>STDEV(B4:E4)/2</f>
        <v>6.7069794182378946</v>
      </c>
    </row>
  </sheetData>
  <mergeCells count="1">
    <mergeCell ref="B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A158-B1F5-EF4E-A746-280C4B63A70B}">
  <sheetPr codeName="Sheet26"/>
  <dimension ref="A1:Q41"/>
  <sheetViews>
    <sheetView zoomScale="120" zoomScaleNormal="120" workbookViewId="0">
      <selection activeCell="I28" sqref="I28"/>
    </sheetView>
  </sheetViews>
  <sheetFormatPr baseColWidth="10" defaultRowHeight="16" x14ac:dyDescent="0.2"/>
  <cols>
    <col min="1" max="1" width="16.6640625" style="1" bestFit="1" customWidth="1"/>
    <col min="2" max="16" width="10.83203125" style="8"/>
    <col min="17" max="16384" width="10.83203125" style="9"/>
  </cols>
  <sheetData>
    <row r="1" spans="1:17" x14ac:dyDescent="0.2">
      <c r="A1" s="1" t="s">
        <v>36</v>
      </c>
    </row>
    <row r="3" spans="1:17" x14ac:dyDescent="0.2">
      <c r="A3" s="63" t="s">
        <v>62</v>
      </c>
      <c r="B3" s="66" t="s">
        <v>63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4" t="s">
        <v>12</v>
      </c>
      <c r="Q3" s="4" t="s">
        <v>4</v>
      </c>
    </row>
    <row r="4" spans="1:17" x14ac:dyDescent="0.2">
      <c r="A4" s="51" t="s">
        <v>6</v>
      </c>
      <c r="B4" s="32">
        <v>0.68200000000000005</v>
      </c>
      <c r="C4" s="32">
        <v>0.68200000000000005</v>
      </c>
      <c r="D4" s="32">
        <v>1.599</v>
      </c>
      <c r="E4" s="32">
        <v>0.65700000000000003</v>
      </c>
      <c r="F4" s="32">
        <v>1.3360000000000001</v>
      </c>
      <c r="G4" s="32">
        <v>0.629</v>
      </c>
      <c r="H4" s="32">
        <v>1.3160000000000001</v>
      </c>
      <c r="I4" s="32">
        <v>1.23</v>
      </c>
      <c r="J4" s="32">
        <v>1.4350000000000001</v>
      </c>
      <c r="K4" s="32">
        <v>0.76700000000000002</v>
      </c>
      <c r="L4" s="32">
        <v>0.70099999999999996</v>
      </c>
      <c r="M4" s="32">
        <v>0.77700000000000002</v>
      </c>
      <c r="N4" s="32">
        <v>1.048</v>
      </c>
      <c r="O4" s="32">
        <v>1.1399999999999999</v>
      </c>
      <c r="P4" s="8">
        <f t="shared" ref="P4:P9" si="0">AVERAGE(B4:O4)</f>
        <v>0.9999285714285715</v>
      </c>
      <c r="Q4" s="9">
        <f t="shared" ref="Q4:Q9" si="1">STDEV(B4:O4)/SQRT(COUNTA(B4:O4))</f>
        <v>9.0375861328299473E-2</v>
      </c>
    </row>
    <row r="5" spans="1:17" x14ac:dyDescent="0.2">
      <c r="A5" s="51" t="s">
        <v>55</v>
      </c>
      <c r="B5" s="32">
        <v>0.88900000000000001</v>
      </c>
      <c r="C5" s="32">
        <v>0.88500000000000001</v>
      </c>
      <c r="D5" s="32">
        <v>1.1040000000000001</v>
      </c>
      <c r="E5" s="32">
        <v>1.105</v>
      </c>
      <c r="F5" s="32">
        <v>1.1080000000000001</v>
      </c>
      <c r="G5" s="32">
        <v>0.98699999999999999</v>
      </c>
      <c r="H5" s="32">
        <v>0.96499999999999997</v>
      </c>
      <c r="I5" s="32">
        <v>0.89400000000000002</v>
      </c>
      <c r="J5" s="32">
        <v>1.4470000000000001</v>
      </c>
      <c r="K5" s="32">
        <v>0.877</v>
      </c>
      <c r="L5" s="32">
        <v>0.95799999999999996</v>
      </c>
      <c r="M5" s="32">
        <v>0.99</v>
      </c>
      <c r="N5" s="32">
        <v>0.88400000000000001</v>
      </c>
      <c r="O5" s="32">
        <v>0.90900000000000003</v>
      </c>
      <c r="P5" s="8">
        <f t="shared" si="0"/>
        <v>1.0001428571428572</v>
      </c>
      <c r="Q5" s="9">
        <f t="shared" si="1"/>
        <v>4.1285638237125104E-2</v>
      </c>
    </row>
    <row r="6" spans="1:17" x14ac:dyDescent="0.2">
      <c r="A6" s="51" t="s">
        <v>44</v>
      </c>
      <c r="B6" s="32">
        <v>1.155</v>
      </c>
      <c r="C6" s="32">
        <v>0.76300000000000001</v>
      </c>
      <c r="D6" s="32">
        <v>1.1000000000000001</v>
      </c>
      <c r="E6" s="32">
        <v>2.13</v>
      </c>
      <c r="F6" s="32">
        <v>1.286</v>
      </c>
      <c r="G6" s="32">
        <v>0.98799999999999999</v>
      </c>
      <c r="H6" s="32">
        <v>1.0569999999999999</v>
      </c>
      <c r="I6" s="32">
        <v>0.65300000000000002</v>
      </c>
      <c r="J6" s="32">
        <v>1.163</v>
      </c>
      <c r="K6" s="32">
        <v>0.56599999999999995</v>
      </c>
      <c r="L6" s="32">
        <v>0.83199999999999996</v>
      </c>
      <c r="M6" s="32">
        <v>0.93899999999999995</v>
      </c>
      <c r="N6" s="32">
        <v>0.749</v>
      </c>
      <c r="O6" s="32">
        <v>0.62</v>
      </c>
      <c r="P6" s="8">
        <f t="shared" si="0"/>
        <v>1.0000714285714287</v>
      </c>
      <c r="Q6" s="9">
        <f t="shared" si="1"/>
        <v>0.10553273875056325</v>
      </c>
    </row>
    <row r="7" spans="1:17" x14ac:dyDescent="0.2">
      <c r="A7" s="51" t="s">
        <v>40</v>
      </c>
      <c r="B7" s="32">
        <v>1.0229999999999999</v>
      </c>
      <c r="C7" s="32">
        <v>0.55300000000000005</v>
      </c>
      <c r="D7" s="32">
        <v>1.2729999999999999</v>
      </c>
      <c r="E7" s="32">
        <v>2.2799999999999998</v>
      </c>
      <c r="F7" s="32">
        <v>1.7230000000000001</v>
      </c>
      <c r="G7" s="32">
        <v>0.53500000000000003</v>
      </c>
      <c r="H7" s="32">
        <v>1.494</v>
      </c>
      <c r="I7" s="32">
        <v>0.76400000000000001</v>
      </c>
      <c r="J7" s="32">
        <v>1.84</v>
      </c>
      <c r="K7" s="32">
        <v>0.89300000000000002</v>
      </c>
      <c r="L7" s="32">
        <v>0.31</v>
      </c>
      <c r="M7" s="32">
        <v>0.30499999999999999</v>
      </c>
      <c r="N7" s="32">
        <v>0.39</v>
      </c>
      <c r="O7" s="32">
        <v>0.61599999999999999</v>
      </c>
      <c r="P7" s="8">
        <f t="shared" si="0"/>
        <v>0.9999285714285715</v>
      </c>
      <c r="Q7" s="9">
        <f t="shared" si="1"/>
        <v>0.16817839378174551</v>
      </c>
    </row>
    <row r="8" spans="1:17" x14ac:dyDescent="0.2">
      <c r="A8" s="51" t="s">
        <v>7</v>
      </c>
      <c r="B8" s="32">
        <v>0.624</v>
      </c>
      <c r="C8" s="32">
        <v>0.71899999999999997</v>
      </c>
      <c r="D8" s="32">
        <v>1.6850000000000001</v>
      </c>
      <c r="E8" s="32">
        <v>0.65</v>
      </c>
      <c r="F8" s="32">
        <v>1.1850000000000001</v>
      </c>
      <c r="G8" s="32">
        <v>0.83199999999999996</v>
      </c>
      <c r="H8" s="32">
        <v>1.1910000000000001</v>
      </c>
      <c r="I8" s="32">
        <v>1.4870000000000001</v>
      </c>
      <c r="J8" s="32">
        <v>1.9790000000000001</v>
      </c>
      <c r="K8" s="32">
        <v>0.82799999999999996</v>
      </c>
      <c r="L8" s="32">
        <v>0.58899999999999997</v>
      </c>
      <c r="M8" s="32">
        <v>0.60299999999999998</v>
      </c>
      <c r="N8" s="32">
        <v>0.78700000000000003</v>
      </c>
      <c r="O8" s="32">
        <v>0.83899999999999997</v>
      </c>
      <c r="P8" s="8">
        <f t="shared" si="0"/>
        <v>0.99985714285714289</v>
      </c>
      <c r="Q8" s="9">
        <f t="shared" si="1"/>
        <v>0.11799622163548791</v>
      </c>
    </row>
    <row r="9" spans="1:17" x14ac:dyDescent="0.2">
      <c r="A9" s="51" t="s">
        <v>38</v>
      </c>
      <c r="B9" s="32">
        <v>1.359</v>
      </c>
      <c r="C9" s="32">
        <v>0.75900000000000001</v>
      </c>
      <c r="D9" s="32">
        <v>1.0940000000000001</v>
      </c>
      <c r="E9" s="32">
        <v>1.6619999999999999</v>
      </c>
      <c r="F9" s="32">
        <v>2.879</v>
      </c>
      <c r="G9" s="32">
        <v>0.68600000000000005</v>
      </c>
      <c r="H9" s="32">
        <v>1.3129999999999999</v>
      </c>
      <c r="I9" s="32">
        <v>1.0509999999999999</v>
      </c>
      <c r="J9" s="32">
        <v>1.2549999999999999</v>
      </c>
      <c r="K9" s="32">
        <v>0.52300000000000002</v>
      </c>
      <c r="L9" s="32">
        <v>0.376</v>
      </c>
      <c r="M9" s="32">
        <v>0.183</v>
      </c>
      <c r="N9" s="32">
        <v>0.46300000000000002</v>
      </c>
      <c r="O9" s="32">
        <v>0.39700000000000002</v>
      </c>
      <c r="P9" s="8">
        <f t="shared" si="0"/>
        <v>0.99999999999999989</v>
      </c>
      <c r="Q9" s="9">
        <f t="shared" si="1"/>
        <v>0.18701304532272381</v>
      </c>
    </row>
    <row r="11" spans="1:17" s="1" customFormat="1" x14ac:dyDescent="0.2">
      <c r="A11" s="63" t="s">
        <v>62</v>
      </c>
      <c r="B11" s="66" t="s">
        <v>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4" t="s">
        <v>12</v>
      </c>
      <c r="Q11" s="4" t="s">
        <v>4</v>
      </c>
    </row>
    <row r="12" spans="1:17" x14ac:dyDescent="0.2">
      <c r="A12" s="51" t="s">
        <v>6</v>
      </c>
      <c r="B12" s="32">
        <v>4.2000000000000003E-2</v>
      </c>
      <c r="C12" s="32">
        <v>9.5000000000000001E-2</v>
      </c>
      <c r="D12" s="32">
        <v>0.03</v>
      </c>
      <c r="E12" s="32">
        <v>4.8000000000000001E-2</v>
      </c>
      <c r="F12" s="32">
        <v>7.2999999999999995E-2</v>
      </c>
      <c r="G12" s="32">
        <v>4.2000000000000003E-2</v>
      </c>
      <c r="H12" s="32">
        <v>6.9000000000000006E-2</v>
      </c>
      <c r="I12" s="32">
        <v>0.156</v>
      </c>
      <c r="J12" s="32">
        <v>2.5000000000000001E-2</v>
      </c>
      <c r="K12" s="32">
        <v>5.8999999999999997E-2</v>
      </c>
      <c r="L12" s="32">
        <v>9.1999999999999998E-2</v>
      </c>
      <c r="M12" s="32">
        <v>0.08</v>
      </c>
      <c r="N12" s="32">
        <v>6.0999999999999999E-2</v>
      </c>
      <c r="P12" s="8">
        <f t="shared" ref="P12:P17" si="2">AVERAGE(B12:O12)</f>
        <v>6.7076923076923062E-2</v>
      </c>
      <c r="Q12" s="9">
        <f t="shared" ref="Q12:Q17" si="3">STDEV(B12:O12)/SQRT(COUNTA(B12:O12))</f>
        <v>9.6019906713176485E-3</v>
      </c>
    </row>
    <row r="13" spans="1:17" x14ac:dyDescent="0.2">
      <c r="A13" s="51" t="s">
        <v>55</v>
      </c>
      <c r="B13" s="32">
        <v>1.0349999999999999</v>
      </c>
      <c r="C13" s="32">
        <v>1.085</v>
      </c>
      <c r="D13" s="32">
        <v>1.1379999999999999</v>
      </c>
      <c r="E13" s="32">
        <v>1.1120000000000001</v>
      </c>
      <c r="F13" s="32">
        <v>1.042</v>
      </c>
      <c r="G13" s="32">
        <v>1.1100000000000001</v>
      </c>
      <c r="H13" s="32">
        <v>1.133</v>
      </c>
      <c r="I13" s="32">
        <v>1.2729999999999999</v>
      </c>
      <c r="J13" s="32">
        <v>0.78300000000000003</v>
      </c>
      <c r="K13" s="32">
        <v>0.91100000000000003</v>
      </c>
      <c r="L13" s="32">
        <v>0.89400000000000002</v>
      </c>
      <c r="M13" s="32">
        <v>0.84099999999999997</v>
      </c>
      <c r="N13" s="32">
        <v>0.91700000000000004</v>
      </c>
      <c r="P13" s="8">
        <f t="shared" si="2"/>
        <v>1.021076923076923</v>
      </c>
      <c r="Q13" s="9">
        <f t="shared" si="3"/>
        <v>3.9121844763157616E-2</v>
      </c>
    </row>
    <row r="14" spans="1:17" x14ac:dyDescent="0.2">
      <c r="A14" s="51" t="s">
        <v>44</v>
      </c>
      <c r="B14" s="32">
        <v>1.4710000000000001</v>
      </c>
      <c r="C14" s="32">
        <v>1.377</v>
      </c>
      <c r="D14" s="32">
        <v>0.95399999999999996</v>
      </c>
      <c r="E14" s="32">
        <v>1.1299999999999999</v>
      </c>
      <c r="F14" s="32">
        <v>0.97699999999999998</v>
      </c>
      <c r="G14" s="32">
        <v>0.89</v>
      </c>
      <c r="H14" s="32">
        <v>0.52100000000000002</v>
      </c>
      <c r="I14" s="32">
        <v>3.1379999999999999</v>
      </c>
      <c r="J14" s="32">
        <v>0.26700000000000002</v>
      </c>
      <c r="K14" s="32">
        <v>1.276</v>
      </c>
      <c r="L14" s="32">
        <v>2.194</v>
      </c>
      <c r="M14" s="32">
        <v>1.0129999999999999</v>
      </c>
      <c r="N14" s="32">
        <v>0.71499999999999997</v>
      </c>
      <c r="P14" s="8">
        <f t="shared" si="2"/>
        <v>1.2248461538461535</v>
      </c>
      <c r="Q14" s="9">
        <f t="shared" si="3"/>
        <v>0.20661139188917602</v>
      </c>
    </row>
    <row r="15" spans="1:17" x14ac:dyDescent="0.2">
      <c r="A15" s="51" t="s">
        <v>40</v>
      </c>
      <c r="B15" s="32">
        <v>1.2070000000000001</v>
      </c>
      <c r="C15" s="32">
        <v>1.147</v>
      </c>
      <c r="D15" s="32">
        <v>1.018</v>
      </c>
      <c r="E15" s="32">
        <v>0.82099999999999995</v>
      </c>
      <c r="F15" s="32">
        <v>1.34</v>
      </c>
      <c r="G15" s="32">
        <v>1.3089999999999999</v>
      </c>
      <c r="H15" s="32">
        <v>1.069</v>
      </c>
      <c r="I15" s="32">
        <v>1.552</v>
      </c>
      <c r="J15" s="32">
        <v>0.53500000000000003</v>
      </c>
      <c r="K15" s="32">
        <v>0.97099999999999997</v>
      </c>
      <c r="L15" s="32">
        <v>1.196</v>
      </c>
      <c r="M15" s="32">
        <v>0.58399999999999996</v>
      </c>
      <c r="N15" s="32">
        <v>0.78900000000000003</v>
      </c>
      <c r="P15" s="8">
        <f t="shared" si="2"/>
        <v>1.0413846153846154</v>
      </c>
      <c r="Q15" s="9">
        <f t="shared" si="3"/>
        <v>8.2747804871461064E-2</v>
      </c>
    </row>
    <row r="16" spans="1:17" x14ac:dyDescent="0.2">
      <c r="A16" s="51" t="s">
        <v>7</v>
      </c>
      <c r="B16" s="32">
        <v>0.67</v>
      </c>
      <c r="C16" s="32">
        <v>1.0489999999999999</v>
      </c>
      <c r="D16" s="32">
        <v>0.91200000000000003</v>
      </c>
      <c r="E16" s="32">
        <v>1.325</v>
      </c>
      <c r="F16" s="32">
        <v>1.173</v>
      </c>
      <c r="G16" s="32">
        <v>1.179</v>
      </c>
      <c r="H16" s="32">
        <v>1.363</v>
      </c>
      <c r="I16" s="32">
        <v>1.637</v>
      </c>
      <c r="J16" s="32">
        <v>0.83599999999999997</v>
      </c>
      <c r="K16" s="32">
        <v>0.80500000000000005</v>
      </c>
      <c r="L16" s="32">
        <v>0.99299999999999999</v>
      </c>
      <c r="M16" s="32">
        <v>0.89400000000000002</v>
      </c>
      <c r="N16" s="32">
        <v>0.91900000000000004</v>
      </c>
      <c r="P16" s="8">
        <f t="shared" si="2"/>
        <v>1.0580769230769231</v>
      </c>
      <c r="Q16" s="9">
        <f t="shared" si="3"/>
        <v>7.4381937214799909E-2</v>
      </c>
    </row>
    <row r="17" spans="1:17" x14ac:dyDescent="0.2">
      <c r="A17" s="51" t="s">
        <v>38</v>
      </c>
      <c r="B17" s="32">
        <v>1.0169999999999999</v>
      </c>
      <c r="C17" s="32">
        <v>1.22</v>
      </c>
      <c r="D17" s="32">
        <v>0.97199999999999998</v>
      </c>
      <c r="E17" s="32">
        <v>0.875</v>
      </c>
      <c r="F17" s="32">
        <v>1.522</v>
      </c>
      <c r="G17" s="32">
        <v>1.2030000000000001</v>
      </c>
      <c r="H17" s="32">
        <v>0.63800000000000001</v>
      </c>
      <c r="I17" s="32">
        <v>2.0630000000000002</v>
      </c>
      <c r="J17" s="32">
        <v>0.67300000000000004</v>
      </c>
      <c r="K17" s="32">
        <v>0.90300000000000002</v>
      </c>
      <c r="L17" s="32">
        <v>1.903</v>
      </c>
      <c r="M17" s="32">
        <v>0.89500000000000002</v>
      </c>
      <c r="N17" s="32">
        <v>0.72</v>
      </c>
      <c r="P17" s="8">
        <f t="shared" si="2"/>
        <v>1.1233846153846154</v>
      </c>
      <c r="Q17" s="9">
        <f t="shared" si="3"/>
        <v>0.1256538559644616</v>
      </c>
    </row>
    <row r="21" spans="1:17" x14ac:dyDescent="0.2">
      <c r="A21" s="11" t="s">
        <v>64</v>
      </c>
      <c r="B21" s="65" t="s">
        <v>37</v>
      </c>
      <c r="C21" s="65"/>
      <c r="D21" s="65"/>
      <c r="E21" s="65"/>
      <c r="F21" s="65"/>
      <c r="G21" s="4" t="s">
        <v>12</v>
      </c>
      <c r="H21" s="4" t="s">
        <v>4</v>
      </c>
      <c r="I21" s="6"/>
    </row>
    <row r="22" spans="1:17" x14ac:dyDescent="0.2">
      <c r="A22" s="51" t="s">
        <v>6</v>
      </c>
      <c r="B22" s="6">
        <v>0.91100000000000003</v>
      </c>
      <c r="C22" s="6">
        <v>1.669</v>
      </c>
      <c r="D22" s="6">
        <v>0.439</v>
      </c>
      <c r="E22" s="6">
        <v>1.6339999999999999</v>
      </c>
      <c r="F22" s="6">
        <v>0.34599999999999997</v>
      </c>
      <c r="G22" s="6">
        <f t="shared" ref="G22:G30" si="4">AVERAGE(B22:F22)</f>
        <v>0.99980000000000013</v>
      </c>
      <c r="H22" s="6">
        <f t="shared" ref="H22:H30" si="5">STDEV(B22:F22)/SQRT(COUNTA(B22:F22))</f>
        <v>0.28283164603700189</v>
      </c>
      <c r="I22" s="6"/>
    </row>
    <row r="23" spans="1:17" x14ac:dyDescent="0.2">
      <c r="A23" s="51" t="s">
        <v>40</v>
      </c>
      <c r="B23" s="6">
        <v>0.83799999999999997</v>
      </c>
      <c r="C23" s="6">
        <v>0.56000000000000005</v>
      </c>
      <c r="D23" s="6">
        <v>0.23200000000000001</v>
      </c>
      <c r="E23" s="6">
        <v>2.9409999999999998</v>
      </c>
      <c r="F23" s="6">
        <v>0.42799999999999999</v>
      </c>
      <c r="G23" s="6">
        <f t="shared" si="4"/>
        <v>0.99979999999999991</v>
      </c>
      <c r="H23" s="6">
        <f t="shared" si="5"/>
        <v>0.49519353792229559</v>
      </c>
      <c r="I23" s="6"/>
    </row>
    <row r="24" spans="1:17" x14ac:dyDescent="0.2">
      <c r="A24" s="51" t="s">
        <v>7</v>
      </c>
      <c r="B24" s="6">
        <v>0.86099999999999999</v>
      </c>
      <c r="C24" s="6">
        <v>0.97899999999999998</v>
      </c>
      <c r="D24" s="6">
        <v>0.84699999999999998</v>
      </c>
      <c r="E24" s="6">
        <v>1.91</v>
      </c>
      <c r="F24" s="6">
        <v>0.40200000000000002</v>
      </c>
      <c r="G24" s="6">
        <f t="shared" si="4"/>
        <v>0.99979999999999991</v>
      </c>
      <c r="H24" s="6">
        <f t="shared" si="5"/>
        <v>0.24787847829127879</v>
      </c>
      <c r="I24" s="6"/>
    </row>
    <row r="25" spans="1:17" x14ac:dyDescent="0.2">
      <c r="A25" s="51" t="s">
        <v>8</v>
      </c>
      <c r="B25" s="6">
        <v>0.63200000000000001</v>
      </c>
      <c r="C25" s="6">
        <v>0.82099999999999995</v>
      </c>
      <c r="D25" s="6">
        <v>1.6990000000000001</v>
      </c>
      <c r="E25" s="6">
        <v>0.629</v>
      </c>
      <c r="F25" s="6">
        <v>1.22</v>
      </c>
      <c r="G25" s="6">
        <f t="shared" si="4"/>
        <v>1.0002</v>
      </c>
      <c r="H25" s="6">
        <f t="shared" si="5"/>
        <v>0.20519585765799472</v>
      </c>
      <c r="I25" s="6"/>
    </row>
    <row r="26" spans="1:17" x14ac:dyDescent="0.2">
      <c r="A26" s="51" t="s">
        <v>55</v>
      </c>
      <c r="B26" s="6">
        <v>1.101</v>
      </c>
      <c r="C26" s="6">
        <v>1.0389999999999999</v>
      </c>
      <c r="D26" s="6">
        <v>1.1830000000000001</v>
      </c>
      <c r="E26" s="6">
        <v>1.23</v>
      </c>
      <c r="F26" s="6">
        <v>0.44800000000000001</v>
      </c>
      <c r="G26" s="6">
        <f t="shared" si="4"/>
        <v>1.0002</v>
      </c>
      <c r="H26" s="6">
        <f t="shared" si="5"/>
        <v>0.14191807495875933</v>
      </c>
      <c r="I26" s="6"/>
    </row>
    <row r="27" spans="1:17" x14ac:dyDescent="0.2">
      <c r="A27" s="51" t="s">
        <v>47</v>
      </c>
      <c r="B27" s="6">
        <v>1.4059999999999999</v>
      </c>
      <c r="C27" s="6">
        <v>0.77800000000000002</v>
      </c>
      <c r="D27" s="6">
        <v>0.81399999999999995</v>
      </c>
      <c r="E27" s="6">
        <v>1.44</v>
      </c>
      <c r="F27" s="6">
        <v>0.56200000000000006</v>
      </c>
      <c r="G27" s="6">
        <f t="shared" si="4"/>
        <v>1.0000000000000002</v>
      </c>
      <c r="H27" s="6">
        <f t="shared" si="5"/>
        <v>0.17806740296865087</v>
      </c>
      <c r="I27" s="6"/>
    </row>
    <row r="28" spans="1:17" x14ac:dyDescent="0.2">
      <c r="A28" s="51" t="s">
        <v>44</v>
      </c>
      <c r="B28" s="6">
        <v>1.482</v>
      </c>
      <c r="C28" s="6">
        <v>0.60299999999999998</v>
      </c>
      <c r="D28" s="6">
        <v>0.67400000000000004</v>
      </c>
      <c r="E28" s="6">
        <v>1.5349999999999999</v>
      </c>
      <c r="F28" s="6">
        <v>0.70699999999999996</v>
      </c>
      <c r="G28" s="6">
        <f t="shared" si="4"/>
        <v>1.0002</v>
      </c>
      <c r="H28" s="6">
        <f t="shared" si="5"/>
        <v>0.20836060088222055</v>
      </c>
      <c r="I28" s="6"/>
    </row>
    <row r="29" spans="1:17" x14ac:dyDescent="0.2">
      <c r="A29" s="51" t="s">
        <v>45</v>
      </c>
      <c r="B29" s="6">
        <v>1.2210000000000001</v>
      </c>
      <c r="C29" s="6">
        <v>0.88700000000000001</v>
      </c>
      <c r="D29" s="6">
        <v>1.6020000000000001</v>
      </c>
      <c r="E29" s="6">
        <v>0.99299999999999999</v>
      </c>
      <c r="F29" s="6">
        <v>0.29699999999999999</v>
      </c>
      <c r="G29" s="6">
        <f t="shared" si="4"/>
        <v>1</v>
      </c>
      <c r="H29" s="6">
        <f t="shared" si="5"/>
        <v>0.21427459018745093</v>
      </c>
      <c r="I29" s="6"/>
    </row>
    <row r="30" spans="1:17" x14ac:dyDescent="0.2">
      <c r="A30" s="51" t="s">
        <v>46</v>
      </c>
      <c r="B30" s="6">
        <v>1.4830000000000001</v>
      </c>
      <c r="C30" s="6">
        <v>0.95499999999999996</v>
      </c>
      <c r="D30" s="6">
        <v>0.60499999999999998</v>
      </c>
      <c r="E30" s="6">
        <v>1.296</v>
      </c>
      <c r="F30" s="6">
        <v>0.66100000000000003</v>
      </c>
      <c r="G30" s="6">
        <f t="shared" si="4"/>
        <v>1</v>
      </c>
      <c r="H30" s="6">
        <f t="shared" si="5"/>
        <v>0.17231889043282514</v>
      </c>
      <c r="I30" s="6"/>
    </row>
    <row r="32" spans="1:17" x14ac:dyDescent="0.2">
      <c r="A32" s="11" t="s">
        <v>64</v>
      </c>
      <c r="B32" s="65" t="s">
        <v>23</v>
      </c>
      <c r="C32" s="65"/>
      <c r="D32" s="65"/>
      <c r="E32" s="65"/>
      <c r="F32" s="65"/>
      <c r="G32" s="4" t="s">
        <v>12</v>
      </c>
      <c r="H32" s="4" t="s">
        <v>4</v>
      </c>
    </row>
    <row r="33" spans="1:8" x14ac:dyDescent="0.2">
      <c r="A33" s="51" t="s">
        <v>6</v>
      </c>
      <c r="B33" s="6">
        <v>4.2999999999999997E-2</v>
      </c>
      <c r="C33" s="6">
        <v>8.8999999999999996E-2</v>
      </c>
      <c r="D33" s="6">
        <v>0.17100000000000001</v>
      </c>
      <c r="E33" s="6">
        <v>3.6999999999999998E-2</v>
      </c>
      <c r="F33" s="6">
        <v>0.04</v>
      </c>
      <c r="G33" s="6">
        <f t="shared" ref="G33:G41" si="6">AVERAGE(B33:F33)</f>
        <v>7.5999999999999998E-2</v>
      </c>
      <c r="H33" s="6">
        <f t="shared" ref="H33:H41" si="7">STDEV(B33:F33)/SQRT(COUNTA(B33:F33))</f>
        <v>2.5592967784139459E-2</v>
      </c>
    </row>
    <row r="34" spans="1:8" x14ac:dyDescent="0.2">
      <c r="A34" s="51" t="s">
        <v>40</v>
      </c>
      <c r="B34" s="6">
        <v>0.24099999999999999</v>
      </c>
      <c r="C34" s="6">
        <v>0.33</v>
      </c>
      <c r="D34" s="6">
        <v>1.159</v>
      </c>
      <c r="E34" s="6">
        <v>0.39900000000000002</v>
      </c>
      <c r="F34" s="6">
        <v>0.23300000000000001</v>
      </c>
      <c r="G34" s="6">
        <f t="shared" si="6"/>
        <v>0.47240000000000004</v>
      </c>
      <c r="H34" s="6">
        <f t="shared" si="7"/>
        <v>0.17434781329285434</v>
      </c>
    </row>
    <row r="35" spans="1:8" x14ac:dyDescent="0.2">
      <c r="A35" s="51" t="s">
        <v>7</v>
      </c>
      <c r="B35" s="6">
        <v>0.43099999999999999</v>
      </c>
      <c r="C35" s="6">
        <v>0.95199999999999996</v>
      </c>
      <c r="D35" s="6">
        <v>0.50800000000000001</v>
      </c>
      <c r="E35" s="6">
        <v>1.526</v>
      </c>
      <c r="F35" s="6">
        <v>1.196</v>
      </c>
      <c r="G35" s="6">
        <f t="shared" si="6"/>
        <v>0.92259999999999986</v>
      </c>
      <c r="H35" s="6">
        <f t="shared" si="7"/>
        <v>0.20655110747706015</v>
      </c>
    </row>
    <row r="36" spans="1:8" x14ac:dyDescent="0.2">
      <c r="A36" s="51" t="s">
        <v>8</v>
      </c>
      <c r="B36" s="6">
        <v>0.376</v>
      </c>
      <c r="C36" s="6">
        <v>1.8220000000000001</v>
      </c>
      <c r="D36" s="6">
        <v>3.3580000000000001</v>
      </c>
      <c r="E36" s="6">
        <v>1.5960000000000001</v>
      </c>
      <c r="F36" s="6">
        <v>2.3130000000000002</v>
      </c>
      <c r="G36" s="6">
        <f t="shared" si="6"/>
        <v>1.893</v>
      </c>
      <c r="H36" s="6">
        <f t="shared" si="7"/>
        <v>0.48565234478997421</v>
      </c>
    </row>
    <row r="37" spans="1:8" x14ac:dyDescent="0.2">
      <c r="A37" s="51" t="s">
        <v>55</v>
      </c>
      <c r="B37" s="6">
        <v>0.48099999999999998</v>
      </c>
      <c r="C37" s="6">
        <v>0.74299999999999999</v>
      </c>
      <c r="D37" s="6">
        <v>1.544</v>
      </c>
      <c r="E37" s="6">
        <v>0.99</v>
      </c>
      <c r="F37" s="6">
        <v>1.7090000000000001</v>
      </c>
      <c r="G37" s="6">
        <f t="shared" si="6"/>
        <v>1.0934000000000001</v>
      </c>
      <c r="H37" s="6">
        <f t="shared" si="7"/>
        <v>0.2335068735605014</v>
      </c>
    </row>
    <row r="38" spans="1:8" x14ac:dyDescent="0.2">
      <c r="A38" s="51" t="s">
        <v>47</v>
      </c>
      <c r="B38" s="6">
        <v>0.51600000000000001</v>
      </c>
      <c r="C38" s="6">
        <v>0.71199999999999997</v>
      </c>
      <c r="D38" s="6">
        <v>1.526</v>
      </c>
      <c r="E38" s="6">
        <v>0.90200000000000002</v>
      </c>
      <c r="F38" s="6">
        <v>0.65300000000000002</v>
      </c>
      <c r="G38" s="6">
        <f t="shared" si="6"/>
        <v>0.86180000000000001</v>
      </c>
      <c r="H38" s="6">
        <f t="shared" si="7"/>
        <v>0.17725586026983703</v>
      </c>
    </row>
    <row r="39" spans="1:8" x14ac:dyDescent="0.2">
      <c r="A39" s="51" t="s">
        <v>44</v>
      </c>
      <c r="B39" s="6">
        <v>0.50800000000000001</v>
      </c>
      <c r="C39" s="6">
        <v>0.67600000000000005</v>
      </c>
      <c r="D39" s="6">
        <v>1.7270000000000001</v>
      </c>
      <c r="E39" s="6">
        <v>0.97199999999999998</v>
      </c>
      <c r="F39" s="6">
        <v>1.3520000000000001</v>
      </c>
      <c r="G39" s="6">
        <f t="shared" si="6"/>
        <v>1.0470000000000002</v>
      </c>
      <c r="H39" s="6">
        <f t="shared" si="7"/>
        <v>0.22239739207104026</v>
      </c>
    </row>
    <row r="40" spans="1:8" x14ac:dyDescent="0.2">
      <c r="A40" s="51" t="s">
        <v>45</v>
      </c>
      <c r="B40" s="6">
        <v>0.44600000000000001</v>
      </c>
      <c r="C40" s="6">
        <v>0.77100000000000002</v>
      </c>
      <c r="D40" s="6">
        <v>1.0509999999999999</v>
      </c>
      <c r="E40" s="6">
        <v>0.77300000000000002</v>
      </c>
      <c r="F40" s="6">
        <v>2.669</v>
      </c>
      <c r="G40" s="6">
        <f t="shared" si="6"/>
        <v>1.1419999999999999</v>
      </c>
      <c r="H40" s="6">
        <f t="shared" si="7"/>
        <v>0.39358785550369813</v>
      </c>
    </row>
    <row r="41" spans="1:8" x14ac:dyDescent="0.2">
      <c r="A41" s="51" t="s">
        <v>46</v>
      </c>
      <c r="B41" s="6">
        <v>0.54</v>
      </c>
      <c r="C41" s="6">
        <v>1.081</v>
      </c>
      <c r="D41" s="6">
        <v>2.3959999999999999</v>
      </c>
      <c r="E41" s="6">
        <v>1.234</v>
      </c>
      <c r="F41" s="6">
        <v>2.21</v>
      </c>
      <c r="G41" s="6">
        <f t="shared" si="6"/>
        <v>1.4922</v>
      </c>
      <c r="H41" s="6">
        <f t="shared" si="7"/>
        <v>0.35174769366692377</v>
      </c>
    </row>
  </sheetData>
  <mergeCells count="4">
    <mergeCell ref="B21:F21"/>
    <mergeCell ref="B32:F32"/>
    <mergeCell ref="B3:O3"/>
    <mergeCell ref="B11:O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E3A2-653E-FA40-BE5F-851783206AAA}">
  <sheetPr codeName="Sheet7"/>
  <dimension ref="A1:R25"/>
  <sheetViews>
    <sheetView zoomScale="120" zoomScaleNormal="120" workbookViewId="0">
      <selection activeCell="L25" sqref="L25"/>
    </sheetView>
  </sheetViews>
  <sheetFormatPr baseColWidth="10" defaultRowHeight="16" x14ac:dyDescent="0.2"/>
  <cols>
    <col min="1" max="8" width="10.83203125" style="13"/>
    <col min="9" max="9" width="2.5" customWidth="1"/>
    <col min="10" max="13" width="10.83203125" style="13"/>
    <col min="14" max="14" width="2" customWidth="1"/>
    <col min="15" max="18" width="10.83203125" style="14"/>
    <col min="19" max="19" width="2.6640625" customWidth="1"/>
  </cols>
  <sheetData>
    <row r="1" spans="1:18" s="1" customFormat="1" x14ac:dyDescent="0.2">
      <c r="A1" s="64" t="s">
        <v>9</v>
      </c>
      <c r="B1" s="64"/>
      <c r="C1" s="64"/>
      <c r="D1" s="64"/>
    </row>
    <row r="2" spans="1:18" s="12" customFormat="1" x14ac:dyDescent="0.2">
      <c r="A2" s="66" t="s">
        <v>2</v>
      </c>
      <c r="B2" s="66"/>
      <c r="C2" s="66" t="s">
        <v>5</v>
      </c>
      <c r="D2" s="66"/>
    </row>
    <row r="3" spans="1:18" s="12" customFormat="1" x14ac:dyDescent="0.2">
      <c r="A3" s="11" t="s">
        <v>10</v>
      </c>
      <c r="B3" s="11" t="s">
        <v>11</v>
      </c>
      <c r="C3" s="11" t="s">
        <v>10</v>
      </c>
      <c r="D3" s="11" t="s">
        <v>11</v>
      </c>
    </row>
    <row r="4" spans="1:18" x14ac:dyDescent="0.2">
      <c r="A4" s="6">
        <v>0.91188913581227882</v>
      </c>
      <c r="B4" s="6">
        <v>0.68150097233580387</v>
      </c>
      <c r="C4" s="6">
        <v>3.8483273097152437E-2</v>
      </c>
      <c r="D4" s="6">
        <v>4.2289018961890058E-2</v>
      </c>
      <c r="E4"/>
      <c r="F4"/>
      <c r="G4"/>
      <c r="H4"/>
      <c r="J4"/>
      <c r="K4"/>
      <c r="L4"/>
      <c r="M4"/>
      <c r="O4"/>
      <c r="P4"/>
      <c r="Q4"/>
      <c r="R4"/>
    </row>
    <row r="5" spans="1:18" x14ac:dyDescent="0.2">
      <c r="A5" s="6">
        <v>2.596530804574483</v>
      </c>
      <c r="B5" s="6">
        <v>0.68240256244657183</v>
      </c>
      <c r="C5" s="6">
        <v>5.9893358339378672E-2</v>
      </c>
      <c r="D5" s="6">
        <v>9.4618831613805673E-2</v>
      </c>
      <c r="E5"/>
      <c r="F5"/>
      <c r="G5"/>
      <c r="H5"/>
      <c r="J5"/>
      <c r="K5"/>
      <c r="L5"/>
      <c r="M5"/>
      <c r="O5"/>
      <c r="P5"/>
      <c r="Q5"/>
      <c r="R5"/>
    </row>
    <row r="6" spans="1:18" x14ac:dyDescent="0.2">
      <c r="A6" s="6">
        <v>0.53694793500005644</v>
      </c>
      <c r="B6" s="6">
        <v>1.5989224501835091</v>
      </c>
      <c r="C6" s="6">
        <v>7.1517552554570984E-2</v>
      </c>
      <c r="D6" s="6">
        <v>2.9875270239324889E-2</v>
      </c>
      <c r="E6"/>
      <c r="F6"/>
      <c r="G6"/>
      <c r="H6"/>
      <c r="J6"/>
      <c r="K6"/>
      <c r="L6"/>
      <c r="M6"/>
      <c r="O6"/>
      <c r="P6"/>
      <c r="Q6"/>
      <c r="R6"/>
    </row>
    <row r="7" spans="1:18" x14ac:dyDescent="0.2">
      <c r="A7" s="6">
        <v>0.6748302456403531</v>
      </c>
      <c r="B7" s="6">
        <v>0.65716776720724557</v>
      </c>
      <c r="C7" s="6">
        <v>5.4592916749702555E-2</v>
      </c>
      <c r="D7" s="6">
        <v>4.7795126579587698E-2</v>
      </c>
      <c r="E7"/>
      <c r="F7"/>
      <c r="G7"/>
      <c r="H7"/>
      <c r="J7"/>
      <c r="K7"/>
      <c r="L7"/>
      <c r="M7"/>
      <c r="O7"/>
      <c r="P7"/>
      <c r="Q7"/>
      <c r="R7"/>
    </row>
    <row r="8" spans="1:18" x14ac:dyDescent="0.2">
      <c r="A8" s="6">
        <v>0.68336839277307115</v>
      </c>
      <c r="B8" s="6">
        <v>1.3359681063606652</v>
      </c>
      <c r="C8" s="6">
        <v>6.860624288913536E-2</v>
      </c>
      <c r="D8" s="6">
        <v>7.298810697707768E-2</v>
      </c>
      <c r="E8"/>
      <c r="F8"/>
      <c r="G8"/>
      <c r="H8"/>
      <c r="J8"/>
      <c r="K8"/>
      <c r="L8"/>
      <c r="M8"/>
      <c r="O8"/>
      <c r="P8"/>
      <c r="Q8"/>
      <c r="R8"/>
    </row>
    <row r="9" spans="1:18" x14ac:dyDescent="0.2">
      <c r="A9" s="6">
        <v>0.84065651152313603</v>
      </c>
      <c r="B9" s="6">
        <v>0.62945578563186477</v>
      </c>
      <c r="C9" s="6">
        <v>0.1103793129963853</v>
      </c>
      <c r="D9" s="6">
        <v>4.1802798119494659E-2</v>
      </c>
      <c r="E9"/>
      <c r="F9"/>
      <c r="G9"/>
      <c r="H9"/>
      <c r="J9"/>
      <c r="K9"/>
      <c r="L9"/>
      <c r="M9"/>
      <c r="O9"/>
      <c r="P9"/>
      <c r="Q9"/>
      <c r="R9"/>
    </row>
    <row r="10" spans="1:18" x14ac:dyDescent="0.2">
      <c r="A10" s="6">
        <v>0.78540706493015389</v>
      </c>
      <c r="B10" s="6">
        <v>1.3162761808256895</v>
      </c>
      <c r="C10" s="6">
        <v>6.9323156386852727E-2</v>
      </c>
      <c r="D10" s="6">
        <v>6.9332708157915743E-2</v>
      </c>
      <c r="E10"/>
      <c r="F10"/>
      <c r="G10"/>
      <c r="H10"/>
      <c r="J10"/>
      <c r="K10"/>
      <c r="L10"/>
      <c r="M10"/>
      <c r="O10"/>
      <c r="P10"/>
      <c r="Q10"/>
      <c r="R10"/>
    </row>
    <row r="11" spans="1:18" x14ac:dyDescent="0.2">
      <c r="A11" s="6">
        <v>1.9427158536692135</v>
      </c>
      <c r="B11" s="6">
        <v>1.2299714077918489</v>
      </c>
      <c r="C11" s="6">
        <v>0.40797127697708774</v>
      </c>
      <c r="D11" s="6">
        <v>0.1556620326168614</v>
      </c>
      <c r="E11"/>
      <c r="F11"/>
      <c r="G11"/>
      <c r="H11"/>
      <c r="J11"/>
      <c r="K11"/>
      <c r="L11"/>
      <c r="M11"/>
      <c r="O11"/>
      <c r="P11"/>
      <c r="Q11"/>
      <c r="R11"/>
    </row>
    <row r="12" spans="1:18" x14ac:dyDescent="0.2">
      <c r="A12" s="6">
        <v>0.44378437704890311</v>
      </c>
      <c r="B12" s="6">
        <v>1.4350298604035179</v>
      </c>
      <c r="C12" s="6">
        <v>0.13261431402665033</v>
      </c>
      <c r="D12" s="6">
        <v>2.517224285738626E-2</v>
      </c>
      <c r="E12"/>
      <c r="F12"/>
      <c r="G12"/>
      <c r="H12"/>
      <c r="J12"/>
      <c r="K12"/>
      <c r="L12"/>
      <c r="M12"/>
      <c r="O12"/>
      <c r="P12"/>
      <c r="Q12"/>
      <c r="R12"/>
    </row>
    <row r="13" spans="1:18" x14ac:dyDescent="0.2">
      <c r="A13" s="6">
        <v>0.92017516327124493</v>
      </c>
      <c r="B13" s="6">
        <v>0.76701744254764248</v>
      </c>
      <c r="C13" s="6">
        <v>0.1839080787926638</v>
      </c>
      <c r="D13" s="6">
        <v>5.8625870572500828E-2</v>
      </c>
      <c r="E13"/>
      <c r="F13"/>
      <c r="G13"/>
      <c r="H13"/>
      <c r="J13"/>
      <c r="K13"/>
      <c r="L13"/>
      <c r="M13"/>
      <c r="O13"/>
      <c r="P13"/>
      <c r="Q13"/>
      <c r="R13"/>
    </row>
    <row r="14" spans="1:18" x14ac:dyDescent="0.2">
      <c r="A14" s="6">
        <v>1.0688533678352969</v>
      </c>
      <c r="B14" s="6">
        <v>0.70123650135547411</v>
      </c>
      <c r="C14" s="6">
        <v>0.11535220292081912</v>
      </c>
      <c r="D14" s="6">
        <v>9.2287893153226094E-2</v>
      </c>
      <c r="E14"/>
      <c r="F14"/>
      <c r="G14"/>
      <c r="H14"/>
      <c r="J14"/>
      <c r="K14"/>
      <c r="L14"/>
      <c r="M14"/>
      <c r="O14"/>
      <c r="P14"/>
      <c r="Q14"/>
      <c r="R14"/>
    </row>
    <row r="15" spans="1:18" x14ac:dyDescent="0.2">
      <c r="A15" s="6">
        <v>0.59484114792181053</v>
      </c>
      <c r="B15" s="6">
        <v>0.77670451189414613</v>
      </c>
      <c r="C15" s="7"/>
      <c r="D15" s="6">
        <v>8.0073801694628258E-2</v>
      </c>
      <c r="E15"/>
      <c r="F15"/>
      <c r="G15"/>
      <c r="H15"/>
      <c r="J15"/>
      <c r="K15"/>
      <c r="L15"/>
      <c r="M15"/>
      <c r="O15"/>
      <c r="P15"/>
      <c r="Q15"/>
      <c r="R15"/>
    </row>
    <row r="16" spans="1:18" x14ac:dyDescent="0.2">
      <c r="A16" s="7"/>
      <c r="B16" s="6">
        <v>1.0480446433642738</v>
      </c>
      <c r="C16" s="7"/>
      <c r="D16" s="6">
        <v>0.89806353973537667</v>
      </c>
      <c r="E16"/>
      <c r="F16"/>
      <c r="G16"/>
      <c r="H16"/>
      <c r="J16"/>
      <c r="K16"/>
      <c r="L16"/>
      <c r="M16"/>
      <c r="O16"/>
      <c r="P16"/>
      <c r="Q16"/>
      <c r="R16"/>
    </row>
    <row r="17" spans="1:18" x14ac:dyDescent="0.2">
      <c r="A17" s="7"/>
      <c r="B17" s="6">
        <v>1.1403018076517477</v>
      </c>
      <c r="C17" s="7"/>
      <c r="D17" s="6">
        <v>6.080426971267084E-2</v>
      </c>
      <c r="E17"/>
      <c r="F17"/>
      <c r="G17"/>
      <c r="H17"/>
      <c r="J17"/>
      <c r="K17"/>
      <c r="L17"/>
      <c r="M17"/>
      <c r="O17"/>
      <c r="P17"/>
      <c r="Q17"/>
      <c r="R17"/>
    </row>
    <row r="20" spans="1:18" x14ac:dyDescent="0.2">
      <c r="B20" s="64" t="s">
        <v>9</v>
      </c>
      <c r="C20" s="64"/>
      <c r="D20" s="64"/>
      <c r="E20" s="64"/>
    </row>
    <row r="21" spans="1:18" x14ac:dyDescent="0.2">
      <c r="B21" s="66" t="s">
        <v>2</v>
      </c>
      <c r="C21" s="66"/>
      <c r="D21" s="66" t="s">
        <v>5</v>
      </c>
      <c r="E21" s="66"/>
    </row>
    <row r="22" spans="1:18" x14ac:dyDescent="0.2">
      <c r="B22" s="11" t="s">
        <v>10</v>
      </c>
      <c r="C22" s="11" t="s">
        <v>11</v>
      </c>
      <c r="D22" s="11" t="s">
        <v>10</v>
      </c>
      <c r="E22" s="11" t="s">
        <v>11</v>
      </c>
    </row>
    <row r="23" spans="1:18" s="9" customFormat="1" x14ac:dyDescent="0.2">
      <c r="A23" s="15" t="s">
        <v>12</v>
      </c>
      <c r="B23" s="8">
        <f>AVERAGE(A4:A17)</f>
        <v>1.0000000000000002</v>
      </c>
      <c r="C23" s="8">
        <f>AVERAGE(B4:B17)</f>
        <v>0.99999999999999989</v>
      </c>
      <c r="D23" s="8">
        <f>AVERAGE(C4:C17)</f>
        <v>0.11933106233912719</v>
      </c>
      <c r="E23" s="8">
        <f>AVERAGE(D4:D17)</f>
        <v>0.12638510792798191</v>
      </c>
      <c r="F23" s="15"/>
      <c r="G23" s="15"/>
      <c r="H23" s="15"/>
      <c r="J23" s="15"/>
      <c r="K23" s="15"/>
      <c r="L23" s="15"/>
      <c r="M23" s="15"/>
      <c r="O23" s="10"/>
      <c r="P23" s="10"/>
      <c r="Q23" s="10"/>
      <c r="R23" s="10"/>
    </row>
    <row r="24" spans="1:18" s="9" customFormat="1" x14ac:dyDescent="0.2">
      <c r="A24" s="15" t="s">
        <v>4</v>
      </c>
      <c r="B24" s="8">
        <f>STDEV(A4:A17)/SQRT(COUNTA(A4:A17))</f>
        <v>0.18302753258697488</v>
      </c>
      <c r="C24" s="8">
        <f>STDEV(B4:B17)/SQRT(COUNTA(B4:B17))</f>
        <v>9.0368357841991237E-2</v>
      </c>
      <c r="D24" s="8">
        <f>STDEV(C4:C17)/SQRT(COUNTA(C4:C17))</f>
        <v>3.1532946310827162E-2</v>
      </c>
      <c r="E24" s="8">
        <f>STDEV(D4:D17)/SQRT(COUNTA(D4:D17))</f>
        <v>6.0019249101466984E-2</v>
      </c>
      <c r="F24" s="15"/>
      <c r="G24" s="15"/>
      <c r="H24" s="15"/>
      <c r="J24" s="15"/>
      <c r="K24" s="15"/>
      <c r="L24" s="15"/>
      <c r="M24" s="15"/>
      <c r="O24" s="10"/>
      <c r="P24" s="10"/>
      <c r="Q24" s="10"/>
      <c r="R24" s="10"/>
    </row>
    <row r="25" spans="1:18" s="9" customFormat="1" x14ac:dyDescent="0.2">
      <c r="A25" s="15"/>
      <c r="B25" s="15"/>
      <c r="C25" s="15"/>
      <c r="D25" s="15"/>
      <c r="E25" s="15"/>
      <c r="F25" s="15"/>
      <c r="G25" s="15"/>
      <c r="H25" s="15"/>
      <c r="J25" s="15"/>
      <c r="K25" s="15"/>
      <c r="L25" s="15"/>
      <c r="M25" s="15"/>
      <c r="O25" s="10"/>
      <c r="P25" s="10"/>
      <c r="Q25" s="10"/>
      <c r="R25" s="10"/>
    </row>
  </sheetData>
  <mergeCells count="6">
    <mergeCell ref="B20:E20"/>
    <mergeCell ref="B21:C21"/>
    <mergeCell ref="D21:E21"/>
    <mergeCell ref="A1:D1"/>
    <mergeCell ref="A2:B2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6858-2082-A548-A564-46DF415157B0}">
  <sheetPr codeName="Sheet8"/>
  <dimension ref="A1:AH33"/>
  <sheetViews>
    <sheetView zoomScale="120" zoomScaleNormal="120" workbookViewId="0">
      <selection activeCell="A3" sqref="A3"/>
    </sheetView>
  </sheetViews>
  <sheetFormatPr baseColWidth="10" defaultColWidth="7.5" defaultRowHeight="16" x14ac:dyDescent="0.2"/>
  <cols>
    <col min="1" max="1" width="8.33203125" style="10" customWidth="1"/>
    <col min="2" max="15" width="7.5" style="10"/>
    <col min="16" max="17" width="7.5" style="9"/>
    <col min="18" max="18" width="2.83203125" style="9" customWidth="1"/>
    <col min="19" max="33" width="7.5" style="17"/>
    <col min="34" max="34" width="7.5" style="10"/>
    <col min="35" max="16384" width="7.5" style="9"/>
  </cols>
  <sheetData>
    <row r="1" spans="1:34" x14ac:dyDescent="0.2">
      <c r="A1" s="16" t="s">
        <v>13</v>
      </c>
    </row>
    <row r="2" spans="1:34" s="1" customFormat="1" ht="34" x14ac:dyDescent="0.2">
      <c r="A2" s="18" t="s">
        <v>14</v>
      </c>
      <c r="B2" s="66" t="s">
        <v>15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1" t="s">
        <v>16</v>
      </c>
      <c r="Q2" s="11" t="s">
        <v>4</v>
      </c>
      <c r="S2" s="67" t="s">
        <v>17</v>
      </c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11" t="s">
        <v>16</v>
      </c>
      <c r="AH2" s="11" t="s">
        <v>4</v>
      </c>
    </row>
    <row r="3" spans="1:34" x14ac:dyDescent="0.2">
      <c r="A3" s="7">
        <v>0</v>
      </c>
      <c r="B3" s="20">
        <v>15.7</v>
      </c>
      <c r="C3" s="20">
        <v>16.100000000000001</v>
      </c>
      <c r="D3" s="20">
        <v>16.8</v>
      </c>
      <c r="E3" s="20">
        <v>14.3</v>
      </c>
      <c r="F3" s="20">
        <v>15.1</v>
      </c>
      <c r="G3" s="20">
        <v>17.3</v>
      </c>
      <c r="H3" s="20">
        <v>17.899999999999999</v>
      </c>
      <c r="I3" s="20">
        <v>16.7</v>
      </c>
      <c r="J3" s="20">
        <v>15.1</v>
      </c>
      <c r="K3" s="20">
        <v>14.1</v>
      </c>
      <c r="L3" s="20">
        <v>14.1</v>
      </c>
      <c r="M3" s="20">
        <v>14.4</v>
      </c>
      <c r="N3" s="10">
        <v>15.4</v>
      </c>
      <c r="O3" s="20">
        <v>13.4</v>
      </c>
      <c r="P3" s="21">
        <f t="shared" ref="P3:P16" si="0">AVERAGE(B3:M3)</f>
        <v>15.633333333333331</v>
      </c>
      <c r="Q3" s="21">
        <f t="shared" ref="Q3:Q16" si="1">STDEV(B3:O3)/SQRT(COUNTA(B3:O3))</f>
        <v>0.36172879855613732</v>
      </c>
      <c r="S3" s="20">
        <v>16</v>
      </c>
      <c r="T3" s="20">
        <v>17.600000000000001</v>
      </c>
      <c r="U3" s="20">
        <v>16</v>
      </c>
      <c r="V3" s="20">
        <v>14.6</v>
      </c>
      <c r="W3" s="20">
        <v>16.7</v>
      </c>
      <c r="X3" s="20">
        <v>16.600000000000001</v>
      </c>
      <c r="Y3" s="20">
        <v>17.899999999999999</v>
      </c>
      <c r="Z3" s="20">
        <v>15.8</v>
      </c>
      <c r="AA3" s="20">
        <v>15.8</v>
      </c>
      <c r="AB3" s="20">
        <v>15.6</v>
      </c>
      <c r="AC3" s="20">
        <v>16.8</v>
      </c>
      <c r="AD3" s="17">
        <v>16.5</v>
      </c>
      <c r="AE3" s="20">
        <v>16</v>
      </c>
      <c r="AF3" s="20">
        <v>15.9</v>
      </c>
      <c r="AG3" s="22">
        <f t="shared" ref="AG3:AG16" si="2">AVERAGE(S3:AC3)</f>
        <v>16.309090909090912</v>
      </c>
      <c r="AH3" s="21">
        <f t="shared" ref="AH3:AH16" si="3">STDEV(S3:AF3)/SQRT(COUNTA(S3:AF3))</f>
        <v>0.22346634120486999</v>
      </c>
    </row>
    <row r="4" spans="1:34" x14ac:dyDescent="0.2">
      <c r="A4" s="7">
        <v>2</v>
      </c>
      <c r="B4" s="20">
        <v>17.899999999999999</v>
      </c>
      <c r="C4" s="20">
        <v>18.399999999999999</v>
      </c>
      <c r="D4" s="20">
        <v>19.100000000000001</v>
      </c>
      <c r="E4" s="20">
        <v>16.600000000000001</v>
      </c>
      <c r="F4" s="20">
        <v>18.399999999999999</v>
      </c>
      <c r="G4" s="20">
        <v>21.2</v>
      </c>
      <c r="H4" s="20">
        <v>22</v>
      </c>
      <c r="I4" s="20">
        <v>19.5</v>
      </c>
      <c r="J4" s="20">
        <v>19.2</v>
      </c>
      <c r="K4" s="20">
        <v>16.8</v>
      </c>
      <c r="L4" s="20">
        <v>17.7</v>
      </c>
      <c r="M4" s="20">
        <v>16.899999999999999</v>
      </c>
      <c r="N4" s="10">
        <v>17.100000000000001</v>
      </c>
      <c r="O4" s="20">
        <v>16.3</v>
      </c>
      <c r="P4" s="21">
        <f t="shared" si="0"/>
        <v>18.641666666666669</v>
      </c>
      <c r="Q4" s="21">
        <f t="shared" si="1"/>
        <v>0.45700976771454149</v>
      </c>
      <c r="S4" s="20">
        <v>18.5</v>
      </c>
      <c r="T4" s="20">
        <v>19.100000000000001</v>
      </c>
      <c r="U4" s="20">
        <v>17.899999999999999</v>
      </c>
      <c r="V4" s="20">
        <v>17.100000000000001</v>
      </c>
      <c r="W4" s="20">
        <v>18.600000000000001</v>
      </c>
      <c r="X4" s="20">
        <v>19.600000000000001</v>
      </c>
      <c r="Y4" s="20">
        <v>20.100000000000001</v>
      </c>
      <c r="Z4" s="20">
        <v>21.1</v>
      </c>
      <c r="AA4" s="20">
        <v>18.8</v>
      </c>
      <c r="AB4" s="20">
        <v>19.100000000000001</v>
      </c>
      <c r="AC4" s="20">
        <v>18.899999999999999</v>
      </c>
      <c r="AD4" s="17">
        <v>19.5</v>
      </c>
      <c r="AE4" s="20">
        <v>18.5</v>
      </c>
      <c r="AF4" s="20">
        <v>17.600000000000001</v>
      </c>
      <c r="AG4" s="22">
        <f t="shared" si="2"/>
        <v>18.981818181818181</v>
      </c>
      <c r="AH4" s="21">
        <f t="shared" si="3"/>
        <v>0.27292818820775433</v>
      </c>
    </row>
    <row r="5" spans="1:34" x14ac:dyDescent="0.2">
      <c r="A5" s="7">
        <v>4</v>
      </c>
      <c r="B5" s="20">
        <v>18.8</v>
      </c>
      <c r="C5" s="20">
        <v>18.5</v>
      </c>
      <c r="D5" s="20">
        <v>20.6</v>
      </c>
      <c r="E5" s="20">
        <v>17.600000000000001</v>
      </c>
      <c r="F5" s="20">
        <v>19.5</v>
      </c>
      <c r="G5" s="20">
        <v>20.6</v>
      </c>
      <c r="H5" s="20">
        <v>22.8</v>
      </c>
      <c r="I5" s="20">
        <v>20.3</v>
      </c>
      <c r="J5" s="20">
        <v>19.3</v>
      </c>
      <c r="K5" s="20">
        <v>18.399999999999999</v>
      </c>
      <c r="L5" s="20">
        <v>19.899999999999999</v>
      </c>
      <c r="M5" s="20">
        <v>18.8</v>
      </c>
      <c r="N5" s="10">
        <v>18.7</v>
      </c>
      <c r="O5" s="20">
        <v>17.899999999999999</v>
      </c>
      <c r="P5" s="21">
        <f t="shared" si="0"/>
        <v>19.591666666666672</v>
      </c>
      <c r="Q5" s="21">
        <f t="shared" si="1"/>
        <v>0.36335800856205902</v>
      </c>
      <c r="S5" s="20">
        <v>18.100000000000001</v>
      </c>
      <c r="T5" s="20">
        <v>18.7</v>
      </c>
      <c r="U5" s="20">
        <v>18.5</v>
      </c>
      <c r="V5" s="20">
        <v>17.7</v>
      </c>
      <c r="W5" s="20">
        <v>19.7</v>
      </c>
      <c r="X5" s="20">
        <v>20.100000000000001</v>
      </c>
      <c r="Y5" s="20">
        <v>21.1</v>
      </c>
      <c r="Z5" s="20">
        <v>20.7</v>
      </c>
      <c r="AA5" s="20">
        <v>18.899999999999999</v>
      </c>
      <c r="AB5" s="20">
        <v>19.600000000000001</v>
      </c>
      <c r="AC5" s="20">
        <v>18.7</v>
      </c>
      <c r="AD5" s="17">
        <v>19.7</v>
      </c>
      <c r="AE5" s="20">
        <v>18.3</v>
      </c>
      <c r="AF5" s="20">
        <v>17.100000000000001</v>
      </c>
      <c r="AG5" s="22">
        <f t="shared" si="2"/>
        <v>19.254545454545454</v>
      </c>
      <c r="AH5" s="21">
        <f t="shared" si="3"/>
        <v>0.30411231710154857</v>
      </c>
    </row>
    <row r="6" spans="1:34" x14ac:dyDescent="0.2">
      <c r="A6" s="7">
        <v>6</v>
      </c>
      <c r="B6" s="20">
        <v>20.6</v>
      </c>
      <c r="C6" s="20">
        <v>19.399999999999999</v>
      </c>
      <c r="D6" s="20">
        <v>21.2</v>
      </c>
      <c r="E6" s="20">
        <v>18.7</v>
      </c>
      <c r="F6" s="20">
        <v>20.399999999999999</v>
      </c>
      <c r="G6" s="20">
        <v>20.5</v>
      </c>
      <c r="H6" s="20">
        <v>23.7</v>
      </c>
      <c r="I6" s="20">
        <v>20.3</v>
      </c>
      <c r="J6" s="20">
        <v>21.1</v>
      </c>
      <c r="K6" s="20">
        <v>20.100000000000001</v>
      </c>
      <c r="L6" s="20">
        <v>20.2</v>
      </c>
      <c r="M6" s="20">
        <v>19.100000000000001</v>
      </c>
      <c r="N6" s="10">
        <v>19.5</v>
      </c>
      <c r="O6" s="20">
        <v>18.7</v>
      </c>
      <c r="P6" s="21">
        <f t="shared" si="0"/>
        <v>20.441666666666666</v>
      </c>
      <c r="Q6" s="21">
        <f t="shared" si="1"/>
        <v>0.34109552012032324</v>
      </c>
      <c r="S6" s="20">
        <v>20.3</v>
      </c>
      <c r="T6" s="20">
        <v>20.8</v>
      </c>
      <c r="U6" s="20">
        <v>19.7</v>
      </c>
      <c r="V6" s="20">
        <v>18.899999999999999</v>
      </c>
      <c r="W6" s="20">
        <v>20.100000000000001</v>
      </c>
      <c r="X6" s="20">
        <v>19.899999999999999</v>
      </c>
      <c r="Y6" s="20">
        <v>22.3</v>
      </c>
      <c r="Z6" s="20">
        <v>23.3</v>
      </c>
      <c r="AA6" s="20">
        <v>20</v>
      </c>
      <c r="AB6" s="20">
        <v>21.3</v>
      </c>
      <c r="AC6" s="20">
        <v>21.1</v>
      </c>
      <c r="AD6" s="17">
        <v>21.8</v>
      </c>
      <c r="AE6" s="20">
        <v>19.399999999999999</v>
      </c>
      <c r="AF6" s="20">
        <v>18.899999999999999</v>
      </c>
      <c r="AG6" s="22">
        <f t="shared" si="2"/>
        <v>20.700000000000003</v>
      </c>
      <c r="AH6" s="21">
        <f t="shared" si="3"/>
        <v>0.34445597905547309</v>
      </c>
    </row>
    <row r="7" spans="1:34" x14ac:dyDescent="0.2">
      <c r="A7" s="7">
        <v>9</v>
      </c>
      <c r="B7" s="20">
        <v>20.3</v>
      </c>
      <c r="C7" s="20">
        <v>19.399999999999999</v>
      </c>
      <c r="D7" s="20">
        <v>21.1</v>
      </c>
      <c r="E7" s="20">
        <v>19</v>
      </c>
      <c r="F7" s="20">
        <v>23</v>
      </c>
      <c r="G7" s="20">
        <v>21.4</v>
      </c>
      <c r="H7" s="20">
        <v>24.5</v>
      </c>
      <c r="I7" s="20">
        <v>20.8</v>
      </c>
      <c r="J7" s="20">
        <v>20.6</v>
      </c>
      <c r="K7" s="20">
        <v>19.3</v>
      </c>
      <c r="L7" s="20">
        <v>20.8</v>
      </c>
      <c r="M7" s="20">
        <v>20.6</v>
      </c>
      <c r="N7" s="10">
        <v>20.5</v>
      </c>
      <c r="O7" s="20">
        <v>19.8</v>
      </c>
      <c r="P7" s="21">
        <f t="shared" si="0"/>
        <v>20.900000000000002</v>
      </c>
      <c r="Q7" s="21">
        <f t="shared" si="1"/>
        <v>0.39117522080928935</v>
      </c>
      <c r="S7" s="20">
        <v>19.7</v>
      </c>
      <c r="T7" s="20">
        <v>20.2</v>
      </c>
      <c r="U7" s="20">
        <v>19.600000000000001</v>
      </c>
      <c r="V7" s="20">
        <v>18.600000000000001</v>
      </c>
      <c r="W7" s="20">
        <v>21</v>
      </c>
      <c r="X7" s="20">
        <v>21.6</v>
      </c>
      <c r="Y7" s="20">
        <v>24.1</v>
      </c>
      <c r="Z7" s="20">
        <v>25.6</v>
      </c>
      <c r="AA7" s="20">
        <v>21</v>
      </c>
      <c r="AB7" s="20">
        <v>21.9</v>
      </c>
      <c r="AC7" s="20">
        <v>20.6</v>
      </c>
      <c r="AD7" s="17">
        <v>21.2</v>
      </c>
      <c r="AE7" s="20">
        <v>19.600000000000001</v>
      </c>
      <c r="AF7" s="20">
        <v>19.399999999999999</v>
      </c>
      <c r="AG7" s="22">
        <f t="shared" si="2"/>
        <v>21.263636363636362</v>
      </c>
      <c r="AH7" s="21">
        <f t="shared" si="3"/>
        <v>0.50660085570552471</v>
      </c>
    </row>
    <row r="8" spans="1:34" x14ac:dyDescent="0.2">
      <c r="A8" s="7">
        <v>12</v>
      </c>
      <c r="B8" s="20">
        <v>20.6</v>
      </c>
      <c r="C8" s="20">
        <v>19.8</v>
      </c>
      <c r="D8" s="20">
        <v>24.1</v>
      </c>
      <c r="E8" s="20">
        <v>19.5</v>
      </c>
      <c r="F8" s="20">
        <v>21.4</v>
      </c>
      <c r="G8" s="20">
        <v>23.1</v>
      </c>
      <c r="H8" s="20">
        <v>24.9</v>
      </c>
      <c r="I8" s="20">
        <v>22.2</v>
      </c>
      <c r="J8" s="20">
        <v>22.4</v>
      </c>
      <c r="K8" s="20">
        <v>19.600000000000001</v>
      </c>
      <c r="L8" s="20">
        <v>20.9</v>
      </c>
      <c r="M8" s="20">
        <v>20.8</v>
      </c>
      <c r="N8" s="10">
        <v>20.399999999999999</v>
      </c>
      <c r="O8" s="20">
        <v>20</v>
      </c>
      <c r="P8" s="21">
        <f t="shared" si="0"/>
        <v>21.608333333333334</v>
      </c>
      <c r="Q8" s="21">
        <f t="shared" si="1"/>
        <v>0.45506481674716431</v>
      </c>
      <c r="S8" s="20">
        <v>21.3</v>
      </c>
      <c r="T8" s="20">
        <v>21.8</v>
      </c>
      <c r="U8" s="20">
        <v>21</v>
      </c>
      <c r="V8" s="20">
        <v>20.100000000000001</v>
      </c>
      <c r="W8" s="20">
        <v>21.6</v>
      </c>
      <c r="X8" s="20">
        <v>22.3</v>
      </c>
      <c r="Y8" s="20">
        <v>24.8</v>
      </c>
      <c r="Z8" s="20">
        <v>29</v>
      </c>
      <c r="AA8" s="20">
        <v>24</v>
      </c>
      <c r="AB8" s="20">
        <v>22.6</v>
      </c>
      <c r="AC8" s="20">
        <v>22.7</v>
      </c>
      <c r="AD8" s="17">
        <v>21.4</v>
      </c>
      <c r="AE8" s="20">
        <v>19.5</v>
      </c>
      <c r="AF8" s="20">
        <v>19.899999999999999</v>
      </c>
      <c r="AG8" s="22">
        <f t="shared" si="2"/>
        <v>22.836363636363636</v>
      </c>
      <c r="AH8" s="21">
        <f t="shared" si="3"/>
        <v>0.65026259639474049</v>
      </c>
    </row>
    <row r="9" spans="1:34" x14ac:dyDescent="0.2">
      <c r="A9" s="7">
        <v>14</v>
      </c>
      <c r="B9" s="20">
        <v>20.9</v>
      </c>
      <c r="C9" s="20">
        <v>20</v>
      </c>
      <c r="D9" s="20">
        <v>23.3</v>
      </c>
      <c r="E9" s="20">
        <v>20</v>
      </c>
      <c r="F9" s="20">
        <v>21</v>
      </c>
      <c r="G9" s="20">
        <v>21.8</v>
      </c>
      <c r="H9" s="20">
        <v>25.5</v>
      </c>
      <c r="I9" s="20">
        <v>22.1</v>
      </c>
      <c r="J9" s="20">
        <v>22.4</v>
      </c>
      <c r="K9" s="20">
        <v>20</v>
      </c>
      <c r="L9" s="20">
        <v>21.8</v>
      </c>
      <c r="M9" s="20">
        <v>20.9</v>
      </c>
      <c r="N9" s="10">
        <v>21.5</v>
      </c>
      <c r="O9" s="20">
        <v>21</v>
      </c>
      <c r="P9" s="21">
        <f t="shared" si="0"/>
        <v>21.641666666666666</v>
      </c>
      <c r="Q9" s="21">
        <f t="shared" si="1"/>
        <v>0.39542120300573058</v>
      </c>
      <c r="S9" s="20">
        <v>20.399999999999999</v>
      </c>
      <c r="T9" s="20">
        <v>20.8</v>
      </c>
      <c r="U9" s="20">
        <v>21.8</v>
      </c>
      <c r="V9" s="20">
        <v>20.8</v>
      </c>
      <c r="W9" s="20">
        <v>21.2</v>
      </c>
      <c r="X9" s="20">
        <v>21.1</v>
      </c>
      <c r="Y9" s="20">
        <v>24.5</v>
      </c>
      <c r="Z9" s="20">
        <v>27.2</v>
      </c>
      <c r="AA9" s="20">
        <v>23.6</v>
      </c>
      <c r="AB9" s="20">
        <v>23.3</v>
      </c>
      <c r="AC9" s="20">
        <v>22.8</v>
      </c>
      <c r="AD9" s="17">
        <v>21.7</v>
      </c>
      <c r="AE9" s="20">
        <v>20.2</v>
      </c>
      <c r="AF9" s="20">
        <v>19.399999999999999</v>
      </c>
      <c r="AG9" s="22">
        <f t="shared" si="2"/>
        <v>22.5</v>
      </c>
      <c r="AH9" s="21">
        <f t="shared" si="3"/>
        <v>0.55049570925000757</v>
      </c>
    </row>
    <row r="10" spans="1:34" x14ac:dyDescent="0.2">
      <c r="A10" s="7">
        <v>16</v>
      </c>
      <c r="B10" s="20">
        <v>22.3</v>
      </c>
      <c r="C10" s="20">
        <v>20.2</v>
      </c>
      <c r="D10" s="20">
        <v>23.5</v>
      </c>
      <c r="E10" s="20">
        <v>20.5</v>
      </c>
      <c r="F10" s="20">
        <v>23.5</v>
      </c>
      <c r="G10" s="20">
        <v>22.8</v>
      </c>
      <c r="H10" s="20">
        <v>25.8</v>
      </c>
      <c r="I10" s="20">
        <v>22.6</v>
      </c>
      <c r="J10" s="20">
        <v>22.8</v>
      </c>
      <c r="K10" s="20">
        <v>20.7</v>
      </c>
      <c r="L10" s="20">
        <v>22.1</v>
      </c>
      <c r="M10" s="20">
        <v>21</v>
      </c>
      <c r="N10" s="10">
        <v>22.4</v>
      </c>
      <c r="O10" s="20">
        <v>21</v>
      </c>
      <c r="P10" s="21">
        <f t="shared" si="0"/>
        <v>22.316666666666666</v>
      </c>
      <c r="Q10" s="21">
        <f t="shared" si="1"/>
        <v>0.40115610009135144</v>
      </c>
      <c r="S10" s="20">
        <v>21.7</v>
      </c>
      <c r="T10" s="20">
        <v>21.9</v>
      </c>
      <c r="U10" s="20">
        <v>20.9</v>
      </c>
      <c r="V10" s="20">
        <v>20.2</v>
      </c>
      <c r="W10" s="20">
        <v>20.5</v>
      </c>
      <c r="X10" s="20">
        <v>22.4</v>
      </c>
      <c r="Y10" s="20">
        <v>24.6</v>
      </c>
      <c r="Z10" s="20">
        <v>27.8</v>
      </c>
      <c r="AA10" s="20">
        <v>22.4</v>
      </c>
      <c r="AB10" s="20">
        <v>23.8</v>
      </c>
      <c r="AC10" s="20">
        <v>22.9</v>
      </c>
      <c r="AD10" s="17">
        <v>22.5</v>
      </c>
      <c r="AE10" s="20">
        <v>20.8</v>
      </c>
      <c r="AF10" s="20">
        <v>20.2</v>
      </c>
      <c r="AG10" s="22">
        <f t="shared" si="2"/>
        <v>22.645454545454548</v>
      </c>
      <c r="AH10" s="21">
        <f t="shared" si="3"/>
        <v>0.54966808880386508</v>
      </c>
    </row>
    <row r="11" spans="1:34" x14ac:dyDescent="0.2">
      <c r="A11" s="7">
        <v>18</v>
      </c>
      <c r="B11" s="20">
        <v>22.3</v>
      </c>
      <c r="C11" s="20">
        <v>21.1</v>
      </c>
      <c r="D11" s="20">
        <v>24.1</v>
      </c>
      <c r="E11" s="20">
        <v>21.2</v>
      </c>
      <c r="F11" s="20">
        <v>22.4</v>
      </c>
      <c r="G11" s="20">
        <v>22.5</v>
      </c>
      <c r="H11" s="20">
        <v>25.2</v>
      </c>
      <c r="I11" s="20">
        <v>23</v>
      </c>
      <c r="J11" s="20">
        <v>24.5</v>
      </c>
      <c r="K11" s="20">
        <v>21.2</v>
      </c>
      <c r="L11" s="20">
        <v>21.7</v>
      </c>
      <c r="M11" s="20">
        <v>21.9</v>
      </c>
      <c r="N11" s="10">
        <v>21.3</v>
      </c>
      <c r="O11" s="20">
        <v>22</v>
      </c>
      <c r="P11" s="21">
        <f t="shared" si="0"/>
        <v>22.591666666666665</v>
      </c>
      <c r="Q11" s="21">
        <f t="shared" si="1"/>
        <v>0.34889374397370243</v>
      </c>
      <c r="S11" s="20">
        <v>21.4</v>
      </c>
      <c r="T11" s="20">
        <v>21.8</v>
      </c>
      <c r="U11" s="20">
        <v>21.5</v>
      </c>
      <c r="V11" s="20">
        <v>20.3</v>
      </c>
      <c r="W11" s="20">
        <v>21.3</v>
      </c>
      <c r="X11" s="20">
        <v>23.5</v>
      </c>
      <c r="Y11" s="20">
        <v>25.5</v>
      </c>
      <c r="Z11" s="20">
        <v>28.9</v>
      </c>
      <c r="AA11" s="20">
        <v>23.1</v>
      </c>
      <c r="AB11" s="20">
        <v>24.6</v>
      </c>
      <c r="AC11" s="20">
        <v>23.9</v>
      </c>
      <c r="AD11" s="17">
        <v>23.8</v>
      </c>
      <c r="AE11" s="20">
        <v>21</v>
      </c>
      <c r="AF11" s="20">
        <v>20.100000000000001</v>
      </c>
      <c r="AG11" s="22">
        <f t="shared" si="2"/>
        <v>23.254545454545454</v>
      </c>
      <c r="AH11" s="21">
        <f t="shared" si="3"/>
        <v>0.63785908100563249</v>
      </c>
    </row>
    <row r="12" spans="1:34" x14ac:dyDescent="0.2">
      <c r="A12" s="7">
        <v>20</v>
      </c>
      <c r="B12" s="20">
        <v>21.7</v>
      </c>
      <c r="C12" s="20">
        <v>21.1</v>
      </c>
      <c r="D12" s="20">
        <v>25.6</v>
      </c>
      <c r="E12" s="20">
        <v>21.6</v>
      </c>
      <c r="F12" s="20">
        <v>23.5</v>
      </c>
      <c r="G12" s="20">
        <v>24.1</v>
      </c>
      <c r="H12" s="20">
        <v>25.8</v>
      </c>
      <c r="I12" s="20">
        <v>23.9</v>
      </c>
      <c r="J12" s="20">
        <v>23.9</v>
      </c>
      <c r="K12" s="20">
        <v>22.1</v>
      </c>
      <c r="L12" s="20">
        <v>22.2</v>
      </c>
      <c r="M12" s="20">
        <v>22</v>
      </c>
      <c r="N12" s="10">
        <v>22.1</v>
      </c>
      <c r="O12" s="20">
        <v>21.8</v>
      </c>
      <c r="P12" s="21">
        <f t="shared" si="0"/>
        <v>23.125</v>
      </c>
      <c r="Q12" s="21">
        <f t="shared" si="1"/>
        <v>0.40338053444979027</v>
      </c>
      <c r="S12" s="20">
        <v>22</v>
      </c>
      <c r="T12" s="20">
        <v>24.6</v>
      </c>
      <c r="U12" s="20">
        <v>21.9</v>
      </c>
      <c r="V12" s="20">
        <v>20.5</v>
      </c>
      <c r="W12" s="20">
        <v>21.1</v>
      </c>
      <c r="X12" s="20">
        <v>24</v>
      </c>
      <c r="Y12" s="20">
        <v>26.8</v>
      </c>
      <c r="Z12" s="20">
        <v>29.3</v>
      </c>
      <c r="AA12" s="20">
        <v>24.5</v>
      </c>
      <c r="AB12" s="20">
        <v>25.1</v>
      </c>
      <c r="AC12" s="20">
        <v>24.1</v>
      </c>
      <c r="AD12" s="17">
        <v>23.4</v>
      </c>
      <c r="AE12" s="20">
        <v>21.5</v>
      </c>
      <c r="AF12" s="20">
        <v>20.8</v>
      </c>
      <c r="AG12" s="22">
        <f t="shared" si="2"/>
        <v>23.990909090909096</v>
      </c>
      <c r="AH12" s="21">
        <f t="shared" si="3"/>
        <v>0.66611175230737907</v>
      </c>
    </row>
    <row r="13" spans="1:34" x14ac:dyDescent="0.2">
      <c r="A13" s="7">
        <v>22</v>
      </c>
      <c r="B13" s="20">
        <v>23</v>
      </c>
      <c r="C13" s="20">
        <v>21</v>
      </c>
      <c r="D13" s="20">
        <v>25.9</v>
      </c>
      <c r="E13" s="20">
        <v>21.4</v>
      </c>
      <c r="F13" s="20">
        <v>24.1</v>
      </c>
      <c r="G13" s="20">
        <v>24.2</v>
      </c>
      <c r="H13" s="20">
        <v>24.9</v>
      </c>
      <c r="I13" s="20">
        <v>24.7</v>
      </c>
      <c r="J13" s="20">
        <v>24</v>
      </c>
      <c r="K13" s="20">
        <v>21.5</v>
      </c>
      <c r="L13" s="20">
        <v>22.3</v>
      </c>
      <c r="M13" s="20">
        <v>21.8</v>
      </c>
      <c r="N13" s="10">
        <v>22.7</v>
      </c>
      <c r="O13" s="20">
        <v>21.3</v>
      </c>
      <c r="P13" s="21">
        <f t="shared" si="0"/>
        <v>23.233333333333334</v>
      </c>
      <c r="Q13" s="21">
        <f t="shared" si="1"/>
        <v>0.42084612386073217</v>
      </c>
      <c r="S13" s="20">
        <v>21.7</v>
      </c>
      <c r="T13" s="20">
        <v>25</v>
      </c>
      <c r="U13" s="20">
        <v>21.4</v>
      </c>
      <c r="V13" s="20">
        <v>21.4</v>
      </c>
      <c r="W13" s="20">
        <v>21.5</v>
      </c>
      <c r="X13" s="20">
        <v>23.7</v>
      </c>
      <c r="Y13" s="20">
        <v>24.7</v>
      </c>
      <c r="Z13" s="20">
        <v>29.5</v>
      </c>
      <c r="AA13" s="20">
        <v>25</v>
      </c>
      <c r="AB13" s="20">
        <v>26</v>
      </c>
      <c r="AC13" s="20">
        <v>24.7</v>
      </c>
      <c r="AD13" s="17">
        <v>22.8</v>
      </c>
      <c r="AE13" s="20">
        <v>21.4</v>
      </c>
      <c r="AF13" s="20">
        <v>20.399999999999999</v>
      </c>
      <c r="AG13" s="22">
        <f t="shared" si="2"/>
        <v>24.054545454545451</v>
      </c>
      <c r="AH13" s="21">
        <f t="shared" si="3"/>
        <v>0.6639754681402098</v>
      </c>
    </row>
    <row r="14" spans="1:34" x14ac:dyDescent="0.2">
      <c r="A14" s="7">
        <v>24</v>
      </c>
      <c r="B14" s="20">
        <v>22.2</v>
      </c>
      <c r="C14" s="20">
        <v>22</v>
      </c>
      <c r="D14" s="20">
        <v>26.5</v>
      </c>
      <c r="E14" s="20">
        <v>21.3</v>
      </c>
      <c r="F14" s="20">
        <v>24.7</v>
      </c>
      <c r="G14" s="20">
        <v>24</v>
      </c>
      <c r="H14" s="20">
        <v>27.3</v>
      </c>
      <c r="I14" s="20">
        <v>24.2</v>
      </c>
      <c r="J14" s="20">
        <v>24.6</v>
      </c>
      <c r="K14" s="20">
        <v>22.9</v>
      </c>
      <c r="L14" s="20">
        <v>22.3</v>
      </c>
      <c r="M14" s="20">
        <v>24.6</v>
      </c>
      <c r="N14" s="10">
        <v>23.4</v>
      </c>
      <c r="O14" s="20">
        <v>22.1</v>
      </c>
      <c r="P14" s="21">
        <f t="shared" si="0"/>
        <v>23.883333333333336</v>
      </c>
      <c r="Q14" s="21">
        <f t="shared" si="1"/>
        <v>0.46824180982124847</v>
      </c>
      <c r="S14" s="20">
        <v>22.1</v>
      </c>
      <c r="T14" s="20">
        <v>23.4</v>
      </c>
      <c r="U14" s="20">
        <v>22.6</v>
      </c>
      <c r="V14" s="20">
        <v>21.6</v>
      </c>
      <c r="W14" s="20">
        <v>21.2</v>
      </c>
      <c r="X14" s="20">
        <v>24</v>
      </c>
      <c r="Y14" s="20">
        <v>25.7</v>
      </c>
      <c r="Z14" s="20">
        <v>28.9</v>
      </c>
      <c r="AA14" s="20">
        <v>24.7</v>
      </c>
      <c r="AB14" s="20">
        <v>25.3</v>
      </c>
      <c r="AC14" s="20">
        <v>24.8</v>
      </c>
      <c r="AD14" s="17">
        <v>23.6</v>
      </c>
      <c r="AE14" s="20">
        <v>21.8</v>
      </c>
      <c r="AF14" s="20">
        <v>21</v>
      </c>
      <c r="AG14" s="22">
        <f t="shared" si="2"/>
        <v>24.027272727272724</v>
      </c>
      <c r="AH14" s="21">
        <f t="shared" si="3"/>
        <v>0.58008890673536007</v>
      </c>
    </row>
    <row r="15" spans="1:34" x14ac:dyDescent="0.2">
      <c r="A15" s="7">
        <v>26</v>
      </c>
      <c r="B15" s="20">
        <v>24.1</v>
      </c>
      <c r="C15" s="20">
        <v>21.6</v>
      </c>
      <c r="D15" s="20">
        <v>28.9</v>
      </c>
      <c r="E15" s="20">
        <v>23.6</v>
      </c>
      <c r="F15" s="20">
        <v>25.6</v>
      </c>
      <c r="G15" s="20">
        <v>24.6</v>
      </c>
      <c r="H15" s="20">
        <v>25.1</v>
      </c>
      <c r="I15" s="20">
        <v>25</v>
      </c>
      <c r="J15" s="20">
        <v>26.2</v>
      </c>
      <c r="K15" s="20"/>
      <c r="L15" s="20"/>
      <c r="M15" s="20"/>
      <c r="O15" s="20"/>
      <c r="P15" s="21">
        <f t="shared" si="0"/>
        <v>24.966666666666661</v>
      </c>
      <c r="Q15" s="21">
        <f t="shared" si="1"/>
        <v>0.66143782776614735</v>
      </c>
      <c r="S15" s="20">
        <v>23.8</v>
      </c>
      <c r="T15" s="20">
        <v>25.7</v>
      </c>
      <c r="U15" s="20">
        <v>22.8</v>
      </c>
      <c r="V15" s="20">
        <v>23.7</v>
      </c>
      <c r="W15" s="20">
        <v>22.7</v>
      </c>
      <c r="X15" s="20">
        <v>23.1</v>
      </c>
      <c r="Y15" s="20">
        <v>25.9</v>
      </c>
      <c r="Z15" s="20">
        <v>29.8</v>
      </c>
      <c r="AA15" s="20">
        <v>25.2</v>
      </c>
      <c r="AB15" s="20">
        <v>25.6</v>
      </c>
      <c r="AC15" s="20">
        <v>27.7</v>
      </c>
      <c r="AD15" s="17">
        <v>25.5</v>
      </c>
      <c r="AE15" s="20">
        <v>22.8</v>
      </c>
      <c r="AF15" s="20">
        <v>22.5</v>
      </c>
      <c r="AG15" s="22">
        <f t="shared" si="2"/>
        <v>25.09090909090909</v>
      </c>
      <c r="AH15" s="21">
        <f t="shared" si="3"/>
        <v>0.57181305746236544</v>
      </c>
    </row>
    <row r="16" spans="1:34" x14ac:dyDescent="0.2">
      <c r="A16" s="7">
        <v>30</v>
      </c>
      <c r="B16" s="20">
        <v>21.9</v>
      </c>
      <c r="C16" s="20">
        <v>21.8</v>
      </c>
      <c r="D16" s="20">
        <v>27.3</v>
      </c>
      <c r="E16" s="20">
        <v>23.1</v>
      </c>
      <c r="F16" s="20">
        <v>24.2</v>
      </c>
      <c r="G16" s="20">
        <v>23.2</v>
      </c>
      <c r="H16" s="20">
        <v>24.8</v>
      </c>
      <c r="I16" s="20">
        <v>23.8</v>
      </c>
      <c r="J16" s="20">
        <v>25.5</v>
      </c>
      <c r="K16" s="20"/>
      <c r="L16" s="20"/>
      <c r="M16" s="20"/>
      <c r="O16" s="20"/>
      <c r="P16" s="21">
        <f t="shared" si="0"/>
        <v>23.955555555555559</v>
      </c>
      <c r="Q16" s="21">
        <f t="shared" si="1"/>
        <v>0.58383576246309565</v>
      </c>
      <c r="S16" s="20">
        <v>22</v>
      </c>
      <c r="T16" s="20">
        <v>22.7</v>
      </c>
      <c r="U16" s="20">
        <v>21.7</v>
      </c>
      <c r="V16" s="20">
        <v>23.8</v>
      </c>
      <c r="W16" s="20">
        <v>22.3</v>
      </c>
      <c r="X16" s="20">
        <v>23.7</v>
      </c>
      <c r="Y16" s="20">
        <v>24.5</v>
      </c>
      <c r="Z16" s="20">
        <v>32.299999999999997</v>
      </c>
      <c r="AA16" s="20">
        <v>24</v>
      </c>
      <c r="AB16" s="20">
        <v>24.2</v>
      </c>
      <c r="AC16" s="20">
        <v>28.1</v>
      </c>
      <c r="AD16" s="17">
        <v>25.5</v>
      </c>
      <c r="AE16" s="20">
        <v>22.4</v>
      </c>
      <c r="AF16" s="20">
        <v>22.2</v>
      </c>
      <c r="AG16" s="22">
        <f t="shared" si="2"/>
        <v>24.481818181818184</v>
      </c>
      <c r="AH16" s="21">
        <f t="shared" si="3"/>
        <v>0.76752164917129717</v>
      </c>
    </row>
    <row r="19" spans="1:34" ht="34" x14ac:dyDescent="0.2">
      <c r="A19" s="18" t="s">
        <v>18</v>
      </c>
      <c r="B19" s="66" t="s">
        <v>19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11" t="s">
        <v>16</v>
      </c>
      <c r="Q19" s="11" t="s">
        <v>4</v>
      </c>
      <c r="R19" s="1"/>
      <c r="S19" s="67" t="s">
        <v>20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11" t="s">
        <v>16</v>
      </c>
      <c r="AH19" s="11" t="s">
        <v>4</v>
      </c>
    </row>
    <row r="20" spans="1:34" x14ac:dyDescent="0.2">
      <c r="A20" s="7">
        <v>0</v>
      </c>
      <c r="B20" s="20">
        <v>16.5</v>
      </c>
      <c r="C20" s="20">
        <v>18.5</v>
      </c>
      <c r="D20" s="20">
        <v>18.100000000000001</v>
      </c>
      <c r="E20" s="20">
        <v>18.100000000000001</v>
      </c>
      <c r="F20" s="20">
        <v>19</v>
      </c>
      <c r="G20" s="20">
        <v>16.100000000000001</v>
      </c>
      <c r="H20" s="20">
        <v>20.6</v>
      </c>
      <c r="I20" s="20">
        <v>18.100000000000001</v>
      </c>
      <c r="J20" s="20">
        <v>19.7</v>
      </c>
      <c r="K20" s="20">
        <v>15.7</v>
      </c>
      <c r="L20" s="20">
        <v>18.100000000000001</v>
      </c>
      <c r="M20" s="20">
        <v>17.3</v>
      </c>
      <c r="O20" s="20"/>
      <c r="P20" s="21">
        <f t="shared" ref="P20:P33" si="4">AVERAGE(B20:M20)</f>
        <v>17.983333333333331</v>
      </c>
      <c r="Q20" s="21">
        <f t="shared" ref="Q20:Q33" si="5">STDEV(B20:O20)/SQRT(COUNTA(B20:O20))</f>
        <v>0.41356420727059251</v>
      </c>
      <c r="S20" s="20">
        <v>14.6</v>
      </c>
      <c r="T20" s="20">
        <v>18.399999999999999</v>
      </c>
      <c r="U20" s="20">
        <v>18.3</v>
      </c>
      <c r="V20" s="20">
        <v>17.2</v>
      </c>
      <c r="W20" s="20">
        <v>18.8</v>
      </c>
      <c r="X20" s="20">
        <v>20.6</v>
      </c>
      <c r="Y20" s="20">
        <v>11.3</v>
      </c>
      <c r="Z20" s="20">
        <v>16.899999999999999</v>
      </c>
      <c r="AA20" s="20">
        <v>15.9</v>
      </c>
      <c r="AB20" s="20">
        <v>17.399999999999999</v>
      </c>
      <c r="AC20" s="20">
        <v>16.5</v>
      </c>
      <c r="AG20" s="22">
        <f t="shared" ref="AG20:AG33" si="6">AVERAGE(S20:AC20)</f>
        <v>16.900000000000002</v>
      </c>
      <c r="AH20" s="21">
        <f t="shared" ref="AH20:AH33" si="7">STDEV(S20:AF20)/SQRT(COUNTA(S20:AF20))</f>
        <v>0.73645341764678574</v>
      </c>
    </row>
    <row r="21" spans="1:34" x14ac:dyDescent="0.2">
      <c r="A21" s="7">
        <v>2</v>
      </c>
      <c r="B21" s="20">
        <v>21.3</v>
      </c>
      <c r="C21" s="20">
        <v>21.7</v>
      </c>
      <c r="D21" s="20">
        <v>22.9</v>
      </c>
      <c r="E21" s="20">
        <v>21.2</v>
      </c>
      <c r="F21" s="20">
        <v>22.2</v>
      </c>
      <c r="G21" s="20">
        <v>20.8</v>
      </c>
      <c r="H21" s="20">
        <v>24.8</v>
      </c>
      <c r="I21" s="20">
        <v>22.5</v>
      </c>
      <c r="J21" s="20">
        <v>25.1</v>
      </c>
      <c r="K21" s="20">
        <v>21</v>
      </c>
      <c r="L21" s="20">
        <v>22.1</v>
      </c>
      <c r="M21" s="20">
        <v>20.9</v>
      </c>
      <c r="O21" s="20"/>
      <c r="P21" s="21">
        <f t="shared" si="4"/>
        <v>22.208333333333332</v>
      </c>
      <c r="Q21" s="21">
        <f t="shared" si="5"/>
        <v>0.41659847926905952</v>
      </c>
      <c r="S21" s="20">
        <v>18.2</v>
      </c>
      <c r="T21" s="20">
        <v>21.5</v>
      </c>
      <c r="U21" s="20">
        <v>20.7</v>
      </c>
      <c r="V21" s="20">
        <v>21.4</v>
      </c>
      <c r="W21" s="20">
        <v>22.8</v>
      </c>
      <c r="X21" s="20">
        <v>23.4</v>
      </c>
      <c r="Y21" s="20">
        <v>19.2</v>
      </c>
      <c r="Z21" s="20">
        <v>22.2</v>
      </c>
      <c r="AA21" s="20">
        <v>20.6</v>
      </c>
      <c r="AB21" s="20">
        <v>21.4</v>
      </c>
      <c r="AC21" s="20">
        <v>21.2</v>
      </c>
      <c r="AG21" s="22">
        <f t="shared" si="6"/>
        <v>21.145454545454541</v>
      </c>
      <c r="AH21" s="21">
        <f t="shared" si="7"/>
        <v>0.44870797070612267</v>
      </c>
    </row>
    <row r="22" spans="1:34" x14ac:dyDescent="0.2">
      <c r="A22" s="7">
        <v>4</v>
      </c>
      <c r="B22" s="20">
        <v>22.6</v>
      </c>
      <c r="C22" s="20">
        <v>22.8</v>
      </c>
      <c r="D22" s="20">
        <v>23.5</v>
      </c>
      <c r="E22" s="20">
        <v>25.7</v>
      </c>
      <c r="F22" s="20">
        <v>24.1</v>
      </c>
      <c r="G22" s="20">
        <v>22</v>
      </c>
      <c r="H22" s="20">
        <v>26.9</v>
      </c>
      <c r="I22" s="20">
        <v>24.6</v>
      </c>
      <c r="J22" s="20">
        <v>28.4</v>
      </c>
      <c r="K22" s="20">
        <v>22.9</v>
      </c>
      <c r="L22" s="20">
        <v>24.4</v>
      </c>
      <c r="M22" s="20">
        <v>23.2</v>
      </c>
      <c r="O22" s="20"/>
      <c r="P22" s="21">
        <f t="shared" si="4"/>
        <v>24.258333333333336</v>
      </c>
      <c r="Q22" s="21">
        <f t="shared" si="5"/>
        <v>0.54971870676342871</v>
      </c>
      <c r="S22" s="20">
        <v>19.600000000000001</v>
      </c>
      <c r="T22" s="20">
        <v>22.4</v>
      </c>
      <c r="U22" s="20">
        <v>21.2</v>
      </c>
      <c r="V22" s="20">
        <v>22.7</v>
      </c>
      <c r="W22" s="20">
        <v>24.5</v>
      </c>
      <c r="X22" s="20">
        <v>24.2</v>
      </c>
      <c r="Y22" s="20">
        <v>22.9</v>
      </c>
      <c r="Z22" s="20">
        <v>25.4</v>
      </c>
      <c r="AA22" s="20">
        <v>24.1</v>
      </c>
      <c r="AB22" s="20">
        <v>23.6</v>
      </c>
      <c r="AC22" s="20">
        <v>24.1</v>
      </c>
      <c r="AG22" s="22">
        <f t="shared" si="6"/>
        <v>23.154545454545453</v>
      </c>
      <c r="AH22" s="21">
        <f t="shared" si="7"/>
        <v>0.49751448336407733</v>
      </c>
    </row>
    <row r="23" spans="1:34" x14ac:dyDescent="0.2">
      <c r="A23" s="7">
        <v>6</v>
      </c>
      <c r="B23" s="20">
        <v>23.5</v>
      </c>
      <c r="C23" s="20">
        <v>24.6</v>
      </c>
      <c r="D23" s="20">
        <v>25.4</v>
      </c>
      <c r="E23" s="20">
        <v>28.7</v>
      </c>
      <c r="F23" s="20">
        <v>25.5</v>
      </c>
      <c r="G23" s="20">
        <v>24</v>
      </c>
      <c r="H23" s="20">
        <v>30</v>
      </c>
      <c r="I23" s="20">
        <v>26.7</v>
      </c>
      <c r="J23" s="20">
        <v>32.4</v>
      </c>
      <c r="K23" s="20">
        <v>25.7</v>
      </c>
      <c r="L23" s="20">
        <v>26.2</v>
      </c>
      <c r="M23" s="20">
        <v>25.1</v>
      </c>
      <c r="O23" s="20"/>
      <c r="P23" s="21">
        <f t="shared" si="4"/>
        <v>26.483333333333334</v>
      </c>
      <c r="Q23" s="21">
        <f t="shared" si="5"/>
        <v>0.75727115088295538</v>
      </c>
      <c r="S23" s="20">
        <v>21.8</v>
      </c>
      <c r="T23" s="20">
        <v>23.6</v>
      </c>
      <c r="U23" s="20">
        <v>22.6</v>
      </c>
      <c r="V23" s="20">
        <v>25.1</v>
      </c>
      <c r="W23" s="20">
        <v>25.4</v>
      </c>
      <c r="X23" s="20">
        <v>26.9</v>
      </c>
      <c r="Y23" s="20">
        <v>24.9</v>
      </c>
      <c r="Z23" s="20">
        <v>28.4</v>
      </c>
      <c r="AA23" s="20">
        <v>26.9</v>
      </c>
      <c r="AB23" s="20">
        <v>25.4</v>
      </c>
      <c r="AC23" s="20">
        <v>26.1</v>
      </c>
      <c r="AG23" s="22">
        <f t="shared" si="6"/>
        <v>25.190909090909091</v>
      </c>
      <c r="AH23" s="21">
        <f t="shared" si="7"/>
        <v>0.58689546001969994</v>
      </c>
    </row>
    <row r="24" spans="1:34" x14ac:dyDescent="0.2">
      <c r="A24" s="7">
        <v>9</v>
      </c>
      <c r="B24" s="20">
        <v>24.3</v>
      </c>
      <c r="C24" s="20">
        <v>27.1</v>
      </c>
      <c r="D24" s="20">
        <v>26.1</v>
      </c>
      <c r="E24" s="20">
        <v>31.2</v>
      </c>
      <c r="F24" s="20">
        <v>27.5</v>
      </c>
      <c r="G24" s="20">
        <v>26.2</v>
      </c>
      <c r="H24" s="20">
        <v>32.1</v>
      </c>
      <c r="I24" s="20">
        <v>26.8</v>
      </c>
      <c r="J24" s="20">
        <v>35.5</v>
      </c>
      <c r="K24" s="20">
        <v>29.7</v>
      </c>
      <c r="L24" s="20">
        <v>27.1</v>
      </c>
      <c r="M24" s="20">
        <v>26.4</v>
      </c>
      <c r="O24" s="20"/>
      <c r="P24" s="21">
        <f t="shared" si="4"/>
        <v>28.333333333333329</v>
      </c>
      <c r="Q24" s="21">
        <f t="shared" si="5"/>
        <v>0.91811180851207064</v>
      </c>
      <c r="S24" s="20">
        <v>22.3</v>
      </c>
      <c r="T24" s="20">
        <v>24</v>
      </c>
      <c r="U24" s="20">
        <v>23.1</v>
      </c>
      <c r="V24" s="20">
        <v>26.8</v>
      </c>
      <c r="W24" s="20">
        <v>27.6</v>
      </c>
      <c r="X24" s="20">
        <v>26.9</v>
      </c>
      <c r="Y24" s="20">
        <v>26.7</v>
      </c>
      <c r="Z24" s="20">
        <v>31.2</v>
      </c>
      <c r="AA24" s="20">
        <v>28.7</v>
      </c>
      <c r="AB24" s="20">
        <v>28.5</v>
      </c>
      <c r="AC24" s="20">
        <v>28.7</v>
      </c>
      <c r="AG24" s="22">
        <f t="shared" si="6"/>
        <v>26.772727272727266</v>
      </c>
      <c r="AH24" s="21">
        <f t="shared" si="7"/>
        <v>0.80848802870666148</v>
      </c>
    </row>
    <row r="25" spans="1:34" x14ac:dyDescent="0.2">
      <c r="A25" s="7">
        <v>12</v>
      </c>
      <c r="B25" s="20">
        <v>25.8</v>
      </c>
      <c r="C25" s="20">
        <v>30.8</v>
      </c>
      <c r="D25" s="20">
        <v>26.7</v>
      </c>
      <c r="E25" s="20">
        <v>32.5</v>
      </c>
      <c r="F25" s="20">
        <v>27.4</v>
      </c>
      <c r="G25" s="20">
        <v>28.1</v>
      </c>
      <c r="H25" s="20">
        <v>34.1</v>
      </c>
      <c r="I25" s="20">
        <v>27.6</v>
      </c>
      <c r="J25" s="20">
        <v>37.799999999999997</v>
      </c>
      <c r="K25" s="20">
        <v>30.7</v>
      </c>
      <c r="L25" s="20">
        <v>27.8</v>
      </c>
      <c r="M25" s="20">
        <v>26.1</v>
      </c>
      <c r="O25" s="20"/>
      <c r="P25" s="21">
        <f t="shared" si="4"/>
        <v>29.616666666666664</v>
      </c>
      <c r="Q25" s="21">
        <f t="shared" si="5"/>
        <v>1.0587895699974441</v>
      </c>
      <c r="S25" s="20">
        <v>24.5</v>
      </c>
      <c r="T25" s="20">
        <v>25.1</v>
      </c>
      <c r="U25" s="20">
        <v>24.2</v>
      </c>
      <c r="V25" s="20">
        <v>29.2</v>
      </c>
      <c r="W25" s="20">
        <v>29.2</v>
      </c>
      <c r="X25" s="20">
        <v>27.4</v>
      </c>
      <c r="Y25" s="20">
        <v>27.3</v>
      </c>
      <c r="Z25" s="20">
        <v>32</v>
      </c>
      <c r="AA25" s="20">
        <v>30</v>
      </c>
      <c r="AB25" s="20">
        <v>29</v>
      </c>
      <c r="AC25" s="20">
        <v>29.1</v>
      </c>
      <c r="AG25" s="22">
        <f t="shared" si="6"/>
        <v>27.90909090909091</v>
      </c>
      <c r="AH25" s="21">
        <f t="shared" si="7"/>
        <v>0.74436727804767122</v>
      </c>
    </row>
    <row r="26" spans="1:34" x14ac:dyDescent="0.2">
      <c r="A26" s="7">
        <v>14</v>
      </c>
      <c r="B26" s="20">
        <v>26.2</v>
      </c>
      <c r="C26" s="20">
        <v>31.9</v>
      </c>
      <c r="D26" s="20">
        <v>26.4</v>
      </c>
      <c r="E26" s="20">
        <v>34</v>
      </c>
      <c r="F26" s="20">
        <v>28.1</v>
      </c>
      <c r="G26" s="20">
        <v>29.7</v>
      </c>
      <c r="H26" s="20">
        <v>35.700000000000003</v>
      </c>
      <c r="I26" s="20">
        <v>27.7</v>
      </c>
      <c r="J26" s="20">
        <v>38.700000000000003</v>
      </c>
      <c r="K26" s="20">
        <v>31.5</v>
      </c>
      <c r="L26" s="20">
        <v>28.6</v>
      </c>
      <c r="M26" s="20">
        <v>26.8</v>
      </c>
      <c r="O26" s="20"/>
      <c r="P26" s="21">
        <f t="shared" si="4"/>
        <v>30.441666666666666</v>
      </c>
      <c r="Q26" s="21">
        <f t="shared" si="5"/>
        <v>1.1556487311891022</v>
      </c>
      <c r="S26" s="20">
        <v>24.7</v>
      </c>
      <c r="T26" s="20">
        <v>25.6</v>
      </c>
      <c r="U26" s="20">
        <v>25</v>
      </c>
      <c r="V26" s="20">
        <v>30</v>
      </c>
      <c r="W26" s="20">
        <v>31.1</v>
      </c>
      <c r="X26" s="20">
        <v>28.7</v>
      </c>
      <c r="Y26" s="20">
        <v>28.2</v>
      </c>
      <c r="Z26" s="20">
        <v>33.1</v>
      </c>
      <c r="AA26" s="20">
        <v>30.3</v>
      </c>
      <c r="AB26" s="20">
        <v>30</v>
      </c>
      <c r="AC26" s="20">
        <v>30.6</v>
      </c>
      <c r="AG26" s="22">
        <f t="shared" si="6"/>
        <v>28.845454545454547</v>
      </c>
      <c r="AH26" s="21">
        <f t="shared" si="7"/>
        <v>0.8201289961024022</v>
      </c>
    </row>
    <row r="27" spans="1:34" x14ac:dyDescent="0.2">
      <c r="A27" s="7">
        <v>16</v>
      </c>
      <c r="B27" s="20">
        <v>26.3</v>
      </c>
      <c r="C27" s="20">
        <v>32.200000000000003</v>
      </c>
      <c r="D27" s="20">
        <v>26.9</v>
      </c>
      <c r="E27" s="20">
        <v>35.200000000000003</v>
      </c>
      <c r="F27" s="20">
        <v>29.5</v>
      </c>
      <c r="G27" s="20">
        <v>31.9</v>
      </c>
      <c r="H27" s="20">
        <v>36.5</v>
      </c>
      <c r="I27" s="20">
        <v>27.9</v>
      </c>
      <c r="J27" s="20">
        <v>39.200000000000003</v>
      </c>
      <c r="K27" s="20">
        <v>32</v>
      </c>
      <c r="L27" s="20">
        <v>28.6</v>
      </c>
      <c r="M27" s="20">
        <v>26.5</v>
      </c>
      <c r="O27" s="20"/>
      <c r="P27" s="21">
        <f t="shared" si="4"/>
        <v>31.058333333333337</v>
      </c>
      <c r="Q27" s="21">
        <f t="shared" si="5"/>
        <v>1.2157712562298564</v>
      </c>
      <c r="S27" s="20">
        <v>24.7</v>
      </c>
      <c r="T27" s="20">
        <v>25.6</v>
      </c>
      <c r="U27" s="20">
        <v>25.2</v>
      </c>
      <c r="V27" s="20">
        <v>30.7</v>
      </c>
      <c r="W27" s="20">
        <v>31.7</v>
      </c>
      <c r="X27" s="20">
        <v>29.7</v>
      </c>
      <c r="Y27" s="20">
        <v>29.1</v>
      </c>
      <c r="Z27" s="20">
        <v>34.4</v>
      </c>
      <c r="AA27" s="20">
        <v>30.6</v>
      </c>
      <c r="AB27" s="20">
        <v>30.2</v>
      </c>
      <c r="AC27" s="20">
        <v>30.9</v>
      </c>
      <c r="AG27" s="22">
        <f t="shared" si="6"/>
        <v>29.34545454545454</v>
      </c>
      <c r="AH27" s="21">
        <f t="shared" si="7"/>
        <v>0.90768072444040637</v>
      </c>
    </row>
    <row r="28" spans="1:34" x14ac:dyDescent="0.2">
      <c r="A28" s="7">
        <v>18</v>
      </c>
      <c r="B28" s="20">
        <v>27.7</v>
      </c>
      <c r="C28" s="20">
        <v>32.9</v>
      </c>
      <c r="D28" s="20">
        <v>27.1</v>
      </c>
      <c r="E28" s="20">
        <v>36.299999999999997</v>
      </c>
      <c r="F28" s="20">
        <v>28.1</v>
      </c>
      <c r="G28" s="20">
        <v>33.4</v>
      </c>
      <c r="H28" s="20">
        <v>36.700000000000003</v>
      </c>
      <c r="I28" s="20">
        <v>27.5</v>
      </c>
      <c r="J28" s="20">
        <v>37.4</v>
      </c>
      <c r="K28" s="20">
        <v>31.8</v>
      </c>
      <c r="L28" s="20">
        <v>29.4</v>
      </c>
      <c r="M28" s="20">
        <v>26.8</v>
      </c>
      <c r="O28" s="20"/>
      <c r="P28" s="21">
        <f t="shared" si="4"/>
        <v>31.258333333333329</v>
      </c>
      <c r="Q28" s="21">
        <f t="shared" si="5"/>
        <v>1.1602937411089365</v>
      </c>
      <c r="S28" s="20">
        <v>25.5</v>
      </c>
      <c r="T28" s="20">
        <v>26.1</v>
      </c>
      <c r="U28" s="20">
        <v>24.9</v>
      </c>
      <c r="V28" s="20">
        <v>30.5</v>
      </c>
      <c r="W28" s="20">
        <v>32.9</v>
      </c>
      <c r="X28" s="20">
        <v>29.7</v>
      </c>
      <c r="Y28" s="20">
        <v>31</v>
      </c>
      <c r="Z28" s="20">
        <v>37.299999999999997</v>
      </c>
      <c r="AA28" s="20">
        <v>32.700000000000003</v>
      </c>
      <c r="AB28" s="20">
        <v>30.5</v>
      </c>
      <c r="AC28" s="20">
        <v>31.6</v>
      </c>
      <c r="AG28" s="22">
        <f t="shared" si="6"/>
        <v>30.245454545454546</v>
      </c>
      <c r="AH28" s="21">
        <f t="shared" si="7"/>
        <v>1.1034955728677986</v>
      </c>
    </row>
    <row r="29" spans="1:34" x14ac:dyDescent="0.2">
      <c r="A29" s="7">
        <v>20</v>
      </c>
      <c r="B29" s="20">
        <v>28.3</v>
      </c>
      <c r="C29" s="20">
        <v>36.200000000000003</v>
      </c>
      <c r="D29" s="20">
        <v>30.6</v>
      </c>
      <c r="E29" s="20">
        <v>37.1</v>
      </c>
      <c r="F29" s="20">
        <v>27.8</v>
      </c>
      <c r="G29" s="20">
        <v>34.799999999999997</v>
      </c>
      <c r="H29" s="20">
        <v>38.6</v>
      </c>
      <c r="I29" s="20">
        <v>28.2</v>
      </c>
      <c r="J29" s="20">
        <v>37.700000000000003</v>
      </c>
      <c r="K29" s="20">
        <v>31.5</v>
      </c>
      <c r="L29" s="20">
        <v>29.4</v>
      </c>
      <c r="M29" s="20">
        <v>26</v>
      </c>
      <c r="O29" s="20"/>
      <c r="P29" s="21">
        <f t="shared" si="4"/>
        <v>32.18333333333333</v>
      </c>
      <c r="Q29" s="21">
        <f t="shared" si="5"/>
        <v>1.2847493172136053</v>
      </c>
      <c r="S29" s="20">
        <v>25.8</v>
      </c>
      <c r="T29" s="20">
        <v>27.6</v>
      </c>
      <c r="U29" s="20">
        <v>27.4</v>
      </c>
      <c r="V29" s="20">
        <v>34.299999999999997</v>
      </c>
      <c r="W29" s="20">
        <v>34.4</v>
      </c>
      <c r="X29" s="20">
        <v>31.8</v>
      </c>
      <c r="Y29" s="20">
        <v>30.4</v>
      </c>
      <c r="Z29" s="20">
        <v>37.299999999999997</v>
      </c>
      <c r="AA29" s="20">
        <v>30.8</v>
      </c>
      <c r="AB29" s="20">
        <v>29.9</v>
      </c>
      <c r="AC29" s="20">
        <v>30.1</v>
      </c>
      <c r="AG29" s="22">
        <f t="shared" si="6"/>
        <v>30.890909090909091</v>
      </c>
      <c r="AH29" s="21">
        <f t="shared" si="7"/>
        <v>1.0296914405830049</v>
      </c>
    </row>
    <row r="30" spans="1:34" x14ac:dyDescent="0.2">
      <c r="A30" s="7">
        <v>22</v>
      </c>
      <c r="B30" s="20">
        <v>28.3</v>
      </c>
      <c r="C30" s="20">
        <v>36.5</v>
      </c>
      <c r="D30" s="20">
        <v>29.2</v>
      </c>
      <c r="E30" s="20">
        <v>36.4</v>
      </c>
      <c r="F30" s="20">
        <v>36.9</v>
      </c>
      <c r="G30" s="20">
        <v>35.6</v>
      </c>
      <c r="H30" s="20">
        <v>38.200000000000003</v>
      </c>
      <c r="I30" s="20">
        <v>27.6</v>
      </c>
      <c r="J30" s="20">
        <v>36.1</v>
      </c>
      <c r="K30" s="20">
        <v>32.4</v>
      </c>
      <c r="L30" s="20">
        <v>29.4</v>
      </c>
      <c r="M30" s="20">
        <v>26.5</v>
      </c>
      <c r="O30" s="20"/>
      <c r="P30" s="21">
        <f t="shared" si="4"/>
        <v>32.758333333333333</v>
      </c>
      <c r="Q30" s="21">
        <f t="shared" si="5"/>
        <v>1.2400793189033115</v>
      </c>
      <c r="S30" s="20">
        <v>25.6</v>
      </c>
      <c r="T30" s="20">
        <v>26.8</v>
      </c>
      <c r="U30" s="20">
        <v>28</v>
      </c>
      <c r="V30" s="20">
        <v>33.4</v>
      </c>
      <c r="W30" s="20">
        <v>34.4</v>
      </c>
      <c r="X30" s="20">
        <v>30</v>
      </c>
      <c r="Y30" s="20">
        <v>30.4</v>
      </c>
      <c r="Z30" s="20">
        <v>37.4</v>
      </c>
      <c r="AA30" s="20">
        <v>31.1</v>
      </c>
      <c r="AB30" s="20">
        <v>30.8</v>
      </c>
      <c r="AC30" s="20">
        <v>31</v>
      </c>
      <c r="AG30" s="22">
        <f t="shared" si="6"/>
        <v>30.809090909090912</v>
      </c>
      <c r="AH30" s="21">
        <f t="shared" si="7"/>
        <v>1.0228706970140031</v>
      </c>
    </row>
    <row r="31" spans="1:34" x14ac:dyDescent="0.2">
      <c r="A31" s="7">
        <v>24</v>
      </c>
      <c r="B31" s="20">
        <v>29.6</v>
      </c>
      <c r="C31" s="20">
        <v>37.1</v>
      </c>
      <c r="D31" s="20">
        <v>30.4</v>
      </c>
      <c r="E31" s="20">
        <v>37.200000000000003</v>
      </c>
      <c r="F31" s="20">
        <v>27.7</v>
      </c>
      <c r="G31" s="20">
        <v>36.1</v>
      </c>
      <c r="H31" s="20">
        <v>38.700000000000003</v>
      </c>
      <c r="I31" s="20">
        <v>28.4</v>
      </c>
      <c r="J31" s="20">
        <v>37.1</v>
      </c>
      <c r="K31" s="20">
        <v>32.799999999999997</v>
      </c>
      <c r="L31" s="20">
        <v>29.6</v>
      </c>
      <c r="M31" s="20">
        <v>26.7</v>
      </c>
      <c r="O31" s="20"/>
      <c r="P31" s="21">
        <f t="shared" si="4"/>
        <v>32.616666666666667</v>
      </c>
      <c r="Q31" s="21">
        <f t="shared" si="5"/>
        <v>1.2626831300324961</v>
      </c>
      <c r="S31" s="20">
        <v>25.7</v>
      </c>
      <c r="T31" s="20">
        <v>28</v>
      </c>
      <c r="U31" s="20">
        <v>28.3</v>
      </c>
      <c r="V31" s="20">
        <v>35</v>
      </c>
      <c r="W31" s="20">
        <v>34.799999999999997</v>
      </c>
      <c r="X31" s="20">
        <v>30.5</v>
      </c>
      <c r="Y31" s="20">
        <v>31.6</v>
      </c>
      <c r="Z31" s="20">
        <v>38.799999999999997</v>
      </c>
      <c r="AA31" s="20">
        <v>30.2</v>
      </c>
      <c r="AB31" s="20">
        <v>30.2</v>
      </c>
      <c r="AC31" s="20">
        <v>30.4</v>
      </c>
      <c r="AG31" s="22">
        <f t="shared" si="6"/>
        <v>31.227272727272723</v>
      </c>
      <c r="AH31" s="21">
        <f t="shared" si="7"/>
        <v>1.1173907031433117</v>
      </c>
    </row>
    <row r="32" spans="1:34" x14ac:dyDescent="0.2">
      <c r="A32" s="7">
        <v>26</v>
      </c>
      <c r="B32" s="20">
        <v>30</v>
      </c>
      <c r="C32" s="20">
        <v>39.1</v>
      </c>
      <c r="D32" s="20">
        <v>29.2</v>
      </c>
      <c r="E32" s="20">
        <v>37.5</v>
      </c>
      <c r="F32" s="20">
        <v>28.1</v>
      </c>
      <c r="G32" s="20">
        <v>36.4</v>
      </c>
      <c r="H32" s="20">
        <v>38.799999999999997</v>
      </c>
      <c r="I32" s="20">
        <v>28</v>
      </c>
      <c r="J32" s="20">
        <v>37.9</v>
      </c>
      <c r="K32" s="20"/>
      <c r="L32" s="20"/>
      <c r="M32" s="20"/>
      <c r="O32" s="20"/>
      <c r="P32" s="21">
        <f t="shared" si="4"/>
        <v>33.888888888888886</v>
      </c>
      <c r="Q32" s="21">
        <f t="shared" si="5"/>
        <v>1.6330309621855914</v>
      </c>
      <c r="S32" s="20">
        <v>26.6</v>
      </c>
      <c r="T32" s="20">
        <v>28.4</v>
      </c>
      <c r="U32" s="20">
        <v>30.4</v>
      </c>
      <c r="V32" s="20">
        <v>34.6</v>
      </c>
      <c r="W32" s="20">
        <v>34.1</v>
      </c>
      <c r="X32" s="20">
        <v>30.5</v>
      </c>
      <c r="Y32" s="20"/>
      <c r="Z32" s="20"/>
      <c r="AA32" s="20"/>
      <c r="AB32" s="20"/>
      <c r="AC32" s="20"/>
      <c r="AG32" s="22">
        <f t="shared" si="6"/>
        <v>30.766666666666666</v>
      </c>
      <c r="AH32" s="21">
        <f t="shared" si="7"/>
        <v>1.2776714931642035</v>
      </c>
    </row>
    <row r="33" spans="1:34" x14ac:dyDescent="0.2">
      <c r="A33" s="7">
        <v>30</v>
      </c>
      <c r="B33" s="20">
        <v>30</v>
      </c>
      <c r="C33" s="20">
        <v>39.5</v>
      </c>
      <c r="D33" s="20">
        <v>30.6</v>
      </c>
      <c r="E33" s="20">
        <v>36.5</v>
      </c>
      <c r="F33" s="20">
        <v>27.9</v>
      </c>
      <c r="G33" s="20">
        <v>36.1</v>
      </c>
      <c r="H33" s="20">
        <v>37.4</v>
      </c>
      <c r="I33" s="20">
        <v>27.7</v>
      </c>
      <c r="J33" s="20">
        <v>37.299999999999997</v>
      </c>
      <c r="K33" s="20"/>
      <c r="L33" s="20"/>
      <c r="M33" s="20"/>
      <c r="O33" s="20"/>
      <c r="P33" s="21">
        <f t="shared" si="4"/>
        <v>33.666666666666664</v>
      </c>
      <c r="Q33" s="21">
        <f t="shared" si="5"/>
        <v>1.5221512554422489</v>
      </c>
      <c r="S33" s="20">
        <v>26</v>
      </c>
      <c r="T33" s="20">
        <v>28.4</v>
      </c>
      <c r="U33" s="20">
        <v>29</v>
      </c>
      <c r="V33" s="20">
        <v>34.4</v>
      </c>
      <c r="W33" s="20">
        <v>33.6</v>
      </c>
      <c r="X33" s="20">
        <v>30.8</v>
      </c>
      <c r="Y33" s="20"/>
      <c r="Z33" s="20"/>
      <c r="AA33" s="20"/>
      <c r="AB33" s="20"/>
      <c r="AC33" s="20"/>
      <c r="AG33" s="22">
        <f t="shared" si="6"/>
        <v>30.366666666666671</v>
      </c>
      <c r="AH33" s="21">
        <f t="shared" si="7"/>
        <v>1.312927179160283</v>
      </c>
    </row>
  </sheetData>
  <mergeCells count="4">
    <mergeCell ref="B2:O2"/>
    <mergeCell ref="S2:AF2"/>
    <mergeCell ref="B19:O19"/>
    <mergeCell ref="S19:A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FCD1-9932-8441-A8E6-D116E15C8C05}">
  <sheetPr codeName="Sheet9"/>
  <dimension ref="A1:AH30"/>
  <sheetViews>
    <sheetView zoomScale="120" zoomScaleNormal="120" workbookViewId="0">
      <selection activeCell="B5" sqref="B5"/>
    </sheetView>
  </sheetViews>
  <sheetFormatPr baseColWidth="10" defaultColWidth="7.5" defaultRowHeight="16" x14ac:dyDescent="0.2"/>
  <cols>
    <col min="1" max="2" width="13.1640625" style="24" customWidth="1"/>
    <col min="3" max="3" width="13.5" style="24" bestFit="1" customWidth="1"/>
    <col min="4" max="4" width="13.1640625" style="24" customWidth="1"/>
    <col min="5" max="5" width="13.5" style="24" bestFit="1" customWidth="1"/>
    <col min="6" max="6" width="5.83203125" style="24" customWidth="1"/>
    <col min="7" max="7" width="13.1640625" style="24" customWidth="1"/>
    <col min="8" max="8" width="13.5" style="24" bestFit="1" customWidth="1"/>
    <col min="9" max="9" width="13.1640625" style="24" customWidth="1"/>
    <col min="10" max="10" width="13.5" style="24" bestFit="1" customWidth="1"/>
    <col min="11" max="15" width="7.5" style="14"/>
    <col min="18" max="18" width="2.83203125" customWidth="1"/>
    <col min="19" max="33" width="7.5" style="24"/>
    <col min="34" max="34" width="7.5" style="10"/>
  </cols>
  <sheetData>
    <row r="1" spans="1:34" s="9" customFormat="1" x14ac:dyDescent="0.2">
      <c r="A1" s="23"/>
      <c r="B1" s="68" t="s">
        <v>21</v>
      </c>
      <c r="C1" s="68"/>
      <c r="D1" s="68"/>
      <c r="E1" s="68"/>
      <c r="F1" s="17"/>
      <c r="G1" s="68" t="s">
        <v>22</v>
      </c>
      <c r="H1" s="68"/>
      <c r="I1" s="68"/>
      <c r="J1" s="68"/>
      <c r="K1" s="10"/>
      <c r="L1" s="10"/>
      <c r="M1" s="10"/>
      <c r="N1" s="10"/>
      <c r="O1" s="10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0"/>
    </row>
    <row r="2" spans="1:34" x14ac:dyDescent="0.2">
      <c r="A2" s="19"/>
      <c r="B2" s="67" t="s">
        <v>10</v>
      </c>
      <c r="C2" s="67"/>
      <c r="D2" s="67" t="s">
        <v>11</v>
      </c>
      <c r="E2" s="67"/>
      <c r="F2" s="19"/>
      <c r="G2" s="67" t="s">
        <v>10</v>
      </c>
      <c r="H2" s="67"/>
      <c r="I2" s="67" t="s">
        <v>11</v>
      </c>
      <c r="J2" s="67"/>
      <c r="K2" s="20"/>
      <c r="L2" s="20"/>
      <c r="M2" s="20"/>
      <c r="O2" s="20"/>
      <c r="P2" s="21"/>
      <c r="Q2" s="21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E2" s="20"/>
      <c r="AF2" s="20"/>
      <c r="AG2" s="22"/>
      <c r="AH2" s="21"/>
    </row>
    <row r="3" spans="1:34" x14ac:dyDescent="0.2">
      <c r="A3" s="19"/>
      <c r="B3" s="19" t="s">
        <v>2</v>
      </c>
      <c r="C3" s="19" t="s">
        <v>23</v>
      </c>
      <c r="D3" s="19" t="s">
        <v>2</v>
      </c>
      <c r="E3" s="19" t="s">
        <v>23</v>
      </c>
      <c r="F3" s="19"/>
      <c r="G3" s="19" t="s">
        <v>2</v>
      </c>
      <c r="H3" s="19" t="s">
        <v>23</v>
      </c>
      <c r="I3" s="19" t="s">
        <v>2</v>
      </c>
      <c r="J3" s="19" t="s">
        <v>23</v>
      </c>
      <c r="K3" s="20"/>
      <c r="L3" s="20"/>
      <c r="M3" s="20"/>
      <c r="O3" s="20"/>
      <c r="P3" s="21"/>
      <c r="Q3" s="21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E3" s="20"/>
      <c r="AF3" s="20"/>
      <c r="AG3" s="22"/>
      <c r="AH3" s="21"/>
    </row>
    <row r="4" spans="1:34" x14ac:dyDescent="0.2">
      <c r="A4" s="25" t="s">
        <v>12</v>
      </c>
      <c r="B4" s="26">
        <f>AVERAGE(B6:B19)</f>
        <v>69.766666666666666</v>
      </c>
      <c r="C4" s="26">
        <f>AVERAGE(C6:C19)</f>
        <v>71.95</v>
      </c>
      <c r="D4" s="26">
        <f>AVERAGE(D6:D19)</f>
        <v>70.933333333333323</v>
      </c>
      <c r="E4" s="26">
        <f>AVERAGE(E6:E19)</f>
        <v>72.135714285714286</v>
      </c>
      <c r="F4" s="26"/>
      <c r="G4" s="26">
        <f>AVERAGE(G6:G19)</f>
        <v>25.799999999999997</v>
      </c>
      <c r="H4" s="26">
        <f>AVERAGE(H6:H19)</f>
        <v>23.066666666666666</v>
      </c>
      <c r="I4" s="26">
        <f>AVERAGE(I6:I19)</f>
        <v>22.9</v>
      </c>
      <c r="J4" s="26">
        <f>AVERAGE(J6:J19)</f>
        <v>21.971428571428572</v>
      </c>
      <c r="K4" s="20"/>
      <c r="L4" s="20"/>
      <c r="M4" s="20"/>
      <c r="O4" s="20"/>
      <c r="P4" s="21"/>
      <c r="Q4" s="21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E4" s="20"/>
      <c r="AF4" s="20"/>
      <c r="AG4" s="22"/>
      <c r="AH4" s="21"/>
    </row>
    <row r="5" spans="1:34" x14ac:dyDescent="0.2">
      <c r="A5" s="27" t="s">
        <v>4</v>
      </c>
      <c r="B5" s="28">
        <f>STDEV(B6:B19)/SQRT(COUNTA(B6:B19))</f>
        <v>2.7876712702740196</v>
      </c>
      <c r="C5" s="28">
        <f>STDEV(C6:C19)/SQRT(COUNTA(C6:C19))</f>
        <v>3.8981833375732</v>
      </c>
      <c r="D5" s="28">
        <f>STDEV(D6:D19)/SQRT(COUNTA(D6:D19))</f>
        <v>1.1407843305765066</v>
      </c>
      <c r="E5" s="28">
        <f>STDEV(E6:E19)/SQRT(COUNTA(E6:E19))</f>
        <v>1.3051717559010705</v>
      </c>
      <c r="F5" s="28"/>
      <c r="G5" s="28">
        <f>STDEV(G6:G19)/SQRT(COUNTA(G6:G19))</f>
        <v>3.1173795976036591</v>
      </c>
      <c r="H5" s="28">
        <f>STDEV(H6:H19)/SQRT(COUNTA(H6:H19))</f>
        <v>4.2588470009825166</v>
      </c>
      <c r="I5" s="28">
        <f>STDEV(I6:I19)/SQRT(COUNTA(I6:I19))</f>
        <v>1.3730541787481612</v>
      </c>
      <c r="J5" s="28">
        <f>STDEV(J6:J19)/SQRT(COUNTA(J6:J19))</f>
        <v>1.5292542379646377</v>
      </c>
      <c r="K5" s="20"/>
      <c r="L5" s="20"/>
      <c r="M5" s="20"/>
      <c r="O5" s="20"/>
      <c r="P5" s="21"/>
      <c r="Q5" s="21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E5" s="20"/>
      <c r="AF5" s="20"/>
      <c r="AG5" s="22"/>
      <c r="AH5" s="21"/>
    </row>
    <row r="6" spans="1:34" x14ac:dyDescent="0.2">
      <c r="A6" s="29"/>
      <c r="B6" s="29">
        <v>76.599999999999994</v>
      </c>
      <c r="C6" s="29">
        <v>85.6</v>
      </c>
      <c r="D6" s="29">
        <v>75.599999999999994</v>
      </c>
      <c r="E6" s="29">
        <v>77.099999999999994</v>
      </c>
      <c r="F6" s="29"/>
      <c r="G6" s="29">
        <v>16.8</v>
      </c>
      <c r="H6" s="29">
        <v>8</v>
      </c>
      <c r="I6" s="29">
        <v>17.399999999999999</v>
      </c>
      <c r="J6" s="29">
        <v>16.3</v>
      </c>
      <c r="K6" s="20"/>
      <c r="L6" s="20"/>
      <c r="M6" s="20"/>
      <c r="O6" s="20"/>
      <c r="P6" s="21"/>
      <c r="Q6" s="21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E6" s="20"/>
      <c r="AF6" s="20"/>
      <c r="AG6" s="22"/>
      <c r="AH6" s="21"/>
    </row>
    <row r="7" spans="1:34" x14ac:dyDescent="0.2">
      <c r="A7" s="20"/>
      <c r="B7" s="20">
        <v>54.8</v>
      </c>
      <c r="C7" s="20">
        <v>77.5</v>
      </c>
      <c r="D7" s="20">
        <v>75.2</v>
      </c>
      <c r="E7" s="20">
        <v>73.7</v>
      </c>
      <c r="F7" s="20"/>
      <c r="G7" s="20">
        <v>41.8</v>
      </c>
      <c r="H7" s="20">
        <v>16.100000000000001</v>
      </c>
      <c r="I7" s="20">
        <v>16.2</v>
      </c>
      <c r="J7" s="20">
        <v>19.899999999999999</v>
      </c>
      <c r="K7" s="20"/>
      <c r="L7" s="20"/>
      <c r="M7" s="20"/>
      <c r="O7" s="20"/>
      <c r="P7" s="21"/>
      <c r="Q7" s="21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E7" s="20"/>
      <c r="AF7" s="20"/>
      <c r="AG7" s="22"/>
      <c r="AH7" s="21"/>
    </row>
    <row r="8" spans="1:34" x14ac:dyDescent="0.2">
      <c r="A8" s="20"/>
      <c r="B8" s="20">
        <v>73.3</v>
      </c>
      <c r="C8" s="20">
        <v>68</v>
      </c>
      <c r="D8" s="20">
        <v>64.7</v>
      </c>
      <c r="E8" s="20">
        <v>76.5</v>
      </c>
      <c r="F8" s="20"/>
      <c r="G8" s="20">
        <v>21.8</v>
      </c>
      <c r="H8" s="20">
        <v>26.2</v>
      </c>
      <c r="I8" s="20">
        <v>29.2</v>
      </c>
      <c r="J8" s="20">
        <v>16.100000000000001</v>
      </c>
      <c r="K8" s="20"/>
      <c r="L8" s="20"/>
      <c r="M8" s="20"/>
      <c r="O8" s="20"/>
      <c r="P8" s="21"/>
      <c r="Q8" s="21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E8" s="20"/>
      <c r="AF8" s="20"/>
      <c r="AG8" s="22"/>
      <c r="AH8" s="21"/>
    </row>
    <row r="9" spans="1:34" x14ac:dyDescent="0.2">
      <c r="A9" s="20"/>
      <c r="B9" s="20">
        <v>64.400000000000006</v>
      </c>
      <c r="C9" s="20">
        <v>58.8</v>
      </c>
      <c r="D9" s="20">
        <v>72.900000000000006</v>
      </c>
      <c r="E9" s="20">
        <v>71.2</v>
      </c>
      <c r="F9" s="20"/>
      <c r="G9" s="20">
        <v>31.8</v>
      </c>
      <c r="H9" s="20">
        <v>37.1</v>
      </c>
      <c r="I9" s="20">
        <v>21.6</v>
      </c>
      <c r="J9" s="20">
        <v>25</v>
      </c>
      <c r="K9" s="20"/>
      <c r="L9" s="20"/>
      <c r="M9" s="20"/>
      <c r="O9" s="20"/>
      <c r="P9" s="21"/>
      <c r="Q9" s="21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20"/>
      <c r="AF9" s="20"/>
      <c r="AG9" s="22"/>
      <c r="AH9" s="21"/>
    </row>
    <row r="10" spans="1:34" x14ac:dyDescent="0.2">
      <c r="A10" s="20"/>
      <c r="B10" s="20">
        <v>74.400000000000006</v>
      </c>
      <c r="C10" s="20">
        <v>66</v>
      </c>
      <c r="D10" s="20">
        <v>69</v>
      </c>
      <c r="E10" s="20">
        <v>77.400000000000006</v>
      </c>
      <c r="F10" s="20"/>
      <c r="G10" s="20">
        <v>19.3</v>
      </c>
      <c r="H10" s="20">
        <v>30.5</v>
      </c>
      <c r="I10" s="20">
        <v>25.1</v>
      </c>
      <c r="J10" s="20">
        <v>16.899999999999999</v>
      </c>
      <c r="K10" s="20"/>
      <c r="L10" s="20"/>
      <c r="M10" s="20"/>
      <c r="O10" s="20"/>
      <c r="P10" s="21"/>
      <c r="Q10" s="21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E10" s="20"/>
      <c r="AF10" s="20"/>
      <c r="AG10" s="22"/>
      <c r="AH10" s="21"/>
    </row>
    <row r="11" spans="1:34" x14ac:dyDescent="0.2">
      <c r="A11" s="20"/>
      <c r="B11" s="20">
        <v>64.7</v>
      </c>
      <c r="C11" s="20">
        <v>75.8</v>
      </c>
      <c r="D11" s="20">
        <v>72</v>
      </c>
      <c r="E11" s="20">
        <v>68.900000000000006</v>
      </c>
      <c r="F11" s="20"/>
      <c r="G11" s="20">
        <v>31.9</v>
      </c>
      <c r="H11" s="20">
        <v>20.5</v>
      </c>
      <c r="I11" s="20">
        <v>22.4</v>
      </c>
      <c r="J11" s="20">
        <v>24.5</v>
      </c>
      <c r="K11" s="20"/>
      <c r="L11" s="20"/>
      <c r="M11" s="20"/>
      <c r="O11" s="20"/>
      <c r="P11" s="21"/>
      <c r="Q11" s="2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E11" s="20"/>
      <c r="AF11" s="20"/>
      <c r="AG11" s="22"/>
      <c r="AH11" s="21"/>
    </row>
    <row r="12" spans="1:34" x14ac:dyDescent="0.2">
      <c r="A12" s="20"/>
      <c r="B12" s="20">
        <v>68.099999999999994</v>
      </c>
      <c r="C12" s="20"/>
      <c r="D12" s="20">
        <v>70.400000000000006</v>
      </c>
      <c r="E12" s="20">
        <v>71.099999999999994</v>
      </c>
      <c r="F12" s="20"/>
      <c r="G12" s="20">
        <v>28.6</v>
      </c>
      <c r="H12" s="20"/>
      <c r="I12" s="20">
        <v>23.1</v>
      </c>
      <c r="J12" s="20">
        <v>21.9</v>
      </c>
      <c r="K12" s="20"/>
      <c r="L12" s="20"/>
      <c r="M12" s="20"/>
      <c r="O12" s="20"/>
      <c r="P12" s="21"/>
      <c r="Q12" s="21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E12" s="20"/>
      <c r="AF12" s="20"/>
      <c r="AG12" s="22"/>
      <c r="AH12" s="21"/>
    </row>
    <row r="13" spans="1:34" x14ac:dyDescent="0.2">
      <c r="A13" s="20"/>
      <c r="B13" s="20">
        <v>83.7</v>
      </c>
      <c r="C13" s="20"/>
      <c r="D13" s="20">
        <v>68.8</v>
      </c>
      <c r="E13" s="20">
        <v>61.2</v>
      </c>
      <c r="F13" s="20"/>
      <c r="G13" s="20">
        <v>11.2</v>
      </c>
      <c r="H13" s="20"/>
      <c r="I13" s="20">
        <v>25.7</v>
      </c>
      <c r="J13" s="20">
        <v>35.200000000000003</v>
      </c>
      <c r="K13" s="20"/>
      <c r="L13" s="20"/>
      <c r="M13" s="20"/>
      <c r="O13" s="20"/>
      <c r="P13" s="21"/>
      <c r="Q13" s="21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E13" s="20"/>
      <c r="AF13" s="20"/>
      <c r="AG13" s="22"/>
      <c r="AH13" s="21"/>
    </row>
    <row r="14" spans="1:34" x14ac:dyDescent="0.2">
      <c r="A14" s="20"/>
      <c r="B14" s="20">
        <v>67.900000000000006</v>
      </c>
      <c r="C14" s="20"/>
      <c r="D14" s="20">
        <v>69.8</v>
      </c>
      <c r="E14" s="20">
        <v>68.3</v>
      </c>
      <c r="F14" s="20"/>
      <c r="G14" s="20">
        <v>29</v>
      </c>
      <c r="H14" s="20"/>
      <c r="I14" s="20">
        <v>25.4</v>
      </c>
      <c r="J14" s="20">
        <v>26</v>
      </c>
      <c r="K14" s="20"/>
      <c r="L14" s="20"/>
      <c r="M14" s="20"/>
      <c r="O14" s="20"/>
      <c r="P14" s="21"/>
      <c r="Q14" s="21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E14" s="20"/>
      <c r="AF14" s="20"/>
      <c r="AG14" s="22"/>
      <c r="AH14" s="21"/>
    </row>
    <row r="15" spans="1:34" x14ac:dyDescent="0.2">
      <c r="A15" s="20"/>
      <c r="B15" s="20"/>
      <c r="C15" s="20"/>
      <c r="D15" s="20"/>
      <c r="E15" s="20">
        <v>72.7</v>
      </c>
      <c r="F15" s="20"/>
      <c r="G15" s="20"/>
      <c r="H15" s="20"/>
      <c r="I15" s="20"/>
      <c r="J15" s="20">
        <v>20.2</v>
      </c>
      <c r="K15" s="20"/>
      <c r="L15" s="20"/>
      <c r="M15" s="20"/>
      <c r="O15" s="20"/>
      <c r="P15" s="21"/>
      <c r="Q15" s="21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E15" s="20"/>
      <c r="AF15" s="20"/>
      <c r="AG15" s="22"/>
      <c r="AH15" s="21"/>
    </row>
    <row r="16" spans="1:34" x14ac:dyDescent="0.2">
      <c r="A16" s="20"/>
      <c r="B16" s="20"/>
      <c r="C16" s="20"/>
      <c r="D16" s="20"/>
      <c r="E16" s="20">
        <v>65.8</v>
      </c>
      <c r="F16" s="20"/>
      <c r="G16" s="20"/>
      <c r="H16" s="20"/>
      <c r="I16" s="20"/>
      <c r="J16" s="20">
        <v>29.8</v>
      </c>
      <c r="K16" s="20"/>
      <c r="L16" s="20"/>
      <c r="M16" s="20"/>
      <c r="O16" s="20"/>
      <c r="P16" s="21"/>
      <c r="Q16" s="21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E16" s="20"/>
      <c r="AF16" s="20"/>
      <c r="AG16" s="22"/>
      <c r="AH16" s="21"/>
    </row>
    <row r="17" spans="1:34" x14ac:dyDescent="0.2">
      <c r="A17" s="20"/>
      <c r="B17" s="20"/>
      <c r="C17" s="20"/>
      <c r="D17" s="20"/>
      <c r="E17" s="20">
        <v>72.099999999999994</v>
      </c>
      <c r="F17" s="20"/>
      <c r="G17" s="20"/>
      <c r="H17" s="20"/>
      <c r="I17" s="20"/>
      <c r="J17" s="20">
        <v>22.5</v>
      </c>
      <c r="K17" s="20"/>
      <c r="L17" s="20"/>
      <c r="M17" s="20"/>
      <c r="O17" s="20"/>
      <c r="P17" s="21"/>
      <c r="Q17" s="21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E17" s="20"/>
      <c r="AF17" s="20"/>
      <c r="AG17" s="22"/>
      <c r="AH17" s="21"/>
    </row>
    <row r="18" spans="1:34" x14ac:dyDescent="0.2">
      <c r="E18" s="20">
        <v>78.099999999999994</v>
      </c>
      <c r="J18" s="20">
        <v>16</v>
      </c>
    </row>
    <row r="19" spans="1:34" x14ac:dyDescent="0.2">
      <c r="A19" s="30"/>
      <c r="B19" s="30"/>
      <c r="C19" s="30"/>
      <c r="D19" s="30"/>
      <c r="E19" s="31">
        <v>75.8</v>
      </c>
      <c r="F19" s="30"/>
      <c r="G19" s="30"/>
      <c r="H19" s="30"/>
      <c r="I19" s="30"/>
      <c r="J19" s="31">
        <v>17.3</v>
      </c>
    </row>
    <row r="20" spans="1:34" x14ac:dyDescent="0.2">
      <c r="P20" s="21"/>
      <c r="Q20" s="21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G20" s="22"/>
      <c r="AH20" s="21"/>
    </row>
    <row r="21" spans="1:34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O21" s="20"/>
      <c r="P21" s="21"/>
      <c r="Q21" s="21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G21" s="22"/>
      <c r="AH21" s="21"/>
    </row>
    <row r="22" spans="1:34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O22" s="20"/>
      <c r="P22" s="21"/>
      <c r="Q22" s="21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G22" s="22"/>
      <c r="AH22" s="21"/>
    </row>
    <row r="23" spans="1:34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1"/>
      <c r="Q23" s="21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G23" s="22"/>
      <c r="AH23" s="21"/>
    </row>
    <row r="24" spans="1:34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1"/>
      <c r="Q24" s="21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G24" s="22"/>
      <c r="AH24" s="21"/>
    </row>
    <row r="25" spans="1:34" x14ac:dyDescent="0.2">
      <c r="A25" s="20"/>
      <c r="B25" s="20"/>
      <c r="C25" s="20"/>
      <c r="D25" s="20"/>
      <c r="K25" s="20"/>
      <c r="L25" s="20"/>
      <c r="M25" s="20"/>
      <c r="O25" s="20"/>
      <c r="P25" s="21"/>
      <c r="Q25" s="21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G25" s="22"/>
      <c r="AH25" s="21"/>
    </row>
    <row r="26" spans="1:34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O26" s="20"/>
      <c r="P26" s="21"/>
      <c r="Q26" s="2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G26" s="22"/>
      <c r="AH26" s="21"/>
    </row>
    <row r="27" spans="1:34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O27" s="20"/>
      <c r="P27" s="21"/>
      <c r="Q27" s="21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G27" s="22"/>
      <c r="AH27" s="21"/>
    </row>
    <row r="28" spans="1:34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O28" s="20"/>
      <c r="P28" s="21"/>
      <c r="Q28" s="21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G28" s="22"/>
      <c r="AH28" s="21"/>
    </row>
    <row r="29" spans="1:34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O29" s="20"/>
      <c r="P29" s="21"/>
      <c r="Q29" s="21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G29" s="22"/>
      <c r="AH29" s="21"/>
    </row>
    <row r="30" spans="1:34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O30" s="20"/>
      <c r="P30" s="21"/>
      <c r="Q30" s="21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G30" s="22"/>
      <c r="AH30" s="21"/>
    </row>
  </sheetData>
  <mergeCells count="6">
    <mergeCell ref="I2:J2"/>
    <mergeCell ref="B2:C2"/>
    <mergeCell ref="D2:E2"/>
    <mergeCell ref="B1:E1"/>
    <mergeCell ref="G1:J1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EE7D-5F18-644D-8306-88BE80907362}">
  <sheetPr codeName="Sheet10"/>
  <dimension ref="A1:AC18"/>
  <sheetViews>
    <sheetView zoomScale="120" zoomScaleNormal="120" workbookViewId="0">
      <selection activeCell="M41" sqref="M41"/>
    </sheetView>
  </sheetViews>
  <sheetFormatPr baseColWidth="10" defaultColWidth="7.5" defaultRowHeight="16" x14ac:dyDescent="0.2"/>
  <cols>
    <col min="1" max="1" width="9.5" style="10" customWidth="1"/>
    <col min="2" max="10" width="7.5" style="10"/>
    <col min="11" max="12" width="7.5" style="9"/>
    <col min="13" max="13" width="2.83203125" style="9" customWidth="1"/>
    <col min="14" max="28" width="7.5" style="17"/>
    <col min="29" max="29" width="7.5" style="10"/>
    <col min="30" max="16384" width="7.5" style="9"/>
  </cols>
  <sheetData>
    <row r="1" spans="1:29" x14ac:dyDescent="0.2">
      <c r="A1" s="16" t="s">
        <v>24</v>
      </c>
    </row>
    <row r="2" spans="1:29" s="1" customFormat="1" ht="51" x14ac:dyDescent="0.2">
      <c r="A2" s="18" t="s">
        <v>25</v>
      </c>
      <c r="B2" s="66" t="s">
        <v>15</v>
      </c>
      <c r="C2" s="66"/>
      <c r="D2" s="66"/>
      <c r="E2" s="66"/>
      <c r="F2" s="66"/>
      <c r="G2" s="66"/>
      <c r="H2" s="66"/>
      <c r="I2" s="66"/>
      <c r="J2" s="66"/>
      <c r="K2" s="11" t="s">
        <v>16</v>
      </c>
      <c r="L2" s="11" t="s">
        <v>4</v>
      </c>
      <c r="N2" s="67" t="s">
        <v>17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11" t="s">
        <v>16</v>
      </c>
      <c r="AC2" s="11" t="s">
        <v>4</v>
      </c>
    </row>
    <row r="3" spans="1:29" x14ac:dyDescent="0.2">
      <c r="A3" s="32">
        <v>0</v>
      </c>
      <c r="B3" s="33">
        <v>83</v>
      </c>
      <c r="C3" s="33">
        <v>94</v>
      </c>
      <c r="D3" s="33">
        <v>85</v>
      </c>
      <c r="E3" s="33">
        <v>79</v>
      </c>
      <c r="F3" s="33">
        <v>74</v>
      </c>
      <c r="G3" s="33">
        <v>88</v>
      </c>
      <c r="H3" s="33">
        <v>88</v>
      </c>
      <c r="I3" s="33">
        <v>80</v>
      </c>
      <c r="J3" s="33">
        <v>72</v>
      </c>
      <c r="K3" s="20">
        <f t="shared" ref="K3:K8" si="0">AVERAGE(B3:J3)</f>
        <v>82.555555555555557</v>
      </c>
      <c r="L3" s="20">
        <f t="shared" ref="L3:L8" si="1">STDEV(B3:J3)/SQRT(COUNTA(B3:J3))</f>
        <v>2.3576772415469938</v>
      </c>
      <c r="N3" s="33">
        <v>83</v>
      </c>
      <c r="O3" s="33">
        <v>79</v>
      </c>
      <c r="P3" s="33">
        <v>97</v>
      </c>
      <c r="Q3" s="33">
        <v>70</v>
      </c>
      <c r="R3" s="33">
        <v>81</v>
      </c>
      <c r="S3" s="33">
        <v>74</v>
      </c>
      <c r="T3" s="33">
        <v>92</v>
      </c>
      <c r="U3" s="33">
        <v>106</v>
      </c>
      <c r="V3" s="33">
        <v>80</v>
      </c>
      <c r="W3" s="33">
        <v>86</v>
      </c>
      <c r="X3" s="33">
        <v>73</v>
      </c>
      <c r="Y3" s="34">
        <v>68</v>
      </c>
      <c r="Z3" s="33">
        <v>79</v>
      </c>
      <c r="AA3" s="33">
        <v>77</v>
      </c>
      <c r="AB3" s="17">
        <f t="shared" ref="AB3:AB8" si="2">AVERAGE(N3:X3)</f>
        <v>83.727272727272734</v>
      </c>
      <c r="AC3" s="20">
        <f t="shared" ref="AC3:AC8" si="3">STDEV(N3:AA3)/SQRT(COUNTA(N3:AA3))</f>
        <v>2.8229408938948537</v>
      </c>
    </row>
    <row r="4" spans="1:29" x14ac:dyDescent="0.2">
      <c r="A4" s="32">
        <v>20</v>
      </c>
      <c r="B4" s="33">
        <v>419</v>
      </c>
      <c r="C4" s="33">
        <v>422</v>
      </c>
      <c r="D4" s="33">
        <v>416</v>
      </c>
      <c r="E4" s="33">
        <v>405</v>
      </c>
      <c r="F4" s="33">
        <v>493</v>
      </c>
      <c r="G4" s="33">
        <v>420</v>
      </c>
      <c r="H4" s="33">
        <v>397</v>
      </c>
      <c r="I4" s="33">
        <v>425</v>
      </c>
      <c r="J4" s="33">
        <v>372</v>
      </c>
      <c r="K4" s="20">
        <f t="shared" si="0"/>
        <v>418.77777777777777</v>
      </c>
      <c r="L4" s="20">
        <f t="shared" si="1"/>
        <v>10.813800053863503</v>
      </c>
      <c r="N4" s="33">
        <v>342</v>
      </c>
      <c r="O4" s="33">
        <v>475</v>
      </c>
      <c r="P4" s="33">
        <v>504</v>
      </c>
      <c r="Q4" s="33">
        <v>484</v>
      </c>
      <c r="R4" s="33">
        <v>381</v>
      </c>
      <c r="S4" s="33">
        <v>449</v>
      </c>
      <c r="T4" s="33">
        <v>388</v>
      </c>
      <c r="U4" s="33">
        <v>371</v>
      </c>
      <c r="V4" s="33">
        <v>345</v>
      </c>
      <c r="W4" s="33">
        <v>394</v>
      </c>
      <c r="X4" s="33">
        <v>459</v>
      </c>
      <c r="Y4" s="34">
        <v>356</v>
      </c>
      <c r="Z4" s="33">
        <v>382</v>
      </c>
      <c r="AA4" s="33">
        <v>351</v>
      </c>
      <c r="AB4" s="17">
        <f t="shared" si="2"/>
        <v>417.45454545454544</v>
      </c>
      <c r="AC4" s="20">
        <f t="shared" si="3"/>
        <v>15.071688972283027</v>
      </c>
    </row>
    <row r="5" spans="1:29" x14ac:dyDescent="0.2">
      <c r="A5" s="32">
        <v>40</v>
      </c>
      <c r="B5" s="33">
        <v>318</v>
      </c>
      <c r="C5" s="33">
        <v>209</v>
      </c>
      <c r="D5" s="33">
        <v>313</v>
      </c>
      <c r="E5" s="33">
        <v>289</v>
      </c>
      <c r="F5" s="33">
        <v>363</v>
      </c>
      <c r="G5" s="33">
        <v>324</v>
      </c>
      <c r="H5" s="33">
        <v>280</v>
      </c>
      <c r="I5" s="33">
        <v>197</v>
      </c>
      <c r="J5" s="33">
        <v>264</v>
      </c>
      <c r="K5" s="20">
        <f t="shared" si="0"/>
        <v>284.11111111111109</v>
      </c>
      <c r="L5" s="20">
        <f t="shared" si="1"/>
        <v>18.055811963991321</v>
      </c>
      <c r="N5" s="33">
        <v>288</v>
      </c>
      <c r="O5" s="33">
        <v>324</v>
      </c>
      <c r="P5" s="33">
        <v>371</v>
      </c>
      <c r="Q5" s="33">
        <v>315</v>
      </c>
      <c r="R5" s="33">
        <v>258</v>
      </c>
      <c r="S5" s="33">
        <v>307</v>
      </c>
      <c r="T5" s="33">
        <v>231</v>
      </c>
      <c r="U5" s="33">
        <v>325</v>
      </c>
      <c r="V5" s="33">
        <v>320</v>
      </c>
      <c r="W5" s="33">
        <v>287</v>
      </c>
      <c r="X5" s="33">
        <v>288</v>
      </c>
      <c r="Y5" s="34">
        <v>228</v>
      </c>
      <c r="Z5" s="33">
        <v>199</v>
      </c>
      <c r="AA5" s="33">
        <v>262</v>
      </c>
      <c r="AB5" s="17">
        <f t="shared" si="2"/>
        <v>301.27272727272725</v>
      </c>
      <c r="AC5" s="20">
        <f t="shared" si="3"/>
        <v>12.393486540688349</v>
      </c>
    </row>
    <row r="6" spans="1:29" x14ac:dyDescent="0.2">
      <c r="A6" s="32">
        <v>60</v>
      </c>
      <c r="B6" s="33">
        <v>259</v>
      </c>
      <c r="C6" s="33">
        <v>207</v>
      </c>
      <c r="D6" s="33">
        <v>233</v>
      </c>
      <c r="E6" s="33">
        <v>189</v>
      </c>
      <c r="F6" s="33">
        <v>310</v>
      </c>
      <c r="G6" s="33">
        <v>274</v>
      </c>
      <c r="H6" s="33">
        <v>224</v>
      </c>
      <c r="I6" s="33">
        <v>178</v>
      </c>
      <c r="J6" s="33">
        <v>244</v>
      </c>
      <c r="K6" s="20">
        <f t="shared" si="0"/>
        <v>235.33333333333334</v>
      </c>
      <c r="L6" s="20">
        <f t="shared" si="1"/>
        <v>13.982131454109563</v>
      </c>
      <c r="N6" s="33">
        <v>209</v>
      </c>
      <c r="O6" s="33">
        <v>250</v>
      </c>
      <c r="P6" s="33">
        <v>267</v>
      </c>
      <c r="Q6" s="33">
        <v>260</v>
      </c>
      <c r="R6" s="33">
        <v>200</v>
      </c>
      <c r="S6" s="33">
        <v>251</v>
      </c>
      <c r="T6" s="33">
        <v>231</v>
      </c>
      <c r="U6" s="33">
        <v>268</v>
      </c>
      <c r="V6" s="33">
        <v>265</v>
      </c>
      <c r="W6" s="33">
        <v>227</v>
      </c>
      <c r="X6" s="33">
        <v>241</v>
      </c>
      <c r="Y6" s="34">
        <v>179</v>
      </c>
      <c r="Z6" s="33">
        <v>162</v>
      </c>
      <c r="AA6" s="33">
        <v>191</v>
      </c>
      <c r="AB6" s="17">
        <f t="shared" si="2"/>
        <v>242.63636363636363</v>
      </c>
      <c r="AC6" s="20">
        <f t="shared" si="3"/>
        <v>9.3677064774032051</v>
      </c>
    </row>
    <row r="7" spans="1:29" x14ac:dyDescent="0.2">
      <c r="A7" s="32">
        <v>90</v>
      </c>
      <c r="B7" s="33">
        <v>214</v>
      </c>
      <c r="C7" s="33">
        <v>180</v>
      </c>
      <c r="D7" s="33">
        <v>208</v>
      </c>
      <c r="E7" s="33">
        <v>165</v>
      </c>
      <c r="F7" s="33">
        <v>200</v>
      </c>
      <c r="G7" s="33">
        <v>218</v>
      </c>
      <c r="H7" s="33">
        <v>178</v>
      </c>
      <c r="I7" s="33">
        <v>187</v>
      </c>
      <c r="J7" s="33">
        <v>188</v>
      </c>
      <c r="K7" s="20">
        <f t="shared" si="0"/>
        <v>193.11111111111111</v>
      </c>
      <c r="L7" s="20">
        <f t="shared" si="1"/>
        <v>5.9848058644009408</v>
      </c>
      <c r="N7" s="33">
        <v>156</v>
      </c>
      <c r="O7" s="33">
        <v>202</v>
      </c>
      <c r="P7" s="33">
        <v>197</v>
      </c>
      <c r="Q7" s="33">
        <v>182</v>
      </c>
      <c r="R7" s="33">
        <v>152</v>
      </c>
      <c r="S7" s="33">
        <v>197</v>
      </c>
      <c r="T7" s="33">
        <v>173</v>
      </c>
      <c r="U7" s="33">
        <v>221</v>
      </c>
      <c r="V7" s="33">
        <v>210</v>
      </c>
      <c r="W7" s="33">
        <v>163</v>
      </c>
      <c r="X7" s="33">
        <v>167</v>
      </c>
      <c r="Y7" s="34">
        <v>162</v>
      </c>
      <c r="Z7" s="33">
        <v>137</v>
      </c>
      <c r="AA7" s="33">
        <v>178</v>
      </c>
      <c r="AB7" s="17">
        <f t="shared" si="2"/>
        <v>183.63636363636363</v>
      </c>
      <c r="AC7" s="20">
        <f t="shared" si="3"/>
        <v>6.4846455526485753</v>
      </c>
    </row>
    <row r="8" spans="1:29" x14ac:dyDescent="0.2">
      <c r="A8" s="32">
        <v>120</v>
      </c>
      <c r="B8" s="33">
        <v>184</v>
      </c>
      <c r="C8" s="33">
        <v>161</v>
      </c>
      <c r="D8" s="33">
        <v>139</v>
      </c>
      <c r="E8" s="33">
        <v>147</v>
      </c>
      <c r="F8" s="33">
        <v>174</v>
      </c>
      <c r="G8" s="33">
        <v>189</v>
      </c>
      <c r="H8" s="33">
        <v>136</v>
      </c>
      <c r="I8" s="33">
        <v>148</v>
      </c>
      <c r="J8" s="33">
        <v>142</v>
      </c>
      <c r="K8" s="20">
        <f t="shared" si="0"/>
        <v>157.77777777777777</v>
      </c>
      <c r="L8" s="20">
        <f t="shared" si="1"/>
        <v>6.6911587141743771</v>
      </c>
      <c r="N8" s="33">
        <v>132</v>
      </c>
      <c r="O8" s="33">
        <v>169</v>
      </c>
      <c r="P8" s="33">
        <v>161</v>
      </c>
      <c r="Q8" s="33">
        <v>155</v>
      </c>
      <c r="R8" s="33">
        <v>134</v>
      </c>
      <c r="S8" s="33">
        <v>149</v>
      </c>
      <c r="T8" s="33">
        <v>160</v>
      </c>
      <c r="U8" s="33">
        <v>183</v>
      </c>
      <c r="V8" s="33">
        <v>166</v>
      </c>
      <c r="W8" s="33">
        <v>116</v>
      </c>
      <c r="X8" s="33">
        <v>125</v>
      </c>
      <c r="Y8" s="34">
        <v>138</v>
      </c>
      <c r="Z8" s="33">
        <v>148</v>
      </c>
      <c r="AA8" s="33">
        <v>160</v>
      </c>
      <c r="AB8" s="17">
        <f t="shared" si="2"/>
        <v>150</v>
      </c>
      <c r="AC8" s="20">
        <f t="shared" si="3"/>
        <v>5.0059619086728278</v>
      </c>
    </row>
    <row r="11" spans="1:29" ht="51" x14ac:dyDescent="0.2">
      <c r="A11" s="18" t="s">
        <v>25</v>
      </c>
      <c r="B11" s="66" t="s">
        <v>19</v>
      </c>
      <c r="C11" s="66"/>
      <c r="D11" s="66"/>
      <c r="E11" s="66"/>
      <c r="F11" s="66"/>
      <c r="G11" s="66"/>
      <c r="H11" s="66"/>
      <c r="I11" s="66"/>
      <c r="J11" s="66"/>
      <c r="K11" s="11" t="s">
        <v>16</v>
      </c>
      <c r="L11" s="11" t="s">
        <v>4</v>
      </c>
      <c r="M11" s="1"/>
      <c r="N11" s="67" t="s">
        <v>20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11" t="s">
        <v>16</v>
      </c>
      <c r="AC11" s="11" t="s">
        <v>4</v>
      </c>
    </row>
    <row r="12" spans="1:29" x14ac:dyDescent="0.2">
      <c r="A12" s="7">
        <v>0</v>
      </c>
      <c r="B12" s="33">
        <v>113</v>
      </c>
      <c r="C12" s="33">
        <v>103</v>
      </c>
      <c r="D12" s="33">
        <v>118</v>
      </c>
      <c r="E12" s="33">
        <v>113</v>
      </c>
      <c r="F12" s="33">
        <v>89</v>
      </c>
      <c r="G12" s="33">
        <v>110</v>
      </c>
      <c r="H12" s="33">
        <v>97</v>
      </c>
      <c r="I12" s="33">
        <v>107</v>
      </c>
      <c r="J12" s="33">
        <v>103</v>
      </c>
      <c r="K12" s="20">
        <f t="shared" ref="K12:K18" si="4">AVERAGE(B12:J12)</f>
        <v>105.88888888888889</v>
      </c>
      <c r="L12" s="20">
        <f t="shared" ref="L12:L18" si="5">STDEV(B12:J12)/SQRT(COUNTA(B12:J12))</f>
        <v>2.9974268800480464</v>
      </c>
      <c r="N12" s="33">
        <v>81</v>
      </c>
      <c r="O12" s="33">
        <v>125</v>
      </c>
      <c r="P12" s="33">
        <v>106</v>
      </c>
      <c r="Q12" s="33">
        <v>111</v>
      </c>
      <c r="R12" s="33">
        <v>94</v>
      </c>
      <c r="S12" s="33">
        <v>90</v>
      </c>
      <c r="T12" s="33"/>
      <c r="U12" s="33"/>
      <c r="V12" s="33"/>
      <c r="W12" s="33"/>
      <c r="X12" s="33"/>
      <c r="Y12" s="34"/>
      <c r="Z12" s="34"/>
      <c r="AA12" s="34"/>
      <c r="AB12" s="17">
        <f t="shared" ref="AB12:AB18" si="6">AVERAGE(N12:X12)</f>
        <v>101.16666666666667</v>
      </c>
      <c r="AC12" s="20">
        <f t="shared" ref="AC12:AC18" si="7">STDEV(N12:AA12)/SQRT(COUNTA(N12:AA12))</f>
        <v>6.5085413965888854</v>
      </c>
    </row>
    <row r="13" spans="1:29" x14ac:dyDescent="0.2">
      <c r="A13" s="7">
        <v>15</v>
      </c>
      <c r="B13" s="33">
        <v>512</v>
      </c>
      <c r="C13" s="33">
        <v>455</v>
      </c>
      <c r="D13" s="33">
        <v>452</v>
      </c>
      <c r="E13" s="33">
        <v>502</v>
      </c>
      <c r="F13" s="33">
        <v>441</v>
      </c>
      <c r="G13" s="33">
        <v>474</v>
      </c>
      <c r="H13" s="33">
        <v>489</v>
      </c>
      <c r="I13" s="33">
        <v>375</v>
      </c>
      <c r="J13" s="33">
        <v>447</v>
      </c>
      <c r="K13" s="20">
        <f t="shared" si="4"/>
        <v>460.77777777777777</v>
      </c>
      <c r="L13" s="20">
        <f t="shared" si="5"/>
        <v>13.61349185528192</v>
      </c>
      <c r="N13" s="33">
        <v>498</v>
      </c>
      <c r="O13" s="33">
        <v>390</v>
      </c>
      <c r="P13" s="33">
        <v>369</v>
      </c>
      <c r="Q13" s="33">
        <v>429</v>
      </c>
      <c r="R13" s="33">
        <v>453</v>
      </c>
      <c r="S13" s="33">
        <v>348</v>
      </c>
      <c r="T13" s="33"/>
      <c r="U13" s="33"/>
      <c r="V13" s="33"/>
      <c r="W13" s="33"/>
      <c r="X13" s="33"/>
      <c r="Y13" s="34"/>
      <c r="Z13" s="34"/>
      <c r="AA13" s="34"/>
      <c r="AB13" s="17">
        <f t="shared" si="6"/>
        <v>414.5</v>
      </c>
      <c r="AC13" s="20">
        <f t="shared" si="7"/>
        <v>22.918333272731683</v>
      </c>
    </row>
    <row r="14" spans="1:29" x14ac:dyDescent="0.2">
      <c r="A14" s="7">
        <v>30</v>
      </c>
      <c r="B14" s="33">
        <v>586</v>
      </c>
      <c r="C14" s="33">
        <v>529</v>
      </c>
      <c r="D14" s="33">
        <v>503</v>
      </c>
      <c r="E14" s="33">
        <v>581</v>
      </c>
      <c r="F14" s="33">
        <v>503</v>
      </c>
      <c r="G14" s="33">
        <v>568</v>
      </c>
      <c r="H14" s="33">
        <v>531</v>
      </c>
      <c r="I14" s="33">
        <v>510</v>
      </c>
      <c r="J14" s="33">
        <v>556</v>
      </c>
      <c r="K14" s="20">
        <f t="shared" si="4"/>
        <v>540.77777777777783</v>
      </c>
      <c r="L14" s="20">
        <f t="shared" si="5"/>
        <v>10.974437188527631</v>
      </c>
      <c r="N14" s="33">
        <v>489</v>
      </c>
      <c r="O14" s="33">
        <v>488</v>
      </c>
      <c r="P14" s="33">
        <v>525</v>
      </c>
      <c r="Q14" s="33">
        <v>586</v>
      </c>
      <c r="R14" s="33">
        <v>481</v>
      </c>
      <c r="S14" s="33">
        <v>544</v>
      </c>
      <c r="T14" s="33"/>
      <c r="U14" s="33"/>
      <c r="V14" s="33"/>
      <c r="W14" s="33"/>
      <c r="X14" s="33"/>
      <c r="Y14" s="34"/>
      <c r="Z14" s="34"/>
      <c r="AA14" s="34"/>
      <c r="AB14" s="17">
        <f t="shared" si="6"/>
        <v>518.83333333333337</v>
      </c>
      <c r="AC14" s="20">
        <f t="shared" si="7"/>
        <v>16.78772699854801</v>
      </c>
    </row>
    <row r="15" spans="1:29" x14ac:dyDescent="0.2">
      <c r="A15" s="7">
        <v>60</v>
      </c>
      <c r="B15" s="33">
        <v>499</v>
      </c>
      <c r="C15" s="33">
        <v>514</v>
      </c>
      <c r="D15" s="33">
        <v>404</v>
      </c>
      <c r="E15" s="33">
        <v>555</v>
      </c>
      <c r="F15" s="33">
        <v>414</v>
      </c>
      <c r="G15" s="33">
        <v>567</v>
      </c>
      <c r="H15" s="33">
        <v>444</v>
      </c>
      <c r="I15" s="33">
        <v>414</v>
      </c>
      <c r="J15" s="33">
        <v>479</v>
      </c>
      <c r="K15" s="20">
        <f t="shared" si="4"/>
        <v>476.66666666666669</v>
      </c>
      <c r="L15" s="20">
        <f t="shared" si="5"/>
        <v>20.546694786915648</v>
      </c>
      <c r="N15" s="33">
        <v>421</v>
      </c>
      <c r="O15" s="33">
        <v>386</v>
      </c>
      <c r="P15" s="33">
        <v>372</v>
      </c>
      <c r="Q15" s="33">
        <v>493</v>
      </c>
      <c r="R15" s="33">
        <v>480</v>
      </c>
      <c r="S15" s="33">
        <v>360</v>
      </c>
      <c r="T15" s="33"/>
      <c r="U15" s="33"/>
      <c r="V15" s="33"/>
      <c r="W15" s="33"/>
      <c r="X15" s="33"/>
      <c r="Y15" s="34"/>
      <c r="Z15" s="34"/>
      <c r="AA15" s="34"/>
      <c r="AB15" s="17">
        <f t="shared" si="6"/>
        <v>418.66666666666669</v>
      </c>
      <c r="AC15" s="20">
        <f t="shared" si="7"/>
        <v>23.07909106625393</v>
      </c>
    </row>
    <row r="16" spans="1:29" x14ac:dyDescent="0.2">
      <c r="A16" s="7">
        <v>90</v>
      </c>
      <c r="B16" s="33">
        <v>370</v>
      </c>
      <c r="C16" s="33">
        <v>496</v>
      </c>
      <c r="D16" s="33">
        <v>316</v>
      </c>
      <c r="E16" s="33">
        <v>478</v>
      </c>
      <c r="F16" s="33">
        <v>277</v>
      </c>
      <c r="G16" s="33">
        <v>454</v>
      </c>
      <c r="H16" s="33">
        <v>359</v>
      </c>
      <c r="I16" s="33">
        <v>233</v>
      </c>
      <c r="J16" s="33">
        <v>304</v>
      </c>
      <c r="K16" s="20">
        <f t="shared" si="4"/>
        <v>365.22222222222223</v>
      </c>
      <c r="L16" s="20">
        <f t="shared" si="5"/>
        <v>31.002140507542091</v>
      </c>
      <c r="N16" s="33">
        <v>211</v>
      </c>
      <c r="O16" s="33">
        <v>292</v>
      </c>
      <c r="P16" s="33">
        <v>316</v>
      </c>
      <c r="Q16" s="33">
        <v>454</v>
      </c>
      <c r="R16" s="33">
        <v>390</v>
      </c>
      <c r="S16" s="33">
        <v>262</v>
      </c>
      <c r="T16" s="33"/>
      <c r="U16" s="33"/>
      <c r="V16" s="33"/>
      <c r="W16" s="33"/>
      <c r="X16" s="33"/>
      <c r="Y16" s="34"/>
      <c r="Z16" s="34"/>
      <c r="AA16" s="34"/>
      <c r="AB16" s="17">
        <f t="shared" si="6"/>
        <v>320.83333333333331</v>
      </c>
      <c r="AC16" s="20">
        <f t="shared" si="7"/>
        <v>36.007792366529671</v>
      </c>
    </row>
    <row r="17" spans="1:29" x14ac:dyDescent="0.2">
      <c r="A17" s="7">
        <v>120</v>
      </c>
      <c r="B17" s="33">
        <v>238</v>
      </c>
      <c r="C17" s="33">
        <v>333</v>
      </c>
      <c r="D17" s="33">
        <v>225</v>
      </c>
      <c r="E17" s="33">
        <v>332</v>
      </c>
      <c r="F17" s="33">
        <v>203</v>
      </c>
      <c r="G17" s="33">
        <v>287</v>
      </c>
      <c r="H17" s="33">
        <v>264</v>
      </c>
      <c r="I17" s="33">
        <v>158</v>
      </c>
      <c r="J17" s="33">
        <v>213</v>
      </c>
      <c r="K17" s="20">
        <f t="shared" si="4"/>
        <v>250.33333333333334</v>
      </c>
      <c r="L17" s="20">
        <f t="shared" si="5"/>
        <v>19.716039719533491</v>
      </c>
      <c r="N17" s="33">
        <v>158</v>
      </c>
      <c r="O17" s="33">
        <v>240</v>
      </c>
      <c r="P17" s="33">
        <v>246</v>
      </c>
      <c r="Q17" s="33">
        <v>335</v>
      </c>
      <c r="R17" s="33">
        <v>315</v>
      </c>
      <c r="S17" s="33">
        <v>176</v>
      </c>
      <c r="T17" s="33"/>
      <c r="U17" s="33"/>
      <c r="V17" s="33"/>
      <c r="W17" s="33"/>
      <c r="X17" s="33"/>
      <c r="Y17" s="34"/>
      <c r="Z17" s="34"/>
      <c r="AA17" s="34"/>
      <c r="AB17" s="17">
        <f t="shared" si="6"/>
        <v>245</v>
      </c>
      <c r="AC17" s="20">
        <f t="shared" si="7"/>
        <v>29.072323608545638</v>
      </c>
    </row>
    <row r="18" spans="1:29" x14ac:dyDescent="0.2">
      <c r="A18" s="7">
        <v>180</v>
      </c>
      <c r="B18" s="33">
        <v>140</v>
      </c>
      <c r="C18" s="33">
        <v>178</v>
      </c>
      <c r="D18" s="33">
        <v>153</v>
      </c>
      <c r="E18" s="33">
        <v>171</v>
      </c>
      <c r="F18" s="33">
        <v>149</v>
      </c>
      <c r="G18" s="33">
        <v>146</v>
      </c>
      <c r="H18" s="33">
        <v>159</v>
      </c>
      <c r="I18" s="33">
        <v>110</v>
      </c>
      <c r="J18" s="33">
        <v>117</v>
      </c>
      <c r="K18" s="20">
        <f t="shared" si="4"/>
        <v>147</v>
      </c>
      <c r="L18" s="20">
        <f t="shared" si="5"/>
        <v>7.4907350180814101</v>
      </c>
      <c r="N18" s="33">
        <v>110</v>
      </c>
      <c r="O18" s="33">
        <v>159</v>
      </c>
      <c r="P18" s="33">
        <v>139</v>
      </c>
      <c r="Q18" s="33">
        <v>167</v>
      </c>
      <c r="R18" s="33">
        <v>159</v>
      </c>
      <c r="S18" s="33">
        <v>131</v>
      </c>
      <c r="T18" s="33"/>
      <c r="U18" s="33"/>
      <c r="V18" s="33"/>
      <c r="W18" s="33"/>
      <c r="X18" s="33"/>
      <c r="Y18" s="34"/>
      <c r="Z18" s="34"/>
      <c r="AA18" s="34"/>
      <c r="AB18" s="17">
        <f t="shared" si="6"/>
        <v>144.16666666666666</v>
      </c>
      <c r="AC18" s="20">
        <f t="shared" si="7"/>
        <v>8.8106627320410826</v>
      </c>
    </row>
  </sheetData>
  <mergeCells count="4">
    <mergeCell ref="N2:AA2"/>
    <mergeCell ref="B2:J2"/>
    <mergeCell ref="B11:J11"/>
    <mergeCell ref="N11:AA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60D3-5345-5A4F-959A-694AC6B5F129}">
  <sheetPr codeName="Sheet11"/>
  <dimension ref="A1:AC28"/>
  <sheetViews>
    <sheetView zoomScale="120" zoomScaleNormal="120" workbookViewId="0">
      <selection activeCell="B54" sqref="B54"/>
    </sheetView>
  </sheetViews>
  <sheetFormatPr baseColWidth="10" defaultColWidth="7.5" defaultRowHeight="16" x14ac:dyDescent="0.2"/>
  <cols>
    <col min="1" max="2" width="13.1640625" style="24" customWidth="1"/>
    <col min="3" max="3" width="13.5" style="24" bestFit="1" customWidth="1"/>
    <col min="4" max="4" width="13.1640625" style="24" customWidth="1"/>
    <col min="5" max="5" width="13.5" style="24" bestFit="1" customWidth="1"/>
    <col min="6" max="10" width="7.5" style="14"/>
    <col min="13" max="13" width="2.83203125" customWidth="1"/>
    <col min="14" max="28" width="7.5" style="24"/>
    <col min="29" max="29" width="7.5" style="10"/>
  </cols>
  <sheetData>
    <row r="1" spans="1:29" s="9" customFormat="1" x14ac:dyDescent="0.2">
      <c r="A1" s="23"/>
      <c r="B1" s="68" t="s">
        <v>26</v>
      </c>
      <c r="C1" s="68"/>
      <c r="D1" s="68"/>
      <c r="E1" s="68"/>
      <c r="F1" s="10"/>
      <c r="G1" s="10"/>
      <c r="H1" s="10"/>
      <c r="I1" s="10"/>
      <c r="J1" s="1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0"/>
    </row>
    <row r="2" spans="1:29" x14ac:dyDescent="0.2">
      <c r="A2" s="19"/>
      <c r="B2" s="67" t="s">
        <v>10</v>
      </c>
      <c r="C2" s="67"/>
      <c r="D2" s="67" t="s">
        <v>11</v>
      </c>
      <c r="E2" s="67"/>
      <c r="F2" s="20"/>
      <c r="G2" s="20"/>
      <c r="H2" s="20"/>
      <c r="J2" s="20"/>
      <c r="K2" s="21"/>
      <c r="L2" s="21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Z2" s="20"/>
      <c r="AA2" s="20"/>
      <c r="AB2" s="22"/>
      <c r="AC2" s="21"/>
    </row>
    <row r="3" spans="1:29" x14ac:dyDescent="0.2">
      <c r="A3" s="19"/>
      <c r="B3" s="19" t="s">
        <v>2</v>
      </c>
      <c r="C3" s="19" t="s">
        <v>23</v>
      </c>
      <c r="D3" s="19" t="s">
        <v>2</v>
      </c>
      <c r="E3" s="19" t="s">
        <v>23</v>
      </c>
      <c r="F3" s="20"/>
      <c r="G3" s="20"/>
      <c r="H3" s="20"/>
      <c r="J3" s="20"/>
      <c r="K3" s="21"/>
      <c r="L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Z3" s="20"/>
      <c r="AA3" s="20"/>
      <c r="AB3" s="22"/>
      <c r="AC3" s="21"/>
    </row>
    <row r="4" spans="1:29" x14ac:dyDescent="0.2">
      <c r="A4" s="25" t="s">
        <v>12</v>
      </c>
      <c r="B4" s="26">
        <f>AVERAGE(B6:B19)</f>
        <v>4.7211111111111101</v>
      </c>
      <c r="C4" s="26">
        <f>AVERAGE(C6:C19)</f>
        <v>4.28</v>
      </c>
      <c r="D4" s="26">
        <f>AVERAGE(D6:D19)</f>
        <v>4.7255555555555553</v>
      </c>
      <c r="E4" s="26">
        <f>AVERAGE(E6:E19)</f>
        <v>5.1728571428571426</v>
      </c>
      <c r="F4" s="20"/>
      <c r="G4" s="20"/>
      <c r="H4" s="20"/>
      <c r="J4" s="20"/>
      <c r="K4" s="21"/>
      <c r="L4" s="21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Z4" s="20"/>
      <c r="AA4" s="20"/>
      <c r="AB4" s="22"/>
      <c r="AC4" s="21"/>
    </row>
    <row r="5" spans="1:29" x14ac:dyDescent="0.2">
      <c r="A5" s="27" t="s">
        <v>4</v>
      </c>
      <c r="B5" s="28">
        <f>STDEV(B6:B19)/SQRT(COUNTA(B6:B19))</f>
        <v>0.22153783502074631</v>
      </c>
      <c r="C5" s="28">
        <f>STDEV(C6:C19)/SQRT(COUNTA(C6:C19))</f>
        <v>0.23137271518771102</v>
      </c>
      <c r="D5" s="28">
        <f>STDEV(D6:D19)/SQRT(COUNTA(D6:D19))</f>
        <v>9.1668350152891334E-2</v>
      </c>
      <c r="E5" s="28">
        <f>STDEV(E6:E19)/SQRT(COUNTA(E6:E19))</f>
        <v>0.27604830874289332</v>
      </c>
      <c r="F5" s="20"/>
      <c r="G5" s="20"/>
      <c r="H5" s="20"/>
      <c r="J5" s="20"/>
      <c r="K5" s="21"/>
      <c r="L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Z5" s="20"/>
      <c r="AA5" s="20"/>
      <c r="AB5" s="22"/>
      <c r="AC5" s="21"/>
    </row>
    <row r="6" spans="1:29" x14ac:dyDescent="0.2">
      <c r="A6" s="29"/>
      <c r="B6" s="21">
        <v>4.13</v>
      </c>
      <c r="C6" s="21">
        <v>3.79</v>
      </c>
      <c r="D6" s="21">
        <v>4.96</v>
      </c>
      <c r="E6" s="21">
        <v>5.34</v>
      </c>
      <c r="F6" s="20"/>
      <c r="G6" s="20"/>
      <c r="H6" s="20"/>
      <c r="J6" s="20"/>
      <c r="K6" s="21"/>
      <c r="L6" s="21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Z6" s="20"/>
      <c r="AA6" s="20"/>
      <c r="AB6" s="22"/>
      <c r="AC6" s="21"/>
    </row>
    <row r="7" spans="1:29" x14ac:dyDescent="0.2">
      <c r="A7" s="20"/>
      <c r="B7" s="21">
        <v>6.06</v>
      </c>
      <c r="C7" s="21">
        <v>3.83</v>
      </c>
      <c r="D7" s="21">
        <v>4.26</v>
      </c>
      <c r="E7" s="21">
        <v>4.5999999999999996</v>
      </c>
      <c r="F7" s="20"/>
      <c r="G7" s="20"/>
      <c r="H7" s="20"/>
      <c r="J7" s="20"/>
      <c r="K7" s="21"/>
      <c r="L7" s="2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Z7" s="20"/>
      <c r="AA7" s="20"/>
      <c r="AB7" s="22"/>
      <c r="AC7" s="21"/>
    </row>
    <row r="8" spans="1:29" x14ac:dyDescent="0.2">
      <c r="A8" s="20"/>
      <c r="B8" s="21">
        <v>4.46</v>
      </c>
      <c r="C8" s="21">
        <v>3.7</v>
      </c>
      <c r="D8" s="21">
        <v>4.71</v>
      </c>
      <c r="E8" s="21">
        <v>5.07</v>
      </c>
      <c r="F8" s="20"/>
      <c r="G8" s="20"/>
      <c r="H8" s="20"/>
      <c r="J8" s="20"/>
      <c r="K8" s="21"/>
      <c r="L8" s="2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Z8" s="20"/>
      <c r="AA8" s="20"/>
      <c r="AB8" s="22"/>
      <c r="AC8" s="21"/>
    </row>
    <row r="9" spans="1:29" x14ac:dyDescent="0.2">
      <c r="A9" s="20"/>
      <c r="B9" s="21">
        <v>4.3899999999999997</v>
      </c>
      <c r="C9" s="21">
        <v>4.71</v>
      </c>
      <c r="D9" s="21">
        <v>4.6100000000000003</v>
      </c>
      <c r="E9" s="21">
        <v>4.58</v>
      </c>
      <c r="F9" s="20"/>
      <c r="G9" s="20"/>
      <c r="H9" s="20"/>
      <c r="J9" s="20"/>
      <c r="K9" s="21"/>
      <c r="L9" s="21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Z9" s="20"/>
      <c r="AA9" s="20"/>
      <c r="AB9" s="22"/>
      <c r="AC9" s="21"/>
    </row>
    <row r="10" spans="1:29" x14ac:dyDescent="0.2">
      <c r="A10" s="20"/>
      <c r="B10" s="21">
        <v>4.07</v>
      </c>
      <c r="C10" s="21">
        <v>4.9800000000000004</v>
      </c>
      <c r="D10" s="21">
        <v>4.95</v>
      </c>
      <c r="E10" s="21">
        <v>5.0599999999999996</v>
      </c>
      <c r="F10" s="20"/>
      <c r="G10" s="20"/>
      <c r="H10" s="20"/>
      <c r="J10" s="20"/>
      <c r="K10" s="21"/>
      <c r="L10" s="21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Z10" s="20"/>
      <c r="AA10" s="20"/>
      <c r="AB10" s="22"/>
      <c r="AC10" s="21"/>
    </row>
    <row r="11" spans="1:29" x14ac:dyDescent="0.2">
      <c r="A11" s="20"/>
      <c r="B11" s="21">
        <v>4.84</v>
      </c>
      <c r="C11" s="21">
        <v>4.67</v>
      </c>
      <c r="D11" s="21">
        <v>5.04</v>
      </c>
      <c r="E11" s="21">
        <v>4.82</v>
      </c>
      <c r="F11" s="20"/>
      <c r="G11" s="20"/>
      <c r="H11" s="20"/>
      <c r="J11" s="20"/>
      <c r="K11" s="21"/>
      <c r="L11" s="2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Z11" s="20"/>
      <c r="AA11" s="20"/>
      <c r="AB11" s="22"/>
      <c r="AC11" s="21"/>
    </row>
    <row r="12" spans="1:29" x14ac:dyDescent="0.2">
      <c r="A12" s="20"/>
      <c r="B12" s="21">
        <v>4.7</v>
      </c>
      <c r="C12" s="21"/>
      <c r="D12" s="21">
        <v>4.9800000000000004</v>
      </c>
      <c r="E12" s="21">
        <v>6.32</v>
      </c>
      <c r="F12" s="20"/>
      <c r="G12" s="20"/>
      <c r="H12" s="20"/>
      <c r="J12" s="20"/>
      <c r="K12" s="21"/>
      <c r="L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Z12" s="20"/>
      <c r="AA12" s="20"/>
      <c r="AB12" s="22"/>
      <c r="AC12" s="21"/>
    </row>
    <row r="13" spans="1:29" x14ac:dyDescent="0.2">
      <c r="A13" s="20"/>
      <c r="B13" s="21">
        <v>5.51</v>
      </c>
      <c r="C13" s="21"/>
      <c r="D13" s="21">
        <v>4.43</v>
      </c>
      <c r="E13" s="21">
        <v>4.78</v>
      </c>
      <c r="F13" s="20"/>
      <c r="G13" s="20"/>
      <c r="H13" s="20"/>
      <c r="J13" s="20"/>
      <c r="K13" s="21"/>
      <c r="L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Z13" s="20"/>
      <c r="AA13" s="20"/>
      <c r="AB13" s="22"/>
      <c r="AC13" s="21"/>
    </row>
    <row r="14" spans="1:29" x14ac:dyDescent="0.2">
      <c r="A14" s="20"/>
      <c r="B14" s="21">
        <v>4.33</v>
      </c>
      <c r="C14" s="21"/>
      <c r="D14" s="21">
        <v>4.59</v>
      </c>
      <c r="E14" s="21">
        <v>4</v>
      </c>
      <c r="F14" s="20"/>
      <c r="G14" s="20"/>
      <c r="H14" s="20"/>
      <c r="J14" s="20"/>
      <c r="K14" s="21"/>
      <c r="L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Z14" s="20"/>
      <c r="AA14" s="20"/>
      <c r="AB14" s="22"/>
      <c r="AC14" s="21"/>
    </row>
    <row r="15" spans="1:29" x14ac:dyDescent="0.2">
      <c r="A15" s="20"/>
      <c r="B15" s="21"/>
      <c r="C15" s="21"/>
      <c r="D15" s="21"/>
      <c r="E15" s="21">
        <v>5.04</v>
      </c>
      <c r="F15" s="20"/>
      <c r="G15" s="20"/>
      <c r="H15" s="20"/>
      <c r="J15" s="20"/>
      <c r="K15" s="21"/>
      <c r="L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Z15" s="20"/>
      <c r="AA15" s="20"/>
      <c r="AB15" s="22"/>
      <c r="AC15" s="21"/>
    </row>
    <row r="16" spans="1:29" x14ac:dyDescent="0.2">
      <c r="A16" s="20"/>
      <c r="B16" s="21"/>
      <c r="C16" s="21"/>
      <c r="D16" s="21"/>
      <c r="E16" s="21">
        <v>5.01</v>
      </c>
      <c r="F16" s="20"/>
      <c r="G16" s="20"/>
      <c r="H16" s="20"/>
      <c r="J16" s="20"/>
      <c r="K16" s="21"/>
      <c r="L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Z16" s="20"/>
      <c r="AA16" s="20"/>
      <c r="AB16" s="22"/>
      <c r="AC16" s="21"/>
    </row>
    <row r="17" spans="1:29" x14ac:dyDescent="0.2">
      <c r="A17" s="20"/>
      <c r="B17" s="21"/>
      <c r="C17" s="21"/>
      <c r="D17" s="21"/>
      <c r="E17" s="21">
        <v>4.45</v>
      </c>
      <c r="F17" s="20"/>
      <c r="G17" s="20"/>
      <c r="H17" s="20"/>
      <c r="J17" s="20"/>
      <c r="K17" s="21"/>
      <c r="L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Z17" s="20"/>
      <c r="AA17" s="20"/>
      <c r="AB17" s="22"/>
      <c r="AC17" s="21"/>
    </row>
    <row r="18" spans="1:29" x14ac:dyDescent="0.2">
      <c r="B18" s="35"/>
      <c r="C18" s="35"/>
      <c r="D18" s="35"/>
      <c r="E18" s="21">
        <v>8.27</v>
      </c>
    </row>
    <row r="19" spans="1:29" x14ac:dyDescent="0.2">
      <c r="A19" s="30"/>
      <c r="B19" s="36"/>
      <c r="C19" s="36"/>
      <c r="D19" s="36"/>
      <c r="E19" s="37">
        <v>5.08</v>
      </c>
    </row>
    <row r="20" spans="1:29" x14ac:dyDescent="0.2">
      <c r="K20" s="21"/>
      <c r="L20" s="2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AB20" s="22"/>
      <c r="AC20" s="21"/>
    </row>
    <row r="21" spans="1:29" x14ac:dyDescent="0.2">
      <c r="A21" s="20"/>
      <c r="B21" s="20"/>
      <c r="C21" s="20"/>
      <c r="D21" s="20"/>
      <c r="E21" s="20"/>
      <c r="F21" s="20"/>
      <c r="G21" s="20"/>
      <c r="H21" s="20"/>
      <c r="J21" s="20"/>
      <c r="K21" s="21"/>
      <c r="L21" s="21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AB21" s="22"/>
      <c r="AC21" s="21"/>
    </row>
    <row r="22" spans="1:29" x14ac:dyDescent="0.2">
      <c r="A22" s="20"/>
      <c r="B22" s="20"/>
      <c r="C22" s="20"/>
      <c r="D22" s="20"/>
      <c r="E22" s="20"/>
      <c r="F22" s="20"/>
      <c r="G22" s="20"/>
      <c r="H22" s="20"/>
      <c r="J22" s="20"/>
      <c r="K22" s="21"/>
      <c r="L22" s="21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AB22" s="22"/>
      <c r="AC22" s="21"/>
    </row>
    <row r="23" spans="1:29" x14ac:dyDescent="0.2">
      <c r="A23" s="20"/>
      <c r="B23" s="20"/>
      <c r="C23" s="20"/>
      <c r="D23" s="20"/>
      <c r="F23" s="20"/>
      <c r="G23" s="20"/>
      <c r="H23" s="20"/>
      <c r="J23" s="20"/>
      <c r="K23" s="21"/>
      <c r="L23" s="2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AB23" s="22"/>
      <c r="AC23" s="21"/>
    </row>
    <row r="24" spans="1:29" x14ac:dyDescent="0.2">
      <c r="A24" s="20"/>
      <c r="B24" s="20"/>
      <c r="C24" s="20"/>
      <c r="D24" s="20"/>
      <c r="E24" s="20"/>
      <c r="F24" s="20"/>
      <c r="G24" s="20"/>
      <c r="H24" s="20"/>
      <c r="J24" s="20"/>
      <c r="K24" s="21"/>
      <c r="L24" s="21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AB24" s="22"/>
      <c r="AC24" s="21"/>
    </row>
    <row r="25" spans="1:29" x14ac:dyDescent="0.2">
      <c r="A25" s="20"/>
      <c r="B25" s="20"/>
      <c r="C25" s="20"/>
      <c r="D25" s="20"/>
      <c r="E25" s="20"/>
      <c r="F25" s="20"/>
      <c r="G25" s="20"/>
      <c r="H25" s="20"/>
      <c r="J25" s="20"/>
      <c r="K25" s="21"/>
      <c r="L25" s="21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AB25" s="22"/>
      <c r="AC25" s="21"/>
    </row>
    <row r="26" spans="1:29" x14ac:dyDescent="0.2">
      <c r="A26" s="20"/>
      <c r="B26" s="20"/>
      <c r="C26" s="20"/>
      <c r="D26" s="20"/>
      <c r="E26" s="20"/>
      <c r="F26" s="20"/>
      <c r="G26" s="20"/>
      <c r="H26" s="20"/>
      <c r="J26" s="20"/>
      <c r="K26" s="21"/>
      <c r="L26" s="21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AB26" s="22"/>
      <c r="AC26" s="21"/>
    </row>
    <row r="27" spans="1:29" x14ac:dyDescent="0.2">
      <c r="A27" s="20"/>
      <c r="B27" s="20"/>
      <c r="C27" s="20"/>
      <c r="D27" s="20"/>
      <c r="E27" s="20"/>
      <c r="F27" s="20"/>
      <c r="G27" s="20"/>
      <c r="H27" s="20"/>
      <c r="J27" s="20"/>
      <c r="K27" s="21"/>
      <c r="L27" s="2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AB27" s="22"/>
      <c r="AC27" s="21"/>
    </row>
    <row r="28" spans="1:29" x14ac:dyDescent="0.2">
      <c r="A28" s="20"/>
      <c r="B28" s="20"/>
      <c r="C28" s="20"/>
      <c r="D28" s="20"/>
      <c r="E28" s="20"/>
      <c r="F28" s="20"/>
      <c r="G28" s="20"/>
      <c r="H28" s="20"/>
      <c r="J28" s="20"/>
      <c r="K28" s="21"/>
      <c r="L28" s="2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AB28" s="22"/>
      <c r="AC28" s="21"/>
    </row>
  </sheetData>
  <mergeCells count="3">
    <mergeCell ref="B1:E1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39B8-6FC7-BC46-858A-731642426BCA}">
  <sheetPr codeName="Sheet12"/>
  <dimension ref="A1:H23"/>
  <sheetViews>
    <sheetView zoomScale="120" zoomScaleNormal="120" workbookViewId="0">
      <pane ySplit="1" topLeftCell="A2" activePane="bottomLeft" state="frozen"/>
      <selection pane="bottomLeft" activeCell="C22" sqref="C22:C23"/>
    </sheetView>
  </sheetViews>
  <sheetFormatPr baseColWidth="10" defaultRowHeight="16" x14ac:dyDescent="0.2"/>
  <cols>
    <col min="1" max="1" width="5.5" style="9" bestFit="1" customWidth="1"/>
    <col min="2" max="2" width="14.83203125" style="10" customWidth="1"/>
    <col min="3" max="3" width="12.5" style="10" customWidth="1"/>
    <col min="4" max="4" width="16" style="34" bestFit="1" customWidth="1"/>
    <col min="5" max="6" width="14.1640625" style="34" customWidth="1"/>
    <col min="7" max="7" width="13.1640625" style="10" customWidth="1"/>
    <col min="8" max="8" width="10.83203125" style="10"/>
    <col min="9" max="16384" width="10.83203125" style="9"/>
  </cols>
  <sheetData>
    <row r="1" spans="2:8" s="40" customFormat="1" ht="17" x14ac:dyDescent="0.2">
      <c r="B1" s="38" t="s">
        <v>27</v>
      </c>
      <c r="C1" s="39" t="s">
        <v>28</v>
      </c>
      <c r="D1" s="38" t="s">
        <v>29</v>
      </c>
    </row>
    <row r="2" spans="2:8" ht="18" customHeight="1" x14ac:dyDescent="0.2">
      <c r="B2" s="10" t="s">
        <v>2</v>
      </c>
      <c r="C2" s="41">
        <v>1.9055440350171694E-2</v>
      </c>
      <c r="D2" s="41">
        <v>3.7432289715309076E-2</v>
      </c>
      <c r="E2" s="9"/>
      <c r="F2" s="9"/>
      <c r="G2" s="9"/>
      <c r="H2" s="9"/>
    </row>
    <row r="3" spans="2:8" ht="18" customHeight="1" x14ac:dyDescent="0.2">
      <c r="B3" s="10" t="s">
        <v>2</v>
      </c>
      <c r="C3" s="41">
        <v>0.29475212281865848</v>
      </c>
      <c r="D3" s="41">
        <v>1.7207323334219246E-2</v>
      </c>
      <c r="E3" s="9"/>
      <c r="F3" s="9"/>
      <c r="G3" s="9"/>
      <c r="H3" s="9"/>
    </row>
    <row r="4" spans="2:8" ht="18" customHeight="1" x14ac:dyDescent="0.2">
      <c r="B4" s="10" t="s">
        <v>2</v>
      </c>
      <c r="C4" s="41">
        <v>3.2198249269676259E-2</v>
      </c>
      <c r="D4" s="41">
        <v>2.2027410649787728E-2</v>
      </c>
      <c r="E4" s="9"/>
      <c r="F4" s="9"/>
      <c r="G4" s="9"/>
      <c r="H4" s="9"/>
    </row>
    <row r="5" spans="2:8" ht="18" customHeight="1" x14ac:dyDescent="0.2">
      <c r="B5" s="10" t="s">
        <v>2</v>
      </c>
      <c r="C5" s="41">
        <v>0.17179379116883106</v>
      </c>
      <c r="D5" s="41">
        <v>1.3769406064831477E-2</v>
      </c>
      <c r="E5" s="9"/>
      <c r="F5" s="9"/>
      <c r="G5" s="9"/>
      <c r="H5" s="9"/>
    </row>
    <row r="6" spans="2:8" ht="18" customHeight="1" x14ac:dyDescent="0.2">
      <c r="B6" s="10" t="s">
        <v>2</v>
      </c>
      <c r="C6" s="41">
        <v>3.8983069484094808E-2</v>
      </c>
      <c r="D6" s="41">
        <v>1.9295451679733233E-2</v>
      </c>
      <c r="E6" s="9"/>
      <c r="F6" s="9"/>
      <c r="G6" s="9"/>
      <c r="H6" s="9"/>
    </row>
    <row r="7" spans="2:8" ht="18" customHeight="1" x14ac:dyDescent="0.2">
      <c r="B7" s="10" t="s">
        <v>2</v>
      </c>
      <c r="C7" s="41">
        <v>0.1295510358776584</v>
      </c>
      <c r="D7" s="41">
        <v>2.5870717084012739E-2</v>
      </c>
      <c r="E7" s="9"/>
      <c r="F7" s="9"/>
      <c r="G7" s="9"/>
      <c r="H7" s="9"/>
    </row>
    <row r="8" spans="2:8" ht="18" customHeight="1" x14ac:dyDescent="0.2">
      <c r="B8" s="10" t="s">
        <v>2</v>
      </c>
      <c r="C8" s="41">
        <v>0.15701593787060683</v>
      </c>
      <c r="D8" s="41">
        <v>3.0234221421741328E-2</v>
      </c>
      <c r="E8" s="9"/>
      <c r="F8" s="9"/>
      <c r="G8" s="9"/>
      <c r="H8" s="9"/>
    </row>
    <row r="9" spans="2:8" ht="18" customHeight="1" x14ac:dyDescent="0.2">
      <c r="B9" s="10" t="s">
        <v>30</v>
      </c>
      <c r="C9" s="41">
        <v>6.9992914036539587E-3</v>
      </c>
      <c r="D9" s="41">
        <v>4.608786617927383E-2</v>
      </c>
      <c r="E9" s="9"/>
      <c r="F9" s="9"/>
      <c r="G9" s="9"/>
      <c r="H9" s="9"/>
    </row>
    <row r="10" spans="2:8" ht="18" customHeight="1" x14ac:dyDescent="0.2">
      <c r="B10" s="10" t="s">
        <v>30</v>
      </c>
      <c r="C10" s="41">
        <v>3.0166128345666683E-2</v>
      </c>
      <c r="D10" s="41">
        <v>3.5751460624813491E-2</v>
      </c>
      <c r="E10" s="9"/>
      <c r="F10" s="9"/>
      <c r="G10" s="9"/>
      <c r="H10" s="9"/>
    </row>
    <row r="11" spans="2:8" ht="18" customHeight="1" x14ac:dyDescent="0.2">
      <c r="B11" s="10" t="s">
        <v>30</v>
      </c>
      <c r="C11" s="41">
        <v>5.1345249293260148E-2</v>
      </c>
      <c r="D11" s="41">
        <v>1.6330979198702359E-2</v>
      </c>
      <c r="E11" s="9"/>
      <c r="F11" s="9"/>
      <c r="G11" s="9"/>
      <c r="H11" s="9"/>
    </row>
    <row r="12" spans="2:8" ht="18" customHeight="1" x14ac:dyDescent="0.2">
      <c r="B12" s="10" t="s">
        <v>30</v>
      </c>
      <c r="C12" s="41">
        <v>0.15369333297868124</v>
      </c>
      <c r="D12" s="41">
        <v>8.8328666774130527E-3</v>
      </c>
      <c r="E12" s="9"/>
      <c r="F12" s="9"/>
      <c r="G12" s="9"/>
      <c r="H12" s="9"/>
    </row>
    <row r="13" spans="2:8" ht="18" customHeight="1" x14ac:dyDescent="0.2">
      <c r="B13" s="10" t="s">
        <v>30</v>
      </c>
      <c r="C13" s="41">
        <v>0.18739280827411398</v>
      </c>
      <c r="D13" s="41">
        <v>1.6986641360487411E-2</v>
      </c>
      <c r="E13" s="9"/>
      <c r="F13" s="9"/>
      <c r="G13" s="9"/>
      <c r="H13" s="9"/>
    </row>
    <row r="14" spans="2:8" ht="18" customHeight="1" x14ac:dyDescent="0.2">
      <c r="B14" s="10" t="s">
        <v>30</v>
      </c>
      <c r="C14" s="41">
        <v>7.1737170567269651E-2</v>
      </c>
      <c r="D14" s="41">
        <v>4.0777796754272747E-2</v>
      </c>
      <c r="E14" s="9"/>
      <c r="F14" s="9"/>
      <c r="G14" s="9"/>
      <c r="H14" s="9"/>
    </row>
    <row r="16" spans="2:8" x14ac:dyDescent="0.2">
      <c r="B16" s="2"/>
      <c r="C16" s="42" t="s">
        <v>31</v>
      </c>
      <c r="D16" s="43" t="s">
        <v>32</v>
      </c>
      <c r="F16" s="10"/>
      <c r="H16" s="9"/>
    </row>
    <row r="17" spans="1:8" x14ac:dyDescent="0.2">
      <c r="A17" s="1" t="s">
        <v>12</v>
      </c>
      <c r="B17" s="2" t="s">
        <v>2</v>
      </c>
      <c r="C17" s="41">
        <f>AVERAGE(C2:C8)</f>
        <v>0.12047852097709964</v>
      </c>
      <c r="D17" s="41">
        <f>AVERAGE(D2:D8)</f>
        <v>2.3690974278519263E-2</v>
      </c>
      <c r="E17" s="9"/>
      <c r="F17" s="9"/>
      <c r="G17" s="9"/>
      <c r="H17" s="9"/>
    </row>
    <row r="18" spans="1:8" x14ac:dyDescent="0.2">
      <c r="A18" s="1" t="s">
        <v>12</v>
      </c>
      <c r="B18" s="2" t="s">
        <v>33</v>
      </c>
      <c r="C18" s="41">
        <f>AVERAGE(C9:C14)</f>
        <v>8.355566347710762E-2</v>
      </c>
      <c r="D18" s="41">
        <f>AVERAGE(D9:D14)</f>
        <v>2.7461268465827148E-2</v>
      </c>
      <c r="E18" s="9"/>
      <c r="F18" s="9"/>
      <c r="G18" s="9"/>
      <c r="H18" s="9"/>
    </row>
    <row r="19" spans="1:8" x14ac:dyDescent="0.2">
      <c r="A19" s="1" t="s">
        <v>4</v>
      </c>
      <c r="B19" s="2" t="s">
        <v>2</v>
      </c>
      <c r="C19" s="41">
        <f>STDEV(C2:C8)/SQRT(COUNTA(C2:C8))</f>
        <v>3.7525672128174599E-2</v>
      </c>
      <c r="D19" s="41">
        <f>STDEV(D2:D8)/SQRT(COUNTA(D2:D8))</f>
        <v>3.082023222535423E-3</v>
      </c>
      <c r="E19" s="9"/>
      <c r="F19" s="10"/>
      <c r="H19" s="9"/>
    </row>
    <row r="20" spans="1:8" x14ac:dyDescent="0.2">
      <c r="A20" s="1" t="s">
        <v>4</v>
      </c>
      <c r="B20" s="2" t="s">
        <v>33</v>
      </c>
      <c r="C20" s="41">
        <f>STDEV(C9:C14)/SQRT(COUNTA(C9:C14))</f>
        <v>2.9206137166619489E-2</v>
      </c>
      <c r="D20" s="41">
        <f>STDEV(D9:D14)/SQRT(COUNTA(D9:D14))</f>
        <v>6.2546672158339716E-3</v>
      </c>
      <c r="E20" s="9"/>
      <c r="F20" s="10"/>
      <c r="H20" s="9"/>
    </row>
    <row r="22" spans="1:8" x14ac:dyDescent="0.2">
      <c r="C22" s="44" t="s">
        <v>34</v>
      </c>
    </row>
    <row r="23" spans="1:8" x14ac:dyDescent="0.2">
      <c r="C23" s="44" t="s">
        <v>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F549-2D05-9448-A6A4-FA1214B16306}">
  <sheetPr codeName="Sheet13"/>
  <dimension ref="A1:AC40"/>
  <sheetViews>
    <sheetView zoomScale="120" zoomScaleNormal="120" workbookViewId="0">
      <selection activeCell="F45" sqref="F45"/>
    </sheetView>
  </sheetViews>
  <sheetFormatPr baseColWidth="10" defaultRowHeight="16" x14ac:dyDescent="0.2"/>
  <cols>
    <col min="1" max="1" width="16.5" style="50" bestFit="1" customWidth="1"/>
    <col min="2" max="13" width="10.83203125" style="49"/>
    <col min="14" max="15" width="10.83203125" style="35"/>
    <col min="16" max="16" width="4" style="49" customWidth="1"/>
    <col min="17" max="27" width="10.83203125" style="49"/>
    <col min="28" max="29" width="10.83203125" style="35"/>
    <col min="30" max="16384" width="10.83203125" style="49"/>
  </cols>
  <sheetData>
    <row r="1" spans="1:16" s="47" customFormat="1" x14ac:dyDescent="0.2">
      <c r="A1" s="45" t="s">
        <v>36</v>
      </c>
      <c r="B1" s="65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6" t="s">
        <v>3</v>
      </c>
      <c r="O1" s="46" t="s">
        <v>4</v>
      </c>
      <c r="P1" s="4"/>
    </row>
    <row r="2" spans="1:16" x14ac:dyDescent="0.2">
      <c r="A2" s="48" t="s">
        <v>7</v>
      </c>
      <c r="B2" s="6">
        <v>1.42</v>
      </c>
      <c r="C2" s="6">
        <v>1.494</v>
      </c>
      <c r="D2" s="6">
        <v>0.747</v>
      </c>
      <c r="E2" s="6">
        <v>0.90900000000000003</v>
      </c>
      <c r="F2" s="6">
        <v>0.73899999999999999</v>
      </c>
      <c r="G2" s="6">
        <v>0.77100000000000002</v>
      </c>
      <c r="H2" s="6">
        <v>0.54600000000000004</v>
      </c>
      <c r="I2" s="6">
        <v>0.76700000000000002</v>
      </c>
      <c r="J2" s="6">
        <v>0.56699999999999995</v>
      </c>
      <c r="K2" s="6">
        <v>1.1579999999999999</v>
      </c>
      <c r="L2" s="6">
        <v>2.2010000000000001</v>
      </c>
      <c r="M2" s="6">
        <v>0.68200000000000005</v>
      </c>
      <c r="N2" s="6">
        <f t="shared" ref="N2:N19" si="0">AVERAGE(B2:M2)</f>
        <v>1.0000833333333334</v>
      </c>
      <c r="O2" s="6">
        <f t="shared" ref="O2:O19" si="1">STDEV(B2:M2)/SQRT(COUNTA(B2:M2))</f>
        <v>0.14114442733840701</v>
      </c>
      <c r="P2" s="6"/>
    </row>
    <row r="3" spans="1:16" x14ac:dyDescent="0.2">
      <c r="A3" s="48" t="s">
        <v>38</v>
      </c>
      <c r="B3" s="6">
        <v>0.23499999999999999</v>
      </c>
      <c r="C3" s="6">
        <v>3.544</v>
      </c>
      <c r="D3" s="6">
        <v>0.44800000000000001</v>
      </c>
      <c r="E3" s="6">
        <v>0.86</v>
      </c>
      <c r="F3" s="6">
        <v>0.45</v>
      </c>
      <c r="G3" s="6">
        <v>0.54500000000000004</v>
      </c>
      <c r="H3" s="6">
        <v>0.48499999999999999</v>
      </c>
      <c r="I3" s="6">
        <v>3.1739999999999999</v>
      </c>
      <c r="J3" s="6">
        <v>0.186</v>
      </c>
      <c r="K3" s="6">
        <v>1.0900000000000001</v>
      </c>
      <c r="L3" s="6">
        <v>0.55500000000000005</v>
      </c>
      <c r="M3" s="6">
        <v>0.42899999999999999</v>
      </c>
      <c r="N3" s="6">
        <f t="shared" si="0"/>
        <v>1.0000833333333334</v>
      </c>
      <c r="O3" s="6">
        <f t="shared" si="1"/>
        <v>0.32656677024659592</v>
      </c>
      <c r="P3" s="6"/>
    </row>
    <row r="4" spans="1:16" x14ac:dyDescent="0.2">
      <c r="A4" s="48" t="s">
        <v>39</v>
      </c>
      <c r="B4" s="6">
        <v>1.351</v>
      </c>
      <c r="C4" s="6">
        <v>0.97399999999999998</v>
      </c>
      <c r="D4" s="6">
        <v>0.96699999999999997</v>
      </c>
      <c r="E4" s="6">
        <v>0.79</v>
      </c>
      <c r="F4" s="6">
        <v>0.76200000000000001</v>
      </c>
      <c r="G4" s="6">
        <v>1.3120000000000001</v>
      </c>
      <c r="H4" s="6">
        <v>0.27700000000000002</v>
      </c>
      <c r="I4" s="6">
        <v>1.014</v>
      </c>
      <c r="J4" s="6">
        <v>0.76800000000000002</v>
      </c>
      <c r="K4" s="6">
        <v>0.85599999999999998</v>
      </c>
      <c r="L4" s="6">
        <v>1.306</v>
      </c>
      <c r="M4" s="6">
        <v>1.623</v>
      </c>
      <c r="N4" s="6">
        <f t="shared" si="0"/>
        <v>1.0000000000000002</v>
      </c>
      <c r="O4" s="6">
        <f t="shared" si="1"/>
        <v>0.10307043781567586</v>
      </c>
      <c r="P4" s="6"/>
    </row>
    <row r="5" spans="1:16" x14ac:dyDescent="0.2">
      <c r="A5" s="48" t="s">
        <v>40</v>
      </c>
      <c r="B5" s="6">
        <v>0.56499999999999995</v>
      </c>
      <c r="C5" s="6">
        <v>2.0409999999999999</v>
      </c>
      <c r="D5" s="6">
        <v>0.73099999999999998</v>
      </c>
      <c r="E5" s="6">
        <v>1.1879999999999999</v>
      </c>
      <c r="F5" s="6">
        <v>0.57099999999999995</v>
      </c>
      <c r="G5" s="6">
        <v>0.64100000000000001</v>
      </c>
      <c r="H5" s="6">
        <v>0.71699999999999997</v>
      </c>
      <c r="I5" s="6">
        <v>1.1679999999999999</v>
      </c>
      <c r="J5" s="6">
        <v>0.51900000000000002</v>
      </c>
      <c r="K5" s="6">
        <v>1.0680000000000001</v>
      </c>
      <c r="L5" s="6">
        <v>1.6379999999999999</v>
      </c>
      <c r="M5" s="6">
        <v>1.153</v>
      </c>
      <c r="N5" s="6">
        <f t="shared" si="0"/>
        <v>0.99999999999999989</v>
      </c>
      <c r="O5" s="6">
        <f t="shared" si="1"/>
        <v>0.1367447301073107</v>
      </c>
      <c r="P5" s="6"/>
    </row>
    <row r="6" spans="1:16" x14ac:dyDescent="0.2">
      <c r="A6" s="48" t="s">
        <v>41</v>
      </c>
      <c r="B6" s="6">
        <v>0.85299999999999998</v>
      </c>
      <c r="C6" s="6">
        <v>0.75</v>
      </c>
      <c r="D6" s="6">
        <v>0.90700000000000003</v>
      </c>
      <c r="E6" s="6">
        <v>0.85</v>
      </c>
      <c r="F6" s="6">
        <v>0.77800000000000002</v>
      </c>
      <c r="G6" s="6">
        <v>1.6359999999999999</v>
      </c>
      <c r="H6" s="6">
        <v>0.95199999999999996</v>
      </c>
      <c r="I6" s="6">
        <v>0.54400000000000004</v>
      </c>
      <c r="J6" s="6">
        <v>0.92800000000000005</v>
      </c>
      <c r="K6" s="6">
        <v>1.8740000000000001</v>
      </c>
      <c r="L6" s="6">
        <v>0.48</v>
      </c>
      <c r="M6" s="6">
        <v>1.4470000000000001</v>
      </c>
      <c r="N6" s="6">
        <f t="shared" si="0"/>
        <v>0.9999166666666669</v>
      </c>
      <c r="O6" s="6">
        <f t="shared" si="1"/>
        <v>0.12366091579783628</v>
      </c>
      <c r="P6" s="6"/>
    </row>
    <row r="7" spans="1:16" x14ac:dyDescent="0.2">
      <c r="A7" s="48" t="s">
        <v>42</v>
      </c>
      <c r="B7" s="6">
        <v>0.71399999999999997</v>
      </c>
      <c r="C7" s="6">
        <v>1.907</v>
      </c>
      <c r="D7" s="6">
        <v>1.0409999999999999</v>
      </c>
      <c r="E7" s="6">
        <v>1.054</v>
      </c>
      <c r="F7" s="6">
        <v>0.78100000000000003</v>
      </c>
      <c r="G7" s="6">
        <v>0.91400000000000003</v>
      </c>
      <c r="H7" s="6">
        <v>0.93100000000000005</v>
      </c>
      <c r="I7" s="6">
        <v>1.397</v>
      </c>
      <c r="J7" s="6">
        <v>0.67</v>
      </c>
      <c r="K7" s="6">
        <v>0.84299999999999997</v>
      </c>
      <c r="L7" s="6">
        <v>1.0009999999999999</v>
      </c>
      <c r="M7" s="6">
        <v>0.749</v>
      </c>
      <c r="N7" s="6">
        <f t="shared" si="0"/>
        <v>1.0001666666666666</v>
      </c>
      <c r="O7" s="6">
        <f t="shared" si="1"/>
        <v>0.10012566598979006</v>
      </c>
      <c r="P7" s="6"/>
    </row>
    <row r="8" spans="1:16" x14ac:dyDescent="0.2">
      <c r="A8" s="48" t="s">
        <v>43</v>
      </c>
      <c r="B8" s="6">
        <v>0.15</v>
      </c>
      <c r="C8" s="6">
        <v>3.8079999999999998</v>
      </c>
      <c r="D8" s="6">
        <v>0.29799999999999999</v>
      </c>
      <c r="E8" s="6">
        <v>0.44800000000000001</v>
      </c>
      <c r="F8" s="6">
        <v>0.29799999999999999</v>
      </c>
      <c r="G8" s="6">
        <v>1.179</v>
      </c>
      <c r="H8" s="6">
        <v>1.081</v>
      </c>
      <c r="I8" s="6">
        <v>3.4860000000000002</v>
      </c>
      <c r="J8" s="6">
        <v>0.29499999999999998</v>
      </c>
      <c r="K8" s="6">
        <v>0.42799999999999999</v>
      </c>
      <c r="L8" s="6">
        <v>0.27900000000000003</v>
      </c>
      <c r="M8" s="6">
        <v>0.251</v>
      </c>
      <c r="N8" s="6">
        <f t="shared" si="0"/>
        <v>1.0000833333333334</v>
      </c>
      <c r="O8" s="6">
        <f t="shared" si="1"/>
        <v>0.36949520147647574</v>
      </c>
      <c r="P8" s="6"/>
    </row>
    <row r="9" spans="1:16" x14ac:dyDescent="0.2">
      <c r="A9" s="48" t="s">
        <v>44</v>
      </c>
      <c r="B9" s="6">
        <v>0.29099999999999998</v>
      </c>
      <c r="C9" s="6">
        <v>4.1180000000000003</v>
      </c>
      <c r="D9" s="6">
        <v>0.24</v>
      </c>
      <c r="E9" s="6">
        <v>0.25800000000000001</v>
      </c>
      <c r="F9" s="6">
        <v>0.221</v>
      </c>
      <c r="G9" s="6">
        <v>1.988</v>
      </c>
      <c r="H9" s="6">
        <v>0.81200000000000006</v>
      </c>
      <c r="I9" s="6">
        <v>2.7349999999999999</v>
      </c>
      <c r="J9" s="6">
        <v>0.161</v>
      </c>
      <c r="K9" s="6">
        <v>0.34499999999999997</v>
      </c>
      <c r="L9" s="6">
        <v>0.57499999999999996</v>
      </c>
      <c r="M9" s="6">
        <v>0.255</v>
      </c>
      <c r="N9" s="6">
        <f t="shared" si="0"/>
        <v>0.9999166666666669</v>
      </c>
      <c r="O9" s="6">
        <f t="shared" si="1"/>
        <v>0.36773177515628963</v>
      </c>
      <c r="P9" s="6"/>
    </row>
    <row r="10" spans="1:16" x14ac:dyDescent="0.2">
      <c r="A10" s="48" t="s">
        <v>45</v>
      </c>
      <c r="B10" s="6">
        <v>0.41199999999999998</v>
      </c>
      <c r="C10" s="6">
        <v>3.2080000000000002</v>
      </c>
      <c r="D10" s="6">
        <v>0.38800000000000001</v>
      </c>
      <c r="E10" s="6">
        <v>0.48799999999999999</v>
      </c>
      <c r="F10" s="6">
        <v>0.41899999999999998</v>
      </c>
      <c r="G10" s="6">
        <v>1.3240000000000001</v>
      </c>
      <c r="H10" s="6">
        <v>0.99199999999999999</v>
      </c>
      <c r="I10" s="6">
        <v>2.5419999999999998</v>
      </c>
      <c r="J10" s="6">
        <v>0.40100000000000002</v>
      </c>
      <c r="K10" s="6">
        <v>0.56699999999999995</v>
      </c>
      <c r="L10" s="6">
        <v>0.80900000000000005</v>
      </c>
      <c r="M10" s="6">
        <v>0.45</v>
      </c>
      <c r="N10" s="6">
        <f t="shared" si="0"/>
        <v>0.99999999999999989</v>
      </c>
      <c r="O10" s="6">
        <f t="shared" si="1"/>
        <v>0.26916441972980915</v>
      </c>
      <c r="P10" s="6"/>
    </row>
    <row r="11" spans="1:16" x14ac:dyDescent="0.2">
      <c r="A11" s="48" t="s">
        <v>46</v>
      </c>
      <c r="B11" s="6">
        <v>0.38500000000000001</v>
      </c>
      <c r="C11" s="6">
        <v>3.8780000000000001</v>
      </c>
      <c r="D11" s="6">
        <v>0.42599999999999999</v>
      </c>
      <c r="E11" s="6">
        <v>0.36699999999999999</v>
      </c>
      <c r="F11" s="6">
        <v>0.307</v>
      </c>
      <c r="G11" s="6">
        <v>1.639</v>
      </c>
      <c r="H11" s="6">
        <v>0.92600000000000005</v>
      </c>
      <c r="I11" s="6">
        <v>2.35</v>
      </c>
      <c r="J11" s="6">
        <v>0.20300000000000001</v>
      </c>
      <c r="K11" s="6">
        <v>0.48599999999999999</v>
      </c>
      <c r="L11" s="6">
        <v>0.622</v>
      </c>
      <c r="M11" s="6">
        <v>0.41199999999999998</v>
      </c>
      <c r="N11" s="6">
        <f t="shared" si="0"/>
        <v>1.0000833333333334</v>
      </c>
      <c r="O11" s="6">
        <f t="shared" si="1"/>
        <v>0.31975195069732953</v>
      </c>
      <c r="P11" s="6"/>
    </row>
    <row r="12" spans="1:16" x14ac:dyDescent="0.2">
      <c r="A12" s="48" t="s">
        <v>47</v>
      </c>
      <c r="B12" s="6">
        <v>0.93300000000000005</v>
      </c>
      <c r="C12" s="6">
        <v>1.7709999999999999</v>
      </c>
      <c r="D12" s="6">
        <v>0.72499999999999998</v>
      </c>
      <c r="E12" s="6">
        <v>0.56699999999999995</v>
      </c>
      <c r="F12" s="6">
        <v>0.76900000000000002</v>
      </c>
      <c r="G12" s="6">
        <v>1.27</v>
      </c>
      <c r="H12" s="6">
        <v>0.81</v>
      </c>
      <c r="I12" s="6">
        <v>1.5049999999999999</v>
      </c>
      <c r="J12" s="6">
        <v>0.71699999999999997</v>
      </c>
      <c r="K12" s="6">
        <v>0.98399999999999999</v>
      </c>
      <c r="L12" s="6">
        <v>0.755</v>
      </c>
      <c r="M12" s="6">
        <v>1.194</v>
      </c>
      <c r="N12" s="6">
        <f t="shared" si="0"/>
        <v>1.0000000000000002</v>
      </c>
      <c r="O12" s="6">
        <f t="shared" si="1"/>
        <v>0.10507702802316855</v>
      </c>
      <c r="P12" s="6"/>
    </row>
    <row r="13" spans="1:16" x14ac:dyDescent="0.2">
      <c r="A13" s="48" t="s">
        <v>48</v>
      </c>
      <c r="B13" s="6">
        <v>0.92</v>
      </c>
      <c r="C13" s="6">
        <v>1.7230000000000001</v>
      </c>
      <c r="D13" s="6">
        <v>0.86799999999999999</v>
      </c>
      <c r="E13" s="6">
        <v>0.93300000000000005</v>
      </c>
      <c r="F13" s="6">
        <v>0.79200000000000004</v>
      </c>
      <c r="G13" s="6">
        <v>1.0640000000000001</v>
      </c>
      <c r="H13" s="6">
        <v>0.84299999999999997</v>
      </c>
      <c r="I13" s="6">
        <v>1.359</v>
      </c>
      <c r="J13" s="6">
        <v>0.64200000000000002</v>
      </c>
      <c r="K13" s="6">
        <v>0.94399999999999995</v>
      </c>
      <c r="L13" s="6">
        <v>1.1459999999999999</v>
      </c>
      <c r="M13" s="6">
        <v>0.76500000000000001</v>
      </c>
      <c r="N13" s="6">
        <f t="shared" si="0"/>
        <v>0.99991666666666656</v>
      </c>
      <c r="O13" s="6">
        <f t="shared" si="1"/>
        <v>8.5270199627094076E-2</v>
      </c>
      <c r="P13" s="6"/>
    </row>
    <row r="14" spans="1:16" x14ac:dyDescent="0.2">
      <c r="A14" s="48" t="s">
        <v>49</v>
      </c>
      <c r="B14" s="6">
        <v>1.091</v>
      </c>
      <c r="C14" s="6">
        <v>2.66</v>
      </c>
      <c r="D14" s="6">
        <v>0.53900000000000003</v>
      </c>
      <c r="E14" s="6">
        <v>0.23499999999999999</v>
      </c>
      <c r="F14" s="6">
        <v>0.30399999999999999</v>
      </c>
      <c r="G14" s="6">
        <v>0.33200000000000002</v>
      </c>
      <c r="H14" s="6">
        <v>0.45400000000000001</v>
      </c>
      <c r="I14" s="6">
        <v>0.59499999999999997</v>
      </c>
      <c r="J14" s="6">
        <v>0.78200000000000003</v>
      </c>
      <c r="K14" s="6">
        <v>1.2789999999999999</v>
      </c>
      <c r="L14" s="6">
        <v>2.0699999999999998</v>
      </c>
      <c r="M14" s="6">
        <v>1.659</v>
      </c>
      <c r="N14" s="6">
        <f t="shared" si="0"/>
        <v>1.0000000000000002</v>
      </c>
      <c r="O14" s="6">
        <f t="shared" si="1"/>
        <v>0.22460325289746172</v>
      </c>
      <c r="P14" s="6"/>
    </row>
    <row r="15" spans="1:16" x14ac:dyDescent="0.2">
      <c r="A15" s="48" t="s">
        <v>50</v>
      </c>
      <c r="B15" s="6">
        <v>0.93700000000000006</v>
      </c>
      <c r="C15" s="6">
        <v>1.845</v>
      </c>
      <c r="D15" s="6">
        <v>0.70699999999999996</v>
      </c>
      <c r="E15" s="6">
        <v>0.74399999999999999</v>
      </c>
      <c r="F15" s="6">
        <v>0.77300000000000002</v>
      </c>
      <c r="G15" s="6">
        <v>0.94</v>
      </c>
      <c r="H15" s="6">
        <v>0.96399999999999997</v>
      </c>
      <c r="I15" s="6">
        <v>1.397</v>
      </c>
      <c r="J15" s="6">
        <v>0.58799999999999997</v>
      </c>
      <c r="K15" s="6">
        <v>1.2090000000000001</v>
      </c>
      <c r="L15" s="6">
        <v>1.0860000000000001</v>
      </c>
      <c r="M15" s="6">
        <v>0.81100000000000005</v>
      </c>
      <c r="N15" s="6">
        <f t="shared" si="0"/>
        <v>1.0000833333333332</v>
      </c>
      <c r="O15" s="6">
        <f t="shared" si="1"/>
        <v>0.10075303276383855</v>
      </c>
      <c r="P15" s="6"/>
    </row>
    <row r="16" spans="1:16" x14ac:dyDescent="0.2">
      <c r="A16" s="48" t="s">
        <v>51</v>
      </c>
      <c r="B16" s="6">
        <v>1.173</v>
      </c>
      <c r="C16" s="6">
        <v>0.68899999999999995</v>
      </c>
      <c r="D16" s="6">
        <v>1.052</v>
      </c>
      <c r="E16" s="6">
        <v>0.48899999999999999</v>
      </c>
      <c r="F16" s="6">
        <v>1.163</v>
      </c>
      <c r="G16" s="6">
        <v>0.99399999999999999</v>
      </c>
      <c r="H16" s="6">
        <v>0.60599999999999998</v>
      </c>
      <c r="I16" s="6">
        <v>0.65600000000000003</v>
      </c>
      <c r="J16" s="6">
        <v>0.93500000000000005</v>
      </c>
      <c r="K16" s="6">
        <v>1.0860000000000001</v>
      </c>
      <c r="L16" s="6">
        <v>1.4730000000000001</v>
      </c>
      <c r="M16" s="6">
        <v>1.6850000000000001</v>
      </c>
      <c r="N16" s="6">
        <f t="shared" si="0"/>
        <v>1.0000833333333334</v>
      </c>
      <c r="O16" s="6">
        <f t="shared" si="1"/>
        <v>0.10281002326543057</v>
      </c>
      <c r="P16" s="6"/>
    </row>
    <row r="17" spans="1:16" x14ac:dyDescent="0.2">
      <c r="A17" s="48" t="s">
        <v>52</v>
      </c>
      <c r="B17" s="6">
        <v>0.60499999999999998</v>
      </c>
      <c r="C17" s="6">
        <v>2.4590000000000001</v>
      </c>
      <c r="D17" s="6">
        <v>0.63900000000000001</v>
      </c>
      <c r="E17" s="6">
        <v>0.85399999999999998</v>
      </c>
      <c r="F17" s="6">
        <v>0.66600000000000004</v>
      </c>
      <c r="G17" s="6">
        <v>1.0449999999999999</v>
      </c>
      <c r="H17" s="6">
        <v>0.83699999999999997</v>
      </c>
      <c r="I17" s="6">
        <v>1.2430000000000001</v>
      </c>
      <c r="J17" s="6">
        <v>0.55500000000000005</v>
      </c>
      <c r="K17" s="6">
        <v>1.33</v>
      </c>
      <c r="L17" s="6">
        <v>1.004</v>
      </c>
      <c r="M17" s="6">
        <v>0.76200000000000001</v>
      </c>
      <c r="N17" s="6">
        <f t="shared" si="0"/>
        <v>0.99991666666666668</v>
      </c>
      <c r="O17" s="6">
        <f t="shared" si="1"/>
        <v>0.15073373364843037</v>
      </c>
      <c r="P17" s="6"/>
    </row>
    <row r="18" spans="1:16" x14ac:dyDescent="0.2">
      <c r="A18" s="48" t="s">
        <v>53</v>
      </c>
      <c r="B18" s="6">
        <v>0.46500000000000002</v>
      </c>
      <c r="C18" s="6">
        <v>2.7530000000000001</v>
      </c>
      <c r="D18" s="6">
        <v>0.42499999999999999</v>
      </c>
      <c r="E18" s="6">
        <v>0.79800000000000004</v>
      </c>
      <c r="F18" s="6">
        <v>0.60799999999999998</v>
      </c>
      <c r="G18" s="6">
        <v>1.1359999999999999</v>
      </c>
      <c r="H18" s="6">
        <v>0.64200000000000002</v>
      </c>
      <c r="I18" s="6">
        <v>0.77500000000000002</v>
      </c>
      <c r="J18" s="6">
        <v>0.184</v>
      </c>
      <c r="K18" s="6">
        <v>1.7709999999999999</v>
      </c>
      <c r="L18" s="6">
        <v>1.659</v>
      </c>
      <c r="M18" s="6">
        <v>0.78400000000000003</v>
      </c>
      <c r="N18" s="6">
        <f t="shared" si="0"/>
        <v>1.0000000000000002</v>
      </c>
      <c r="O18" s="6">
        <f t="shared" si="1"/>
        <v>0.21002968765622082</v>
      </c>
      <c r="P18" s="6"/>
    </row>
    <row r="19" spans="1:16" x14ac:dyDescent="0.2">
      <c r="A19" s="48" t="s">
        <v>54</v>
      </c>
      <c r="B19" s="6">
        <v>0.55900000000000005</v>
      </c>
      <c r="C19" s="6">
        <v>1.3220000000000001</v>
      </c>
      <c r="D19" s="6">
        <v>0.97299999999999998</v>
      </c>
      <c r="E19" s="6">
        <v>1.377</v>
      </c>
      <c r="F19" s="6">
        <v>1.679</v>
      </c>
      <c r="G19" s="6">
        <v>1.1359999999999999</v>
      </c>
      <c r="H19" s="6">
        <v>1.4950000000000001</v>
      </c>
      <c r="I19" s="6">
        <v>1.413</v>
      </c>
      <c r="J19" s="6">
        <v>0.58499999999999996</v>
      </c>
      <c r="K19" s="6">
        <v>0.56100000000000005</v>
      </c>
      <c r="L19" s="6">
        <v>0.55900000000000005</v>
      </c>
      <c r="M19" s="6">
        <v>0.34</v>
      </c>
      <c r="N19" s="6">
        <f t="shared" si="0"/>
        <v>0.99991666666666668</v>
      </c>
      <c r="O19" s="6">
        <f t="shared" si="1"/>
        <v>0.13289266906003125</v>
      </c>
      <c r="P19" s="6"/>
    </row>
    <row r="22" spans="1:16" x14ac:dyDescent="0.2">
      <c r="A22" s="45" t="s">
        <v>36</v>
      </c>
      <c r="B22" s="65" t="s">
        <v>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46" t="s">
        <v>3</v>
      </c>
      <c r="N22" s="46" t="s">
        <v>4</v>
      </c>
    </row>
    <row r="23" spans="1:16" x14ac:dyDescent="0.2">
      <c r="A23" s="48" t="s">
        <v>7</v>
      </c>
      <c r="B23" s="6">
        <v>0.83699999999999997</v>
      </c>
      <c r="C23" s="6">
        <v>0.40799999999999997</v>
      </c>
      <c r="D23" s="6">
        <v>0.70299999999999996</v>
      </c>
      <c r="E23" s="6">
        <v>0.80600000000000005</v>
      </c>
      <c r="F23" s="6">
        <v>1.978</v>
      </c>
      <c r="G23" s="6">
        <v>0.71</v>
      </c>
      <c r="H23" s="6">
        <v>0.68899999999999995</v>
      </c>
      <c r="I23" s="6">
        <v>1.391</v>
      </c>
      <c r="J23" s="6">
        <v>1.524</v>
      </c>
      <c r="K23" s="6">
        <v>1.018</v>
      </c>
      <c r="L23" s="6">
        <v>0.96</v>
      </c>
      <c r="M23" s="6">
        <f t="shared" ref="M23:M40" si="2">AVERAGE(B23:L23)</f>
        <v>1.0021818181818183</v>
      </c>
      <c r="N23" s="6">
        <f t="shared" ref="N23:N40" si="3">STDEV(B23:L23)/SQRT(COUNTA(B23:L23))</f>
        <v>0.1371631953140503</v>
      </c>
    </row>
    <row r="24" spans="1:16" x14ac:dyDescent="0.2">
      <c r="A24" s="48" t="s">
        <v>38</v>
      </c>
      <c r="B24" s="6">
        <v>0.157</v>
      </c>
      <c r="C24" s="6">
        <v>0.12</v>
      </c>
      <c r="D24" s="6">
        <v>0.376</v>
      </c>
      <c r="E24" s="6">
        <v>0.35299999999999998</v>
      </c>
      <c r="F24" s="6">
        <v>0.25600000000000001</v>
      </c>
      <c r="G24" s="6">
        <v>0.78900000000000003</v>
      </c>
      <c r="H24" s="6">
        <v>0.51700000000000002</v>
      </c>
      <c r="I24" s="6">
        <v>1.208</v>
      </c>
      <c r="J24" s="6">
        <v>1.631</v>
      </c>
      <c r="K24" s="6">
        <v>0.69499999999999995</v>
      </c>
      <c r="L24" s="6">
        <v>0.54400000000000004</v>
      </c>
      <c r="M24" s="6">
        <f t="shared" si="2"/>
        <v>0.60418181818181826</v>
      </c>
      <c r="N24" s="6">
        <f t="shared" si="3"/>
        <v>0.13958945116316288</v>
      </c>
    </row>
    <row r="25" spans="1:16" x14ac:dyDescent="0.2">
      <c r="A25" s="48" t="s">
        <v>39</v>
      </c>
      <c r="B25" s="6">
        <v>0.75</v>
      </c>
      <c r="C25" s="6">
        <v>0.38100000000000001</v>
      </c>
      <c r="D25" s="6">
        <v>0.52300000000000002</v>
      </c>
      <c r="E25" s="6">
        <v>0.78200000000000003</v>
      </c>
      <c r="F25" s="6">
        <v>1.9450000000000001</v>
      </c>
      <c r="G25" s="6">
        <v>0.38100000000000001</v>
      </c>
      <c r="H25" s="6">
        <v>0.85399999999999998</v>
      </c>
      <c r="I25" s="6">
        <v>1.371</v>
      </c>
      <c r="J25" s="6">
        <v>1.974</v>
      </c>
      <c r="K25" s="6">
        <v>0.876</v>
      </c>
      <c r="L25" s="6">
        <v>1.6639999999999999</v>
      </c>
      <c r="M25" s="6">
        <f t="shared" si="2"/>
        <v>1.0455454545454546</v>
      </c>
      <c r="N25" s="6">
        <f t="shared" si="3"/>
        <v>0.17934189611599219</v>
      </c>
    </row>
    <row r="26" spans="1:16" x14ac:dyDescent="0.2">
      <c r="A26" s="48" t="s">
        <v>40</v>
      </c>
      <c r="B26" s="6">
        <v>0.42</v>
      </c>
      <c r="C26" s="6">
        <v>0.33</v>
      </c>
      <c r="D26" s="6">
        <v>0.59599999999999997</v>
      </c>
      <c r="E26" s="6">
        <v>0.70399999999999996</v>
      </c>
      <c r="F26" s="6">
        <v>1.2070000000000001</v>
      </c>
      <c r="G26" s="6">
        <v>0.78500000000000003</v>
      </c>
      <c r="H26" s="6">
        <v>0.66100000000000003</v>
      </c>
      <c r="I26" s="6">
        <v>1.5820000000000001</v>
      </c>
      <c r="J26" s="6">
        <v>1.9019999999999999</v>
      </c>
      <c r="K26" s="6">
        <v>1.3720000000000001</v>
      </c>
      <c r="L26" s="6">
        <v>1.5029999999999999</v>
      </c>
      <c r="M26" s="6">
        <f t="shared" si="2"/>
        <v>1.0056363636363637</v>
      </c>
      <c r="N26" s="6">
        <f t="shared" si="3"/>
        <v>0.15907398351523411</v>
      </c>
    </row>
    <row r="27" spans="1:16" x14ac:dyDescent="0.2">
      <c r="A27" s="48" t="s">
        <v>41</v>
      </c>
      <c r="B27" s="6">
        <v>2.67</v>
      </c>
      <c r="C27" s="6">
        <v>1.0629999999999999</v>
      </c>
      <c r="D27" s="6">
        <v>2.331</v>
      </c>
      <c r="E27" s="6">
        <v>1.7370000000000001</v>
      </c>
      <c r="F27" s="6">
        <v>1.056</v>
      </c>
      <c r="G27" s="6">
        <v>0.44700000000000001</v>
      </c>
      <c r="H27" s="6">
        <v>1.081</v>
      </c>
      <c r="I27" s="6">
        <v>0.48199999999999998</v>
      </c>
      <c r="J27" s="6">
        <v>1.7809999999999999</v>
      </c>
      <c r="K27" s="6">
        <v>0.70599999999999996</v>
      </c>
      <c r="L27" s="6">
        <v>0.73699999999999999</v>
      </c>
      <c r="M27" s="6">
        <f t="shared" si="2"/>
        <v>1.2809999999999997</v>
      </c>
      <c r="N27" s="6">
        <f t="shared" si="3"/>
        <v>0.22539710411949518</v>
      </c>
    </row>
    <row r="28" spans="1:16" x14ac:dyDescent="0.2">
      <c r="A28" s="48" t="s">
        <v>42</v>
      </c>
      <c r="B28" s="6">
        <v>0.67100000000000004</v>
      </c>
      <c r="C28" s="6">
        <v>0.55000000000000004</v>
      </c>
      <c r="D28" s="6">
        <v>1.0049999999999999</v>
      </c>
      <c r="E28" s="6">
        <v>0.89300000000000002</v>
      </c>
      <c r="F28" s="6">
        <v>0.751</v>
      </c>
      <c r="G28" s="6">
        <v>0.88200000000000001</v>
      </c>
      <c r="H28" s="6">
        <v>0.82499999999999996</v>
      </c>
      <c r="I28" s="6">
        <v>0.94399999999999995</v>
      </c>
      <c r="J28" s="6">
        <v>1.2270000000000001</v>
      </c>
      <c r="K28" s="6">
        <v>0.92800000000000005</v>
      </c>
      <c r="L28" s="6">
        <v>0.95299999999999996</v>
      </c>
      <c r="M28" s="6">
        <f t="shared" si="2"/>
        <v>0.87536363636363634</v>
      </c>
      <c r="N28" s="6">
        <f t="shared" si="3"/>
        <v>5.393148392801464E-2</v>
      </c>
    </row>
    <row r="29" spans="1:16" x14ac:dyDescent="0.2">
      <c r="A29" s="48" t="s">
        <v>43</v>
      </c>
      <c r="B29" s="6">
        <v>0.33500000000000002</v>
      </c>
      <c r="C29" s="6">
        <v>0.23200000000000001</v>
      </c>
      <c r="D29" s="6">
        <v>0.44</v>
      </c>
      <c r="E29" s="6">
        <v>0.29299999999999998</v>
      </c>
      <c r="F29" s="6">
        <v>0.30199999999999999</v>
      </c>
      <c r="G29" s="6">
        <v>0.54700000000000004</v>
      </c>
      <c r="H29" s="6">
        <v>0.35499999999999998</v>
      </c>
      <c r="I29" s="6">
        <v>1.4450000000000001</v>
      </c>
      <c r="J29" s="6">
        <v>0.50600000000000001</v>
      </c>
      <c r="K29" s="6">
        <v>0.57299999999999995</v>
      </c>
      <c r="L29" s="6">
        <v>0.374</v>
      </c>
      <c r="M29" s="6">
        <f t="shared" si="2"/>
        <v>0.49109090909090908</v>
      </c>
      <c r="N29" s="6">
        <f t="shared" si="3"/>
        <v>0.1009648412743452</v>
      </c>
    </row>
    <row r="30" spans="1:16" x14ac:dyDescent="0.2">
      <c r="A30" s="48" t="s">
        <v>44</v>
      </c>
      <c r="B30" s="6">
        <v>0.12</v>
      </c>
      <c r="C30" s="6">
        <v>0.23699999999999999</v>
      </c>
      <c r="D30" s="6">
        <v>0.22700000000000001</v>
      </c>
      <c r="E30" s="6">
        <v>0.309</v>
      </c>
      <c r="F30" s="6">
        <v>0.20200000000000001</v>
      </c>
      <c r="G30" s="6">
        <v>0.58099999999999996</v>
      </c>
      <c r="H30" s="6">
        <v>0.318</v>
      </c>
      <c r="I30" s="6">
        <v>1.141</v>
      </c>
      <c r="J30" s="6">
        <v>0.51</v>
      </c>
      <c r="K30" s="6">
        <v>0.70099999999999996</v>
      </c>
      <c r="L30" s="6">
        <v>0.32900000000000001</v>
      </c>
      <c r="M30" s="6">
        <f t="shared" si="2"/>
        <v>0.42499999999999988</v>
      </c>
      <c r="N30" s="6">
        <f t="shared" si="3"/>
        <v>8.902583894578027E-2</v>
      </c>
    </row>
    <row r="31" spans="1:16" x14ac:dyDescent="0.2">
      <c r="A31" s="48" t="s">
        <v>45</v>
      </c>
      <c r="B31" s="6">
        <v>0.251</v>
      </c>
      <c r="C31" s="6">
        <v>0.42299999999999999</v>
      </c>
      <c r="D31" s="6">
        <v>0.47899999999999998</v>
      </c>
      <c r="E31" s="6">
        <v>0.52200000000000002</v>
      </c>
      <c r="F31" s="6">
        <v>0.38700000000000001</v>
      </c>
      <c r="G31" s="6">
        <v>0.84499999999999997</v>
      </c>
      <c r="H31" s="6">
        <v>0.52600000000000002</v>
      </c>
      <c r="I31" s="6">
        <v>1.3540000000000001</v>
      </c>
      <c r="J31" s="6">
        <v>0.83</v>
      </c>
      <c r="K31" s="6">
        <v>0.83099999999999996</v>
      </c>
      <c r="L31" s="6">
        <v>0.45400000000000001</v>
      </c>
      <c r="M31" s="6">
        <f t="shared" si="2"/>
        <v>0.62745454545454549</v>
      </c>
      <c r="N31" s="6">
        <f t="shared" si="3"/>
        <v>9.4027400613415371E-2</v>
      </c>
    </row>
    <row r="32" spans="1:16" x14ac:dyDescent="0.2">
      <c r="A32" s="48" t="s">
        <v>46</v>
      </c>
      <c r="B32" s="6">
        <v>0.216</v>
      </c>
      <c r="C32" s="6">
        <v>0.36099999999999999</v>
      </c>
      <c r="D32" s="6">
        <v>0.38</v>
      </c>
      <c r="E32" s="6">
        <v>0.435</v>
      </c>
      <c r="F32" s="6">
        <v>0.29199999999999998</v>
      </c>
      <c r="G32" s="6">
        <v>0.65600000000000003</v>
      </c>
      <c r="H32" s="6">
        <v>0.41599999999999998</v>
      </c>
      <c r="I32" s="6">
        <v>1.4410000000000001</v>
      </c>
      <c r="J32" s="6">
        <v>0.57999999999999996</v>
      </c>
      <c r="K32" s="6">
        <v>0.71299999999999997</v>
      </c>
      <c r="L32" s="6">
        <v>0.48599999999999999</v>
      </c>
      <c r="M32" s="6">
        <f t="shared" si="2"/>
        <v>0.54327272727272724</v>
      </c>
      <c r="N32" s="6">
        <f t="shared" si="3"/>
        <v>0.10045832160734763</v>
      </c>
    </row>
    <row r="33" spans="1:14" x14ac:dyDescent="0.2">
      <c r="A33" s="48" t="s">
        <v>47</v>
      </c>
      <c r="B33" s="6">
        <v>0.38200000000000001</v>
      </c>
      <c r="C33" s="6">
        <v>1.232</v>
      </c>
      <c r="D33" s="6">
        <v>1.1259999999999999</v>
      </c>
      <c r="E33" s="6">
        <v>0.67</v>
      </c>
      <c r="F33" s="6">
        <v>1.256</v>
      </c>
      <c r="G33" s="6">
        <v>0.95399999999999996</v>
      </c>
      <c r="H33" s="6">
        <v>1.1970000000000001</v>
      </c>
      <c r="I33" s="6">
        <v>1.728</v>
      </c>
      <c r="J33" s="6">
        <v>0.92700000000000005</v>
      </c>
      <c r="K33" s="6">
        <v>1.1930000000000001</v>
      </c>
      <c r="L33" s="6">
        <v>1.046</v>
      </c>
      <c r="M33" s="6">
        <f t="shared" si="2"/>
        <v>1.0646363636363636</v>
      </c>
      <c r="N33" s="6">
        <f t="shared" si="3"/>
        <v>0.10425957751752246</v>
      </c>
    </row>
    <row r="34" spans="1:14" x14ac:dyDescent="0.2">
      <c r="A34" s="48" t="s">
        <v>48</v>
      </c>
      <c r="B34" s="6">
        <v>0.56399999999999995</v>
      </c>
      <c r="C34" s="6">
        <v>0.72299999999999998</v>
      </c>
      <c r="D34" s="6">
        <v>0.82799999999999996</v>
      </c>
      <c r="E34" s="6">
        <v>0.94699999999999995</v>
      </c>
      <c r="F34" s="6">
        <v>1.2529999999999999</v>
      </c>
      <c r="G34" s="6">
        <v>0.85899999999999999</v>
      </c>
      <c r="H34" s="6">
        <v>0.80200000000000005</v>
      </c>
      <c r="I34" s="6">
        <v>1.405</v>
      </c>
      <c r="J34" s="6">
        <v>1.4510000000000001</v>
      </c>
      <c r="K34" s="6">
        <v>0.91400000000000003</v>
      </c>
      <c r="L34" s="6">
        <v>1.032</v>
      </c>
      <c r="M34" s="6">
        <f t="shared" si="2"/>
        <v>0.9798181818181817</v>
      </c>
      <c r="N34" s="6">
        <f t="shared" si="3"/>
        <v>8.4942634993679336E-2</v>
      </c>
    </row>
    <row r="35" spans="1:14" x14ac:dyDescent="0.2">
      <c r="A35" s="48" t="s">
        <v>49</v>
      </c>
      <c r="B35" s="6">
        <v>1.028</v>
      </c>
      <c r="C35" s="6">
        <v>1.115</v>
      </c>
      <c r="D35" s="6">
        <v>0.46100000000000002</v>
      </c>
      <c r="E35" s="6">
        <v>0.30399999999999999</v>
      </c>
      <c r="F35" s="6">
        <v>0.20599999999999999</v>
      </c>
      <c r="G35" s="6">
        <v>0.60699999999999998</v>
      </c>
      <c r="H35" s="6">
        <v>2.06</v>
      </c>
      <c r="I35" s="6">
        <v>1.782</v>
      </c>
      <c r="J35" s="6">
        <v>1.819</v>
      </c>
      <c r="K35" s="6">
        <v>1.444</v>
      </c>
      <c r="L35" s="6">
        <v>0.83299999999999996</v>
      </c>
      <c r="M35" s="6">
        <f t="shared" si="2"/>
        <v>1.0599090909090907</v>
      </c>
      <c r="N35" s="6">
        <f t="shared" si="3"/>
        <v>0.19459190184707803</v>
      </c>
    </row>
    <row r="36" spans="1:14" x14ac:dyDescent="0.2">
      <c r="A36" s="48" t="s">
        <v>50</v>
      </c>
      <c r="B36" s="6">
        <v>0.56699999999999995</v>
      </c>
      <c r="C36" s="6">
        <v>0.79100000000000004</v>
      </c>
      <c r="D36" s="6">
        <v>1.101</v>
      </c>
      <c r="E36" s="6">
        <v>1.024</v>
      </c>
      <c r="F36" s="6">
        <v>0.93899999999999995</v>
      </c>
      <c r="G36" s="6">
        <v>0.58399999999999996</v>
      </c>
      <c r="H36" s="6">
        <v>0.95699999999999996</v>
      </c>
      <c r="I36" s="6">
        <v>1.2230000000000001</v>
      </c>
      <c r="J36" s="6">
        <v>1.1870000000000001</v>
      </c>
      <c r="K36" s="6">
        <v>1.036</v>
      </c>
      <c r="L36" s="6">
        <v>0.86499999999999999</v>
      </c>
      <c r="M36" s="6">
        <f t="shared" si="2"/>
        <v>0.93399999999999994</v>
      </c>
      <c r="N36" s="6">
        <f t="shared" si="3"/>
        <v>6.5842511826603237E-2</v>
      </c>
    </row>
    <row r="37" spans="1:14" x14ac:dyDescent="0.2">
      <c r="A37" s="48" t="s">
        <v>51</v>
      </c>
      <c r="B37" s="6">
        <v>1.361</v>
      </c>
      <c r="C37" s="6">
        <v>1.4</v>
      </c>
      <c r="D37" s="6">
        <v>1.623</v>
      </c>
      <c r="E37" s="6">
        <v>1.1919999999999999</v>
      </c>
      <c r="F37" s="6">
        <v>0.79200000000000004</v>
      </c>
      <c r="G37" s="6">
        <v>1.2390000000000001</v>
      </c>
      <c r="H37" s="6">
        <v>1.129</v>
      </c>
      <c r="I37" s="6">
        <v>0.57299999999999995</v>
      </c>
      <c r="J37" s="6">
        <v>1.23</v>
      </c>
      <c r="K37" s="6">
        <v>0.97899999999999998</v>
      </c>
      <c r="L37" s="6">
        <v>1.133</v>
      </c>
      <c r="M37" s="6">
        <f t="shared" si="2"/>
        <v>1.1500909090909091</v>
      </c>
      <c r="N37" s="6">
        <f t="shared" si="3"/>
        <v>8.7276931716905481E-2</v>
      </c>
    </row>
    <row r="38" spans="1:14" x14ac:dyDescent="0.2">
      <c r="A38" s="48" t="s">
        <v>52</v>
      </c>
      <c r="B38" s="6">
        <v>0.47799999999999998</v>
      </c>
      <c r="C38" s="6">
        <v>0.61499999999999999</v>
      </c>
      <c r="D38" s="6">
        <v>1.1299999999999999</v>
      </c>
      <c r="E38" s="6">
        <v>1.1259999999999999</v>
      </c>
      <c r="F38" s="6">
        <v>1.105</v>
      </c>
      <c r="G38" s="6">
        <v>0.54700000000000004</v>
      </c>
      <c r="H38" s="6">
        <v>1.0189999999999999</v>
      </c>
      <c r="I38" s="6">
        <v>2.06</v>
      </c>
      <c r="J38" s="6">
        <v>1.0489999999999999</v>
      </c>
      <c r="K38" s="6">
        <v>1.08</v>
      </c>
      <c r="L38" s="6">
        <v>0.86099999999999999</v>
      </c>
      <c r="M38" s="6">
        <f t="shared" si="2"/>
        <v>1.0063636363636363</v>
      </c>
      <c r="N38" s="6">
        <f t="shared" si="3"/>
        <v>0.12867706391140368</v>
      </c>
    </row>
    <row r="39" spans="1:14" x14ac:dyDescent="0.2">
      <c r="A39" s="48" t="s">
        <v>53</v>
      </c>
      <c r="B39" s="6">
        <v>0.53800000000000003</v>
      </c>
      <c r="C39" s="6">
        <v>0.61399999999999999</v>
      </c>
      <c r="D39" s="6">
        <v>1.6040000000000001</v>
      </c>
      <c r="E39" s="6">
        <v>1.5649999999999999</v>
      </c>
      <c r="F39" s="6">
        <v>0.89800000000000002</v>
      </c>
      <c r="G39" s="6">
        <v>0.29399999999999998</v>
      </c>
      <c r="H39" s="6">
        <v>1.111</v>
      </c>
      <c r="I39" s="6">
        <v>2.012</v>
      </c>
      <c r="J39" s="6">
        <v>1.2210000000000001</v>
      </c>
      <c r="K39" s="6">
        <v>1.135</v>
      </c>
      <c r="L39" s="6">
        <v>1.0629999999999999</v>
      </c>
      <c r="M39" s="6">
        <f t="shared" si="2"/>
        <v>1.0959090909090909</v>
      </c>
      <c r="N39" s="6">
        <f t="shared" si="3"/>
        <v>0.15260277934711022</v>
      </c>
    </row>
    <row r="40" spans="1:14" x14ac:dyDescent="0.2">
      <c r="A40" s="48" t="s">
        <v>54</v>
      </c>
      <c r="B40" s="6">
        <v>0.251</v>
      </c>
      <c r="C40" s="6">
        <v>0.51500000000000001</v>
      </c>
      <c r="D40" s="6">
        <v>1.2210000000000001</v>
      </c>
      <c r="E40" s="6">
        <v>0.97399999999999998</v>
      </c>
      <c r="F40" s="6">
        <v>1.6180000000000001</v>
      </c>
      <c r="G40" s="6">
        <v>1.0369999999999999</v>
      </c>
      <c r="H40" s="6">
        <v>0.67600000000000005</v>
      </c>
      <c r="I40" s="6">
        <v>0.55800000000000005</v>
      </c>
      <c r="J40" s="6">
        <v>0.47799999999999998</v>
      </c>
      <c r="K40" s="6">
        <v>0.35699999999999998</v>
      </c>
      <c r="L40" s="6">
        <v>0.69699999999999995</v>
      </c>
      <c r="M40" s="6">
        <f t="shared" si="2"/>
        <v>0.76200000000000001</v>
      </c>
      <c r="N40" s="6">
        <f t="shared" si="3"/>
        <v>0.12373116018206576</v>
      </c>
    </row>
  </sheetData>
  <mergeCells count="2">
    <mergeCell ref="B1:M1"/>
    <mergeCell ref="B22:L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E1D3-84B6-DD46-A00C-163101F8642E}">
  <sheetPr codeName="Sheet14"/>
  <dimension ref="A1:N10"/>
  <sheetViews>
    <sheetView zoomScale="120" zoomScaleNormal="120" workbookViewId="0">
      <selection activeCell="I24" sqref="I24"/>
    </sheetView>
  </sheetViews>
  <sheetFormatPr baseColWidth="10" defaultRowHeight="16" x14ac:dyDescent="0.2"/>
  <cols>
    <col min="1" max="1" width="10.83203125" style="12"/>
    <col min="2" max="6" width="10.83203125" style="49"/>
    <col min="7" max="7" width="3.5" style="49" customWidth="1"/>
    <col min="8" max="12" width="10.83203125" style="49"/>
  </cols>
  <sheetData>
    <row r="1" spans="1:14" s="12" customFormat="1" x14ac:dyDescent="0.2">
      <c r="A1" s="11"/>
      <c r="B1" s="65" t="s">
        <v>37</v>
      </c>
      <c r="C1" s="65"/>
      <c r="D1" s="65"/>
      <c r="E1" s="4" t="s">
        <v>3</v>
      </c>
      <c r="F1" s="4" t="s">
        <v>4</v>
      </c>
      <c r="G1" s="4"/>
      <c r="H1" s="65" t="s">
        <v>23</v>
      </c>
      <c r="I1" s="65"/>
      <c r="J1" s="65"/>
      <c r="K1" s="65"/>
      <c r="L1" s="65"/>
      <c r="M1" s="4" t="s">
        <v>3</v>
      </c>
      <c r="N1" s="4" t="s">
        <v>4</v>
      </c>
    </row>
    <row r="2" spans="1:14" x14ac:dyDescent="0.2">
      <c r="A2" s="51" t="s">
        <v>6</v>
      </c>
      <c r="B2" s="6">
        <v>1.524</v>
      </c>
      <c r="C2" s="6">
        <v>0.82</v>
      </c>
      <c r="D2" s="6">
        <v>0.65700000000000003</v>
      </c>
      <c r="E2" s="6">
        <f t="shared" ref="E2:E10" si="0">AVERAGE(B2:D2)</f>
        <v>1.0003333333333333</v>
      </c>
      <c r="F2" s="6">
        <f t="shared" ref="F2:F10" si="1">STDEV(B2:D2)/SQRT(COUNTA(B2:D2))</f>
        <v>0.26602777632754421</v>
      </c>
      <c r="G2" s="6"/>
      <c r="H2" s="6">
        <v>0.219</v>
      </c>
      <c r="I2" s="6">
        <v>0.46500000000000002</v>
      </c>
      <c r="J2" s="6">
        <v>3.6999999999999998E-2</v>
      </c>
      <c r="K2" s="6">
        <v>0.437</v>
      </c>
      <c r="L2" s="6">
        <v>0.32900000000000001</v>
      </c>
      <c r="M2" s="6">
        <f t="shared" ref="M2:M10" si="2">AVERAGE(H2:L2)</f>
        <v>0.2974</v>
      </c>
      <c r="N2" s="6">
        <f t="shared" ref="N2:N10" si="3">STDEV(H2:L2)/SQRT(COUNTA(H2:L2))</f>
        <v>7.8272345052387435E-2</v>
      </c>
    </row>
    <row r="3" spans="1:14" x14ac:dyDescent="0.2">
      <c r="A3" s="51" t="s">
        <v>40</v>
      </c>
      <c r="B3" s="6">
        <v>1.351</v>
      </c>
      <c r="C3" s="6">
        <v>1.0509999999999999</v>
      </c>
      <c r="D3" s="6">
        <v>0.59699999999999998</v>
      </c>
      <c r="E3" s="6">
        <f t="shared" si="0"/>
        <v>0.9996666666666667</v>
      </c>
      <c r="F3" s="6">
        <f t="shared" si="1"/>
        <v>0.21916913813562125</v>
      </c>
      <c r="G3" s="6"/>
      <c r="H3" s="6">
        <v>2.847</v>
      </c>
      <c r="I3" s="6">
        <v>0.80900000000000005</v>
      </c>
      <c r="J3" s="6">
        <v>0.625</v>
      </c>
      <c r="K3" s="6">
        <v>1.0029999999999999</v>
      </c>
      <c r="L3" s="6">
        <v>4.0640000000000001</v>
      </c>
      <c r="M3" s="6">
        <f t="shared" si="2"/>
        <v>1.8696000000000002</v>
      </c>
      <c r="N3" s="6">
        <f t="shared" si="3"/>
        <v>0.67807076326884941</v>
      </c>
    </row>
    <row r="4" spans="1:14" x14ac:dyDescent="0.2">
      <c r="A4" s="51" t="s">
        <v>7</v>
      </c>
      <c r="B4" s="6">
        <v>1.1839999999999999</v>
      </c>
      <c r="C4" s="6">
        <v>0.82599999999999996</v>
      </c>
      <c r="D4" s="6">
        <v>0.98899999999999999</v>
      </c>
      <c r="E4" s="6">
        <f t="shared" si="0"/>
        <v>0.99966666666666659</v>
      </c>
      <c r="F4" s="6">
        <f t="shared" si="1"/>
        <v>0.10348322462011815</v>
      </c>
      <c r="G4" s="6"/>
      <c r="H4" s="6">
        <v>1.929</v>
      </c>
      <c r="I4" s="6">
        <v>1.488</v>
      </c>
      <c r="J4" s="6">
        <v>1.5840000000000001</v>
      </c>
      <c r="K4" s="6">
        <v>0.92600000000000005</v>
      </c>
      <c r="L4" s="6">
        <v>1.012</v>
      </c>
      <c r="M4" s="6">
        <f t="shared" si="2"/>
        <v>1.3877999999999999</v>
      </c>
      <c r="N4" s="6">
        <f t="shared" si="3"/>
        <v>0.18653643075817669</v>
      </c>
    </row>
    <row r="5" spans="1:14" x14ac:dyDescent="0.2">
      <c r="A5" s="51" t="s">
        <v>8</v>
      </c>
      <c r="B5" s="6">
        <v>1.5169999999999999</v>
      </c>
      <c r="C5" s="6">
        <v>0.55000000000000004</v>
      </c>
      <c r="D5" s="6">
        <v>0.93400000000000005</v>
      </c>
      <c r="E5" s="6">
        <f t="shared" si="0"/>
        <v>1.0003333333333335</v>
      </c>
      <c r="F5" s="6">
        <f t="shared" si="1"/>
        <v>0.28111227492073526</v>
      </c>
      <c r="G5" s="6"/>
      <c r="H5" s="6">
        <v>1.131</v>
      </c>
      <c r="I5" s="6">
        <v>0.80400000000000005</v>
      </c>
      <c r="J5" s="6">
        <v>0.99</v>
      </c>
      <c r="K5" s="6">
        <v>0.59</v>
      </c>
      <c r="L5" s="6">
        <v>0.72</v>
      </c>
      <c r="M5" s="6">
        <f t="shared" si="2"/>
        <v>0.84699999999999986</v>
      </c>
      <c r="N5" s="6">
        <f t="shared" si="3"/>
        <v>9.6211225956226429E-2</v>
      </c>
    </row>
    <row r="6" spans="1:14" x14ac:dyDescent="0.2">
      <c r="A6" s="51" t="s">
        <v>55</v>
      </c>
      <c r="B6" s="6">
        <v>1.288</v>
      </c>
      <c r="C6" s="6">
        <v>0.63200000000000001</v>
      </c>
      <c r="D6" s="6">
        <v>1.079</v>
      </c>
      <c r="E6" s="6">
        <f t="shared" si="0"/>
        <v>0.99966666666666659</v>
      </c>
      <c r="F6" s="6">
        <f t="shared" si="1"/>
        <v>0.19348069096883547</v>
      </c>
      <c r="G6" s="6"/>
      <c r="H6" s="6">
        <v>1.744</v>
      </c>
      <c r="I6" s="6">
        <v>0.92500000000000004</v>
      </c>
      <c r="J6" s="6">
        <v>1.571</v>
      </c>
      <c r="K6" s="6">
        <v>0.73499999999999999</v>
      </c>
      <c r="L6" s="6">
        <v>0.70199999999999996</v>
      </c>
      <c r="M6" s="6">
        <f t="shared" si="2"/>
        <v>1.1354000000000002</v>
      </c>
      <c r="N6" s="6">
        <f t="shared" si="3"/>
        <v>0.2182389974317146</v>
      </c>
    </row>
    <row r="7" spans="1:14" x14ac:dyDescent="0.2">
      <c r="A7" s="51" t="s">
        <v>47</v>
      </c>
      <c r="B7" s="6">
        <v>0.98799999999999999</v>
      </c>
      <c r="C7" s="6">
        <v>1.0549999999999999</v>
      </c>
      <c r="D7" s="6">
        <v>0.95699999999999996</v>
      </c>
      <c r="E7" s="6">
        <f t="shared" si="0"/>
        <v>1</v>
      </c>
      <c r="F7" s="6">
        <f t="shared" si="1"/>
        <v>2.8919428302325287E-2</v>
      </c>
      <c r="G7" s="6"/>
      <c r="H7" s="6">
        <v>2.0339999999999998</v>
      </c>
      <c r="I7" s="6">
        <v>0.91</v>
      </c>
      <c r="J7" s="6">
        <v>1.419</v>
      </c>
      <c r="K7" s="6">
        <v>0.82299999999999995</v>
      </c>
      <c r="L7" s="6">
        <v>1.3160000000000001</v>
      </c>
      <c r="M7" s="6">
        <f t="shared" si="2"/>
        <v>1.3004</v>
      </c>
      <c r="N7" s="6">
        <f t="shared" si="3"/>
        <v>0.21596309869975472</v>
      </c>
    </row>
    <row r="8" spans="1:14" x14ac:dyDescent="0.2">
      <c r="A8" s="51" t="s">
        <v>44</v>
      </c>
      <c r="B8" s="6">
        <v>1.1259999999999999</v>
      </c>
      <c r="C8" s="6">
        <v>0.93400000000000005</v>
      </c>
      <c r="D8" s="6">
        <v>0.94099999999999995</v>
      </c>
      <c r="E8" s="6">
        <f t="shared" si="0"/>
        <v>1.0003333333333333</v>
      </c>
      <c r="F8" s="6">
        <f t="shared" si="1"/>
        <v>6.2865818304632823E-2</v>
      </c>
      <c r="G8" s="6"/>
      <c r="H8" s="6">
        <v>3.7669999999999999</v>
      </c>
      <c r="I8" s="6">
        <v>1.073</v>
      </c>
      <c r="J8" s="6">
        <v>2.181</v>
      </c>
      <c r="K8" s="6">
        <v>1.254</v>
      </c>
      <c r="L8" s="6">
        <v>2.36</v>
      </c>
      <c r="M8" s="6">
        <f t="shared" si="2"/>
        <v>2.1269999999999998</v>
      </c>
      <c r="N8" s="6">
        <f t="shared" si="3"/>
        <v>0.48061679121728579</v>
      </c>
    </row>
    <row r="9" spans="1:14" x14ac:dyDescent="0.2">
      <c r="A9" s="51" t="s">
        <v>45</v>
      </c>
      <c r="B9" s="6">
        <v>1.242</v>
      </c>
      <c r="C9" s="6">
        <v>0.81</v>
      </c>
      <c r="D9" s="6">
        <v>0.94799999999999995</v>
      </c>
      <c r="E9" s="6">
        <f t="shared" si="0"/>
        <v>1</v>
      </c>
      <c r="F9" s="6">
        <f t="shared" si="1"/>
        <v>0.12738916751435336</v>
      </c>
      <c r="G9" s="6"/>
      <c r="H9" s="6">
        <v>2.1720000000000002</v>
      </c>
      <c r="I9" s="6">
        <v>0.97099999999999997</v>
      </c>
      <c r="J9" s="6">
        <v>1.4339999999999999</v>
      </c>
      <c r="K9" s="6">
        <v>1.1259999999999999</v>
      </c>
      <c r="L9" s="6">
        <v>1.7769999999999999</v>
      </c>
      <c r="M9" s="6">
        <f t="shared" si="2"/>
        <v>1.496</v>
      </c>
      <c r="N9" s="6">
        <f t="shared" si="3"/>
        <v>0.2182093031930582</v>
      </c>
    </row>
    <row r="10" spans="1:14" x14ac:dyDescent="0.2">
      <c r="A10" s="51" t="s">
        <v>46</v>
      </c>
      <c r="B10" s="6">
        <v>1.2050000000000001</v>
      </c>
      <c r="C10" s="6">
        <v>0.87</v>
      </c>
      <c r="D10" s="6">
        <v>0.92500000000000004</v>
      </c>
      <c r="E10" s="6">
        <f t="shared" si="0"/>
        <v>1</v>
      </c>
      <c r="F10" s="6">
        <f t="shared" si="1"/>
        <v>0.10372238588334451</v>
      </c>
      <c r="G10" s="6"/>
      <c r="H10" s="6">
        <v>2.7850000000000001</v>
      </c>
      <c r="I10" s="6">
        <v>0.80500000000000005</v>
      </c>
      <c r="J10" s="6">
        <v>2.1040000000000001</v>
      </c>
      <c r="K10" s="6">
        <v>1.028</v>
      </c>
      <c r="L10" s="6">
        <v>1.1020000000000001</v>
      </c>
      <c r="M10" s="6">
        <f t="shared" si="2"/>
        <v>1.5648000000000004</v>
      </c>
      <c r="N10" s="6">
        <f t="shared" si="3"/>
        <v>0.37810440357128844</v>
      </c>
    </row>
  </sheetData>
  <mergeCells count="2">
    <mergeCell ref="H1:L1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2A</vt:lpstr>
      <vt:lpstr>Figure 2B</vt:lpstr>
      <vt:lpstr>Figure 2C</vt:lpstr>
      <vt:lpstr>Figure 2D</vt:lpstr>
      <vt:lpstr>Figure 2E</vt:lpstr>
      <vt:lpstr>Figure 2F</vt:lpstr>
      <vt:lpstr>Figure 2H-2I</vt:lpstr>
      <vt:lpstr>Figure 2J</vt:lpstr>
      <vt:lpstr>Figure 2K</vt:lpstr>
      <vt:lpstr>Figure 2 - figure supplement 1A</vt:lpstr>
      <vt:lpstr>Figure 2 - figure supplement 1B</vt:lpstr>
      <vt:lpstr>Figure 2 - figure supplement 1C</vt:lpstr>
      <vt:lpstr>Figure 2 - 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Homan</dc:creator>
  <cp:lastModifiedBy>Edwin Homan</cp:lastModifiedBy>
  <dcterms:created xsi:type="dcterms:W3CDTF">2024-12-09T05:08:04Z</dcterms:created>
  <dcterms:modified xsi:type="dcterms:W3CDTF">2024-12-09T05:41:17Z</dcterms:modified>
</cp:coreProperties>
</file>