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dessayabut/Library/CloudStorage/GoogleDrive-oryabut@gmail.com/My Drive/Odessa/UCSF/Pleasure Lab/Sufu MB Cbl Manuscript/eLife/VOR Files/Data Analysis/"/>
    </mc:Choice>
  </mc:AlternateContent>
  <xr:revisionPtr revIDLastSave="0" documentId="13_ncr:1_{E8652D0C-C064-6E40-820D-E6227BD693C5}" xr6:coauthVersionLast="47" xr6:coauthVersionMax="47" xr10:uidLastSave="{00000000-0000-0000-0000-000000000000}"/>
  <bookViews>
    <workbookView xWindow="1020" yWindow="500" windowWidth="24360" windowHeight="16300" tabRatio="500" xr2:uid="{00000000-000D-0000-FFFF-FFFF00000000}"/>
  </bookViews>
  <sheets>
    <sheet name="Fig 3C and 3D" sheetId="1" r:id="rId1"/>
    <sheet name="Fig 3 Suppl 1A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5" i="1"/>
  <c r="L15" i="1"/>
  <c r="I14" i="1"/>
  <c r="I13" i="1"/>
  <c r="L13" i="1"/>
  <c r="I12" i="1"/>
  <c r="I11" i="1"/>
  <c r="L11" i="1"/>
  <c r="I4" i="1"/>
  <c r="I5" i="1"/>
  <c r="L5" i="1"/>
  <c r="I6" i="1"/>
  <c r="I7" i="1"/>
  <c r="I8" i="1"/>
  <c r="I3" i="1"/>
  <c r="H16" i="1"/>
  <c r="G16" i="1"/>
  <c r="H15" i="1"/>
  <c r="K15" i="1"/>
  <c r="G15" i="1"/>
  <c r="J15" i="1"/>
  <c r="H8" i="1"/>
  <c r="G8" i="1"/>
  <c r="H7" i="1"/>
  <c r="K7" i="1"/>
  <c r="G7" i="1"/>
  <c r="J7" i="1"/>
  <c r="G14" i="1"/>
  <c r="H14" i="1"/>
  <c r="G13" i="1"/>
  <c r="J13" i="1"/>
  <c r="H13" i="1"/>
  <c r="K13" i="1"/>
  <c r="G6" i="1"/>
  <c r="H6" i="1"/>
  <c r="G5" i="1"/>
  <c r="J5" i="1"/>
  <c r="H5" i="1"/>
  <c r="K5" i="1"/>
  <c r="H12" i="1"/>
  <c r="G12" i="1"/>
  <c r="H11" i="1"/>
  <c r="K11" i="1"/>
  <c r="G11" i="1"/>
  <c r="J11" i="1"/>
  <c r="H4" i="1"/>
  <c r="H3" i="1"/>
  <c r="K3" i="1"/>
  <c r="G4" i="1"/>
  <c r="G3" i="1"/>
  <c r="J3" i="1"/>
  <c r="L3" i="1"/>
  <c r="L7" i="1"/>
</calcChain>
</file>

<file path=xl/sharedStrings.xml><?xml version="1.0" encoding="utf-8"?>
<sst xmlns="http://schemas.openxmlformats.org/spreadsheetml/2006/main" count="262" uniqueCount="111">
  <si>
    <t>Sample</t>
  </si>
  <si>
    <t>P0_24mut</t>
  </si>
  <si>
    <t>Area</t>
  </si>
  <si>
    <t>Filename</t>
  </si>
  <si>
    <t>Ph-Erk1/2+</t>
  </si>
  <si>
    <t>Ph-Erk1/2+ Ki67+</t>
  </si>
  <si>
    <t>P0_25ctrl</t>
  </si>
  <si>
    <t>per 1000um2</t>
  </si>
  <si>
    <t>P0_26MUT</t>
  </si>
  <si>
    <t>P0_30Ctrl</t>
  </si>
  <si>
    <t>P0_113mut</t>
  </si>
  <si>
    <t>P0_160ctrl</t>
  </si>
  <si>
    <t>%PhERK/Ki67</t>
  </si>
  <si>
    <t>Average per animal (per 1000um2)</t>
  </si>
  <si>
    <t>Average per animal</t>
  </si>
  <si>
    <t>Section 1</t>
  </si>
  <si>
    <t>Section 2</t>
  </si>
  <si>
    <t>Ph-Erk1/2+ cells</t>
  </si>
  <si>
    <t>Ph-Erk1/2+ Ki67+ cells</t>
  </si>
  <si>
    <t>Sufu-cKO</t>
  </si>
  <si>
    <t>controls</t>
  </si>
  <si>
    <t>No</t>
  </si>
  <si>
    <t>Significantly different (P &lt; 0.05)?</t>
  </si>
  <si>
    <t>Yes</t>
  </si>
  <si>
    <t>ns</t>
  </si>
  <si>
    <t>P value summary</t>
  </si>
  <si>
    <t>*</t>
  </si>
  <si>
    <t>**</t>
  </si>
  <si>
    <t>P value</t>
  </si>
  <si>
    <t>1.588, 3, 3</t>
  </si>
  <si>
    <t>F, DFn, Dfd</t>
  </si>
  <si>
    <t>5.323, 3, 3</t>
  </si>
  <si>
    <t>2.030, 3, 3</t>
  </si>
  <si>
    <t>24.57, 3, 3</t>
  </si>
  <si>
    <t>24.45, 3, 3</t>
  </si>
  <si>
    <t>85.15, 3, 3</t>
  </si>
  <si>
    <t>F test to compare variances</t>
  </si>
  <si>
    <t>R squared (eta squared)</t>
  </si>
  <si>
    <t>-0.07008 to -0.006732</t>
  </si>
  <si>
    <t>95% confidence interval</t>
  </si>
  <si>
    <t>-0.1333 to -0.04409</t>
  </si>
  <si>
    <t>-0.1710 to -0.009075</t>
  </si>
  <si>
    <t>-0.1072 to -0.008748</t>
  </si>
  <si>
    <t>-0.06823 to -0.01916</t>
  </si>
  <si>
    <t>-0.05352 to -0.01686</t>
  </si>
  <si>
    <t>-0.03840 ± 0.01294</t>
  </si>
  <si>
    <t>Difference between means (B - A) ± SEM</t>
  </si>
  <si>
    <t>-0.08867 ± 0.01822</t>
  </si>
  <si>
    <t>-0.09004 ± 0.03309</t>
  </si>
  <si>
    <t>-0.05800 ± 0.02013</t>
  </si>
  <si>
    <t>-0.04370 ± 0.01003</t>
  </si>
  <si>
    <t>-0.03519 ± 0.007491</t>
  </si>
  <si>
    <t>Mean of Ptch1-Mut</t>
  </si>
  <si>
    <t>Mean of Mutant Gli2CL</t>
  </si>
  <si>
    <t>Mean of Mutant Gli2FL</t>
  </si>
  <si>
    <t>Mean of Mutant Gli3Cl</t>
  </si>
  <si>
    <t>Mean of Mutant Gli3FL</t>
  </si>
  <si>
    <t>Mean of Mutant Gli1</t>
  </si>
  <si>
    <t>Mean of Ptch1- Control</t>
  </si>
  <si>
    <t>Mean of Control Gli2CL</t>
  </si>
  <si>
    <t>Mean of Control Gli2FL</t>
  </si>
  <si>
    <t>Mean of Control Gli3CL</t>
  </si>
  <si>
    <t>Mean of Control Gli3FL</t>
  </si>
  <si>
    <t>Mean of Control Gli1</t>
  </si>
  <si>
    <t>How big is the difference?</t>
  </si>
  <si>
    <t>t=2.967, df=6</t>
  </si>
  <si>
    <t>t, df</t>
  </si>
  <si>
    <t>t=4.867, df=6</t>
  </si>
  <si>
    <t>t=2.721, df=6</t>
  </si>
  <si>
    <t>t=2.882, df=6</t>
  </si>
  <si>
    <t>t=4.358, df=6</t>
  </si>
  <si>
    <t>t=4.697, df=6</t>
  </si>
  <si>
    <t>Two-tailed</t>
  </si>
  <si>
    <t>One- or two-tailed P value?</t>
  </si>
  <si>
    <t>Unpaired t test</t>
  </si>
  <si>
    <t>Ptch1- Control</t>
  </si>
  <si>
    <t>Column P</t>
  </si>
  <si>
    <t>Control Gli2CL</t>
  </si>
  <si>
    <t>Column M</t>
  </si>
  <si>
    <t>Control Gli2FL</t>
  </si>
  <si>
    <t>Column J</t>
  </si>
  <si>
    <t>Control Gli3CL</t>
  </si>
  <si>
    <t>Column G</t>
  </si>
  <si>
    <t>Control Gli3FL</t>
  </si>
  <si>
    <t>Column D</t>
  </si>
  <si>
    <t>Control Gli1</t>
  </si>
  <si>
    <t>Column A</t>
  </si>
  <si>
    <t>vs.</t>
  </si>
  <si>
    <t>Ptch1-Mut</t>
  </si>
  <si>
    <t>Column Q</t>
  </si>
  <si>
    <t>Mutant Gli2CL</t>
  </si>
  <si>
    <t>Column N</t>
  </si>
  <si>
    <t>Mutant Gli2FL</t>
  </si>
  <si>
    <t>Column K</t>
  </si>
  <si>
    <t>Mutant Gli3Cl</t>
  </si>
  <si>
    <t>Column H</t>
  </si>
  <si>
    <t>Mutant Gli3FL</t>
  </si>
  <si>
    <t>Column E</t>
  </si>
  <si>
    <t>Mutant Gli1</t>
  </si>
  <si>
    <t>Column B</t>
  </si>
  <si>
    <t>Ptch1/GAPDH</t>
  </si>
  <si>
    <t>Table Analyzed</t>
  </si>
  <si>
    <t>Gli2CL/GAPDH</t>
  </si>
  <si>
    <t>Gli2FL/GAPDH</t>
  </si>
  <si>
    <t>Gli3CL/GAPDH</t>
  </si>
  <si>
    <t>Gli3FL/GAPDH</t>
  </si>
  <si>
    <t>Gli1/GAPDH</t>
  </si>
  <si>
    <t>Unpaired t-Test</t>
  </si>
  <si>
    <t>Ptch1 kDA Mut</t>
  </si>
  <si>
    <t>Ptch1  Control</t>
  </si>
  <si>
    <t>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</si>
</sst>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A19" sqref="A19"/>
    </sheetView>
  </sheetViews>
  <sheetFormatPr baseColWidth="10" defaultRowHeight="16" x14ac:dyDescent="0.2"/>
  <cols>
    <col min="1" max="1" width="10.83203125" style="3"/>
    <col min="3" max="3" width="12.33203125" customWidth="1"/>
    <col min="5" max="5" width="11" customWidth="1"/>
    <col min="6" max="6" width="12.83203125" customWidth="1"/>
    <col min="7" max="7" width="13.6640625" customWidth="1"/>
    <col min="8" max="8" width="15.6640625" bestFit="1" customWidth="1"/>
    <col min="9" max="10" width="15.6640625" customWidth="1"/>
    <col min="11" max="13" width="19.6640625" customWidth="1"/>
    <col min="16" max="16" width="18.5" customWidth="1"/>
    <col min="18" max="18" width="10.5" customWidth="1"/>
    <col min="19" max="19" width="15.6640625" bestFit="1" customWidth="1"/>
    <col min="20" max="20" width="15.33203125" customWidth="1"/>
    <col min="21" max="21" width="15.6640625" bestFit="1" customWidth="1"/>
    <col min="22" max="22" width="15.6640625" customWidth="1"/>
    <col min="23" max="23" width="16.1640625" customWidth="1"/>
    <col min="24" max="24" width="21.33203125" customWidth="1"/>
    <col min="25" max="25" width="17" bestFit="1" customWidth="1"/>
  </cols>
  <sheetData>
    <row r="1" spans="1:13" x14ac:dyDescent="0.2">
      <c r="E1" s="4" t="s">
        <v>17</v>
      </c>
      <c r="F1" s="4" t="s">
        <v>18</v>
      </c>
      <c r="G1" s="7" t="s">
        <v>7</v>
      </c>
      <c r="H1" s="7"/>
      <c r="I1" s="1"/>
      <c r="J1" s="7" t="s">
        <v>13</v>
      </c>
      <c r="K1" s="7"/>
      <c r="L1" s="1" t="s">
        <v>14</v>
      </c>
      <c r="M1" s="1"/>
    </row>
    <row r="2" spans="1:13" s="2" customFormat="1" x14ac:dyDescent="0.2">
      <c r="A2" s="3"/>
      <c r="B2" s="2" t="s">
        <v>0</v>
      </c>
      <c r="C2" s="2" t="s">
        <v>3</v>
      </c>
      <c r="D2" s="2" t="s">
        <v>2</v>
      </c>
      <c r="E2" s="4"/>
      <c r="F2" s="4"/>
      <c r="G2" s="2" t="s">
        <v>4</v>
      </c>
      <c r="H2" s="2" t="s">
        <v>5</v>
      </c>
      <c r="I2" s="2" t="s">
        <v>12</v>
      </c>
      <c r="J2" s="2" t="s">
        <v>4</v>
      </c>
      <c r="K2" s="2" t="s">
        <v>5</v>
      </c>
      <c r="L2" s="2" t="s">
        <v>12</v>
      </c>
    </row>
    <row r="3" spans="1:13" x14ac:dyDescent="0.2">
      <c r="A3" s="5" t="s">
        <v>19</v>
      </c>
      <c r="B3" t="s">
        <v>1</v>
      </c>
      <c r="C3" t="s">
        <v>15</v>
      </c>
      <c r="D3">
        <v>66966</v>
      </c>
      <c r="E3">
        <v>67</v>
      </c>
      <c r="F3">
        <v>37</v>
      </c>
      <c r="G3">
        <f t="shared" ref="G3:G8" si="0">E3/D3*1000</f>
        <v>1.0005077203356927</v>
      </c>
      <c r="H3">
        <f t="shared" ref="H3:H8" si="1">F3/D3*1000</f>
        <v>0.55251918884209894</v>
      </c>
      <c r="I3">
        <f>F3/E3*100</f>
        <v>55.223880597014926</v>
      </c>
      <c r="J3" s="6">
        <f>AVERAGE(G3:G4)</f>
        <v>0.92036618493678457</v>
      </c>
      <c r="K3" s="6">
        <f>AVERAGE(H3:H4)</f>
        <v>0.48631575680551858</v>
      </c>
      <c r="L3" s="6">
        <f>AVERAGE(I3:I4)</f>
        <v>52.611940298507463</v>
      </c>
      <c r="M3" s="1"/>
    </row>
    <row r="4" spans="1:13" x14ac:dyDescent="0.2">
      <c r="A4" s="5"/>
      <c r="C4" t="s">
        <v>16</v>
      </c>
      <c r="D4">
        <v>45226</v>
      </c>
      <c r="E4">
        <v>38</v>
      </c>
      <c r="F4">
        <v>19</v>
      </c>
      <c r="G4">
        <f t="shared" si="0"/>
        <v>0.84022464953787646</v>
      </c>
      <c r="H4">
        <f t="shared" si="1"/>
        <v>0.42011232476893823</v>
      </c>
      <c r="I4">
        <f t="shared" ref="I4:I8" si="2">F4/E4*100</f>
        <v>50</v>
      </c>
      <c r="J4" s="6"/>
      <c r="K4" s="6"/>
      <c r="L4" s="6"/>
      <c r="M4" s="1"/>
    </row>
    <row r="5" spans="1:13" x14ac:dyDescent="0.2">
      <c r="A5" s="5"/>
      <c r="B5" t="s">
        <v>8</v>
      </c>
      <c r="C5" t="s">
        <v>15</v>
      </c>
      <c r="D5">
        <v>67922</v>
      </c>
      <c r="E5">
        <v>59</v>
      </c>
      <c r="F5">
        <v>36</v>
      </c>
      <c r="G5">
        <f t="shared" si="0"/>
        <v>0.86864344395041371</v>
      </c>
      <c r="H5">
        <f t="shared" si="1"/>
        <v>0.53001972851211676</v>
      </c>
      <c r="I5">
        <f t="shared" si="2"/>
        <v>61.016949152542374</v>
      </c>
      <c r="J5" s="6">
        <f>AVERAGE(G5:G6)</f>
        <v>0.93437887136370845</v>
      </c>
      <c r="K5" s="6">
        <f t="shared" ref="K5:L5" si="3">AVERAGE(H5:H6)</f>
        <v>0.55075680676377359</v>
      </c>
      <c r="L5" s="6">
        <f t="shared" si="3"/>
        <v>59.079903147699753</v>
      </c>
      <c r="M5" s="1"/>
    </row>
    <row r="6" spans="1:13" x14ac:dyDescent="0.2">
      <c r="A6" s="5"/>
      <c r="C6" t="s">
        <v>16</v>
      </c>
      <c r="D6">
        <v>69992</v>
      </c>
      <c r="E6">
        <v>70</v>
      </c>
      <c r="F6">
        <v>40</v>
      </c>
      <c r="G6">
        <f t="shared" si="0"/>
        <v>1.0001142987770031</v>
      </c>
      <c r="H6">
        <f t="shared" si="1"/>
        <v>0.57149388501543041</v>
      </c>
      <c r="I6">
        <f t="shared" si="2"/>
        <v>57.142857142857139</v>
      </c>
      <c r="J6" s="6"/>
      <c r="K6" s="6"/>
      <c r="L6" s="6"/>
      <c r="M6" s="1"/>
    </row>
    <row r="7" spans="1:13" x14ac:dyDescent="0.2">
      <c r="A7" s="5"/>
      <c r="B7" t="s">
        <v>10</v>
      </c>
      <c r="C7" t="s">
        <v>15</v>
      </c>
      <c r="D7">
        <v>57731</v>
      </c>
      <c r="E7">
        <v>67</v>
      </c>
      <c r="F7">
        <v>32</v>
      </c>
      <c r="G7">
        <f t="shared" si="0"/>
        <v>1.16055498778819</v>
      </c>
      <c r="H7">
        <f t="shared" si="1"/>
        <v>0.55429491954062804</v>
      </c>
      <c r="I7">
        <f t="shared" si="2"/>
        <v>47.761194029850742</v>
      </c>
      <c r="J7" s="6">
        <f t="shared" ref="J7" si="4">AVERAGE(G7:G8)</f>
        <v>1.1781880682143795</v>
      </c>
      <c r="K7" s="6">
        <f t="shared" ref="K7:L7" si="5">AVERAGE(H7:H8)</f>
        <v>0.54892499355226154</v>
      </c>
      <c r="L7" s="6">
        <f t="shared" si="5"/>
        <v>46.607869742198098</v>
      </c>
      <c r="M7" s="1"/>
    </row>
    <row r="8" spans="1:13" x14ac:dyDescent="0.2">
      <c r="A8" s="5"/>
      <c r="C8" t="s">
        <v>16</v>
      </c>
      <c r="D8">
        <v>91987</v>
      </c>
      <c r="E8">
        <v>110</v>
      </c>
      <c r="F8">
        <v>50</v>
      </c>
      <c r="G8">
        <f t="shared" si="0"/>
        <v>1.1958211486405688</v>
      </c>
      <c r="H8">
        <f t="shared" si="1"/>
        <v>0.54355506756389493</v>
      </c>
      <c r="I8">
        <f t="shared" si="2"/>
        <v>45.454545454545453</v>
      </c>
      <c r="J8" s="6"/>
      <c r="K8" s="6"/>
      <c r="L8" s="6"/>
      <c r="M8" s="1"/>
    </row>
    <row r="11" spans="1:13" x14ac:dyDescent="0.2">
      <c r="A11" s="5" t="s">
        <v>20</v>
      </c>
      <c r="B11" t="s">
        <v>6</v>
      </c>
      <c r="C11" t="s">
        <v>15</v>
      </c>
      <c r="D11">
        <v>37531</v>
      </c>
      <c r="E11">
        <v>10</v>
      </c>
      <c r="F11">
        <v>4</v>
      </c>
      <c r="G11">
        <f t="shared" ref="G11:G16" si="6">E11/D11*1000</f>
        <v>0.26644640430577393</v>
      </c>
      <c r="H11">
        <f t="shared" ref="H11:H16" si="7">F11/D11*1000</f>
        <v>0.10657856172230956</v>
      </c>
      <c r="I11">
        <f>F11/E11*100</f>
        <v>40</v>
      </c>
      <c r="J11" s="6">
        <f>AVERAGE(G11:G12)</f>
        <v>0.29684341626162425</v>
      </c>
      <c r="K11" s="6">
        <f>AVERAGE(H11:H12)</f>
        <v>0.15847370421677165</v>
      </c>
      <c r="L11" s="6">
        <f>AVERAGE(I11:I12)</f>
        <v>52.142857142857146</v>
      </c>
    </row>
    <row r="12" spans="1:13" x14ac:dyDescent="0.2">
      <c r="A12" s="5"/>
      <c r="C12" t="s">
        <v>16</v>
      </c>
      <c r="D12">
        <v>42782</v>
      </c>
      <c r="E12">
        <v>14</v>
      </c>
      <c r="F12">
        <v>9</v>
      </c>
      <c r="G12">
        <f t="shared" si="6"/>
        <v>0.32724042821747462</v>
      </c>
      <c r="H12">
        <f t="shared" si="7"/>
        <v>0.21036884671123371</v>
      </c>
      <c r="I12">
        <f t="shared" ref="I12:I16" si="8">F12/E12*100</f>
        <v>64.285714285714292</v>
      </c>
      <c r="J12" s="6"/>
      <c r="K12" s="6"/>
      <c r="L12" s="6"/>
    </row>
    <row r="13" spans="1:13" x14ac:dyDescent="0.2">
      <c r="A13" s="5"/>
      <c r="B13" t="s">
        <v>9</v>
      </c>
      <c r="C13" t="s">
        <v>15</v>
      </c>
      <c r="D13">
        <v>24200</v>
      </c>
      <c r="E13">
        <v>9</v>
      </c>
      <c r="F13">
        <v>4</v>
      </c>
      <c r="G13">
        <f t="shared" si="6"/>
        <v>0.37190082644628097</v>
      </c>
      <c r="H13">
        <f t="shared" si="7"/>
        <v>0.16528925619834711</v>
      </c>
      <c r="I13">
        <f t="shared" si="8"/>
        <v>44.444444444444443</v>
      </c>
      <c r="J13" s="6">
        <f>AVERAGE(G13:G14)</f>
        <v>0.56597212874974201</v>
      </c>
      <c r="K13" s="6">
        <f t="shared" ref="K13" si="9">AVERAGE(H13:H14)</f>
        <v>0.26360734977850764</v>
      </c>
      <c r="L13" s="6">
        <f t="shared" ref="L13" si="10">AVERAGE(I13:I14)</f>
        <v>46.031746031746025</v>
      </c>
    </row>
    <row r="14" spans="1:13" x14ac:dyDescent="0.2">
      <c r="A14" s="5"/>
      <c r="C14" t="s">
        <v>16</v>
      </c>
      <c r="D14">
        <v>27630</v>
      </c>
      <c r="E14">
        <v>21</v>
      </c>
      <c r="F14">
        <v>10</v>
      </c>
      <c r="G14">
        <f t="shared" si="6"/>
        <v>0.76004343105320304</v>
      </c>
      <c r="H14">
        <f t="shared" si="7"/>
        <v>0.36192544335866811</v>
      </c>
      <c r="I14">
        <f t="shared" si="8"/>
        <v>47.619047619047613</v>
      </c>
      <c r="J14" s="6"/>
      <c r="K14" s="6"/>
      <c r="L14" s="6"/>
    </row>
    <row r="15" spans="1:13" x14ac:dyDescent="0.2">
      <c r="A15" s="5"/>
      <c r="B15" t="s">
        <v>11</v>
      </c>
      <c r="C15" t="s">
        <v>15</v>
      </c>
      <c r="D15">
        <v>17788</v>
      </c>
      <c r="E15">
        <v>8</v>
      </c>
      <c r="F15">
        <v>8</v>
      </c>
      <c r="G15">
        <f t="shared" si="6"/>
        <v>0.44974139869574997</v>
      </c>
      <c r="H15">
        <f t="shared" si="7"/>
        <v>0.44974139869574997</v>
      </c>
      <c r="I15">
        <f t="shared" si="8"/>
        <v>100</v>
      </c>
      <c r="J15" s="6">
        <f t="shared" ref="J15" si="11">AVERAGE(G15:G16)</f>
        <v>0.3546004290776047</v>
      </c>
      <c r="K15" s="6">
        <f t="shared" ref="K15" si="12">AVERAGE(H15:H16)</f>
        <v>0.33297880745598307</v>
      </c>
      <c r="L15" s="6">
        <f t="shared" ref="L15" si="13">AVERAGE(I15:I16)</f>
        <v>91.666666666666671</v>
      </c>
    </row>
    <row r="16" spans="1:13" x14ac:dyDescent="0.2">
      <c r="A16" s="5"/>
      <c r="C16" t="s">
        <v>16</v>
      </c>
      <c r="D16">
        <v>23125</v>
      </c>
      <c r="E16">
        <v>6</v>
      </c>
      <c r="F16">
        <v>5</v>
      </c>
      <c r="G16">
        <f t="shared" si="6"/>
        <v>0.25945945945945942</v>
      </c>
      <c r="H16">
        <f t="shared" si="7"/>
        <v>0.2162162162162162</v>
      </c>
      <c r="I16">
        <f t="shared" si="8"/>
        <v>83.333333333333343</v>
      </c>
      <c r="J16" s="6"/>
      <c r="K16" s="6"/>
      <c r="L16" s="6"/>
    </row>
  </sheetData>
  <mergeCells count="24">
    <mergeCell ref="K15:K16"/>
    <mergeCell ref="L15:L16"/>
    <mergeCell ref="L5:L6"/>
    <mergeCell ref="L7:L8"/>
    <mergeCell ref="J11:J12"/>
    <mergeCell ref="K11:K12"/>
    <mergeCell ref="L11:L12"/>
    <mergeCell ref="J13:J14"/>
    <mergeCell ref="K13:K14"/>
    <mergeCell ref="L13:L14"/>
    <mergeCell ref="J15:J16"/>
    <mergeCell ref="K3:K4"/>
    <mergeCell ref="K5:K6"/>
    <mergeCell ref="K7:K8"/>
    <mergeCell ref="L3:L4"/>
    <mergeCell ref="G1:H1"/>
    <mergeCell ref="J1:K1"/>
    <mergeCell ref="J3:J4"/>
    <mergeCell ref="J5:J6"/>
    <mergeCell ref="E1:E2"/>
    <mergeCell ref="F1:F2"/>
    <mergeCell ref="A3:A8"/>
    <mergeCell ref="A11:A16"/>
    <mergeCell ref="J7:J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E30F-CEEB-7948-987F-88F67A95BE16}">
  <dimension ref="A1:Q35"/>
  <sheetViews>
    <sheetView zoomScale="96" zoomScaleNormal="96" workbookViewId="0">
      <selection activeCell="B40" sqref="B40"/>
    </sheetView>
  </sheetViews>
  <sheetFormatPr baseColWidth="10" defaultRowHeight="16" x14ac:dyDescent="0.2"/>
  <cols>
    <col min="1" max="1" width="10.83203125" style="8" customWidth="1"/>
    <col min="2" max="16384" width="10.83203125" style="8"/>
  </cols>
  <sheetData>
    <row r="1" spans="1:17" s="8" customFormat="1" x14ac:dyDescent="0.2">
      <c r="A1" s="14" t="s">
        <v>110</v>
      </c>
      <c r="B1" s="14"/>
      <c r="D1" s="14" t="s">
        <v>110</v>
      </c>
      <c r="E1" s="14"/>
      <c r="G1" s="14" t="s">
        <v>110</v>
      </c>
      <c r="H1" s="14"/>
      <c r="J1" s="14" t="s">
        <v>110</v>
      </c>
      <c r="K1" s="14"/>
      <c r="M1" s="14" t="s">
        <v>110</v>
      </c>
      <c r="N1" s="14"/>
      <c r="P1" s="14" t="s">
        <v>110</v>
      </c>
      <c r="Q1" s="14"/>
    </row>
    <row r="2" spans="1:17" s="8" customFormat="1" ht="29" x14ac:dyDescent="0.2">
      <c r="A2" s="16" t="s">
        <v>85</v>
      </c>
      <c r="B2" s="16" t="s">
        <v>98</v>
      </c>
      <c r="D2" s="16" t="s">
        <v>83</v>
      </c>
      <c r="E2" s="16" t="s">
        <v>96</v>
      </c>
      <c r="G2" s="16" t="s">
        <v>81</v>
      </c>
      <c r="H2" s="16" t="s">
        <v>94</v>
      </c>
      <c r="J2" s="16" t="s">
        <v>79</v>
      </c>
      <c r="K2" s="16" t="s">
        <v>92</v>
      </c>
      <c r="M2" s="16" t="s">
        <v>77</v>
      </c>
      <c r="N2" s="16" t="s">
        <v>90</v>
      </c>
      <c r="P2" s="16" t="s">
        <v>109</v>
      </c>
      <c r="Q2" s="16" t="s">
        <v>108</v>
      </c>
    </row>
    <row r="3" spans="1:17" s="8" customFormat="1" x14ac:dyDescent="0.2">
      <c r="A3" s="15">
        <v>6.8221573999999993E-2</v>
      </c>
      <c r="B3" s="15">
        <v>1.6008772000000001E-2</v>
      </c>
      <c r="D3" s="15">
        <v>0.106413994</v>
      </c>
      <c r="E3" s="15">
        <v>3.9583332999999998E-2</v>
      </c>
      <c r="G3" s="15">
        <v>7.6093294000000006E-2</v>
      </c>
      <c r="H3" s="15">
        <v>3.1907894999999999E-2</v>
      </c>
      <c r="J3" s="15">
        <v>0.205539359</v>
      </c>
      <c r="K3" s="15">
        <v>0.16557017500000001</v>
      </c>
      <c r="M3" s="15">
        <v>0.20466472299999999</v>
      </c>
      <c r="N3" s="15">
        <v>0.126096491</v>
      </c>
      <c r="P3" s="15">
        <v>0.11574344</v>
      </c>
      <c r="Q3" s="15">
        <v>6.4473684000000003E-2</v>
      </c>
    </row>
    <row r="4" spans="1:17" s="8" customFormat="1" x14ac:dyDescent="0.2">
      <c r="A4" s="15">
        <v>3.2062392000000002E-2</v>
      </c>
      <c r="B4" s="15">
        <v>1.2352940999999999E-2</v>
      </c>
      <c r="D4" s="15">
        <v>6.7590988000000005E-2</v>
      </c>
      <c r="E4" s="15">
        <v>3.1862744999999998E-2</v>
      </c>
      <c r="G4" s="15">
        <v>0.10017331</v>
      </c>
      <c r="H4" s="15">
        <v>2.7843137E-2</v>
      </c>
      <c r="J4" s="15">
        <v>0.199306759</v>
      </c>
      <c r="K4" s="15">
        <v>0.18921568599999999</v>
      </c>
      <c r="M4" s="15">
        <v>0.20797226999999999</v>
      </c>
      <c r="N4" s="15">
        <v>0.15882352899999999</v>
      </c>
      <c r="P4" s="15">
        <v>6.8630848999999994E-2</v>
      </c>
      <c r="Q4" s="15">
        <v>5.0588235000000002E-2</v>
      </c>
    </row>
    <row r="5" spans="1:17" s="8" customFormat="1" x14ac:dyDescent="0.2">
      <c r="A5" s="15">
        <v>4.6950091999999999E-2</v>
      </c>
      <c r="B5" s="15">
        <v>1.5454545E-2</v>
      </c>
      <c r="D5" s="15">
        <v>8.5212569000000002E-2</v>
      </c>
      <c r="E5" s="15">
        <v>4.0545455000000001E-2</v>
      </c>
      <c r="G5" s="15">
        <v>0.144362292</v>
      </c>
      <c r="H5" s="15">
        <v>3.4363636000000003E-2</v>
      </c>
      <c r="J5" s="15">
        <v>0.28280961199999999</v>
      </c>
      <c r="K5" s="15">
        <v>0.14090909099999999</v>
      </c>
      <c r="M5" s="15">
        <v>0.23290203300000001</v>
      </c>
      <c r="N5" s="15">
        <v>0.150909091</v>
      </c>
      <c r="P5" s="15">
        <v>9.1682070000000004E-2</v>
      </c>
      <c r="Q5" s="15">
        <v>5.8727273000000003E-2</v>
      </c>
    </row>
    <row r="6" spans="1:17" s="8" customFormat="1" x14ac:dyDescent="0.2">
      <c r="A6" s="15">
        <v>5.1671732999999997E-2</v>
      </c>
      <c r="B6" s="15">
        <v>1.4341085E-2</v>
      </c>
      <c r="D6" s="15">
        <v>6.3221884000000006E-2</v>
      </c>
      <c r="E6" s="15">
        <v>3.5658914999999999E-2</v>
      </c>
      <c r="G6" s="15">
        <v>5.1823708000000003E-2</v>
      </c>
      <c r="H6" s="15">
        <v>4.6356588999999997E-2</v>
      </c>
      <c r="J6" s="15">
        <v>0.232522796</v>
      </c>
      <c r="K6" s="15">
        <v>6.4341085000000006E-2</v>
      </c>
      <c r="M6" s="15">
        <v>0.22948328300000001</v>
      </c>
      <c r="N6" s="15">
        <v>8.4496124000000006E-2</v>
      </c>
      <c r="P6" s="15">
        <v>7.9179331000000006E-2</v>
      </c>
      <c r="Q6" s="15">
        <v>2.7829456999999998E-2</v>
      </c>
    </row>
    <row r="7" spans="1:17" s="8" customFormat="1" x14ac:dyDescent="0.2"/>
    <row r="8" spans="1:17" s="8" customFormat="1" ht="16" customHeight="1" x14ac:dyDescent="0.2">
      <c r="A8" s="14" t="s">
        <v>107</v>
      </c>
      <c r="B8" s="14"/>
      <c r="D8" s="14" t="s">
        <v>107</v>
      </c>
      <c r="E8" s="14"/>
      <c r="G8" s="14" t="s">
        <v>107</v>
      </c>
      <c r="H8" s="14"/>
      <c r="J8" s="14" t="s">
        <v>107</v>
      </c>
      <c r="K8" s="14"/>
      <c r="M8" s="14" t="s">
        <v>107</v>
      </c>
      <c r="N8" s="14"/>
      <c r="P8" s="14" t="s">
        <v>107</v>
      </c>
      <c r="Q8" s="14"/>
    </row>
    <row r="9" spans="1:17" s="9" customFormat="1" ht="28" x14ac:dyDescent="0.2">
      <c r="A9" s="11" t="s">
        <v>101</v>
      </c>
      <c r="B9" s="10" t="s">
        <v>106</v>
      </c>
      <c r="D9" s="11" t="s">
        <v>101</v>
      </c>
      <c r="E9" s="13" t="s">
        <v>105</v>
      </c>
      <c r="G9" s="11" t="s">
        <v>101</v>
      </c>
      <c r="H9" s="13" t="s">
        <v>104</v>
      </c>
      <c r="J9" s="11" t="s">
        <v>101</v>
      </c>
      <c r="K9" s="13" t="s">
        <v>103</v>
      </c>
      <c r="M9" s="11" t="s">
        <v>101</v>
      </c>
      <c r="N9" s="13" t="s">
        <v>102</v>
      </c>
      <c r="P9" s="11" t="s">
        <v>101</v>
      </c>
      <c r="Q9" s="13" t="s">
        <v>100</v>
      </c>
    </row>
    <row r="10" spans="1:17" s="9" customFormat="1" ht="28" x14ac:dyDescent="0.2">
      <c r="A10" s="11" t="s">
        <v>99</v>
      </c>
      <c r="B10" s="10" t="s">
        <v>98</v>
      </c>
      <c r="D10" s="11" t="s">
        <v>97</v>
      </c>
      <c r="E10" s="13" t="s">
        <v>96</v>
      </c>
      <c r="G10" s="11" t="s">
        <v>95</v>
      </c>
      <c r="H10" s="13" t="s">
        <v>94</v>
      </c>
      <c r="J10" s="11" t="s">
        <v>93</v>
      </c>
      <c r="K10" s="13" t="s">
        <v>92</v>
      </c>
      <c r="M10" s="11" t="s">
        <v>91</v>
      </c>
      <c r="N10" s="13" t="s">
        <v>90</v>
      </c>
      <c r="P10" s="11" t="s">
        <v>89</v>
      </c>
      <c r="Q10" s="13" t="s">
        <v>88</v>
      </c>
    </row>
    <row r="11" spans="1:17" s="9" customFormat="1" x14ac:dyDescent="0.2">
      <c r="A11" s="11" t="s">
        <v>87</v>
      </c>
      <c r="B11" s="10" t="s">
        <v>87</v>
      </c>
      <c r="D11" s="11" t="s">
        <v>87</v>
      </c>
      <c r="E11" s="13" t="s">
        <v>87</v>
      </c>
      <c r="G11" s="11" t="s">
        <v>87</v>
      </c>
      <c r="H11" s="13" t="s">
        <v>87</v>
      </c>
      <c r="J11" s="11" t="s">
        <v>87</v>
      </c>
      <c r="K11" s="13" t="s">
        <v>87</v>
      </c>
      <c r="M11" s="11" t="s">
        <v>87</v>
      </c>
      <c r="N11" s="13" t="s">
        <v>87</v>
      </c>
      <c r="P11" s="11" t="s">
        <v>87</v>
      </c>
      <c r="Q11" s="13" t="s">
        <v>87</v>
      </c>
    </row>
    <row r="12" spans="1:17" s="9" customFormat="1" ht="28" x14ac:dyDescent="0.2">
      <c r="A12" s="11" t="s">
        <v>86</v>
      </c>
      <c r="B12" s="10" t="s">
        <v>85</v>
      </c>
      <c r="D12" s="11" t="s">
        <v>84</v>
      </c>
      <c r="E12" s="13" t="s">
        <v>83</v>
      </c>
      <c r="G12" s="11" t="s">
        <v>82</v>
      </c>
      <c r="H12" s="13" t="s">
        <v>81</v>
      </c>
      <c r="J12" s="11" t="s">
        <v>80</v>
      </c>
      <c r="K12" s="13" t="s">
        <v>79</v>
      </c>
      <c r="M12" s="11" t="s">
        <v>78</v>
      </c>
      <c r="N12" s="13" t="s">
        <v>77</v>
      </c>
      <c r="P12" s="11" t="s">
        <v>76</v>
      </c>
      <c r="Q12" s="13" t="s">
        <v>75</v>
      </c>
    </row>
    <row r="13" spans="1:17" s="9" customFormat="1" x14ac:dyDescent="0.2">
      <c r="A13" s="11"/>
      <c r="B13" s="10"/>
      <c r="D13" s="11"/>
      <c r="E13" s="13"/>
      <c r="G13" s="11"/>
      <c r="H13" s="13"/>
      <c r="J13" s="11"/>
      <c r="K13" s="13"/>
      <c r="M13" s="11"/>
      <c r="N13" s="13"/>
      <c r="P13" s="11"/>
      <c r="Q13" s="13"/>
    </row>
    <row r="14" spans="1:17" s="9" customFormat="1" ht="28" x14ac:dyDescent="0.2">
      <c r="A14" s="11" t="s">
        <v>74</v>
      </c>
      <c r="B14" s="10"/>
      <c r="D14" s="11" t="s">
        <v>74</v>
      </c>
      <c r="E14" s="13"/>
      <c r="G14" s="11" t="s">
        <v>74</v>
      </c>
      <c r="H14" s="13"/>
      <c r="J14" s="11" t="s">
        <v>74</v>
      </c>
      <c r="K14" s="13"/>
      <c r="M14" s="11" t="s">
        <v>74</v>
      </c>
      <c r="N14" s="13"/>
      <c r="P14" s="11" t="s">
        <v>74</v>
      </c>
      <c r="Q14" s="13"/>
    </row>
    <row r="15" spans="1:17" s="9" customFormat="1" x14ac:dyDescent="0.2">
      <c r="A15" s="11" t="s">
        <v>28</v>
      </c>
      <c r="B15" s="10">
        <v>3.3E-3</v>
      </c>
      <c r="D15" s="11" t="s">
        <v>28</v>
      </c>
      <c r="E15" s="10">
        <v>4.7999999999999996E-3</v>
      </c>
      <c r="G15" s="11" t="s">
        <v>28</v>
      </c>
      <c r="H15" s="10">
        <v>2.8000000000000001E-2</v>
      </c>
      <c r="J15" s="11" t="s">
        <v>28</v>
      </c>
      <c r="K15" s="10">
        <v>3.4599999999999999E-2</v>
      </c>
      <c r="M15" s="11" t="s">
        <v>28</v>
      </c>
      <c r="N15" s="10">
        <v>2.8E-3</v>
      </c>
      <c r="P15" s="11" t="s">
        <v>28</v>
      </c>
      <c r="Q15" s="10">
        <v>2.5100000000000001E-2</v>
      </c>
    </row>
    <row r="16" spans="1:17" s="9" customFormat="1" ht="28" x14ac:dyDescent="0.2">
      <c r="A16" s="11" t="s">
        <v>25</v>
      </c>
      <c r="B16" s="10" t="s">
        <v>27</v>
      </c>
      <c r="D16" s="11" t="s">
        <v>25</v>
      </c>
      <c r="E16" s="10" t="s">
        <v>27</v>
      </c>
      <c r="G16" s="11" t="s">
        <v>25</v>
      </c>
      <c r="H16" s="10" t="s">
        <v>26</v>
      </c>
      <c r="J16" s="11" t="s">
        <v>25</v>
      </c>
      <c r="K16" s="10" t="s">
        <v>26</v>
      </c>
      <c r="M16" s="11" t="s">
        <v>25</v>
      </c>
      <c r="N16" s="10" t="s">
        <v>27</v>
      </c>
      <c r="P16" s="11" t="s">
        <v>25</v>
      </c>
      <c r="Q16" s="10" t="s">
        <v>26</v>
      </c>
    </row>
    <row r="17" spans="1:17" s="9" customFormat="1" ht="42" x14ac:dyDescent="0.2">
      <c r="A17" s="11" t="s">
        <v>22</v>
      </c>
      <c r="B17" s="10" t="s">
        <v>23</v>
      </c>
      <c r="D17" s="11" t="s">
        <v>22</v>
      </c>
      <c r="E17" s="10" t="s">
        <v>23</v>
      </c>
      <c r="G17" s="11" t="s">
        <v>22</v>
      </c>
      <c r="H17" s="10" t="s">
        <v>23</v>
      </c>
      <c r="J17" s="11" t="s">
        <v>22</v>
      </c>
      <c r="K17" s="10" t="s">
        <v>23</v>
      </c>
      <c r="M17" s="11" t="s">
        <v>22</v>
      </c>
      <c r="N17" s="10" t="s">
        <v>23</v>
      </c>
      <c r="P17" s="11" t="s">
        <v>22</v>
      </c>
      <c r="Q17" s="10" t="s">
        <v>23</v>
      </c>
    </row>
    <row r="18" spans="1:17" s="9" customFormat="1" ht="42" x14ac:dyDescent="0.2">
      <c r="A18" s="11" t="s">
        <v>73</v>
      </c>
      <c r="B18" s="10" t="s">
        <v>72</v>
      </c>
      <c r="D18" s="11" t="s">
        <v>73</v>
      </c>
      <c r="E18" s="10" t="s">
        <v>72</v>
      </c>
      <c r="G18" s="11" t="s">
        <v>73</v>
      </c>
      <c r="H18" s="10" t="s">
        <v>72</v>
      </c>
      <c r="J18" s="11" t="s">
        <v>73</v>
      </c>
      <c r="K18" s="10" t="s">
        <v>72</v>
      </c>
      <c r="M18" s="11" t="s">
        <v>73</v>
      </c>
      <c r="N18" s="10" t="s">
        <v>72</v>
      </c>
      <c r="P18" s="11" t="s">
        <v>73</v>
      </c>
      <c r="Q18" s="10" t="s">
        <v>72</v>
      </c>
    </row>
    <row r="19" spans="1:17" s="9" customFormat="1" ht="28" x14ac:dyDescent="0.2">
      <c r="A19" s="11" t="s">
        <v>66</v>
      </c>
      <c r="B19" s="10" t="s">
        <v>71</v>
      </c>
      <c r="D19" s="11" t="s">
        <v>66</v>
      </c>
      <c r="E19" s="10" t="s">
        <v>70</v>
      </c>
      <c r="G19" s="11" t="s">
        <v>66</v>
      </c>
      <c r="H19" s="10" t="s">
        <v>69</v>
      </c>
      <c r="J19" s="11" t="s">
        <v>66</v>
      </c>
      <c r="K19" s="10" t="s">
        <v>68</v>
      </c>
      <c r="M19" s="11" t="s">
        <v>66</v>
      </c>
      <c r="N19" s="10" t="s">
        <v>67</v>
      </c>
      <c r="P19" s="11" t="s">
        <v>66</v>
      </c>
      <c r="Q19" s="10" t="s">
        <v>65</v>
      </c>
    </row>
    <row r="20" spans="1:17" s="9" customFormat="1" x14ac:dyDescent="0.2">
      <c r="A20" s="11"/>
      <c r="B20" s="10"/>
      <c r="D20" s="11"/>
      <c r="E20" s="10"/>
      <c r="G20" s="11"/>
      <c r="H20" s="10"/>
      <c r="J20" s="11"/>
      <c r="K20" s="10"/>
      <c r="M20" s="11"/>
      <c r="N20" s="10"/>
      <c r="P20" s="11"/>
      <c r="Q20" s="10"/>
    </row>
    <row r="21" spans="1:17" s="9" customFormat="1" ht="38" customHeight="1" x14ac:dyDescent="0.2">
      <c r="A21" s="12" t="s">
        <v>64</v>
      </c>
      <c r="B21" s="12"/>
      <c r="D21" s="12" t="s">
        <v>64</v>
      </c>
      <c r="E21" s="12"/>
      <c r="G21" s="12" t="s">
        <v>64</v>
      </c>
      <c r="H21" s="12"/>
      <c r="J21" s="12" t="s">
        <v>64</v>
      </c>
      <c r="K21" s="12"/>
      <c r="M21" s="12" t="s">
        <v>64</v>
      </c>
      <c r="N21" s="12"/>
      <c r="P21" s="12" t="s">
        <v>64</v>
      </c>
      <c r="Q21" s="12"/>
    </row>
    <row r="22" spans="1:17" s="9" customFormat="1" ht="42" x14ac:dyDescent="0.2">
      <c r="A22" s="11" t="s">
        <v>63</v>
      </c>
      <c r="B22" s="10">
        <v>4.9730000000000003E-2</v>
      </c>
      <c r="D22" s="11" t="s">
        <v>62</v>
      </c>
      <c r="E22" s="10">
        <v>8.0610000000000001E-2</v>
      </c>
      <c r="G22" s="11" t="s">
        <v>61</v>
      </c>
      <c r="H22" s="10">
        <v>9.3109999999999998E-2</v>
      </c>
      <c r="J22" s="11" t="s">
        <v>60</v>
      </c>
      <c r="K22" s="10">
        <v>0.23</v>
      </c>
      <c r="M22" s="11" t="s">
        <v>59</v>
      </c>
      <c r="N22" s="10">
        <v>0.21879999999999999</v>
      </c>
      <c r="P22" s="11" t="s">
        <v>58</v>
      </c>
      <c r="Q22" s="10">
        <v>8.881E-2</v>
      </c>
    </row>
    <row r="23" spans="1:17" s="9" customFormat="1" ht="42" x14ac:dyDescent="0.2">
      <c r="A23" s="11" t="s">
        <v>57</v>
      </c>
      <c r="B23" s="10">
        <v>1.4540000000000001E-2</v>
      </c>
      <c r="D23" s="11" t="s">
        <v>56</v>
      </c>
      <c r="E23" s="10">
        <v>3.6909999999999998E-2</v>
      </c>
      <c r="G23" s="11" t="s">
        <v>55</v>
      </c>
      <c r="H23" s="10">
        <v>3.5119999999999998E-2</v>
      </c>
      <c r="J23" s="11" t="s">
        <v>54</v>
      </c>
      <c r="K23" s="10">
        <v>0.14000000000000001</v>
      </c>
      <c r="M23" s="11" t="s">
        <v>53</v>
      </c>
      <c r="N23" s="10">
        <v>0.13009999999999999</v>
      </c>
      <c r="P23" s="11" t="s">
        <v>52</v>
      </c>
      <c r="Q23" s="10">
        <v>5.04E-2</v>
      </c>
    </row>
    <row r="24" spans="1:17" s="9" customFormat="1" ht="56" x14ac:dyDescent="0.2">
      <c r="A24" s="11" t="s">
        <v>46</v>
      </c>
      <c r="B24" s="10" t="s">
        <v>51</v>
      </c>
      <c r="D24" s="11" t="s">
        <v>46</v>
      </c>
      <c r="E24" s="10" t="s">
        <v>50</v>
      </c>
      <c r="G24" s="11" t="s">
        <v>46</v>
      </c>
      <c r="H24" s="10" t="s">
        <v>49</v>
      </c>
      <c r="J24" s="11" t="s">
        <v>46</v>
      </c>
      <c r="K24" s="10" t="s">
        <v>48</v>
      </c>
      <c r="M24" s="11" t="s">
        <v>46</v>
      </c>
      <c r="N24" s="10" t="s">
        <v>47</v>
      </c>
      <c r="P24" s="11" t="s">
        <v>46</v>
      </c>
      <c r="Q24" s="10" t="s">
        <v>45</v>
      </c>
    </row>
    <row r="25" spans="1:17" s="9" customFormat="1" ht="42" x14ac:dyDescent="0.2">
      <c r="A25" s="11" t="s">
        <v>39</v>
      </c>
      <c r="B25" s="10" t="s">
        <v>44</v>
      </c>
      <c r="D25" s="11" t="s">
        <v>39</v>
      </c>
      <c r="E25" s="10" t="s">
        <v>43</v>
      </c>
      <c r="G25" s="11" t="s">
        <v>39</v>
      </c>
      <c r="H25" s="10" t="s">
        <v>42</v>
      </c>
      <c r="J25" s="11" t="s">
        <v>39</v>
      </c>
      <c r="K25" s="10" t="s">
        <v>41</v>
      </c>
      <c r="M25" s="11" t="s">
        <v>39</v>
      </c>
      <c r="N25" s="10" t="s">
        <v>40</v>
      </c>
      <c r="P25" s="11" t="s">
        <v>39</v>
      </c>
      <c r="Q25" s="10" t="s">
        <v>38</v>
      </c>
    </row>
    <row r="26" spans="1:17" s="9" customFormat="1" ht="42" x14ac:dyDescent="0.2">
      <c r="A26" s="11" t="s">
        <v>37</v>
      </c>
      <c r="B26" s="10">
        <v>0.78620000000000001</v>
      </c>
      <c r="D26" s="11" t="s">
        <v>37</v>
      </c>
      <c r="E26" s="10">
        <v>0.76</v>
      </c>
      <c r="G26" s="11" t="s">
        <v>37</v>
      </c>
      <c r="H26" s="10">
        <v>0.58050000000000002</v>
      </c>
      <c r="J26" s="11" t="s">
        <v>37</v>
      </c>
      <c r="K26" s="10">
        <v>0.5524</v>
      </c>
      <c r="M26" s="11" t="s">
        <v>37</v>
      </c>
      <c r="N26" s="10">
        <v>0.79790000000000005</v>
      </c>
      <c r="P26" s="11" t="s">
        <v>37</v>
      </c>
      <c r="Q26" s="10">
        <v>0.59470000000000001</v>
      </c>
    </row>
    <row r="27" spans="1:17" s="9" customFormat="1" x14ac:dyDescent="0.2">
      <c r="A27" s="11"/>
      <c r="B27" s="10"/>
      <c r="D27" s="11"/>
      <c r="E27" s="10"/>
      <c r="G27" s="11"/>
      <c r="H27" s="10"/>
      <c r="J27" s="11"/>
      <c r="K27" s="10"/>
      <c r="M27" s="11"/>
      <c r="N27" s="10"/>
      <c r="P27" s="11"/>
      <c r="Q27" s="10"/>
    </row>
    <row r="28" spans="1:17" s="9" customFormat="1" ht="42" x14ac:dyDescent="0.2">
      <c r="A28" s="11" t="s">
        <v>36</v>
      </c>
      <c r="B28" s="10"/>
      <c r="D28" s="11" t="s">
        <v>36</v>
      </c>
      <c r="E28" s="10"/>
      <c r="G28" s="11" t="s">
        <v>36</v>
      </c>
      <c r="H28" s="10"/>
      <c r="J28" s="11" t="s">
        <v>36</v>
      </c>
      <c r="K28" s="10"/>
      <c r="M28" s="11" t="s">
        <v>36</v>
      </c>
      <c r="N28" s="10"/>
      <c r="P28" s="11" t="s">
        <v>36</v>
      </c>
      <c r="Q28" s="10"/>
    </row>
    <row r="29" spans="1:17" s="9" customFormat="1" x14ac:dyDescent="0.2">
      <c r="A29" s="11" t="s">
        <v>30</v>
      </c>
      <c r="B29" s="10" t="s">
        <v>35</v>
      </c>
      <c r="D29" s="11" t="s">
        <v>30</v>
      </c>
      <c r="E29" s="10" t="s">
        <v>34</v>
      </c>
      <c r="G29" s="11" t="s">
        <v>30</v>
      </c>
      <c r="H29" s="10" t="s">
        <v>33</v>
      </c>
      <c r="J29" s="11" t="s">
        <v>30</v>
      </c>
      <c r="K29" s="10" t="s">
        <v>32</v>
      </c>
      <c r="M29" s="11" t="s">
        <v>30</v>
      </c>
      <c r="N29" s="10" t="s">
        <v>31</v>
      </c>
      <c r="P29" s="11" t="s">
        <v>30</v>
      </c>
      <c r="Q29" s="10" t="s">
        <v>29</v>
      </c>
    </row>
    <row r="30" spans="1:17" s="9" customFormat="1" x14ac:dyDescent="0.2">
      <c r="A30" s="11" t="s">
        <v>28</v>
      </c>
      <c r="B30" s="10">
        <v>4.1999999999999997E-3</v>
      </c>
      <c r="D30" s="11" t="s">
        <v>28</v>
      </c>
      <c r="E30" s="10">
        <v>2.6100000000000002E-2</v>
      </c>
      <c r="G30" s="11" t="s">
        <v>28</v>
      </c>
      <c r="H30" s="10">
        <v>2.5899999999999999E-2</v>
      </c>
      <c r="J30" s="11" t="s">
        <v>28</v>
      </c>
      <c r="K30" s="10">
        <v>0.57569999999999999</v>
      </c>
      <c r="M30" s="11" t="s">
        <v>28</v>
      </c>
      <c r="N30" s="10">
        <v>0.2031</v>
      </c>
      <c r="P30" s="11" t="s">
        <v>28</v>
      </c>
      <c r="Q30" s="10">
        <v>0.71330000000000005</v>
      </c>
    </row>
    <row r="31" spans="1:17" s="9" customFormat="1" ht="28" x14ac:dyDescent="0.2">
      <c r="A31" s="11" t="s">
        <v>25</v>
      </c>
      <c r="B31" s="10" t="s">
        <v>27</v>
      </c>
      <c r="D31" s="11" t="s">
        <v>25</v>
      </c>
      <c r="E31" s="10" t="s">
        <v>26</v>
      </c>
      <c r="G31" s="11" t="s">
        <v>25</v>
      </c>
      <c r="H31" s="10" t="s">
        <v>26</v>
      </c>
      <c r="J31" s="11" t="s">
        <v>25</v>
      </c>
      <c r="K31" s="10" t="s">
        <v>24</v>
      </c>
      <c r="M31" s="11" t="s">
        <v>25</v>
      </c>
      <c r="N31" s="10" t="s">
        <v>24</v>
      </c>
      <c r="P31" s="11" t="s">
        <v>25</v>
      </c>
      <c r="Q31" s="10" t="s">
        <v>24</v>
      </c>
    </row>
    <row r="32" spans="1:17" s="9" customFormat="1" ht="42" x14ac:dyDescent="0.2">
      <c r="A32" s="11" t="s">
        <v>22</v>
      </c>
      <c r="B32" s="10" t="s">
        <v>23</v>
      </c>
      <c r="D32" s="11" t="s">
        <v>22</v>
      </c>
      <c r="E32" s="10" t="s">
        <v>23</v>
      </c>
      <c r="G32" s="11" t="s">
        <v>22</v>
      </c>
      <c r="H32" s="10" t="s">
        <v>23</v>
      </c>
      <c r="J32" s="11" t="s">
        <v>22</v>
      </c>
      <c r="K32" s="10" t="s">
        <v>21</v>
      </c>
      <c r="M32" s="11" t="s">
        <v>22</v>
      </c>
      <c r="N32" s="10" t="s">
        <v>21</v>
      </c>
      <c r="P32" s="11" t="s">
        <v>22</v>
      </c>
      <c r="Q32" s="10" t="s">
        <v>21</v>
      </c>
    </row>
    <row r="33" s="9" customFormat="1" x14ac:dyDescent="0.2"/>
    <row r="34" s="9" customFormat="1" x14ac:dyDescent="0.2"/>
    <row r="35" s="9" customFormat="1" x14ac:dyDescent="0.2"/>
  </sheetData>
  <mergeCells count="18">
    <mergeCell ref="M1:N1"/>
    <mergeCell ref="P1:Q1"/>
    <mergeCell ref="D8:E8"/>
    <mergeCell ref="G8:H8"/>
    <mergeCell ref="A1:B1"/>
    <mergeCell ref="D1:E1"/>
    <mergeCell ref="G1:H1"/>
    <mergeCell ref="J1:K1"/>
    <mergeCell ref="J8:K8"/>
    <mergeCell ref="M8:N8"/>
    <mergeCell ref="P8:Q8"/>
    <mergeCell ref="A21:B21"/>
    <mergeCell ref="D21:E21"/>
    <mergeCell ref="G21:H21"/>
    <mergeCell ref="J21:K21"/>
    <mergeCell ref="M21:N21"/>
    <mergeCell ref="P21:Q21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3C and 3D</vt:lpstr>
      <vt:lpstr>Fig 3 Suppl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Odessa Yabut</dc:creator>
  <cp:lastModifiedBy>Odessa Yabut</cp:lastModifiedBy>
  <dcterms:created xsi:type="dcterms:W3CDTF">2019-01-28T21:27:05Z</dcterms:created>
  <dcterms:modified xsi:type="dcterms:W3CDTF">2024-12-17T05:55:31Z</dcterms:modified>
</cp:coreProperties>
</file>