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atomasca/Desktop/"/>
    </mc:Choice>
  </mc:AlternateContent>
  <xr:revisionPtr revIDLastSave="0" documentId="13_ncr:1_{6359B85C-9109-BD48-A298-EB3E2CED67CB}" xr6:coauthVersionLast="47" xr6:coauthVersionMax="47" xr10:uidLastSave="{00000000-0000-0000-0000-000000000000}"/>
  <bookViews>
    <workbookView xWindow="2880" yWindow="600" windowWidth="23300" windowHeight="12500" tabRatio="621" xr2:uid="{92A1FD61-9820-4DEC-A13C-7C6863C56D58}"/>
  </bookViews>
  <sheets>
    <sheet name="Veh vs MBCD chol G11 vs Ex-4" sheetId="3" r:id="rId1"/>
    <sheet name="Veh vs LPDS simv G11 vs Ex-4" sheetId="1" r:id="rId2"/>
    <sheet name="Veh vs MBCD chol secr cocktail" sheetId="2" r:id="rId3"/>
    <sheet name="hGLP1R KO WT vs V229A" sheetId="4" r:id="rId4"/>
    <sheet name="hGLP1R KO WT vs V229A MBCD chol" sheetId="6" r:id="rId5"/>
    <sheet name="INS SNAP-GLP1R WT vs V229A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C10" i="3"/>
  <c r="D10" i="3"/>
  <c r="E10" i="3"/>
  <c r="B10" i="3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C12" i="1"/>
  <c r="D12" i="1"/>
  <c r="E12" i="1"/>
  <c r="B12" i="1"/>
  <c r="B9" i="2"/>
  <c r="C9" i="2"/>
  <c r="B10" i="2"/>
  <c r="C10" i="2"/>
  <c r="C8" i="2"/>
  <c r="B8" i="2"/>
  <c r="C9" i="6"/>
  <c r="D9" i="6"/>
  <c r="E9" i="6"/>
  <c r="C10" i="6"/>
  <c r="D10" i="6"/>
  <c r="E10" i="6"/>
  <c r="C11" i="6"/>
  <c r="D11" i="6"/>
  <c r="E11" i="6"/>
  <c r="C12" i="6"/>
  <c r="D12" i="6"/>
  <c r="E12" i="6"/>
  <c r="B10" i="6"/>
  <c r="B11" i="6"/>
  <c r="B12" i="6"/>
  <c r="B9" i="6"/>
  <c r="C18" i="4"/>
  <c r="D18" i="4"/>
  <c r="E18" i="4"/>
  <c r="C19" i="4"/>
  <c r="D19" i="4"/>
  <c r="E19" i="4"/>
  <c r="D17" i="4"/>
  <c r="E17" i="4"/>
  <c r="B18" i="4"/>
  <c r="B19" i="4"/>
  <c r="C17" i="4"/>
  <c r="B17" i="4"/>
  <c r="E10" i="4"/>
  <c r="E9" i="4"/>
  <c r="B8" i="4"/>
  <c r="B9" i="4"/>
  <c r="C9" i="4"/>
  <c r="D9" i="4"/>
  <c r="B10" i="4"/>
  <c r="C10" i="4"/>
  <c r="D10" i="4"/>
  <c r="C8" i="4"/>
  <c r="D8" i="4"/>
  <c r="E8" i="4"/>
  <c r="E23" i="5"/>
  <c r="D23" i="5"/>
  <c r="D24" i="5"/>
  <c r="E24" i="5"/>
  <c r="D25" i="5"/>
  <c r="E25" i="5"/>
  <c r="D26" i="5"/>
  <c r="E26" i="5"/>
  <c r="D27" i="5"/>
  <c r="E27" i="5"/>
  <c r="B24" i="5"/>
  <c r="C24" i="5"/>
  <c r="B25" i="5"/>
  <c r="C25" i="5"/>
  <c r="B26" i="5"/>
  <c r="C26" i="5"/>
  <c r="B27" i="5"/>
  <c r="C27" i="5"/>
  <c r="C23" i="5"/>
  <c r="B23" i="5"/>
  <c r="B11" i="5"/>
  <c r="C11" i="5"/>
  <c r="D11" i="5"/>
  <c r="E11" i="5"/>
  <c r="B12" i="5"/>
  <c r="C12" i="5"/>
  <c r="D12" i="5"/>
  <c r="E12" i="5"/>
  <c r="B13" i="5"/>
  <c r="C13" i="5"/>
  <c r="D13" i="5"/>
  <c r="E13" i="5"/>
  <c r="B14" i="5"/>
  <c r="C14" i="5"/>
  <c r="D14" i="5"/>
  <c r="E14" i="5"/>
  <c r="C10" i="5"/>
  <c r="D10" i="5"/>
  <c r="E10" i="5"/>
  <c r="B10" i="5"/>
</calcChain>
</file>

<file path=xl/sharedStrings.xml><?xml version="1.0" encoding="utf-8"?>
<sst xmlns="http://schemas.openxmlformats.org/spreadsheetml/2006/main" count="78" uniqueCount="25">
  <si>
    <t>GLP-1R WT G11</t>
  </si>
  <si>
    <t>GLP-1R V229A G11</t>
  </si>
  <si>
    <t>Mouse Islets</t>
  </si>
  <si>
    <t>N</t>
  </si>
  <si>
    <t>Veh G11</t>
  </si>
  <si>
    <t>MβCD/chol G11</t>
  </si>
  <si>
    <t>MβCD/chol G11+ Ex-4</t>
  </si>
  <si>
    <t>Veh G11+Ex-4</t>
  </si>
  <si>
    <t>LPDS/simv G11</t>
  </si>
  <si>
    <t>LPDS/simv G11+Ex-4</t>
  </si>
  <si>
    <t>Veh</t>
  </si>
  <si>
    <t>MβCD/chol + cocktail</t>
  </si>
  <si>
    <t>hGLP-1R KO islets transduced with SNAP-GLP-1R WT or V229A AV</t>
  </si>
  <si>
    <t xml:space="preserve">GLP-1R WT G11+Ex-4 MβCD/chol </t>
  </si>
  <si>
    <t xml:space="preserve">GLP-1R WT G11 MβCD/chol </t>
  </si>
  <si>
    <t xml:space="preserve">GLP-1R V229A G11 MβCD/chol </t>
  </si>
  <si>
    <t xml:space="preserve">GLP-1R V229A G11+Ex-4 MβCD/chol </t>
  </si>
  <si>
    <t>INS-1 832/3 SNAP-GLP-1R WT vs V229A</t>
  </si>
  <si>
    <t>GLP-1R WT G11+Ex-4</t>
  </si>
  <si>
    <t>GLP-1R V229A G11+Ex-4</t>
  </si>
  <si>
    <t>% Insulin secretion</t>
  </si>
  <si>
    <t>Surface Receptor Ratio</t>
  </si>
  <si>
    <t>% Insulin secretion (surface corrected)</t>
  </si>
  <si>
    <t>SECRETED INSULIN (ng/mL)</t>
  </si>
  <si>
    <t>INTERNAL INSULIN (ng/mL)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</si>
</sst>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8E8E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12" xfId="0" applyFill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0" fontId="0" fillId="0" borderId="12" xfId="0" applyBorder="1"/>
    <xf numFmtId="0" fontId="0" fillId="2" borderId="13" xfId="0" applyFill="1" applyBorder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2" fillId="0" borderId="0" xfId="0" applyFont="1"/>
    <xf numFmtId="0" fontId="0" fillId="0" borderId="15" xfId="0" applyBorder="1" applyAlignment="1">
      <alignment horizontal="right"/>
    </xf>
    <xf numFmtId="0" fontId="2" fillId="0" borderId="12" xfId="0" applyFont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0" borderId="15" xfId="0" applyFont="1" applyBorder="1" applyAlignment="1">
      <alignment horizontal="right"/>
    </xf>
    <xf numFmtId="0" fontId="2" fillId="0" borderId="5" xfId="0" applyFont="1" applyBorder="1"/>
    <xf numFmtId="0" fontId="2" fillId="0" borderId="8" xfId="0" applyFont="1" applyBorder="1"/>
    <xf numFmtId="0" fontId="2" fillId="3" borderId="13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709D-D559-4AAA-A638-85FB522FF6D8}">
  <dimension ref="A1:I14"/>
  <sheetViews>
    <sheetView tabSelected="1" workbookViewId="0">
      <selection activeCell="I16" sqref="I16"/>
    </sheetView>
  </sheetViews>
  <sheetFormatPr baseColWidth="10" defaultColWidth="8.83203125" defaultRowHeight="15" x14ac:dyDescent="0.2"/>
  <cols>
    <col min="1" max="1" width="11.6640625" customWidth="1"/>
    <col min="4" max="4" width="12.33203125" customWidth="1"/>
    <col min="5" max="5" width="13.6640625" customWidth="1"/>
    <col min="8" max="9" width="12.6640625" customWidth="1"/>
  </cols>
  <sheetData>
    <row r="1" spans="1:9" x14ac:dyDescent="0.2">
      <c r="A1" s="13" t="s">
        <v>2</v>
      </c>
      <c r="B1" s="39" t="s">
        <v>23</v>
      </c>
      <c r="C1" s="40"/>
      <c r="D1" s="40"/>
      <c r="E1" s="41"/>
      <c r="F1" s="40" t="s">
        <v>24</v>
      </c>
      <c r="G1" s="40"/>
      <c r="H1" s="40"/>
      <c r="I1" s="41"/>
    </row>
    <row r="2" spans="1:9" ht="32" x14ac:dyDescent="0.2">
      <c r="A2" s="14" t="s">
        <v>3</v>
      </c>
      <c r="B2" s="52" t="s">
        <v>4</v>
      </c>
      <c r="C2" s="52" t="s">
        <v>7</v>
      </c>
      <c r="D2" s="52" t="s">
        <v>5</v>
      </c>
      <c r="E2" s="54" t="s">
        <v>6</v>
      </c>
      <c r="F2" s="52" t="s">
        <v>4</v>
      </c>
      <c r="G2" s="52" t="s">
        <v>7</v>
      </c>
      <c r="H2" s="52" t="s">
        <v>5</v>
      </c>
      <c r="I2" s="54" t="s">
        <v>6</v>
      </c>
    </row>
    <row r="3" spans="1:9" x14ac:dyDescent="0.2">
      <c r="A3" s="15">
        <v>1</v>
      </c>
      <c r="B3" s="7">
        <v>2.7977876910736752</v>
      </c>
      <c r="C3" s="8">
        <v>10.828180845923484</v>
      </c>
      <c r="D3" s="8">
        <v>8.9959014649576474</v>
      </c>
      <c r="E3" s="9">
        <v>8.4713629933350703</v>
      </c>
      <c r="F3" s="7">
        <v>459.52385159162554</v>
      </c>
      <c r="G3" s="8">
        <v>539.09270853476801</v>
      </c>
      <c r="H3" s="8">
        <v>802.11820612110205</v>
      </c>
      <c r="I3" s="9">
        <v>374.02359816358336</v>
      </c>
    </row>
    <row r="4" spans="1:9" x14ac:dyDescent="0.2">
      <c r="A4" s="15">
        <v>2</v>
      </c>
      <c r="B4" s="2">
        <v>2.90396920144333</v>
      </c>
      <c r="C4">
        <v>12.487897908870776</v>
      </c>
      <c r="D4">
        <v>9.9307632057705124</v>
      </c>
      <c r="E4" s="3">
        <v>17.049490028811153</v>
      </c>
      <c r="F4" s="2">
        <v>531.82188497167681</v>
      </c>
      <c r="G4">
        <v>738.40236732386256</v>
      </c>
      <c r="H4">
        <v>1236.4506874265642</v>
      </c>
      <c r="I4" s="3">
        <v>737.61446734933759</v>
      </c>
    </row>
    <row r="5" spans="1:9" x14ac:dyDescent="0.2">
      <c r="A5" s="15">
        <v>3</v>
      </c>
      <c r="B5" s="2">
        <v>4.3004568525883666</v>
      </c>
      <c r="C5">
        <v>15.701156354450175</v>
      </c>
      <c r="D5">
        <v>10.252781390688432</v>
      </c>
      <c r="E5" s="3">
        <v>27.920473351203128</v>
      </c>
      <c r="F5" s="2">
        <v>983.50778520185759</v>
      </c>
      <c r="G5">
        <v>375.74860234560254</v>
      </c>
      <c r="H5">
        <v>471.56688527410034</v>
      </c>
      <c r="I5" s="3">
        <v>749.95669503405816</v>
      </c>
    </row>
    <row r="6" spans="1:9" x14ac:dyDescent="0.2">
      <c r="A6" s="15">
        <v>4</v>
      </c>
      <c r="B6" s="2">
        <v>3.8558495766688328</v>
      </c>
      <c r="C6">
        <v>10.023070778150847</v>
      </c>
      <c r="D6">
        <v>13.269348672444968</v>
      </c>
      <c r="E6" s="3">
        <v>21.853271114264714</v>
      </c>
      <c r="F6" s="2">
        <v>562.81295099793249</v>
      </c>
      <c r="G6">
        <v>476.42637474523099</v>
      </c>
      <c r="H6">
        <v>757.44445320340253</v>
      </c>
      <c r="I6" s="3">
        <v>840.73999382448585</v>
      </c>
    </row>
    <row r="7" spans="1:9" x14ac:dyDescent="0.2">
      <c r="A7" s="16">
        <v>5</v>
      </c>
      <c r="B7" s="4">
        <v>1.2745881069303526</v>
      </c>
      <c r="C7" s="5">
        <v>6.4807782758955526</v>
      </c>
      <c r="D7" s="5">
        <v>1.6545188602730876</v>
      </c>
      <c r="E7" s="6">
        <v>13.720875722645363</v>
      </c>
      <c r="F7" s="4">
        <v>548.4217195517449</v>
      </c>
      <c r="G7" s="5">
        <v>372.37134734740249</v>
      </c>
      <c r="H7" s="5">
        <v>269.78569349942728</v>
      </c>
      <c r="I7" s="6">
        <v>861.53607722308607</v>
      </c>
    </row>
    <row r="9" spans="1:9" x14ac:dyDescent="0.2">
      <c r="A9" s="17"/>
      <c r="B9" s="42" t="s">
        <v>20</v>
      </c>
      <c r="C9" s="43"/>
      <c r="D9" s="43"/>
      <c r="E9" s="44"/>
    </row>
    <row r="10" spans="1:9" x14ac:dyDescent="0.2">
      <c r="A10" s="33">
        <v>1</v>
      </c>
      <c r="B10" s="7">
        <f>B3/(B3+F3)*100</f>
        <v>0.60516044531562396</v>
      </c>
      <c r="C10" s="8">
        <f t="shared" ref="C10:E10" si="0">C3/(C3+G3)*100</f>
        <v>1.969043376060498</v>
      </c>
      <c r="D10" s="8">
        <f t="shared" si="0"/>
        <v>1.1090796449996621</v>
      </c>
      <c r="E10" s="9">
        <f t="shared" si="0"/>
        <v>2.2147645991759086</v>
      </c>
    </row>
    <row r="11" spans="1:9" x14ac:dyDescent="0.2">
      <c r="A11" s="34">
        <v>2</v>
      </c>
      <c r="B11" s="2">
        <f t="shared" ref="B11:B14" si="1">B4/(B4+F4)*100</f>
        <v>0.54307626586223667</v>
      </c>
      <c r="C11">
        <f t="shared" ref="C11:C14" si="2">C4/(C4+G4)*100</f>
        <v>1.6630789460295157</v>
      </c>
      <c r="D11">
        <f t="shared" ref="D11:D14" si="3">D4/(D4+H4)*100</f>
        <v>0.7967675706929267</v>
      </c>
      <c r="E11" s="3">
        <f t="shared" ref="E11:E14" si="4">E4/(E4+I4)*100</f>
        <v>2.2592161533783113</v>
      </c>
    </row>
    <row r="12" spans="1:9" x14ac:dyDescent="0.2">
      <c r="A12" s="34">
        <v>3</v>
      </c>
      <c r="B12" s="2">
        <f t="shared" si="1"/>
        <v>0.43535340863771965</v>
      </c>
      <c r="C12">
        <f t="shared" si="2"/>
        <v>4.0110272149844759</v>
      </c>
      <c r="D12">
        <f t="shared" si="3"/>
        <v>2.1279292025706145</v>
      </c>
      <c r="E12" s="3">
        <f t="shared" si="4"/>
        <v>3.5893164738542476</v>
      </c>
    </row>
    <row r="13" spans="1:9" x14ac:dyDescent="0.2">
      <c r="A13" s="34">
        <v>4</v>
      </c>
      <c r="B13" s="2">
        <f t="shared" si="1"/>
        <v>0.6804414805895449</v>
      </c>
      <c r="C13">
        <f t="shared" si="2"/>
        <v>2.0604547647015616</v>
      </c>
      <c r="D13">
        <f t="shared" si="3"/>
        <v>1.7216959966395537</v>
      </c>
      <c r="E13" s="3">
        <f t="shared" si="4"/>
        <v>2.5334386439727687</v>
      </c>
    </row>
    <row r="14" spans="1:9" x14ac:dyDescent="0.2">
      <c r="A14" s="35">
        <v>5</v>
      </c>
      <c r="B14" s="4">
        <f t="shared" si="1"/>
        <v>0.23187132406968738</v>
      </c>
      <c r="C14" s="5">
        <f t="shared" si="2"/>
        <v>1.7106353211647409</v>
      </c>
      <c r="D14" s="5">
        <f t="shared" si="3"/>
        <v>0.60953343864931608</v>
      </c>
      <c r="E14" s="6">
        <f t="shared" si="4"/>
        <v>1.5676397287067423</v>
      </c>
    </row>
  </sheetData>
  <mergeCells count="3">
    <mergeCell ref="B1:E1"/>
    <mergeCell ref="F1:I1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5E50-C3E2-4023-BB1A-88040C9A7220}">
  <dimension ref="A1:I18"/>
  <sheetViews>
    <sheetView workbookViewId="0">
      <selection activeCell="I20" sqref="I20"/>
    </sheetView>
  </sheetViews>
  <sheetFormatPr baseColWidth="10" defaultColWidth="8.83203125" defaultRowHeight="15" x14ac:dyDescent="0.2"/>
  <cols>
    <col min="1" max="1" width="11.5" customWidth="1"/>
    <col min="4" max="4" width="12.33203125" customWidth="1"/>
    <col min="5" max="5" width="13.6640625" customWidth="1"/>
    <col min="8" max="8" width="12.6640625" customWidth="1"/>
    <col min="9" max="9" width="11.6640625" customWidth="1"/>
  </cols>
  <sheetData>
    <row r="1" spans="1:9" x14ac:dyDescent="0.2">
      <c r="A1" s="13" t="s">
        <v>2</v>
      </c>
      <c r="B1" s="39" t="s">
        <v>23</v>
      </c>
      <c r="C1" s="40"/>
      <c r="D1" s="40"/>
      <c r="E1" s="41"/>
      <c r="F1" s="40" t="s">
        <v>24</v>
      </c>
      <c r="G1" s="40"/>
      <c r="H1" s="40"/>
      <c r="I1" s="41"/>
    </row>
    <row r="2" spans="1:9" ht="32" x14ac:dyDescent="0.2">
      <c r="A2" s="14" t="s">
        <v>3</v>
      </c>
      <c r="B2" s="52" t="s">
        <v>4</v>
      </c>
      <c r="C2" s="52" t="s">
        <v>7</v>
      </c>
      <c r="D2" s="52" t="s">
        <v>8</v>
      </c>
      <c r="E2" s="54" t="s">
        <v>9</v>
      </c>
      <c r="F2" s="52" t="s">
        <v>4</v>
      </c>
      <c r="G2" s="52" t="s">
        <v>7</v>
      </c>
      <c r="H2" s="52" t="s">
        <v>8</v>
      </c>
      <c r="I2" s="54" t="s">
        <v>9</v>
      </c>
    </row>
    <row r="3" spans="1:9" x14ac:dyDescent="0.2">
      <c r="A3" s="18">
        <v>1</v>
      </c>
      <c r="B3" s="7">
        <v>2.8895894621745981</v>
      </c>
      <c r="C3" s="8">
        <v>7.2991951513549438</v>
      </c>
      <c r="D3" s="8">
        <v>3.2304209065989098</v>
      </c>
      <c r="E3" s="9">
        <v>18.000711272293284</v>
      </c>
      <c r="F3" s="8">
        <v>2031.205498448832</v>
      </c>
      <c r="G3" s="8">
        <v>2324.594673991021</v>
      </c>
      <c r="H3" s="8">
        <v>2777.461812296347</v>
      </c>
      <c r="I3" s="9">
        <v>2964.18194010241</v>
      </c>
    </row>
    <row r="4" spans="1:9" x14ac:dyDescent="0.2">
      <c r="A4" s="15">
        <v>2</v>
      </c>
      <c r="B4" s="2">
        <v>1.447281372166134</v>
      </c>
      <c r="C4">
        <v>5.582224322132169</v>
      </c>
      <c r="D4">
        <v>2.1838668431378201</v>
      </c>
      <c r="E4" s="3">
        <v>14.755131851291283</v>
      </c>
      <c r="F4">
        <v>1595.6505641889341</v>
      </c>
      <c r="G4">
        <v>1695.2910208634141</v>
      </c>
      <c r="H4">
        <v>2214.163816872443</v>
      </c>
      <c r="I4" s="3">
        <v>1613.0185639265237</v>
      </c>
    </row>
    <row r="5" spans="1:9" x14ac:dyDescent="0.2">
      <c r="A5" s="15">
        <v>3</v>
      </c>
      <c r="B5" s="2">
        <v>6.7674550367247299</v>
      </c>
      <c r="C5">
        <v>13.388972495396452</v>
      </c>
      <c r="D5">
        <v>7.404868767627022</v>
      </c>
      <c r="E5" s="3">
        <v>17.618717944051042</v>
      </c>
      <c r="F5">
        <v>772.05017466955042</v>
      </c>
      <c r="G5">
        <v>1217.6452609182024</v>
      </c>
      <c r="H5">
        <v>420.91209895814944</v>
      </c>
      <c r="I5" s="3">
        <v>735.46577125134991</v>
      </c>
    </row>
    <row r="6" spans="1:9" x14ac:dyDescent="0.2">
      <c r="A6" s="15">
        <v>4</v>
      </c>
      <c r="B6" s="2">
        <v>12.006476136557886</v>
      </c>
      <c r="C6">
        <v>13.610461470048895</v>
      </c>
      <c r="D6">
        <v>11.8245557253735</v>
      </c>
      <c r="E6" s="3">
        <v>16.608014166639556</v>
      </c>
      <c r="F6">
        <v>575.16888765427825</v>
      </c>
      <c r="G6">
        <v>499.69614584236768</v>
      </c>
      <c r="H6">
        <v>443.33761350720823</v>
      </c>
      <c r="I6" s="3">
        <v>401.74491963994029</v>
      </c>
    </row>
    <row r="7" spans="1:9" x14ac:dyDescent="0.2">
      <c r="A7" s="15">
        <v>5</v>
      </c>
      <c r="B7" s="2">
        <v>7.746480507917199</v>
      </c>
      <c r="C7">
        <v>12.659139423160875</v>
      </c>
      <c r="D7">
        <v>2.5772467759918878</v>
      </c>
      <c r="E7" s="3">
        <v>9.9922134055057246</v>
      </c>
      <c r="F7">
        <v>1018.3561967023521</v>
      </c>
      <c r="G7">
        <v>766.108696836749</v>
      </c>
      <c r="H7">
        <v>447.26860151183809</v>
      </c>
      <c r="I7" s="3">
        <v>510.32643665901429</v>
      </c>
    </row>
    <row r="8" spans="1:9" x14ac:dyDescent="0.2">
      <c r="A8" s="15">
        <v>6</v>
      </c>
      <c r="B8" s="2">
        <v>3.9163176684771863</v>
      </c>
      <c r="C8">
        <v>10.11126390041076</v>
      </c>
      <c r="D8">
        <v>2.1021888293307587</v>
      </c>
      <c r="E8" s="3">
        <v>6.1173693200926529</v>
      </c>
      <c r="F8">
        <v>566.10324893152472</v>
      </c>
      <c r="G8">
        <v>582.66054028432757</v>
      </c>
      <c r="H8">
        <v>614.52210430488662</v>
      </c>
      <c r="I8" s="3">
        <v>668.49563960363628</v>
      </c>
    </row>
    <row r="9" spans="1:9" x14ac:dyDescent="0.2">
      <c r="A9" s="16">
        <v>7</v>
      </c>
      <c r="B9" s="4">
        <v>6.1476726151255823E-2</v>
      </c>
      <c r="C9" s="5">
        <v>0.21616280129901813</v>
      </c>
      <c r="D9" s="5">
        <v>0.10236969405339641</v>
      </c>
      <c r="E9" s="6">
        <v>0.75616070056424078</v>
      </c>
      <c r="F9" s="5">
        <v>18.563976938849745</v>
      </c>
      <c r="G9" s="5">
        <v>14.666079497597231</v>
      </c>
      <c r="H9" s="5">
        <v>16.003436814905619</v>
      </c>
      <c r="I9" s="6">
        <v>14.921871943979491</v>
      </c>
    </row>
    <row r="11" spans="1:9" x14ac:dyDescent="0.2">
      <c r="A11" s="17"/>
      <c r="B11" s="42" t="s">
        <v>20</v>
      </c>
      <c r="C11" s="43"/>
      <c r="D11" s="43"/>
      <c r="E11" s="44"/>
    </row>
    <row r="12" spans="1:9" x14ac:dyDescent="0.2">
      <c r="A12" s="33">
        <v>1</v>
      </c>
      <c r="B12" s="7">
        <f>B3/(B3+F3)*100</f>
        <v>0.14205773758306328</v>
      </c>
      <c r="C12" s="8">
        <f t="shared" ref="C12:E12" si="0">C3/(C3+G3)*100</f>
        <v>0.31301575290128625</v>
      </c>
      <c r="D12" s="8">
        <f t="shared" si="0"/>
        <v>0.11617326319058126</v>
      </c>
      <c r="E12" s="9">
        <f t="shared" si="0"/>
        <v>0.6036086107601577</v>
      </c>
    </row>
    <row r="13" spans="1:9" x14ac:dyDescent="0.2">
      <c r="A13" s="34">
        <v>2</v>
      </c>
      <c r="B13" s="2">
        <f t="shared" ref="B13:B18" si="1">B4/(B4+F4)*100</f>
        <v>9.0619455544858493E-2</v>
      </c>
      <c r="C13">
        <f t="shared" ref="C13:C18" si="2">C4/(C4+G4)*100</f>
        <v>0.32819755016625068</v>
      </c>
      <c r="D13">
        <f t="shared" ref="D13:D18" si="3">D4/(D4+H4)*100</f>
        <v>9.8534488031078754E-2</v>
      </c>
      <c r="E13" s="3">
        <f t="shared" ref="E13:E18" si="4">E4/(E4+I4)*100</f>
        <v>0.90646088516872692</v>
      </c>
    </row>
    <row r="14" spans="1:9" x14ac:dyDescent="0.2">
      <c r="A14" s="34">
        <v>3</v>
      </c>
      <c r="B14" s="2">
        <f t="shared" si="1"/>
        <v>0.8689396308705829</v>
      </c>
      <c r="C14">
        <f t="shared" si="2"/>
        <v>1.0876198347684833</v>
      </c>
      <c r="D14">
        <f t="shared" si="3"/>
        <v>1.7288291909014164</v>
      </c>
      <c r="E14" s="3">
        <f t="shared" si="4"/>
        <v>2.3395406752932812</v>
      </c>
    </row>
    <row r="15" spans="1:9" x14ac:dyDescent="0.2">
      <c r="A15" s="34">
        <v>4</v>
      </c>
      <c r="B15" s="2">
        <f t="shared" si="1"/>
        <v>2.0447854043200011</v>
      </c>
      <c r="C15">
        <f t="shared" si="2"/>
        <v>2.6515266462886355</v>
      </c>
      <c r="D15">
        <f t="shared" si="3"/>
        <v>2.5978775312785962</v>
      </c>
      <c r="E15" s="3">
        <f t="shared" si="4"/>
        <v>3.9698572245027113</v>
      </c>
    </row>
    <row r="16" spans="1:9" x14ac:dyDescent="0.2">
      <c r="A16" s="34">
        <v>5</v>
      </c>
      <c r="B16" s="2">
        <f t="shared" si="1"/>
        <v>0.75494204234785245</v>
      </c>
      <c r="C16">
        <f t="shared" si="2"/>
        <v>1.6255344447656348</v>
      </c>
      <c r="D16">
        <f t="shared" si="3"/>
        <v>0.57291776411880069</v>
      </c>
      <c r="E16" s="3">
        <f t="shared" si="4"/>
        <v>1.9204027002043229</v>
      </c>
    </row>
    <row r="17" spans="1:5" x14ac:dyDescent="0.2">
      <c r="A17" s="34">
        <v>6</v>
      </c>
      <c r="B17" s="2">
        <f t="shared" si="1"/>
        <v>0.68704969056358234</v>
      </c>
      <c r="C17">
        <f t="shared" si="2"/>
        <v>1.7057599280244387</v>
      </c>
      <c r="D17">
        <f t="shared" si="3"/>
        <v>0.34091891168374483</v>
      </c>
      <c r="E17" s="3">
        <f t="shared" si="4"/>
        <v>0.90679682116599625</v>
      </c>
    </row>
    <row r="18" spans="1:5" x14ac:dyDescent="0.2">
      <c r="A18" s="35">
        <v>7</v>
      </c>
      <c r="B18" s="4">
        <f t="shared" si="1"/>
        <v>0.33006834226420184</v>
      </c>
      <c r="C18" s="5">
        <f t="shared" si="2"/>
        <v>1.4524881194485724</v>
      </c>
      <c r="D18" s="5">
        <f t="shared" si="3"/>
        <v>0.63560737549189006</v>
      </c>
      <c r="E18" s="6">
        <f t="shared" si="4"/>
        <v>4.8230585922870866</v>
      </c>
    </row>
  </sheetData>
  <mergeCells count="3">
    <mergeCell ref="B1:E1"/>
    <mergeCell ref="F1:I1"/>
    <mergeCell ref="B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7049-466B-4CD8-B5C7-599E0621D0D8}">
  <dimension ref="A1:I10"/>
  <sheetViews>
    <sheetView workbookViewId="0">
      <selection activeCell="G13" sqref="G13"/>
    </sheetView>
  </sheetViews>
  <sheetFormatPr baseColWidth="10" defaultColWidth="8.83203125" defaultRowHeight="15" x14ac:dyDescent="0.2"/>
  <cols>
    <col min="1" max="1" width="10.6640625" customWidth="1"/>
    <col min="3" max="3" width="14.83203125" customWidth="1"/>
    <col min="5" max="5" width="14.1640625" customWidth="1"/>
  </cols>
  <sheetData>
    <row r="1" spans="1:9" x14ac:dyDescent="0.2">
      <c r="A1" s="13" t="s">
        <v>2</v>
      </c>
      <c r="B1" s="39" t="s">
        <v>23</v>
      </c>
      <c r="C1" s="41"/>
      <c r="D1" s="39" t="s">
        <v>24</v>
      </c>
      <c r="E1" s="41"/>
    </row>
    <row r="2" spans="1:9" ht="32" x14ac:dyDescent="0.2">
      <c r="A2" s="14" t="s">
        <v>3</v>
      </c>
      <c r="B2" s="52" t="s">
        <v>10</v>
      </c>
      <c r="C2" s="53" t="s">
        <v>11</v>
      </c>
      <c r="D2" s="52" t="s">
        <v>10</v>
      </c>
      <c r="E2" s="53" t="s">
        <v>11</v>
      </c>
      <c r="F2" s="1"/>
      <c r="G2" s="1"/>
      <c r="H2" s="1"/>
      <c r="I2" s="1"/>
    </row>
    <row r="3" spans="1:9" x14ac:dyDescent="0.2">
      <c r="A3" s="18">
        <v>1</v>
      </c>
      <c r="B3" s="7">
        <v>99.947534243431662</v>
      </c>
      <c r="C3" s="9">
        <v>79.419829591371823</v>
      </c>
      <c r="D3" s="8">
        <v>2124.2788163607825</v>
      </c>
      <c r="E3" s="9">
        <v>1633.4730711639797</v>
      </c>
    </row>
    <row r="4" spans="1:9" x14ac:dyDescent="0.2">
      <c r="A4" s="15">
        <v>2</v>
      </c>
      <c r="B4" s="2">
        <v>83.364164018021086</v>
      </c>
      <c r="C4" s="3">
        <v>64.854352266321087</v>
      </c>
      <c r="D4">
        <v>1754.66066554346</v>
      </c>
      <c r="E4" s="3">
        <v>1268.502241038904</v>
      </c>
    </row>
    <row r="5" spans="1:9" x14ac:dyDescent="0.2">
      <c r="A5" s="16">
        <v>3</v>
      </c>
      <c r="B5" s="4">
        <v>83.941712208512243</v>
      </c>
      <c r="C5" s="5">
        <v>60.083454376305745</v>
      </c>
      <c r="D5" s="5">
        <v>2411.7189367447731</v>
      </c>
      <c r="E5" s="6">
        <v>1733.7396184186109</v>
      </c>
    </row>
    <row r="7" spans="1:9" x14ac:dyDescent="0.2">
      <c r="A7" s="23"/>
      <c r="B7" s="45" t="s">
        <v>20</v>
      </c>
      <c r="C7" s="46"/>
    </row>
    <row r="8" spans="1:9" x14ac:dyDescent="0.2">
      <c r="A8" s="29">
        <v>1</v>
      </c>
      <c r="B8" s="36">
        <f>B3/(B3+D3)*100</f>
        <v>4.4935864650772066</v>
      </c>
      <c r="C8" s="31">
        <f t="shared" ref="C8" si="0">C3/(C3+E3)*100</f>
        <v>4.6365905046573115</v>
      </c>
      <c r="D8" s="21"/>
      <c r="E8" s="21"/>
    </row>
    <row r="9" spans="1:9" x14ac:dyDescent="0.2">
      <c r="A9" s="24">
        <v>2</v>
      </c>
      <c r="B9" s="37">
        <f t="shared" ref="B9:B10" si="1">B4/(B4+D4)*100</f>
        <v>4.5355298077181168</v>
      </c>
      <c r="C9" s="27">
        <f t="shared" ref="C9:C10" si="2">C4/(C4+E4)*100</f>
        <v>4.8639915677437209</v>
      </c>
      <c r="D9" s="21"/>
      <c r="E9" s="21"/>
    </row>
    <row r="10" spans="1:9" x14ac:dyDescent="0.2">
      <c r="A10" s="25">
        <v>3</v>
      </c>
      <c r="B10" s="38">
        <f t="shared" si="1"/>
        <v>3.363506662803637</v>
      </c>
      <c r="C10" s="28">
        <f t="shared" si="2"/>
        <v>3.3494637953725848</v>
      </c>
      <c r="D10" s="21"/>
      <c r="E10" s="21"/>
    </row>
  </sheetData>
  <mergeCells count="3">
    <mergeCell ref="B1:C1"/>
    <mergeCell ref="D1:E1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CE43-704C-4D5D-A5D8-BD768443D986}">
  <dimension ref="A1:K28"/>
  <sheetViews>
    <sheetView workbookViewId="0">
      <selection activeCell="I15" sqref="I15"/>
    </sheetView>
  </sheetViews>
  <sheetFormatPr baseColWidth="10" defaultColWidth="8.83203125" defaultRowHeight="15" x14ac:dyDescent="0.2"/>
  <cols>
    <col min="1" max="1" width="29.1640625" customWidth="1"/>
    <col min="3" max="3" width="11.33203125" customWidth="1"/>
    <col min="4" max="4" width="12.33203125" customWidth="1"/>
    <col min="5" max="5" width="12.1640625" customWidth="1"/>
    <col min="7" max="7" width="11" customWidth="1"/>
    <col min="8" max="8" width="12.6640625" customWidth="1"/>
    <col min="9" max="9" width="13" customWidth="1"/>
  </cols>
  <sheetData>
    <row r="1" spans="1:11" ht="40" customHeight="1" x14ac:dyDescent="0.2">
      <c r="A1" s="20" t="s">
        <v>12</v>
      </c>
      <c r="B1" s="39" t="s">
        <v>23</v>
      </c>
      <c r="C1" s="40"/>
      <c r="D1" s="40"/>
      <c r="E1" s="41"/>
      <c r="F1" s="40" t="s">
        <v>24</v>
      </c>
      <c r="G1" s="40"/>
      <c r="H1" s="40"/>
      <c r="I1" s="41"/>
    </row>
    <row r="2" spans="1:11" ht="32" x14ac:dyDescent="0.2">
      <c r="A2" s="14" t="s">
        <v>3</v>
      </c>
      <c r="B2" s="52" t="s">
        <v>0</v>
      </c>
      <c r="C2" s="52" t="s">
        <v>18</v>
      </c>
      <c r="D2" s="52" t="s">
        <v>1</v>
      </c>
      <c r="E2" s="54" t="s">
        <v>19</v>
      </c>
      <c r="F2" s="52" t="s">
        <v>0</v>
      </c>
      <c r="G2" s="52" t="s">
        <v>18</v>
      </c>
      <c r="H2" s="52" t="s">
        <v>1</v>
      </c>
      <c r="I2" s="54" t="s">
        <v>19</v>
      </c>
    </row>
    <row r="3" spans="1:11" x14ac:dyDescent="0.2">
      <c r="A3" s="18">
        <v>1</v>
      </c>
      <c r="B3" s="7">
        <v>11.08643970687954</v>
      </c>
      <c r="C3" s="8">
        <v>18.06748560243005</v>
      </c>
      <c r="D3" s="8">
        <v>12.534878216696715</v>
      </c>
      <c r="E3" s="9">
        <v>31.691703805980101</v>
      </c>
      <c r="F3" s="7">
        <v>2559.3547599268636</v>
      </c>
      <c r="G3" s="8">
        <v>1358.9808543708177</v>
      </c>
      <c r="H3" s="8">
        <v>1883.0668250221274</v>
      </c>
      <c r="I3" s="9">
        <v>1375.617686127315</v>
      </c>
    </row>
    <row r="4" spans="1:11" x14ac:dyDescent="0.2">
      <c r="A4" s="15">
        <v>2</v>
      </c>
      <c r="B4" s="2">
        <v>10.215911763141076</v>
      </c>
      <c r="C4">
        <v>17.166050108267989</v>
      </c>
      <c r="D4">
        <v>12.486779510636463</v>
      </c>
      <c r="E4" s="3">
        <v>19.530188570156849</v>
      </c>
      <c r="F4" s="2">
        <v>1207.6849649398514</v>
      </c>
      <c r="G4">
        <v>1272.1693084086028</v>
      </c>
      <c r="H4">
        <v>2492.2484596563449</v>
      </c>
      <c r="I4" s="3">
        <v>1643.9444420765542</v>
      </c>
    </row>
    <row r="5" spans="1:11" x14ac:dyDescent="0.2">
      <c r="A5" s="16">
        <v>3</v>
      </c>
      <c r="B5" s="4">
        <v>5.1108721219223385</v>
      </c>
      <c r="C5" s="5">
        <v>14.051905860757058</v>
      </c>
      <c r="D5" s="5">
        <v>9.1218879659813741</v>
      </c>
      <c r="E5" s="6">
        <v>21.572718542600501</v>
      </c>
      <c r="F5" s="4">
        <v>645.16528380029024</v>
      </c>
      <c r="G5" s="5">
        <v>930.0706448847917</v>
      </c>
      <c r="H5" s="5">
        <v>1122.5779600997707</v>
      </c>
      <c r="I5" s="6">
        <v>957.56069589942501</v>
      </c>
    </row>
    <row r="7" spans="1:11" x14ac:dyDescent="0.2">
      <c r="A7" s="23"/>
      <c r="B7" s="45" t="s">
        <v>20</v>
      </c>
      <c r="C7" s="47"/>
      <c r="D7" s="47"/>
      <c r="E7" s="48"/>
    </row>
    <row r="8" spans="1:11" x14ac:dyDescent="0.2">
      <c r="A8" s="29">
        <v>1</v>
      </c>
      <c r="B8" s="30">
        <f>B3/(B3+F3)*100</f>
        <v>0.43130493350554855</v>
      </c>
      <c r="C8" s="30">
        <f t="shared" ref="C8:E8" si="0">C3/(C3+G3)*100</f>
        <v>1.3120443980042888</v>
      </c>
      <c r="D8" s="30">
        <f t="shared" si="0"/>
        <v>0.66126118135891243</v>
      </c>
      <c r="E8" s="31">
        <f t="shared" si="0"/>
        <v>2.2519357884396873</v>
      </c>
      <c r="G8" s="21"/>
      <c r="H8" s="21"/>
      <c r="I8" s="21"/>
    </row>
    <row r="9" spans="1:11" x14ac:dyDescent="0.2">
      <c r="A9" s="24">
        <v>2</v>
      </c>
      <c r="B9" s="21">
        <f t="shared" ref="B9:B10" si="1">B4/(B4+F4)*100</f>
        <v>0.83881307243959013</v>
      </c>
      <c r="C9" s="21">
        <f t="shared" ref="C9:C10" si="2">C4/(C4+G4)*100</f>
        <v>1.3313875241903075</v>
      </c>
      <c r="D9" s="21">
        <f t="shared" ref="D9:D10" si="3">D4/(D4+H4)*100</f>
        <v>0.49852692274131477</v>
      </c>
      <c r="E9" s="27">
        <f>E4/(E4+I4)*100</f>
        <v>1.1740598991019222</v>
      </c>
      <c r="G9" s="21"/>
      <c r="H9" s="21"/>
      <c r="I9" s="21"/>
    </row>
    <row r="10" spans="1:11" x14ac:dyDescent="0.2">
      <c r="A10" s="25">
        <v>3</v>
      </c>
      <c r="B10" s="32">
        <f t="shared" si="1"/>
        <v>0.78595410201903693</v>
      </c>
      <c r="C10" s="32">
        <f t="shared" si="2"/>
        <v>1.4883561302143071</v>
      </c>
      <c r="D10" s="32">
        <f t="shared" si="3"/>
        <v>0.80603421318577317</v>
      </c>
      <c r="E10" s="28">
        <f>E5/(E5+I5)*100</f>
        <v>2.2032460770317042</v>
      </c>
      <c r="G10" s="21"/>
      <c r="H10" s="21"/>
      <c r="I10" s="21"/>
    </row>
    <row r="11" spans="1:11" x14ac:dyDescent="0.2">
      <c r="A11" s="26"/>
      <c r="B11" s="49" t="s">
        <v>21</v>
      </c>
      <c r="C11" s="50"/>
      <c r="D11" s="50"/>
      <c r="E11" s="51"/>
    </row>
    <row r="12" spans="1:11" ht="18" x14ac:dyDescent="0.2">
      <c r="A12" s="29">
        <v>1</v>
      </c>
      <c r="B12" s="31">
        <v>1</v>
      </c>
      <c r="C12" s="31">
        <v>1</v>
      </c>
      <c r="D12" s="31">
        <v>0.73345471616811941</v>
      </c>
      <c r="E12" s="31">
        <v>0.73345471616811941</v>
      </c>
      <c r="H12" s="10"/>
      <c r="I12" s="10"/>
      <c r="J12" s="10"/>
      <c r="K12" s="10"/>
    </row>
    <row r="13" spans="1:11" ht="18" x14ac:dyDescent="0.2">
      <c r="A13" s="24">
        <v>2</v>
      </c>
      <c r="B13" s="27">
        <v>1</v>
      </c>
      <c r="C13" s="27">
        <v>1</v>
      </c>
      <c r="D13" s="27">
        <v>0.87321940302267509</v>
      </c>
      <c r="E13" s="27">
        <v>0.87321940302267509</v>
      </c>
      <c r="H13" s="10"/>
      <c r="I13" s="10"/>
      <c r="J13" s="10"/>
      <c r="K13" s="10"/>
    </row>
    <row r="14" spans="1:11" ht="18" x14ac:dyDescent="0.2">
      <c r="A14" s="25">
        <v>3</v>
      </c>
      <c r="B14" s="28">
        <v>1</v>
      </c>
      <c r="C14" s="28">
        <v>1</v>
      </c>
      <c r="D14" s="28">
        <v>0.68337246938093421</v>
      </c>
      <c r="E14" s="28">
        <v>0.68337246938093421</v>
      </c>
      <c r="H14" s="10"/>
      <c r="I14" s="10"/>
      <c r="J14" s="10"/>
      <c r="K14" s="10"/>
    </row>
    <row r="15" spans="1:11" x14ac:dyDescent="0.2">
      <c r="A15" s="21"/>
      <c r="B15" s="21"/>
      <c r="C15" s="21"/>
      <c r="D15" s="21"/>
      <c r="E15" s="21"/>
    </row>
    <row r="16" spans="1:11" x14ac:dyDescent="0.2">
      <c r="A16" s="23"/>
      <c r="B16" s="45" t="s">
        <v>22</v>
      </c>
      <c r="C16" s="47"/>
      <c r="D16" s="47"/>
      <c r="E16" s="48"/>
    </row>
    <row r="17" spans="1:9" x14ac:dyDescent="0.2">
      <c r="A17" s="29">
        <v>1</v>
      </c>
      <c r="B17" s="30">
        <f>B8/B12</f>
        <v>0.43130493350554855</v>
      </c>
      <c r="C17" s="30">
        <f>C8/C12</f>
        <v>1.3120443980042888</v>
      </c>
      <c r="D17" s="30">
        <f t="shared" ref="D17:E17" si="4">D8/D12</f>
        <v>0.90157056295666504</v>
      </c>
      <c r="E17" s="31">
        <f t="shared" si="4"/>
        <v>3.0703133251426364</v>
      </c>
      <c r="G17" s="21"/>
      <c r="I17" s="21"/>
    </row>
    <row r="18" spans="1:9" x14ac:dyDescent="0.2">
      <c r="A18" s="24">
        <v>2</v>
      </c>
      <c r="B18" s="21">
        <f t="shared" ref="B18:E18" si="5">B9/B13</f>
        <v>0.83881307243959013</v>
      </c>
      <c r="C18" s="21">
        <f t="shared" si="5"/>
        <v>1.3313875241903075</v>
      </c>
      <c r="D18" s="21">
        <f t="shared" si="5"/>
        <v>0.57090683168015843</v>
      </c>
      <c r="E18" s="27">
        <f t="shared" si="5"/>
        <v>1.3445187945181689</v>
      </c>
      <c r="G18" s="21"/>
      <c r="I18" s="21"/>
    </row>
    <row r="19" spans="1:9" x14ac:dyDescent="0.2">
      <c r="A19" s="25">
        <v>3</v>
      </c>
      <c r="B19" s="32">
        <f t="shared" ref="B19:E19" si="6">B10/B14</f>
        <v>0.78595410201903693</v>
      </c>
      <c r="C19" s="32">
        <f t="shared" si="6"/>
        <v>1.4883561302143071</v>
      </c>
      <c r="D19" s="32">
        <f t="shared" si="6"/>
        <v>1.1794947108653031</v>
      </c>
      <c r="E19" s="28">
        <f t="shared" si="6"/>
        <v>3.2240779015104613</v>
      </c>
      <c r="G19" s="21"/>
      <c r="I19" s="21"/>
    </row>
    <row r="23" spans="1:9" ht="18" x14ac:dyDescent="0.2">
      <c r="A23" s="12"/>
      <c r="B23" s="12"/>
      <c r="C23" s="12"/>
      <c r="E23" s="12"/>
    </row>
    <row r="24" spans="1:9" ht="18" x14ac:dyDescent="0.2">
      <c r="A24" s="11"/>
      <c r="B24" s="10"/>
      <c r="C24" s="10"/>
      <c r="E24" s="10"/>
    </row>
    <row r="25" spans="1:9" ht="18" x14ac:dyDescent="0.2">
      <c r="A25" s="11"/>
      <c r="B25" s="10"/>
      <c r="C25" s="10"/>
      <c r="E25" s="10"/>
    </row>
    <row r="26" spans="1:9" ht="18" x14ac:dyDescent="0.2">
      <c r="A26" s="11"/>
      <c r="B26" s="10"/>
      <c r="C26" s="10"/>
      <c r="E26" s="10"/>
    </row>
    <row r="27" spans="1:9" ht="18" x14ac:dyDescent="0.2">
      <c r="A27" s="11"/>
      <c r="B27" s="10"/>
      <c r="C27" s="10"/>
      <c r="E27" s="10"/>
    </row>
    <row r="28" spans="1:9" ht="18" x14ac:dyDescent="0.2">
      <c r="A28" s="11"/>
      <c r="B28" s="10"/>
      <c r="C28" s="10"/>
      <c r="E28" s="10"/>
    </row>
  </sheetData>
  <mergeCells count="5">
    <mergeCell ref="B1:E1"/>
    <mergeCell ref="F1:I1"/>
    <mergeCell ref="B7:E7"/>
    <mergeCell ref="B11:E11"/>
    <mergeCell ref="B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D234-A290-45D2-B55A-6AE4DAA75DF1}">
  <dimension ref="A1:I12"/>
  <sheetViews>
    <sheetView workbookViewId="0">
      <selection activeCell="H12" sqref="H12"/>
    </sheetView>
  </sheetViews>
  <sheetFormatPr baseColWidth="10" defaultColWidth="8.83203125" defaultRowHeight="15" x14ac:dyDescent="0.2"/>
  <cols>
    <col min="1" max="1" width="24" customWidth="1"/>
    <col min="2" max="2" width="11.5" customWidth="1"/>
    <col min="3" max="3" width="13" customWidth="1"/>
    <col min="4" max="4" width="12.33203125" customWidth="1"/>
    <col min="5" max="5" width="13.6640625" customWidth="1"/>
    <col min="6" max="6" width="10.5" customWidth="1"/>
    <col min="7" max="7" width="10" customWidth="1"/>
    <col min="8" max="8" width="12.6640625" customWidth="1"/>
    <col min="9" max="9" width="16.1640625" customWidth="1"/>
  </cols>
  <sheetData>
    <row r="1" spans="1:9" ht="61.25" customHeight="1" x14ac:dyDescent="0.2">
      <c r="A1" s="19" t="s">
        <v>12</v>
      </c>
      <c r="B1" s="39" t="s">
        <v>23</v>
      </c>
      <c r="C1" s="40"/>
      <c r="D1" s="40"/>
      <c r="E1" s="41"/>
      <c r="F1" s="40" t="s">
        <v>24</v>
      </c>
      <c r="G1" s="40"/>
      <c r="H1" s="40"/>
      <c r="I1" s="41"/>
    </row>
    <row r="2" spans="1:9" ht="53" customHeight="1" x14ac:dyDescent="0.2">
      <c r="A2" s="14" t="s">
        <v>3</v>
      </c>
      <c r="B2" s="52" t="s">
        <v>14</v>
      </c>
      <c r="C2" s="52" t="s">
        <v>13</v>
      </c>
      <c r="D2" s="52" t="s">
        <v>15</v>
      </c>
      <c r="E2" s="54" t="s">
        <v>16</v>
      </c>
      <c r="F2" s="52" t="s">
        <v>14</v>
      </c>
      <c r="G2" s="52" t="s">
        <v>13</v>
      </c>
      <c r="H2" s="52" t="s">
        <v>15</v>
      </c>
      <c r="I2" s="54" t="s">
        <v>16</v>
      </c>
    </row>
    <row r="3" spans="1:9" x14ac:dyDescent="0.2">
      <c r="A3" s="18">
        <v>1</v>
      </c>
      <c r="B3" s="7">
        <v>28.877117199804399</v>
      </c>
      <c r="C3" s="8">
        <v>19.179817261949619</v>
      </c>
      <c r="D3" s="8">
        <v>30.754385600404714</v>
      </c>
      <c r="E3" s="9">
        <v>25.238097692508951</v>
      </c>
      <c r="F3" s="7">
        <v>2562.2227894517177</v>
      </c>
      <c r="G3" s="8">
        <v>1425.8974226784871</v>
      </c>
      <c r="H3" s="8">
        <v>2252.1681284363781</v>
      </c>
      <c r="I3" s="9">
        <v>1944.4847552119934</v>
      </c>
    </row>
    <row r="4" spans="1:9" x14ac:dyDescent="0.2">
      <c r="A4" s="15">
        <v>2</v>
      </c>
      <c r="B4" s="2">
        <v>14.458356997546945</v>
      </c>
      <c r="C4">
        <v>11.997460208089569</v>
      </c>
      <c r="D4">
        <v>15.764681394737153</v>
      </c>
      <c r="E4" s="3">
        <v>17.275454812728263</v>
      </c>
      <c r="F4" s="2">
        <v>1746.1817399620936</v>
      </c>
      <c r="G4">
        <v>1400.5095496521851</v>
      </c>
      <c r="H4">
        <v>1413.8461769058033</v>
      </c>
      <c r="I4" s="3">
        <v>1572.4013906198691</v>
      </c>
    </row>
    <row r="5" spans="1:9" x14ac:dyDescent="0.2">
      <c r="A5" s="15">
        <v>3</v>
      </c>
      <c r="B5" s="2">
        <v>3.0506390551221849</v>
      </c>
      <c r="C5">
        <v>3.3708868797365832</v>
      </c>
      <c r="D5">
        <v>3.0622562536516735</v>
      </c>
      <c r="E5" s="3">
        <v>1.9289654502136411</v>
      </c>
      <c r="F5" s="2">
        <v>1279.687171795196</v>
      </c>
      <c r="G5">
        <v>1612.6096170673979</v>
      </c>
      <c r="H5">
        <v>1299.42005216026</v>
      </c>
      <c r="I5" s="3">
        <v>1107.6781147274542</v>
      </c>
    </row>
    <row r="6" spans="1:9" x14ac:dyDescent="0.2">
      <c r="A6" s="16">
        <v>4</v>
      </c>
      <c r="B6" s="4">
        <v>3.2430195549074816</v>
      </c>
      <c r="C6" s="5">
        <v>3.10130940379279</v>
      </c>
      <c r="D6" s="5">
        <v>3.837929082179333</v>
      </c>
      <c r="E6" s="6">
        <v>3.4882202050112441</v>
      </c>
      <c r="F6" s="4">
        <v>1096.429115755788</v>
      </c>
      <c r="G6" s="5">
        <v>1049.3225288397769</v>
      </c>
      <c r="H6" s="5">
        <v>1202.21377235764</v>
      </c>
      <c r="I6" s="6">
        <v>1031.698143580438</v>
      </c>
    </row>
    <row r="8" spans="1:9" x14ac:dyDescent="0.2">
      <c r="A8" s="17"/>
      <c r="B8" s="42" t="s">
        <v>20</v>
      </c>
      <c r="C8" s="43"/>
      <c r="D8" s="43"/>
      <c r="E8" s="44"/>
    </row>
    <row r="9" spans="1:9" x14ac:dyDescent="0.2">
      <c r="A9" s="33">
        <v>1</v>
      </c>
      <c r="B9" s="7">
        <f>B3/(B3+F3)*100</f>
        <v>1.1144733217609617</v>
      </c>
      <c r="C9" s="8">
        <f t="shared" ref="C9:E12" si="0">C3/(C3+G3)*100</f>
        <v>1.3272520479763541</v>
      </c>
      <c r="D9" s="8">
        <f t="shared" si="0"/>
        <v>1.3471497789043747</v>
      </c>
      <c r="E9" s="9">
        <f t="shared" si="0"/>
        <v>1.2813019687157261</v>
      </c>
    </row>
    <row r="10" spans="1:9" x14ac:dyDescent="0.2">
      <c r="A10" s="34">
        <v>2</v>
      </c>
      <c r="B10" s="2">
        <f t="shared" ref="B10:B12" si="1">B4/(B4+F4)*100</f>
        <v>0.82119889365886556</v>
      </c>
      <c r="C10">
        <f t="shared" si="0"/>
        <v>0.8493734986332111</v>
      </c>
      <c r="D10">
        <f t="shared" si="0"/>
        <v>1.1027253537705723</v>
      </c>
      <c r="E10" s="3">
        <f t="shared" si="0"/>
        <v>1.0867274605127126</v>
      </c>
    </row>
    <row r="11" spans="1:9" x14ac:dyDescent="0.2">
      <c r="A11" s="34">
        <v>3</v>
      </c>
      <c r="B11" s="2">
        <f t="shared" si="1"/>
        <v>0.23782249414632414</v>
      </c>
      <c r="C11">
        <f t="shared" si="0"/>
        <v>0.20859700172761855</v>
      </c>
      <c r="D11">
        <f t="shared" si="0"/>
        <v>0.23510923978543047</v>
      </c>
      <c r="E11" s="3">
        <f t="shared" si="0"/>
        <v>0.17384220817199361</v>
      </c>
    </row>
    <row r="12" spans="1:9" x14ac:dyDescent="0.2">
      <c r="A12" s="35">
        <v>4</v>
      </c>
      <c r="B12" s="4">
        <f t="shared" si="1"/>
        <v>0.2949078594222283</v>
      </c>
      <c r="C12" s="5">
        <f t="shared" si="0"/>
        <v>0.29468255004264099</v>
      </c>
      <c r="D12" s="5">
        <f t="shared" si="0"/>
        <v>0.31822260004256059</v>
      </c>
      <c r="E12" s="6">
        <f t="shared" si="0"/>
        <v>0.33696543221991343</v>
      </c>
    </row>
  </sheetData>
  <mergeCells count="3">
    <mergeCell ref="B1:E1"/>
    <mergeCell ref="F1:I1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9076-F478-4C7C-A482-3C2541E3D0D3}">
  <dimension ref="A1:I43"/>
  <sheetViews>
    <sheetView workbookViewId="0">
      <selection activeCell="H15" sqref="H15"/>
    </sheetView>
  </sheetViews>
  <sheetFormatPr baseColWidth="10" defaultColWidth="8.83203125" defaultRowHeight="15" x14ac:dyDescent="0.2"/>
  <cols>
    <col min="1" max="1" width="31" customWidth="1"/>
    <col min="3" max="3" width="10.6640625" customWidth="1"/>
    <col min="4" max="4" width="12.33203125" customWidth="1"/>
    <col min="5" max="5" width="12.83203125" customWidth="1"/>
    <col min="7" max="7" width="11" customWidth="1"/>
    <col min="8" max="8" width="12.6640625" customWidth="1"/>
    <col min="9" max="9" width="13.83203125" customWidth="1"/>
  </cols>
  <sheetData>
    <row r="1" spans="1:9" ht="37" customHeight="1" x14ac:dyDescent="0.2">
      <c r="A1" s="20" t="s">
        <v>17</v>
      </c>
      <c r="B1" s="39" t="s">
        <v>23</v>
      </c>
      <c r="C1" s="40"/>
      <c r="D1" s="40"/>
      <c r="E1" s="41"/>
      <c r="F1" s="40" t="s">
        <v>24</v>
      </c>
      <c r="G1" s="40"/>
      <c r="H1" s="40"/>
      <c r="I1" s="41"/>
    </row>
    <row r="2" spans="1:9" ht="32" x14ac:dyDescent="0.2">
      <c r="A2" s="14" t="s">
        <v>3</v>
      </c>
      <c r="B2" s="52" t="s">
        <v>0</v>
      </c>
      <c r="C2" s="52" t="s">
        <v>18</v>
      </c>
      <c r="D2" s="52" t="s">
        <v>1</v>
      </c>
      <c r="E2" s="52" t="s">
        <v>19</v>
      </c>
      <c r="F2" s="52" t="s">
        <v>0</v>
      </c>
      <c r="G2" s="52" t="s">
        <v>18</v>
      </c>
      <c r="H2" s="52" t="s">
        <v>1</v>
      </c>
      <c r="I2" s="52" t="s">
        <v>19</v>
      </c>
    </row>
    <row r="3" spans="1:9" x14ac:dyDescent="0.2">
      <c r="A3" s="18">
        <v>1</v>
      </c>
      <c r="B3" s="7">
        <v>2.3656032965544456</v>
      </c>
      <c r="C3" s="8">
        <v>4.3812294141143351</v>
      </c>
      <c r="D3" s="8">
        <v>7.4390113419327042</v>
      </c>
      <c r="E3" s="8">
        <v>15.169389647741099</v>
      </c>
      <c r="F3" s="8">
        <v>35.421295453469732</v>
      </c>
      <c r="G3" s="8">
        <v>47.466254256491432</v>
      </c>
      <c r="H3" s="8">
        <v>317.13314937565201</v>
      </c>
      <c r="I3" s="9">
        <v>305.92286822877503</v>
      </c>
    </row>
    <row r="4" spans="1:9" x14ac:dyDescent="0.2">
      <c r="A4" s="15">
        <v>2</v>
      </c>
      <c r="B4" s="2">
        <v>2.6588502018807922</v>
      </c>
      <c r="C4">
        <v>3.9063775584416454</v>
      </c>
      <c r="D4">
        <v>7.5866908757506497</v>
      </c>
      <c r="E4">
        <v>15.64415122475801</v>
      </c>
      <c r="F4">
        <v>72.594027718025757</v>
      </c>
      <c r="G4">
        <v>63.667169373930179</v>
      </c>
      <c r="H4">
        <v>599.19505792305449</v>
      </c>
      <c r="I4" s="3">
        <v>612.3337953602969</v>
      </c>
    </row>
    <row r="5" spans="1:9" x14ac:dyDescent="0.2">
      <c r="A5" s="15">
        <v>3</v>
      </c>
      <c r="B5" s="2">
        <v>4.3043904271713131</v>
      </c>
      <c r="C5">
        <v>6.2456082955797099</v>
      </c>
      <c r="D5">
        <v>8.5473716783742955</v>
      </c>
      <c r="E5">
        <v>13.380524601490615</v>
      </c>
      <c r="F5">
        <v>87.052419089067243</v>
      </c>
      <c r="G5">
        <v>82.304798373608818</v>
      </c>
      <c r="H5">
        <v>322.17211897681784</v>
      </c>
      <c r="I5" s="3">
        <v>280.82380571314616</v>
      </c>
    </row>
    <row r="6" spans="1:9" x14ac:dyDescent="0.2">
      <c r="A6" s="15">
        <v>4</v>
      </c>
      <c r="B6" s="2">
        <v>9.4713257157964463</v>
      </c>
      <c r="C6">
        <v>15.720684807607951</v>
      </c>
      <c r="D6">
        <v>18.447983880372863</v>
      </c>
      <c r="E6">
        <v>41.132865017040679</v>
      </c>
      <c r="F6">
        <v>193.67323459751802</v>
      </c>
      <c r="G6">
        <v>221.78328580143122</v>
      </c>
      <c r="H6">
        <v>578.35947815658358</v>
      </c>
      <c r="I6" s="3">
        <v>636.24933496069991</v>
      </c>
    </row>
    <row r="7" spans="1:9" x14ac:dyDescent="0.2">
      <c r="A7" s="16">
        <v>5</v>
      </c>
      <c r="B7" s="4">
        <v>5.0113925881790875</v>
      </c>
      <c r="C7" s="5">
        <v>6.7899475699019547</v>
      </c>
      <c r="D7" s="5">
        <v>2.5422066754970998</v>
      </c>
      <c r="E7" s="5">
        <v>10.892986125626294</v>
      </c>
      <c r="F7" s="5">
        <v>213.80008272292903</v>
      </c>
      <c r="G7" s="5">
        <v>180.18659614234241</v>
      </c>
      <c r="H7" s="5">
        <v>465.44435358367036</v>
      </c>
      <c r="I7" s="6">
        <v>461.76723976600402</v>
      </c>
    </row>
    <row r="9" spans="1:9" x14ac:dyDescent="0.2">
      <c r="A9" s="17"/>
      <c r="B9" s="39" t="s">
        <v>20</v>
      </c>
      <c r="C9" s="40"/>
      <c r="D9" s="40"/>
      <c r="E9" s="41"/>
    </row>
    <row r="10" spans="1:9" x14ac:dyDescent="0.2">
      <c r="A10" s="18">
        <v>1</v>
      </c>
      <c r="B10" s="7">
        <f>B3/(B3+F3)*100</f>
        <v>6.2603795887137519</v>
      </c>
      <c r="C10" s="8">
        <f t="shared" ref="C10:E10" si="0">C3/(C3+G3)*100</f>
        <v>8.4502257466319701</v>
      </c>
      <c r="D10" s="8">
        <f t="shared" si="0"/>
        <v>2.2919437469578616</v>
      </c>
      <c r="E10" s="9">
        <f t="shared" si="0"/>
        <v>4.7243087541446922</v>
      </c>
    </row>
    <row r="11" spans="1:9" x14ac:dyDescent="0.2">
      <c r="A11" s="15">
        <v>2</v>
      </c>
      <c r="B11" s="2">
        <f t="shared" ref="B11:B14" si="1">B4/(B4+F4)*100</f>
        <v>3.5332206227523555</v>
      </c>
      <c r="C11">
        <f t="shared" ref="C11:C14" si="2">C4/(C4+G4)*100</f>
        <v>5.7809272056581271</v>
      </c>
      <c r="D11">
        <f t="shared" ref="D11:D14" si="3">D4/(D4+H4)*100</f>
        <v>1.2503162612865968</v>
      </c>
      <c r="E11" s="3">
        <f t="shared" ref="E11:E14" si="4">E4/(E4+I4)*100</f>
        <v>2.4911943659536022</v>
      </c>
    </row>
    <row r="12" spans="1:9" x14ac:dyDescent="0.2">
      <c r="A12" s="15">
        <v>3</v>
      </c>
      <c r="B12" s="2">
        <f t="shared" si="1"/>
        <v>4.7116251650690728</v>
      </c>
      <c r="C12">
        <f t="shared" si="2"/>
        <v>7.0531672642819094</v>
      </c>
      <c r="D12">
        <f t="shared" si="3"/>
        <v>2.5844777583084082</v>
      </c>
      <c r="E12" s="3">
        <f t="shared" si="4"/>
        <v>4.5480379527999517</v>
      </c>
    </row>
    <row r="13" spans="1:9" x14ac:dyDescent="0.2">
      <c r="A13" s="15">
        <v>4</v>
      </c>
      <c r="B13" s="2">
        <f t="shared" si="1"/>
        <v>4.6623575355345999</v>
      </c>
      <c r="C13">
        <f t="shared" si="2"/>
        <v>6.6191250475917878</v>
      </c>
      <c r="D13">
        <f t="shared" si="3"/>
        <v>3.0911114645598214</v>
      </c>
      <c r="E13" s="3">
        <f t="shared" si="4"/>
        <v>6.0723274125585736</v>
      </c>
    </row>
    <row r="14" spans="1:9" x14ac:dyDescent="0.2">
      <c r="A14" s="16">
        <v>5</v>
      </c>
      <c r="B14" s="4">
        <f t="shared" si="1"/>
        <v>2.2902786890193232</v>
      </c>
      <c r="C14" s="5">
        <f t="shared" si="2"/>
        <v>3.6314435143007229</v>
      </c>
      <c r="D14" s="5">
        <f t="shared" si="3"/>
        <v>0.5432221545185496</v>
      </c>
      <c r="E14" s="6">
        <f t="shared" si="4"/>
        <v>2.3046123893919086</v>
      </c>
    </row>
    <row r="15" spans="1:9" x14ac:dyDescent="0.2">
      <c r="A15" s="22"/>
      <c r="B15" s="42" t="s">
        <v>21</v>
      </c>
      <c r="C15" s="43"/>
      <c r="D15" s="43"/>
      <c r="E15" s="44"/>
    </row>
    <row r="16" spans="1:9" x14ac:dyDescent="0.2">
      <c r="A16" s="18">
        <v>1</v>
      </c>
      <c r="B16" s="7">
        <v>1</v>
      </c>
      <c r="C16" s="8">
        <v>1</v>
      </c>
      <c r="D16" s="30">
        <v>0.84821729599999995</v>
      </c>
      <c r="E16" s="31">
        <v>0.84821729599999995</v>
      </c>
    </row>
    <row r="17" spans="1:5" x14ac:dyDescent="0.2">
      <c r="A17" s="15">
        <v>2</v>
      </c>
      <c r="B17" s="2">
        <v>1</v>
      </c>
      <c r="C17">
        <v>1</v>
      </c>
      <c r="D17" s="21">
        <v>0.86655978499999997</v>
      </c>
      <c r="E17" s="27">
        <v>0.86655978499999997</v>
      </c>
    </row>
    <row r="18" spans="1:5" x14ac:dyDescent="0.2">
      <c r="A18" s="15">
        <v>3</v>
      </c>
      <c r="B18" s="2">
        <v>1</v>
      </c>
      <c r="C18">
        <v>1</v>
      </c>
      <c r="D18" s="21">
        <v>0.77724393400000003</v>
      </c>
      <c r="E18" s="27">
        <v>0.77724393400000003</v>
      </c>
    </row>
    <row r="19" spans="1:5" x14ac:dyDescent="0.2">
      <c r="A19" s="15">
        <v>4</v>
      </c>
      <c r="B19" s="2">
        <v>1</v>
      </c>
      <c r="C19">
        <v>1</v>
      </c>
      <c r="D19" s="21">
        <v>0.76396969000000003</v>
      </c>
      <c r="E19" s="27">
        <v>0.76396969000000003</v>
      </c>
    </row>
    <row r="20" spans="1:5" x14ac:dyDescent="0.2">
      <c r="A20" s="16">
        <v>5</v>
      </c>
      <c r="B20" s="4">
        <v>1</v>
      </c>
      <c r="C20" s="5">
        <v>1</v>
      </c>
      <c r="D20" s="32">
        <v>0.837202428</v>
      </c>
      <c r="E20" s="28">
        <v>0.837202428</v>
      </c>
    </row>
    <row r="22" spans="1:5" x14ac:dyDescent="0.2">
      <c r="B22" s="39" t="s">
        <v>22</v>
      </c>
      <c r="C22" s="40"/>
      <c r="D22" s="40"/>
      <c r="E22" s="41"/>
    </row>
    <row r="23" spans="1:5" x14ac:dyDescent="0.2">
      <c r="A23" s="18">
        <v>1</v>
      </c>
      <c r="B23" s="7">
        <f>B10/B16</f>
        <v>6.2603795887137519</v>
      </c>
      <c r="C23" s="8">
        <f>C10/C16</f>
        <v>8.4502257466319701</v>
      </c>
      <c r="D23" s="8">
        <f>D10/D16</f>
        <v>2.7020714594787769</v>
      </c>
      <c r="E23" s="9">
        <f>E10/E16</f>
        <v>5.5696916066478002</v>
      </c>
    </row>
    <row r="24" spans="1:5" x14ac:dyDescent="0.2">
      <c r="A24" s="15">
        <v>2</v>
      </c>
      <c r="B24" s="2">
        <f t="shared" ref="B24:C24" si="5">B11/B17</f>
        <v>3.5332206227523555</v>
      </c>
      <c r="C24">
        <f t="shared" si="5"/>
        <v>5.7809272056581271</v>
      </c>
      <c r="D24">
        <f t="shared" ref="D24:E24" si="6">D11/D17</f>
        <v>1.4428505487207635</v>
      </c>
      <c r="E24" s="3">
        <f t="shared" si="6"/>
        <v>2.8748095735294275</v>
      </c>
    </row>
    <row r="25" spans="1:5" x14ac:dyDescent="0.2">
      <c r="A25" s="15">
        <v>3</v>
      </c>
      <c r="B25" s="2">
        <f t="shared" ref="B25:C25" si="7">B12/B18</f>
        <v>4.7116251650690728</v>
      </c>
      <c r="C25">
        <f t="shared" si="7"/>
        <v>7.0531672642819094</v>
      </c>
      <c r="D25">
        <f t="shared" ref="D25:E25" si="8">D12/D18</f>
        <v>3.3251822822311126</v>
      </c>
      <c r="E25" s="3">
        <f t="shared" si="8"/>
        <v>5.8514936609334178</v>
      </c>
    </row>
    <row r="26" spans="1:5" x14ac:dyDescent="0.2">
      <c r="A26" s="15">
        <v>4</v>
      </c>
      <c r="B26" s="2">
        <f t="shared" ref="B26:C26" si="9">B13/B19</f>
        <v>4.6623575355345999</v>
      </c>
      <c r="C26">
        <f t="shared" si="9"/>
        <v>6.6191250475917878</v>
      </c>
      <c r="D26">
        <f t="shared" ref="D26:E26" si="10">D13/D19</f>
        <v>4.0461179350712477</v>
      </c>
      <c r="E26" s="3">
        <f t="shared" si="10"/>
        <v>7.9483878641292343</v>
      </c>
    </row>
    <row r="27" spans="1:5" x14ac:dyDescent="0.2">
      <c r="A27" s="16">
        <v>5</v>
      </c>
      <c r="B27" s="4">
        <f t="shared" ref="B27:C27" si="11">B14/B20</f>
        <v>2.2902786890193232</v>
      </c>
      <c r="C27" s="5">
        <f t="shared" si="11"/>
        <v>3.6314435143007229</v>
      </c>
      <c r="D27" s="5">
        <f t="shared" ref="D27:E27" si="12">D14/D20</f>
        <v>0.64885401230411821</v>
      </c>
      <c r="E27" s="6">
        <f t="shared" si="12"/>
        <v>2.7527540679706539</v>
      </c>
    </row>
    <row r="36" spans="1:3" ht="18" x14ac:dyDescent="0.2">
      <c r="A36" s="12"/>
      <c r="B36" s="12"/>
    </row>
    <row r="37" spans="1:3" ht="18" x14ac:dyDescent="0.2">
      <c r="A37" s="12"/>
      <c r="B37" s="12"/>
    </row>
    <row r="38" spans="1:3" ht="18" x14ac:dyDescent="0.2">
      <c r="A38" s="10"/>
      <c r="B38" s="10"/>
    </row>
    <row r="39" spans="1:3" ht="18" x14ac:dyDescent="0.2">
      <c r="A39" s="10"/>
      <c r="B39" s="10"/>
      <c r="C39" s="10"/>
    </row>
    <row r="40" spans="1:3" ht="18" x14ac:dyDescent="0.2">
      <c r="A40" s="10"/>
      <c r="B40" s="10"/>
      <c r="C40" s="10"/>
    </row>
    <row r="41" spans="1:3" ht="18" x14ac:dyDescent="0.2">
      <c r="A41" s="10"/>
      <c r="B41" s="10"/>
      <c r="C41" s="10"/>
    </row>
    <row r="42" spans="1:3" ht="18" x14ac:dyDescent="0.2">
      <c r="A42" s="10"/>
      <c r="B42" s="10"/>
    </row>
    <row r="43" spans="1:3" ht="18" x14ac:dyDescent="0.2">
      <c r="A43" s="10"/>
      <c r="B43" s="10"/>
    </row>
  </sheetData>
  <mergeCells count="5">
    <mergeCell ref="B9:E9"/>
    <mergeCell ref="B15:E15"/>
    <mergeCell ref="B22:E22"/>
    <mergeCell ref="B1:E1"/>
    <mergeCell ref="F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95460d-ac41-4877-9501-217e4eb340ee">
      <Terms xmlns="http://schemas.microsoft.com/office/infopath/2007/PartnerControls"/>
    </lcf76f155ced4ddcb4097134ff3c332f>
    <TaxCatchAll xmlns="70352bca-03f3-433c-81f8-ceea0d25df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A620B86820048A0DE698B548C36E4" ma:contentTypeVersion="11" ma:contentTypeDescription="Create a new document." ma:contentTypeScope="" ma:versionID="c720fb7b903d1a47295b9d6006449614">
  <xsd:schema xmlns:xsd="http://www.w3.org/2001/XMLSchema" xmlns:xs="http://www.w3.org/2001/XMLSchema" xmlns:p="http://schemas.microsoft.com/office/2006/metadata/properties" xmlns:ns2="7595460d-ac41-4877-9501-217e4eb340ee" xmlns:ns3="70352bca-03f3-433c-81f8-ceea0d25dfe7" targetNamespace="http://schemas.microsoft.com/office/2006/metadata/properties" ma:root="true" ma:fieldsID="efa9621adc31048212ccda6de7d1f66c" ns2:_="" ns3:_="">
    <xsd:import namespace="7595460d-ac41-4877-9501-217e4eb340ee"/>
    <xsd:import namespace="70352bca-03f3-433c-81f8-ceea0d25d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5460d-ac41-4877-9501-217e4eb34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52bca-03f3-433c-81f8-ceea0d25df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6a5f60-2471-40f7-91db-3c9a9b97c566}" ma:internalName="TaxCatchAll" ma:showField="CatchAllData" ma:web="70352bca-03f3-433c-81f8-ceea0d25d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81A616-2262-49A7-9F5D-A581AB7C8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CDACF-0407-4F97-9DB2-DB989672B409}">
  <ds:schemaRefs>
    <ds:schemaRef ds:uri="http://schemas.microsoft.com/office/2006/metadata/properties"/>
    <ds:schemaRef ds:uri="http://schemas.microsoft.com/office/infopath/2007/PartnerControls"/>
    <ds:schemaRef ds:uri="7595460d-ac41-4877-9501-217e4eb340ee"/>
    <ds:schemaRef ds:uri="70352bca-03f3-433c-81f8-ceea0d25dfe7"/>
  </ds:schemaRefs>
</ds:datastoreItem>
</file>

<file path=customXml/itemProps3.xml><?xml version="1.0" encoding="utf-8"?>
<ds:datastoreItem xmlns:ds="http://schemas.openxmlformats.org/officeDocument/2006/customXml" ds:itemID="{C6A1C7F7-1B98-4450-A697-466CF26CE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95460d-ac41-4877-9501-217e4eb340ee"/>
    <ds:schemaRef ds:uri="70352bca-03f3-433c-81f8-ceea0d25d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Veh vs MBCD chol G11 vs Ex-4</vt:lpstr>
      <vt:lpstr>Veh vs LPDS simv G11 vs Ex-4</vt:lpstr>
      <vt:lpstr>Veh vs MBCD chol secr cocktail</vt:lpstr>
      <vt:lpstr>hGLP1R KO WT vs V229A</vt:lpstr>
      <vt:lpstr>hGLP1R KO WT vs V229A MBCD chol</vt:lpstr>
      <vt:lpstr>INS SNAP-GLP1R WT vs V229A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Oqua, Affiong I</dc:creator>
  <cp:keywords/>
  <dc:description/>
  <cp:lastModifiedBy>Tomas Catala, Alejandra D D</cp:lastModifiedBy>
  <cp:revision/>
  <dcterms:created xsi:type="dcterms:W3CDTF">2024-12-13T16:00:03Z</dcterms:created>
  <dcterms:modified xsi:type="dcterms:W3CDTF">2025-01-01T20:43:14Z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0x010100CCEA620B86820048A0DE698B548C36E4</vt:lpwstr>
  </property>
  <property fmtid="{D5CDD505-2E9C-101B-9397-08002B2CF9AE}" pid="3" name="MediaServiceImageTags">
    <vt:lpwstr/>
  </property>
</Properties>
</file>