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hmc-my.sharepoint.com/personal/sreeja_parameswaran_cchmc_org/Documents/CMV_project/Supplemental_documents/"/>
    </mc:Choice>
  </mc:AlternateContent>
  <xr:revisionPtr revIDLastSave="8" documentId="13_ncr:1_{AEB46DFD-DE36-194F-9C24-D07B53DA502F}" xr6:coauthVersionLast="47" xr6:coauthVersionMax="47" xr10:uidLastSave="{D148525B-909E-432E-B74C-BA82EA7BD529}"/>
  <bookViews>
    <workbookView xWindow="66140" yWindow="5320" windowWidth="23920" windowHeight="20660" activeTab="1" xr2:uid="{8B70FDBC-2FC9-2F4B-8775-16E8E9FDAD54}"/>
  </bookViews>
  <sheets>
    <sheet name="README" sheetId="8" r:id="rId1"/>
    <sheet name="HiC-Pro" sheetId="1" r:id="rId2"/>
    <sheet name="HiChIP Peak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30" i="1"/>
  <c r="K29" i="1"/>
  <c r="K28" i="1"/>
  <c r="K27" i="1"/>
  <c r="K25" i="1"/>
  <c r="K24" i="1"/>
  <c r="K23" i="1"/>
  <c r="K22" i="1"/>
  <c r="I30" i="1"/>
  <c r="I29" i="1"/>
  <c r="I28" i="1"/>
  <c r="I27" i="1"/>
  <c r="I25" i="1"/>
  <c r="I24" i="1"/>
  <c r="I23" i="1"/>
  <c r="I22" i="1"/>
  <c r="G30" i="1"/>
  <c r="G29" i="1"/>
  <c r="G28" i="1"/>
  <c r="G27" i="1"/>
  <c r="G25" i="1"/>
  <c r="G24" i="1"/>
  <c r="G23" i="1"/>
  <c r="G22" i="1"/>
  <c r="E30" i="1"/>
  <c r="E29" i="1"/>
  <c r="E28" i="1"/>
  <c r="E27" i="1"/>
  <c r="E25" i="1"/>
  <c r="E24" i="1"/>
  <c r="E23" i="1"/>
  <c r="E22" i="1"/>
  <c r="F12" i="7"/>
  <c r="H12" i="7"/>
  <c r="F11" i="7"/>
  <c r="H11" i="7"/>
  <c r="F10" i="7"/>
  <c r="H10" i="7"/>
  <c r="F9" i="7"/>
  <c r="H9" i="7"/>
  <c r="F7" i="7"/>
  <c r="H7" i="7"/>
  <c r="F6" i="7"/>
  <c r="H6" i="7"/>
  <c r="F5" i="7"/>
  <c r="H5" i="7"/>
  <c r="F4" i="7"/>
  <c r="H4" i="7"/>
  <c r="U8" i="1"/>
  <c r="S8" i="1"/>
  <c r="Q8" i="1"/>
  <c r="O8" i="1"/>
  <c r="M8" i="1"/>
  <c r="K8" i="1"/>
  <c r="I8" i="1"/>
  <c r="G8" i="1"/>
  <c r="E8" i="1"/>
  <c r="U4" i="1"/>
  <c r="S4" i="1"/>
  <c r="Q4" i="1"/>
  <c r="O4" i="1"/>
  <c r="M4" i="1"/>
  <c r="K4" i="1"/>
  <c r="I4" i="1"/>
  <c r="G4" i="1"/>
  <c r="E4" i="1"/>
  <c r="U11" i="1"/>
  <c r="S11" i="1"/>
  <c r="Q11" i="1"/>
  <c r="O11" i="1"/>
  <c r="M11" i="1"/>
  <c r="K11" i="1"/>
  <c r="I11" i="1"/>
  <c r="G11" i="1"/>
  <c r="E11" i="1"/>
  <c r="U10" i="1"/>
  <c r="S10" i="1"/>
  <c r="Q10" i="1"/>
  <c r="O10" i="1"/>
  <c r="M10" i="1"/>
  <c r="K10" i="1"/>
  <c r="I10" i="1"/>
  <c r="G10" i="1"/>
  <c r="E10" i="1"/>
  <c r="U9" i="1"/>
  <c r="S9" i="1"/>
  <c r="Q9" i="1"/>
  <c r="O9" i="1"/>
  <c r="M9" i="1"/>
  <c r="K9" i="1"/>
  <c r="I9" i="1"/>
  <c r="G9" i="1"/>
  <c r="E9" i="1"/>
  <c r="U6" i="1"/>
  <c r="S6" i="1"/>
  <c r="Q6" i="1"/>
  <c r="O6" i="1"/>
  <c r="M6" i="1"/>
  <c r="I6" i="1"/>
  <c r="G6" i="1"/>
  <c r="E6" i="1"/>
  <c r="U5" i="1"/>
  <c r="S5" i="1"/>
  <c r="Q5" i="1"/>
  <c r="O5" i="1"/>
  <c r="M5" i="1"/>
  <c r="K5" i="1"/>
  <c r="I5" i="1"/>
  <c r="G5" i="1"/>
  <c r="E5" i="1"/>
  <c r="U3" i="1"/>
  <c r="S3" i="1"/>
  <c r="Q3" i="1"/>
  <c r="O3" i="1"/>
  <c r="M3" i="1"/>
  <c r="K3" i="1"/>
  <c r="I3" i="1"/>
  <c r="G3" i="1"/>
  <c r="E3" i="1"/>
</calcChain>
</file>

<file path=xl/sharedStrings.xml><?xml version="1.0" encoding="utf-8"?>
<sst xmlns="http://schemas.openxmlformats.org/spreadsheetml/2006/main" count="91" uniqueCount="43">
  <si>
    <t>Human cytomegalovirus extensively re-organizes the human genome, diminishing TEAD1 transcription factor activity</t>
  </si>
  <si>
    <t>This document contains the high level QC statitics for the HiChIP data</t>
  </si>
  <si>
    <t>Comments, additions, or subtractions should be addressed to the corresponding authors:</t>
  </si>
  <si>
    <t>Leah Kottyan (Leah.Kottyan@cchmc.org)</t>
  </si>
  <si>
    <t>Matt Weirauch (Matthew.Weirauch@cchmc.org)</t>
  </si>
  <si>
    <t>cell type</t>
  </si>
  <si>
    <t>replicate</t>
  </si>
  <si>
    <t>pairs in fastq file</t>
  </si>
  <si>
    <t>read 1 mapped</t>
  </si>
  <si>
    <t>read 2 mapped</t>
  </si>
  <si>
    <t>unique pairs</t>
  </si>
  <si>
    <t>valid pairs</t>
  </si>
  <si>
    <t>de-duped valid pairs</t>
  </si>
  <si>
    <t>cis - total</t>
  </si>
  <si>
    <t>cis - short range
(&lt; 20kb)</t>
  </si>
  <si>
    <t>cis - long range
(&gt; 20kb)</t>
  </si>
  <si>
    <t>trans</t>
  </si>
  <si>
    <t>Uninfected</t>
  </si>
  <si>
    <t>A</t>
  </si>
  <si>
    <t>B</t>
  </si>
  <si>
    <t>C</t>
  </si>
  <si>
    <t>combined</t>
  </si>
  <si>
    <t>HCMV</t>
  </si>
  <si>
    <t>from HiC-Pro documentation</t>
  </si>
  <si>
    <t>&gt; 80%</t>
  </si>
  <si>
    <t>From original paper (Mumbach, et al)</t>
  </si>
  <si>
    <t>42-45%</t>
  </si>
  <si>
    <t>19-21%</t>
  </si>
  <si>
    <t>Percentages for mapped reads , unique pairs, valid pairs, and de-duped valid pairs are of the raw fastq file pairs.</t>
  </si>
  <si>
    <t>Percentages for the cis and trans interactions are of the de-duped valid pairs</t>
  </si>
  <si>
    <t>"Combined" means the raw fastq files were combined before processing</t>
  </si>
  <si>
    <t>FF orientation</t>
  </si>
  <si>
    <t>FR orientation</t>
  </si>
  <si>
    <t>RF orientation</t>
  </si>
  <si>
    <t>RR orientation</t>
  </si>
  <si>
    <t>Percentages are of the valid pairs</t>
  </si>
  <si>
    <t>FDR &lt; .01</t>
  </si>
  <si>
    <t># of reads
in input</t>
  </si>
  <si>
    <t># of peaks</t>
  </si>
  <si>
    <t># of reads
in peaks</t>
  </si>
  <si>
    <t>% of reads
in peaks</t>
  </si>
  <si>
    <t>overlap with ChIP-seq peaks</t>
  </si>
  <si>
    <t>% overlap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</si>
</sst>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1" applyFont="1" applyAlignment="1">
      <alignment horizontal="left"/>
    </xf>
    <xf numFmtId="0" fontId="4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5" xfId="0" applyFont="1" applyBorder="1"/>
    <xf numFmtId="0" fontId="2" fillId="0" borderId="0" xfId="0" applyFont="1" applyAlignment="1">
      <alignment horizontal="left"/>
    </xf>
    <xf numFmtId="3" fontId="2" fillId="0" borderId="5" xfId="0" applyNumberFormat="1" applyFont="1" applyBorder="1"/>
    <xf numFmtId="9" fontId="2" fillId="0" borderId="6" xfId="0" applyNumberFormat="1" applyFont="1" applyBorder="1"/>
    <xf numFmtId="3" fontId="2" fillId="0" borderId="0" xfId="0" applyNumberFormat="1" applyFont="1"/>
    <xf numFmtId="0" fontId="1" fillId="0" borderId="5" xfId="0" applyFont="1" applyBorder="1"/>
    <xf numFmtId="0" fontId="1" fillId="0" borderId="0" xfId="0" applyFont="1" applyAlignment="1">
      <alignment horizontal="left"/>
    </xf>
    <xf numFmtId="3" fontId="1" fillId="0" borderId="5" xfId="0" applyNumberFormat="1" applyFont="1" applyBorder="1"/>
    <xf numFmtId="9" fontId="1" fillId="0" borderId="6" xfId="0" applyNumberFormat="1" applyFont="1" applyBorder="1"/>
    <xf numFmtId="3" fontId="1" fillId="0" borderId="0" xfId="0" applyNumberFormat="1" applyFont="1"/>
    <xf numFmtId="0" fontId="1" fillId="0" borderId="0" xfId="0" applyFont="1"/>
    <xf numFmtId="3" fontId="2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 applyAlignment="1">
      <alignment horizontal="left"/>
    </xf>
    <xf numFmtId="3" fontId="1" fillId="0" borderId="8" xfId="0" applyNumberFormat="1" applyFont="1" applyBorder="1"/>
    <xf numFmtId="9" fontId="1" fillId="0" borderId="10" xfId="0" applyNumberFormat="1" applyFont="1" applyBorder="1"/>
    <xf numFmtId="3" fontId="1" fillId="0" borderId="9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3" fontId="1" fillId="0" borderId="7" xfId="0" applyNumberFormat="1" applyFont="1" applyBorder="1"/>
    <xf numFmtId="0" fontId="1" fillId="0" borderId="10" xfId="0" applyFont="1" applyBorder="1" applyAlignment="1">
      <alignment horizontal="left"/>
    </xf>
    <xf numFmtId="3" fontId="1" fillId="0" borderId="11" xfId="0" applyNumberFormat="1" applyFont="1" applyBorder="1"/>
    <xf numFmtId="0" fontId="1" fillId="0" borderId="3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3" fontId="2" fillId="3" borderId="7" xfId="0" applyNumberFormat="1" applyFont="1" applyFill="1" applyBorder="1"/>
    <xf numFmtId="3" fontId="2" fillId="3" borderId="6" xfId="0" applyNumberFormat="1" applyFont="1" applyFill="1" applyBorder="1"/>
    <xf numFmtId="9" fontId="2" fillId="3" borderId="6" xfId="0" applyNumberFormat="1" applyFont="1" applyFill="1" applyBorder="1"/>
    <xf numFmtId="3" fontId="2" fillId="2" borderId="6" xfId="0" applyNumberFormat="1" applyFont="1" applyFill="1" applyBorder="1"/>
    <xf numFmtId="9" fontId="2" fillId="2" borderId="6" xfId="0" applyNumberFormat="1" applyFont="1" applyFill="1" applyBorder="1"/>
    <xf numFmtId="3" fontId="1" fillId="3" borderId="7" xfId="0" applyNumberFormat="1" applyFont="1" applyFill="1" applyBorder="1"/>
    <xf numFmtId="3" fontId="1" fillId="3" borderId="6" xfId="0" applyNumberFormat="1" applyFont="1" applyFill="1" applyBorder="1"/>
    <xf numFmtId="9" fontId="1" fillId="3" borderId="6" xfId="0" applyNumberFormat="1" applyFont="1" applyFill="1" applyBorder="1"/>
    <xf numFmtId="3" fontId="1" fillId="2" borderId="6" xfId="0" applyNumberFormat="1" applyFont="1" applyFill="1" applyBorder="1"/>
    <xf numFmtId="9" fontId="1" fillId="2" borderId="6" xfId="0" applyNumberFormat="1" applyFont="1" applyFill="1" applyBorder="1"/>
    <xf numFmtId="3" fontId="1" fillId="3" borderId="11" xfId="0" applyNumberFormat="1" applyFont="1" applyFill="1" applyBorder="1"/>
    <xf numFmtId="3" fontId="1" fillId="3" borderId="10" xfId="0" applyNumberFormat="1" applyFont="1" applyFill="1" applyBorder="1"/>
    <xf numFmtId="9" fontId="1" fillId="3" borderId="10" xfId="0" applyNumberFormat="1" applyFont="1" applyFill="1" applyBorder="1"/>
    <xf numFmtId="3" fontId="1" fillId="2" borderId="10" xfId="0" applyNumberFormat="1" applyFont="1" applyFill="1" applyBorder="1"/>
    <xf numFmtId="9" fontId="1" fillId="2" borderId="10" xfId="0" applyNumberFormat="1" applyFont="1" applyFill="1" applyBorder="1"/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常规 2" xfId="1" xr:uid="{323475B3-3C33-2D4D-A6EB-0B514CF57F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3591-D457-6546-8415-A698CB4509C3}">
  <dimension ref="A1:A6"/>
  <sheetViews>
    <sheetView workbookViewId="0">
      <selection activeCell="G43" sqref="G43"/>
    </sheetView>
  </sheetViews>
  <sheetFormatPr defaultColWidth="10.875" defaultRowHeight="15.95"/>
  <cols>
    <col min="1" max="16384" width="10.875" style="2"/>
  </cols>
  <sheetData>
    <row r="1" spans="1:1">
      <c r="A1" s="1" t="s">
        <v>0</v>
      </c>
    </row>
    <row r="3" spans="1:1">
      <c r="A3" s="3" t="s">
        <v>1</v>
      </c>
    </row>
    <row r="4" spans="1:1">
      <c r="A4" s="3" t="s">
        <v>2</v>
      </c>
    </row>
    <row r="5" spans="1:1">
      <c r="A5" s="4" t="s">
        <v>3</v>
      </c>
    </row>
    <row r="6" spans="1:1">
      <c r="A6" s="3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DAAF5-0A4A-334B-89EF-FCDDFCB93D2A}">
  <dimension ref="A2:X32"/>
  <sheetViews>
    <sheetView tabSelected="1" zoomScale="120" zoomScaleNormal="120" workbookViewId="0">
      <selection activeCell="M5" sqref="M5"/>
    </sheetView>
  </sheetViews>
  <sheetFormatPr defaultColWidth="11" defaultRowHeight="15.95"/>
  <cols>
    <col min="1" max="1" width="10.875" style="2" customWidth="1"/>
    <col min="2" max="2" width="9.375" style="2" customWidth="1"/>
    <col min="3" max="3" width="15.125" style="2" bestFit="1" customWidth="1"/>
    <col min="4" max="4" width="12.625" style="2" bestFit="1" customWidth="1"/>
    <col min="5" max="5" width="7.375" style="2" bestFit="1" customWidth="1"/>
    <col min="6" max="6" width="12.625" style="2" bestFit="1" customWidth="1"/>
    <col min="7" max="7" width="7.375" style="2" bestFit="1" customWidth="1"/>
    <col min="8" max="8" width="12.625" style="2" bestFit="1" customWidth="1"/>
    <col min="9" max="9" width="7.375" style="2" bestFit="1" customWidth="1"/>
    <col min="10" max="10" width="12.625" style="2" bestFit="1" customWidth="1"/>
    <col min="11" max="11" width="7.875" style="2" bestFit="1" customWidth="1"/>
    <col min="12" max="12" width="12.625" style="2" bestFit="1" customWidth="1"/>
    <col min="13" max="13" width="7.375" style="2" bestFit="1" customWidth="1"/>
    <col min="14" max="14" width="12.625" style="2" bestFit="1" customWidth="1"/>
    <col min="15" max="15" width="7.375" style="2" bestFit="1" customWidth="1"/>
    <col min="16" max="16" width="11.5" style="2" bestFit="1" customWidth="1"/>
    <col min="17" max="17" width="7.5" style="2" bestFit="1" customWidth="1"/>
    <col min="18" max="18" width="12.625" style="2" bestFit="1" customWidth="1"/>
    <col min="19" max="19" width="7.5" style="2" bestFit="1" customWidth="1"/>
    <col min="20" max="20" width="11.5" style="2" bestFit="1" customWidth="1"/>
    <col min="21" max="21" width="7.5" style="2" bestFit="1" customWidth="1"/>
    <col min="22" max="16384" width="11" style="2"/>
  </cols>
  <sheetData>
    <row r="2" spans="1:24" s="10" customFormat="1" ht="33.950000000000003" customHeight="1">
      <c r="A2" s="5" t="s">
        <v>5</v>
      </c>
      <c r="B2" s="6" t="s">
        <v>6</v>
      </c>
      <c r="C2" s="7" t="s">
        <v>7</v>
      </c>
      <c r="D2" s="55" t="s">
        <v>8</v>
      </c>
      <c r="E2" s="56"/>
      <c r="F2" s="55" t="s">
        <v>9</v>
      </c>
      <c r="G2" s="56"/>
      <c r="H2" s="55" t="s">
        <v>10</v>
      </c>
      <c r="I2" s="56"/>
      <c r="J2" s="55" t="s">
        <v>11</v>
      </c>
      <c r="K2" s="56"/>
      <c r="L2" s="55" t="s">
        <v>12</v>
      </c>
      <c r="M2" s="56"/>
      <c r="N2" s="55" t="s">
        <v>13</v>
      </c>
      <c r="O2" s="56"/>
      <c r="P2" s="59" t="s">
        <v>14</v>
      </c>
      <c r="Q2" s="60"/>
      <c r="R2" s="59" t="s">
        <v>15</v>
      </c>
      <c r="S2" s="60"/>
      <c r="T2" s="55" t="s">
        <v>16</v>
      </c>
      <c r="U2" s="56"/>
      <c r="V2" s="9"/>
      <c r="W2" s="9"/>
      <c r="X2" s="9"/>
    </row>
    <row r="3" spans="1:24">
      <c r="A3" s="11" t="s">
        <v>17</v>
      </c>
      <c r="B3" s="12" t="s">
        <v>18</v>
      </c>
      <c r="C3" s="13">
        <v>130606549</v>
      </c>
      <c r="D3" s="13">
        <v>125881259</v>
      </c>
      <c r="E3" s="14">
        <f t="shared" ref="E3:E11" si="0">D3/C3</f>
        <v>0.96382042067431095</v>
      </c>
      <c r="F3" s="13">
        <v>125120818</v>
      </c>
      <c r="G3" s="14">
        <f t="shared" ref="G3:G11" si="1">F3/C3</f>
        <v>0.95799804035860403</v>
      </c>
      <c r="H3" s="13">
        <v>92539391</v>
      </c>
      <c r="I3" s="14">
        <f t="shared" ref="I3:I11" si="2">H3/C3</f>
        <v>0.7085356110282035</v>
      </c>
      <c r="J3" s="13">
        <v>88229385</v>
      </c>
      <c r="K3" s="14">
        <f t="shared" ref="K3:K11" si="3">J3/C3</f>
        <v>0.67553568848986278</v>
      </c>
      <c r="L3" s="13">
        <v>69032124</v>
      </c>
      <c r="M3" s="14">
        <f t="shared" ref="M3:M11" si="4">L3/C3</f>
        <v>0.52855024903843073</v>
      </c>
      <c r="N3" s="13">
        <v>54325737</v>
      </c>
      <c r="O3" s="14">
        <f>N3/L3</f>
        <v>0.78696313907420845</v>
      </c>
      <c r="P3" s="13">
        <v>10468380</v>
      </c>
      <c r="Q3" s="14">
        <f>P3/L3</f>
        <v>0.15164505151253929</v>
      </c>
      <c r="R3" s="13">
        <v>43857357</v>
      </c>
      <c r="S3" s="14">
        <f>R3/L3</f>
        <v>0.63531808756166908</v>
      </c>
      <c r="T3" s="13">
        <v>14706387</v>
      </c>
      <c r="U3" s="14">
        <f>T3/L3</f>
        <v>0.2130368609257916</v>
      </c>
      <c r="V3" s="15"/>
      <c r="W3" s="15"/>
    </row>
    <row r="4" spans="1:24">
      <c r="A4" s="11" t="s">
        <v>17</v>
      </c>
      <c r="B4" s="12" t="s">
        <v>19</v>
      </c>
      <c r="C4" s="13">
        <v>113898651</v>
      </c>
      <c r="D4" s="13">
        <v>109091582</v>
      </c>
      <c r="E4" s="14">
        <f t="shared" ref="E4" si="5">D4/C4</f>
        <v>0.95779520689845576</v>
      </c>
      <c r="F4" s="13">
        <v>109698096</v>
      </c>
      <c r="G4" s="14">
        <f t="shared" ref="G4" si="6">F4/C4</f>
        <v>0.96312023923795198</v>
      </c>
      <c r="H4" s="13">
        <v>80265757</v>
      </c>
      <c r="I4" s="14">
        <f t="shared" ref="I4" si="7">H4/C4</f>
        <v>0.70471209531709023</v>
      </c>
      <c r="J4" s="13">
        <v>76108333</v>
      </c>
      <c r="K4" s="14">
        <f t="shared" ref="K4" si="8">J4/C4</f>
        <v>0.66821101331568888</v>
      </c>
      <c r="L4" s="13">
        <v>60877513</v>
      </c>
      <c r="M4" s="14">
        <f t="shared" ref="M4" si="9">L4/C4</f>
        <v>0.53448844622400316</v>
      </c>
      <c r="N4" s="13">
        <v>47872404</v>
      </c>
      <c r="O4" s="14">
        <f>N4/L4</f>
        <v>0.78637253134831575</v>
      </c>
      <c r="P4" s="13">
        <v>9229411</v>
      </c>
      <c r="Q4" s="14">
        <f>P4/L4</f>
        <v>0.1516062425217666</v>
      </c>
      <c r="R4" s="13">
        <v>38642993</v>
      </c>
      <c r="S4" s="14">
        <f>R4/L4</f>
        <v>0.63476628882654917</v>
      </c>
      <c r="T4" s="13">
        <v>13005109</v>
      </c>
      <c r="U4" s="14">
        <f>T4/L4</f>
        <v>0.21362746865168425</v>
      </c>
      <c r="V4" s="15"/>
      <c r="W4" s="15"/>
    </row>
    <row r="5" spans="1:24">
      <c r="A5" s="11" t="s">
        <v>17</v>
      </c>
      <c r="B5" s="12" t="s">
        <v>20</v>
      </c>
      <c r="C5" s="13">
        <v>64587052</v>
      </c>
      <c r="D5" s="13">
        <v>61954582</v>
      </c>
      <c r="E5" s="14">
        <f t="shared" si="0"/>
        <v>0.95924152104047111</v>
      </c>
      <c r="F5" s="13">
        <v>62131408</v>
      </c>
      <c r="G5" s="14">
        <f t="shared" si="1"/>
        <v>0.96197931436783957</v>
      </c>
      <c r="H5" s="13">
        <v>45292280</v>
      </c>
      <c r="I5" s="14">
        <f t="shared" si="2"/>
        <v>0.70125944128863471</v>
      </c>
      <c r="J5" s="13">
        <v>43149410</v>
      </c>
      <c r="K5" s="14">
        <f t="shared" si="3"/>
        <v>0.66808142907652757</v>
      </c>
      <c r="L5" s="13">
        <v>35168567</v>
      </c>
      <c r="M5" s="14">
        <f t="shared" si="4"/>
        <v>0.54451420077200607</v>
      </c>
      <c r="N5" s="13">
        <v>27784307</v>
      </c>
      <c r="O5" s="14">
        <f>N5/L5</f>
        <v>0.790032388865887</v>
      </c>
      <c r="P5" s="13">
        <v>5331342</v>
      </c>
      <c r="Q5" s="14">
        <f>P5/L5</f>
        <v>0.15159395035913747</v>
      </c>
      <c r="R5" s="13">
        <v>22452965</v>
      </c>
      <c r="S5" s="14">
        <f>R5/L5</f>
        <v>0.63843843850674953</v>
      </c>
      <c r="T5" s="13">
        <v>7384260</v>
      </c>
      <c r="U5" s="14">
        <f>T5/L5</f>
        <v>0.20996761113411302</v>
      </c>
      <c r="V5" s="15"/>
      <c r="W5" s="15"/>
    </row>
    <row r="6" spans="1:24" s="21" customFormat="1">
      <c r="A6" s="16" t="s">
        <v>17</v>
      </c>
      <c r="B6" s="17" t="s">
        <v>21</v>
      </c>
      <c r="C6" s="18">
        <v>309092252</v>
      </c>
      <c r="D6" s="18">
        <v>296927423</v>
      </c>
      <c r="E6" s="19">
        <f t="shared" si="0"/>
        <v>0.96064337128709387</v>
      </c>
      <c r="F6" s="18">
        <v>296950322</v>
      </c>
      <c r="G6" s="19">
        <f t="shared" si="1"/>
        <v>0.96071745596521774</v>
      </c>
      <c r="H6" s="18">
        <v>218097428</v>
      </c>
      <c r="I6" s="19">
        <f t="shared" si="2"/>
        <v>0.70560626023068351</v>
      </c>
      <c r="J6" s="18">
        <v>207487128</v>
      </c>
      <c r="K6" s="19">
        <f>J6/C6</f>
        <v>0.67127896819620048</v>
      </c>
      <c r="L6" s="18">
        <v>165067313</v>
      </c>
      <c r="M6" s="19">
        <f t="shared" si="4"/>
        <v>0.53403898652237969</v>
      </c>
      <c r="N6" s="18">
        <v>129973642</v>
      </c>
      <c r="O6" s="19">
        <f>N6/L6</f>
        <v>0.78739781751945037</v>
      </c>
      <c r="P6" s="18">
        <v>25026538</v>
      </c>
      <c r="Q6" s="19">
        <f>P6/L6</f>
        <v>0.15161413574351937</v>
      </c>
      <c r="R6" s="18">
        <v>104947104</v>
      </c>
      <c r="S6" s="19">
        <f>R6/L6</f>
        <v>0.63578368177593103</v>
      </c>
      <c r="T6" s="18">
        <v>35093671</v>
      </c>
      <c r="U6" s="19">
        <f>T6/L6</f>
        <v>0.21260218248054963</v>
      </c>
      <c r="V6" s="20"/>
      <c r="W6" s="20"/>
    </row>
    <row r="7" spans="1:24">
      <c r="A7" s="11"/>
      <c r="B7" s="12"/>
      <c r="C7" s="22"/>
      <c r="D7" s="15"/>
      <c r="E7" s="14"/>
      <c r="F7" s="15"/>
      <c r="G7" s="14"/>
      <c r="H7" s="15"/>
      <c r="I7" s="14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4"/>
    </row>
    <row r="8" spans="1:24">
      <c r="A8" s="11" t="s">
        <v>22</v>
      </c>
      <c r="B8" s="12" t="s">
        <v>18</v>
      </c>
      <c r="C8" s="13">
        <v>143912881</v>
      </c>
      <c r="D8" s="13">
        <v>114421551</v>
      </c>
      <c r="E8" s="14">
        <f t="shared" ref="E8" si="10">D8/C8</f>
        <v>0.7950751190923625</v>
      </c>
      <c r="F8" s="13">
        <v>114579306</v>
      </c>
      <c r="G8" s="14">
        <f t="shared" ref="G8" si="11">F8/C8</f>
        <v>0.79617130310941386</v>
      </c>
      <c r="H8" s="13">
        <v>81596420</v>
      </c>
      <c r="I8" s="14">
        <f t="shared" ref="I8" si="12">H8/C8</f>
        <v>0.56698482743876133</v>
      </c>
      <c r="J8" s="13">
        <v>74840132</v>
      </c>
      <c r="K8" s="14">
        <f t="shared" ref="K8" si="13">J8/C8</f>
        <v>0.52003775812117892</v>
      </c>
      <c r="L8" s="13">
        <v>47798266</v>
      </c>
      <c r="M8" s="14">
        <f t="shared" ref="M8" si="14">L8/C8</f>
        <v>0.33213334114268755</v>
      </c>
      <c r="N8" s="13">
        <v>42529511</v>
      </c>
      <c r="O8" s="14">
        <f>N8/L8</f>
        <v>0.88977100131624021</v>
      </c>
      <c r="P8" s="13">
        <v>12457442</v>
      </c>
      <c r="Q8" s="14">
        <f>P8/L8</f>
        <v>0.26062539590871353</v>
      </c>
      <c r="R8" s="13">
        <v>30072069</v>
      </c>
      <c r="S8" s="14">
        <f>R8/L8</f>
        <v>0.62914560540752673</v>
      </c>
      <c r="T8" s="13">
        <v>5268755</v>
      </c>
      <c r="U8" s="14">
        <f>T8/L8</f>
        <v>0.11022899868375978</v>
      </c>
      <c r="V8" s="15"/>
      <c r="W8" s="15"/>
    </row>
    <row r="9" spans="1:24">
      <c r="A9" s="11" t="s">
        <v>22</v>
      </c>
      <c r="B9" s="12" t="s">
        <v>19</v>
      </c>
      <c r="C9" s="13">
        <v>156629201</v>
      </c>
      <c r="D9" s="13">
        <v>125631449</v>
      </c>
      <c r="E9" s="14">
        <f t="shared" si="0"/>
        <v>0.80209468092734504</v>
      </c>
      <c r="F9" s="13">
        <v>125211386</v>
      </c>
      <c r="G9" s="14">
        <f t="shared" si="1"/>
        <v>0.79941278638074642</v>
      </c>
      <c r="H9" s="13">
        <v>89832751</v>
      </c>
      <c r="I9" s="14">
        <f t="shared" si="2"/>
        <v>0.57353769556674172</v>
      </c>
      <c r="J9" s="13">
        <v>82909294</v>
      </c>
      <c r="K9" s="14">
        <f t="shared" si="3"/>
        <v>0.5293348460610483</v>
      </c>
      <c r="L9" s="13">
        <v>51247880</v>
      </c>
      <c r="M9" s="14">
        <f t="shared" si="4"/>
        <v>0.32719237327910522</v>
      </c>
      <c r="N9" s="13">
        <v>45468308</v>
      </c>
      <c r="O9" s="14">
        <f>N9/L9</f>
        <v>0.88722319830595919</v>
      </c>
      <c r="P9" s="13">
        <v>13143612</v>
      </c>
      <c r="Q9" s="14">
        <f>P9/L9</f>
        <v>0.25647133110676967</v>
      </c>
      <c r="R9" s="13">
        <v>32324696</v>
      </c>
      <c r="S9" s="14">
        <f>R9/L9</f>
        <v>0.63075186719918952</v>
      </c>
      <c r="T9" s="13">
        <v>5779572</v>
      </c>
      <c r="U9" s="14">
        <f>T9/L9</f>
        <v>0.11277680169404081</v>
      </c>
      <c r="V9" s="15"/>
      <c r="W9" s="15"/>
    </row>
    <row r="10" spans="1:24">
      <c r="A10" s="11" t="s">
        <v>22</v>
      </c>
      <c r="B10" s="12" t="s">
        <v>20</v>
      </c>
      <c r="C10" s="13">
        <v>141080706</v>
      </c>
      <c r="D10" s="13">
        <v>109240716</v>
      </c>
      <c r="E10" s="14">
        <f t="shared" si="0"/>
        <v>0.77431364711202966</v>
      </c>
      <c r="F10" s="13">
        <v>109570940</v>
      </c>
      <c r="G10" s="14">
        <f t="shared" si="1"/>
        <v>0.77665432153422875</v>
      </c>
      <c r="H10" s="13">
        <v>76524592</v>
      </c>
      <c r="I10" s="14">
        <f t="shared" si="2"/>
        <v>0.54241713250286683</v>
      </c>
      <c r="J10" s="13">
        <v>70340353</v>
      </c>
      <c r="K10" s="14">
        <f t="shared" si="3"/>
        <v>0.49858237170999131</v>
      </c>
      <c r="L10" s="13">
        <v>47350703</v>
      </c>
      <c r="M10" s="14">
        <f t="shared" si="4"/>
        <v>0.33562848062299888</v>
      </c>
      <c r="N10" s="13">
        <v>42098636</v>
      </c>
      <c r="O10" s="14">
        <f>N10/L10</f>
        <v>0.88908154119697014</v>
      </c>
      <c r="P10" s="13">
        <v>12812270</v>
      </c>
      <c r="Q10" s="14">
        <f>P10/L10</f>
        <v>0.27058246632579036</v>
      </c>
      <c r="R10" s="13">
        <v>29286366</v>
      </c>
      <c r="S10" s="14">
        <f>R10/L10</f>
        <v>0.61849907487117983</v>
      </c>
      <c r="T10" s="13">
        <v>5252067</v>
      </c>
      <c r="U10" s="14">
        <f>T10/L10</f>
        <v>0.11091845880302981</v>
      </c>
      <c r="V10" s="15"/>
      <c r="W10" s="15"/>
    </row>
    <row r="11" spans="1:24" s="21" customFormat="1">
      <c r="A11" s="23" t="s">
        <v>22</v>
      </c>
      <c r="B11" s="24" t="s">
        <v>21</v>
      </c>
      <c r="C11" s="25">
        <v>441622788</v>
      </c>
      <c r="D11" s="25">
        <v>349293716</v>
      </c>
      <c r="E11" s="26">
        <f t="shared" si="0"/>
        <v>0.79093227408364619</v>
      </c>
      <c r="F11" s="25">
        <v>349361632</v>
      </c>
      <c r="G11" s="26">
        <f t="shared" si="1"/>
        <v>0.79108606143757243</v>
      </c>
      <c r="H11" s="25">
        <v>247953763</v>
      </c>
      <c r="I11" s="26">
        <f t="shared" si="2"/>
        <v>0.56146052635309207</v>
      </c>
      <c r="J11" s="25">
        <v>228089779</v>
      </c>
      <c r="K11" s="26">
        <f t="shared" si="3"/>
        <v>0.51648099961725702</v>
      </c>
      <c r="L11" s="25">
        <v>146367433</v>
      </c>
      <c r="M11" s="26">
        <f t="shared" si="4"/>
        <v>0.33143088848032903</v>
      </c>
      <c r="N11" s="27">
        <v>130070108</v>
      </c>
      <c r="O11" s="26">
        <f>N11/L11</f>
        <v>0.88865470503947419</v>
      </c>
      <c r="P11" s="25">
        <v>38403412</v>
      </c>
      <c r="Q11" s="26">
        <f>P11/L11</f>
        <v>0.26237675426062845</v>
      </c>
      <c r="R11" s="25">
        <v>91666696</v>
      </c>
      <c r="S11" s="26">
        <f>R11/L11</f>
        <v>0.62627795077884574</v>
      </c>
      <c r="T11" s="25">
        <v>16297325</v>
      </c>
      <c r="U11" s="26">
        <f>T11/L11</f>
        <v>0.11134529496052581</v>
      </c>
      <c r="V11" s="20"/>
      <c r="W11" s="20"/>
    </row>
    <row r="12" spans="1:24">
      <c r="C12" s="15"/>
      <c r="D12" s="15"/>
      <c r="F12" s="15"/>
      <c r="H12" s="15"/>
      <c r="J12" s="15"/>
      <c r="L12" s="15"/>
      <c r="N12" s="15"/>
      <c r="P12" s="15"/>
      <c r="R12" s="15"/>
      <c r="T12" s="15"/>
    </row>
    <row r="13" spans="1:24">
      <c r="A13" s="28" t="s">
        <v>23</v>
      </c>
      <c r="B13" s="28"/>
      <c r="C13" s="28"/>
      <c r="D13" s="28"/>
      <c r="E13" s="28" t="s">
        <v>24</v>
      </c>
      <c r="F13" s="28"/>
      <c r="G13" s="28" t="s">
        <v>24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4">
      <c r="A14" s="28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 t="s">
        <v>26</v>
      </c>
      <c r="L14" s="28"/>
      <c r="M14" s="28"/>
      <c r="N14" s="28"/>
      <c r="O14" s="28"/>
      <c r="P14" s="28"/>
      <c r="Q14" s="28"/>
      <c r="R14" s="28"/>
      <c r="S14" s="28"/>
      <c r="T14" s="28"/>
      <c r="U14" s="28" t="s">
        <v>27</v>
      </c>
    </row>
    <row r="15" spans="1:24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4">
      <c r="A16" s="28" t="s">
        <v>28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1:21">
      <c r="A17" s="28" t="s">
        <v>29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>
      <c r="A18" s="28" t="s">
        <v>30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</row>
    <row r="21" spans="1:21">
      <c r="A21" s="5" t="s">
        <v>5</v>
      </c>
      <c r="B21" s="8" t="s">
        <v>6</v>
      </c>
      <c r="C21" s="7" t="s">
        <v>11</v>
      </c>
      <c r="D21" s="55" t="s">
        <v>31</v>
      </c>
      <c r="E21" s="56"/>
      <c r="F21" s="55" t="s">
        <v>32</v>
      </c>
      <c r="G21" s="56"/>
      <c r="H21" s="55" t="s">
        <v>33</v>
      </c>
      <c r="I21" s="56"/>
      <c r="J21" s="57" t="s">
        <v>34</v>
      </c>
      <c r="K21" s="58"/>
    </row>
    <row r="22" spans="1:21">
      <c r="A22" s="11" t="s">
        <v>17</v>
      </c>
      <c r="B22" s="30" t="s">
        <v>18</v>
      </c>
      <c r="C22" s="22">
        <v>88229385</v>
      </c>
      <c r="D22" s="13">
        <v>21994299</v>
      </c>
      <c r="E22" s="14">
        <f>D22/C22</f>
        <v>0.24928541664435266</v>
      </c>
      <c r="F22" s="13">
        <v>22217052</v>
      </c>
      <c r="G22" s="14">
        <f>F22/C22</f>
        <v>0.25181011972371792</v>
      </c>
      <c r="H22" s="13">
        <v>22013810</v>
      </c>
      <c r="I22" s="14">
        <f>H22/C22</f>
        <v>0.24950655612073008</v>
      </c>
      <c r="J22" s="13">
        <v>22004224</v>
      </c>
      <c r="K22" s="14">
        <f>J22/C22</f>
        <v>0.24939790751119936</v>
      </c>
      <c r="N22" s="15"/>
    </row>
    <row r="23" spans="1:21">
      <c r="A23" s="11" t="s">
        <v>17</v>
      </c>
      <c r="B23" s="30" t="s">
        <v>19</v>
      </c>
      <c r="C23" s="22">
        <v>76108333</v>
      </c>
      <c r="D23" s="13">
        <v>18971965</v>
      </c>
      <c r="E23" s="14">
        <f>D23/C23</f>
        <v>0.2492757921790246</v>
      </c>
      <c r="F23" s="13">
        <v>19157552</v>
      </c>
      <c r="G23" s="14">
        <f>F23/C23</f>
        <v>0.25171425052759994</v>
      </c>
      <c r="H23" s="13">
        <v>18996088</v>
      </c>
      <c r="I23" s="14">
        <f>H23/C23</f>
        <v>0.24959274827370087</v>
      </c>
      <c r="J23" s="13">
        <v>18982728</v>
      </c>
      <c r="K23" s="14">
        <f>J23/C23</f>
        <v>0.24941720901967462</v>
      </c>
      <c r="N23" s="15"/>
    </row>
    <row r="24" spans="1:21">
      <c r="A24" s="11" t="s">
        <v>17</v>
      </c>
      <c r="B24" s="30" t="s">
        <v>20</v>
      </c>
      <c r="C24" s="22">
        <v>43149410</v>
      </c>
      <c r="D24" s="13">
        <v>10758434</v>
      </c>
      <c r="E24" s="14">
        <f>D24/C24</f>
        <v>0.2493298054365054</v>
      </c>
      <c r="F24" s="13">
        <v>10856947</v>
      </c>
      <c r="G24" s="14">
        <f>F24/C24</f>
        <v>0.25161287257461923</v>
      </c>
      <c r="H24" s="13">
        <v>10767998</v>
      </c>
      <c r="I24" s="14">
        <f>H24/C24</f>
        <v>0.24955145389009953</v>
      </c>
      <c r="J24" s="13">
        <v>10766031</v>
      </c>
      <c r="K24" s="14">
        <f>J24/C24</f>
        <v>0.24950586809877587</v>
      </c>
      <c r="N24" s="15"/>
    </row>
    <row r="25" spans="1:21">
      <c r="A25" s="16" t="s">
        <v>17</v>
      </c>
      <c r="B25" s="31" t="s">
        <v>21</v>
      </c>
      <c r="C25" s="32">
        <v>207487128</v>
      </c>
      <c r="D25" s="18">
        <v>51724698</v>
      </c>
      <c r="E25" s="19">
        <f>D25/C25</f>
        <v>0.24929111747115223</v>
      </c>
      <c r="F25" s="18">
        <v>52231551</v>
      </c>
      <c r="G25" s="19">
        <f>F25/C25</f>
        <v>0.25173393406843048</v>
      </c>
      <c r="H25" s="18">
        <v>51777896</v>
      </c>
      <c r="I25" s="19">
        <f>H25/C25</f>
        <v>0.24954750927970817</v>
      </c>
      <c r="J25" s="18">
        <v>51752983</v>
      </c>
      <c r="K25" s="19">
        <f>J25/C25</f>
        <v>0.24942743918070909</v>
      </c>
      <c r="N25" s="15"/>
    </row>
    <row r="26" spans="1:21">
      <c r="A26" s="11"/>
      <c r="B26" s="30"/>
      <c r="C26" s="22"/>
      <c r="D26" s="13"/>
      <c r="E26" s="14"/>
      <c r="F26" s="13"/>
      <c r="G26" s="14"/>
      <c r="H26" s="13"/>
      <c r="I26" s="14"/>
      <c r="J26" s="13"/>
      <c r="K26" s="14"/>
      <c r="N26" s="15"/>
    </row>
    <row r="27" spans="1:21">
      <c r="A27" s="11" t="s">
        <v>22</v>
      </c>
      <c r="B27" s="30" t="s">
        <v>18</v>
      </c>
      <c r="C27" s="22">
        <v>74840132</v>
      </c>
      <c r="D27" s="13">
        <v>18562614</v>
      </c>
      <c r="E27" s="14">
        <f>D27/C27</f>
        <v>0.24803021459128372</v>
      </c>
      <c r="F27" s="13">
        <v>19008828</v>
      </c>
      <c r="G27" s="14">
        <f>F27/C27</f>
        <v>0.25399244351947431</v>
      </c>
      <c r="H27" s="13">
        <v>18680343</v>
      </c>
      <c r="I27" s="14">
        <f>H27/C27</f>
        <v>0.24960328771199922</v>
      </c>
      <c r="J27" s="13">
        <v>18588347</v>
      </c>
      <c r="K27" s="14">
        <f>J27/C27</f>
        <v>0.24837405417724276</v>
      </c>
      <c r="N27" s="15"/>
    </row>
    <row r="28" spans="1:21">
      <c r="A28" s="11" t="s">
        <v>22</v>
      </c>
      <c r="B28" s="30" t="s">
        <v>19</v>
      </c>
      <c r="C28" s="22">
        <v>82909294</v>
      </c>
      <c r="D28" s="13">
        <v>20567935</v>
      </c>
      <c r="E28" s="14">
        <f>D28/C28</f>
        <v>0.24807755569598747</v>
      </c>
      <c r="F28" s="13">
        <v>21043628</v>
      </c>
      <c r="G28" s="14">
        <f>F28/C28</f>
        <v>0.25381506686089983</v>
      </c>
      <c r="H28" s="13">
        <v>20723130</v>
      </c>
      <c r="I28" s="14">
        <f>H28/C28</f>
        <v>0.24994942062828324</v>
      </c>
      <c r="J28" s="13">
        <v>20574601</v>
      </c>
      <c r="K28" s="14">
        <f>J28/C28</f>
        <v>0.24815795681482947</v>
      </c>
      <c r="N28" s="15"/>
    </row>
    <row r="29" spans="1:21">
      <c r="A29" s="11" t="s">
        <v>22</v>
      </c>
      <c r="B29" s="30" t="s">
        <v>20</v>
      </c>
      <c r="C29" s="22">
        <v>70340353</v>
      </c>
      <c r="D29" s="13">
        <v>17459744</v>
      </c>
      <c r="E29" s="14">
        <f>D29/C29</f>
        <v>0.24821803211593207</v>
      </c>
      <c r="F29" s="13">
        <v>17846944</v>
      </c>
      <c r="G29" s="14">
        <f>F29/C29</f>
        <v>0.25372269598931357</v>
      </c>
      <c r="H29" s="13">
        <v>17567487</v>
      </c>
      <c r="I29" s="14">
        <f>H29/C29</f>
        <v>0.24974977023501715</v>
      </c>
      <c r="J29" s="13">
        <v>17466178</v>
      </c>
      <c r="K29" s="14">
        <f>J29/C29</f>
        <v>0.2483095016597372</v>
      </c>
      <c r="N29" s="15"/>
    </row>
    <row r="30" spans="1:21">
      <c r="A30" s="23" t="s">
        <v>22</v>
      </c>
      <c r="B30" s="33" t="s">
        <v>21</v>
      </c>
      <c r="C30" s="34">
        <v>228089779</v>
      </c>
      <c r="D30" s="25">
        <v>56590293</v>
      </c>
      <c r="E30" s="26">
        <f>D30/C30</f>
        <v>0.24810534364189987</v>
      </c>
      <c r="F30" s="25">
        <v>57899400</v>
      </c>
      <c r="G30" s="26">
        <f>F30/C30</f>
        <v>0.25384478100616686</v>
      </c>
      <c r="H30" s="25">
        <v>56970960</v>
      </c>
      <c r="I30" s="26">
        <f>H30/C30</f>
        <v>0.24977427857475368</v>
      </c>
      <c r="J30" s="25">
        <v>56629126</v>
      </c>
      <c r="K30" s="26">
        <f>J30/C30</f>
        <v>0.24827559677717956</v>
      </c>
      <c r="N30" s="15"/>
    </row>
    <row r="32" spans="1:21">
      <c r="A32" s="28" t="s">
        <v>35</v>
      </c>
    </row>
  </sheetData>
  <mergeCells count="13">
    <mergeCell ref="R2:S2"/>
    <mergeCell ref="T2:U2"/>
    <mergeCell ref="D2:E2"/>
    <mergeCell ref="F2:G2"/>
    <mergeCell ref="H2:I2"/>
    <mergeCell ref="J2:K2"/>
    <mergeCell ref="L2:M2"/>
    <mergeCell ref="N2:O2"/>
    <mergeCell ref="D21:E21"/>
    <mergeCell ref="F21:G21"/>
    <mergeCell ref="H21:I21"/>
    <mergeCell ref="J21:K21"/>
    <mergeCell ref="P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0B06F-A381-B84F-8086-2D6B8F280C1C}">
  <dimension ref="A2:J20"/>
  <sheetViews>
    <sheetView zoomScale="120" zoomScaleNormal="120" workbookViewId="0">
      <selection activeCell="D29" sqref="A1:XFD1048576"/>
    </sheetView>
  </sheetViews>
  <sheetFormatPr defaultColWidth="11" defaultRowHeight="15.95"/>
  <cols>
    <col min="1" max="1" width="11" style="2" customWidth="1"/>
    <col min="2" max="2" width="9.375" style="2" bestFit="1" customWidth="1"/>
    <col min="3" max="3" width="11.5" style="2" bestFit="1" customWidth="1"/>
    <col min="4" max="4" width="10.375" style="2" customWidth="1"/>
    <col min="5" max="5" width="10.375" style="2" bestFit="1" customWidth="1"/>
    <col min="6" max="6" width="9.5" style="2" bestFit="1" customWidth="1"/>
    <col min="7" max="7" width="13.625" style="2" bestFit="1" customWidth="1"/>
    <col min="8" max="8" width="10" style="2" bestFit="1" customWidth="1"/>
    <col min="9" max="16384" width="11" style="2"/>
  </cols>
  <sheetData>
    <row r="2" spans="1:10">
      <c r="D2" s="57" t="s">
        <v>36</v>
      </c>
      <c r="E2" s="61"/>
      <c r="F2" s="61"/>
      <c r="G2" s="61"/>
      <c r="H2" s="58"/>
    </row>
    <row r="3" spans="1:10" s="10" customFormat="1" ht="33.950000000000003" customHeight="1">
      <c r="A3" s="5" t="s">
        <v>5</v>
      </c>
      <c r="B3" s="6" t="s">
        <v>6</v>
      </c>
      <c r="C3" s="35" t="s">
        <v>37</v>
      </c>
      <c r="D3" s="36" t="s">
        <v>38</v>
      </c>
      <c r="E3" s="37" t="s">
        <v>39</v>
      </c>
      <c r="F3" s="37" t="s">
        <v>40</v>
      </c>
      <c r="G3" s="38" t="s">
        <v>41</v>
      </c>
      <c r="H3" s="39" t="s">
        <v>42</v>
      </c>
    </row>
    <row r="4" spans="1:10">
      <c r="A4" s="11" t="s">
        <v>17</v>
      </c>
      <c r="B4" s="12" t="s">
        <v>18</v>
      </c>
      <c r="C4" s="22">
        <v>3889986</v>
      </c>
      <c r="D4" s="40">
        <v>12593</v>
      </c>
      <c r="E4" s="41">
        <v>504171</v>
      </c>
      <c r="F4" s="42">
        <f>E4/C4</f>
        <v>0.12960740732742998</v>
      </c>
      <c r="G4" s="43">
        <v>11522</v>
      </c>
      <c r="H4" s="44">
        <f>G4/D4</f>
        <v>0.91495275152862698</v>
      </c>
      <c r="J4" s="15"/>
    </row>
    <row r="5" spans="1:10">
      <c r="A5" s="11" t="s">
        <v>17</v>
      </c>
      <c r="B5" s="12" t="s">
        <v>19</v>
      </c>
      <c r="C5" s="22">
        <v>3756763</v>
      </c>
      <c r="D5" s="40">
        <v>9182</v>
      </c>
      <c r="E5" s="41">
        <v>331062</v>
      </c>
      <c r="F5" s="42">
        <f>E5/C5</f>
        <v>8.8124270815060732E-2</v>
      </c>
      <c r="G5" s="43">
        <v>8377</v>
      </c>
      <c r="H5" s="44">
        <f>G5/D5</f>
        <v>0.91232846874319318</v>
      </c>
      <c r="J5" s="15"/>
    </row>
    <row r="6" spans="1:10">
      <c r="A6" s="11" t="s">
        <v>17</v>
      </c>
      <c r="B6" s="12" t="s">
        <v>20</v>
      </c>
      <c r="C6" s="22">
        <v>1981431</v>
      </c>
      <c r="D6" s="40">
        <v>662</v>
      </c>
      <c r="E6" s="41">
        <v>14100</v>
      </c>
      <c r="F6" s="42">
        <f>E6/C6</f>
        <v>7.1160691439671629E-3</v>
      </c>
      <c r="G6" s="43">
        <v>610</v>
      </c>
      <c r="H6" s="44">
        <f>G6/D6</f>
        <v>0.9214501510574018</v>
      </c>
      <c r="J6" s="15"/>
    </row>
    <row r="7" spans="1:10">
      <c r="A7" s="16" t="s">
        <v>17</v>
      </c>
      <c r="B7" s="17" t="s">
        <v>21</v>
      </c>
      <c r="C7" s="32">
        <v>9621703</v>
      </c>
      <c r="D7" s="45">
        <v>21645</v>
      </c>
      <c r="E7" s="46">
        <v>1621496</v>
      </c>
      <c r="F7" s="47">
        <f>E7/C7</f>
        <v>0.16852484430251069</v>
      </c>
      <c r="G7" s="48">
        <v>18950</v>
      </c>
      <c r="H7" s="49">
        <f>G7/D7</f>
        <v>0.87549087549087545</v>
      </c>
      <c r="J7" s="15"/>
    </row>
    <row r="8" spans="1:10">
      <c r="A8" s="11"/>
      <c r="B8" s="12"/>
      <c r="C8" s="22"/>
      <c r="D8" s="40"/>
      <c r="E8" s="41"/>
      <c r="F8" s="42"/>
      <c r="G8" s="43"/>
      <c r="H8" s="44"/>
      <c r="J8" s="15"/>
    </row>
    <row r="9" spans="1:10">
      <c r="A9" s="11" t="s">
        <v>22</v>
      </c>
      <c r="B9" s="12" t="s">
        <v>18</v>
      </c>
      <c r="C9" s="22">
        <v>5225402</v>
      </c>
      <c r="D9" s="40">
        <v>6275</v>
      </c>
      <c r="E9" s="41">
        <v>219822</v>
      </c>
      <c r="F9" s="42">
        <f>E9/C9</f>
        <v>4.2067959556030328E-2</v>
      </c>
      <c r="G9" s="43">
        <v>5666</v>
      </c>
      <c r="H9" s="44">
        <f>G9/D9</f>
        <v>0.90294820717131474</v>
      </c>
      <c r="J9" s="15"/>
    </row>
    <row r="10" spans="1:10">
      <c r="A10" s="11" t="s">
        <v>22</v>
      </c>
      <c r="B10" s="12" t="s">
        <v>19</v>
      </c>
      <c r="C10" s="22">
        <v>5241976</v>
      </c>
      <c r="D10" s="40">
        <v>5413</v>
      </c>
      <c r="E10" s="41">
        <v>184602</v>
      </c>
      <c r="F10" s="42">
        <f>E10/C10</f>
        <v>3.5216109345025615E-2</v>
      </c>
      <c r="G10" s="43">
        <v>4890</v>
      </c>
      <c r="H10" s="44">
        <f>G10/D10</f>
        <v>0.90338075004618512</v>
      </c>
      <c r="J10" s="15"/>
    </row>
    <row r="11" spans="1:10">
      <c r="A11" s="11" t="s">
        <v>22</v>
      </c>
      <c r="B11" s="12" t="s">
        <v>20</v>
      </c>
      <c r="C11" s="22">
        <v>5026033</v>
      </c>
      <c r="D11" s="40">
        <v>7709</v>
      </c>
      <c r="E11" s="41">
        <v>295412</v>
      </c>
      <c r="F11" s="42">
        <f>E11/C11</f>
        <v>5.8776374926308682E-2</v>
      </c>
      <c r="G11" s="43">
        <v>6878</v>
      </c>
      <c r="H11" s="44">
        <f>G11/D11</f>
        <v>0.89220391749902717</v>
      </c>
      <c r="J11" s="15"/>
    </row>
    <row r="12" spans="1:10">
      <c r="A12" s="23" t="s">
        <v>22</v>
      </c>
      <c r="B12" s="24" t="s">
        <v>21</v>
      </c>
      <c r="C12" s="34">
        <v>15478520</v>
      </c>
      <c r="D12" s="50">
        <v>15443</v>
      </c>
      <c r="E12" s="51">
        <v>1388940</v>
      </c>
      <c r="F12" s="52">
        <f>E12/C12</f>
        <v>8.9733385362424825E-2</v>
      </c>
      <c r="G12" s="53">
        <v>12654</v>
      </c>
      <c r="H12" s="54">
        <f>G12/D12</f>
        <v>0.81940037557469403</v>
      </c>
      <c r="J12" s="15"/>
    </row>
    <row r="14" spans="1:10">
      <c r="A14" s="28"/>
    </row>
    <row r="16" spans="1:10">
      <c r="A16" s="28"/>
    </row>
    <row r="17" spans="1:1">
      <c r="A17" s="28"/>
    </row>
    <row r="18" spans="1:1">
      <c r="A18" s="28"/>
    </row>
    <row r="20" spans="1:1">
      <c r="A20" s="28"/>
    </row>
  </sheetData>
  <mergeCells count="1">
    <mergeCell ref="D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66223D8245A4487A7C9D32EEAE152" ma:contentTypeVersion="3" ma:contentTypeDescription="Create a new document." ma:contentTypeScope="" ma:versionID="f9883cbd34eac77acc1a0cfc832a006d">
  <xsd:schema xmlns:xsd="http://www.w3.org/2001/XMLSchema" xmlns:xs="http://www.w3.org/2001/XMLSchema" xmlns:p="http://schemas.microsoft.com/office/2006/metadata/properties" xmlns:ns2="ab72711e-cec8-4c8e-9b31-491031678dbf" targetNamespace="http://schemas.microsoft.com/office/2006/metadata/properties" ma:root="true" ma:fieldsID="c38b36c650d76c4025209eee90e1e4aa" ns2:_="">
    <xsd:import namespace="ab72711e-cec8-4c8e-9b31-491031678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2711e-cec8-4c8e-9b31-491031678d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94FA6B-A985-4A5B-81E0-CAB42EB748FC}"/>
</file>

<file path=customXml/itemProps2.xml><?xml version="1.0" encoding="utf-8"?>
<ds:datastoreItem xmlns:ds="http://schemas.openxmlformats.org/officeDocument/2006/customXml" ds:itemID="{BB91E0BB-6F43-4869-810F-E9F649243712}"/>
</file>

<file path=customXml/itemProps3.xml><?xml version="1.0" encoding="utf-8"?>
<ds:datastoreItem xmlns:ds="http://schemas.openxmlformats.org/officeDocument/2006/customXml" ds:itemID="{FBF2B266-5A90-4645-9BA2-965FADD4B6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 Edsall</dc:creator>
  <cp:keywords/>
  <dc:description/>
  <cp:lastModifiedBy>Edsall, Lee (She/Her/Hers)</cp:lastModifiedBy>
  <cp:revision/>
  <dcterms:created xsi:type="dcterms:W3CDTF">2023-08-14T20:15:10Z</dcterms:created>
  <dcterms:modified xsi:type="dcterms:W3CDTF">2024-03-04T14:11:02Z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0x010100C5666223D8245A4487A7C9D32EEAE152</vt:lpwstr>
  </property>
</Properties>
</file>