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2e713f88783ed9/Documents/Education/MUSC Postdoc/Manuscripts/Obray - F32 Pain/eLife/Data/VOR/"/>
    </mc:Choice>
  </mc:AlternateContent>
  <xr:revisionPtr revIDLastSave="2" documentId="8_{2B5113DB-667F-44D0-A55C-E83C724914DB}" xr6:coauthVersionLast="47" xr6:coauthVersionMax="47" xr10:uidLastSave="{1F191661-2A68-467E-922D-C929AE9E5CDC}"/>
  <bookViews>
    <workbookView xWindow="-120" yWindow="-120" windowWidth="29040" windowHeight="15840" xr2:uid="{A76DE8E4-8849-4682-B105-36516DAF8B00}"/>
  </bookViews>
  <sheets>
    <sheet name="Figure 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9" i="1" l="1"/>
  <c r="AI19" i="1"/>
  <c r="AH19" i="1"/>
  <c r="AG19" i="1"/>
  <c r="AF19" i="1"/>
  <c r="AE19" i="1"/>
  <c r="AD19" i="1"/>
  <c r="AC19" i="1"/>
  <c r="R19" i="1"/>
  <c r="Q19" i="1"/>
  <c r="P19" i="1"/>
  <c r="O19" i="1"/>
  <c r="N19" i="1"/>
  <c r="M19" i="1"/>
  <c r="L19" i="1"/>
  <c r="K19" i="1"/>
  <c r="I19" i="1"/>
  <c r="H19" i="1"/>
  <c r="G19" i="1"/>
  <c r="F19" i="1"/>
  <c r="E19" i="1"/>
  <c r="D19" i="1"/>
  <c r="C19" i="1"/>
  <c r="B19" i="1"/>
  <c r="AJ18" i="1"/>
  <c r="AI18" i="1"/>
  <c r="AH18" i="1"/>
  <c r="AG18" i="1"/>
  <c r="AF18" i="1"/>
  <c r="AE18" i="1"/>
  <c r="AD18" i="1"/>
  <c r="AC18" i="1"/>
  <c r="R18" i="1"/>
  <c r="Q18" i="1"/>
  <c r="P18" i="1"/>
  <c r="O18" i="1"/>
  <c r="N18" i="1"/>
  <c r="M18" i="1"/>
  <c r="L18" i="1"/>
  <c r="K18" i="1"/>
  <c r="I18" i="1"/>
  <c r="H18" i="1"/>
  <c r="G18" i="1"/>
  <c r="F18" i="1"/>
  <c r="E18" i="1"/>
  <c r="D18" i="1"/>
  <c r="C18" i="1"/>
  <c r="B18" i="1"/>
  <c r="AJ17" i="1"/>
  <c r="AI17" i="1"/>
  <c r="AH17" i="1"/>
  <c r="AG17" i="1"/>
  <c r="AF17" i="1"/>
  <c r="AE17" i="1"/>
  <c r="AD17" i="1"/>
  <c r="AC17" i="1"/>
  <c r="R17" i="1"/>
  <c r="Q17" i="1"/>
  <c r="P17" i="1"/>
  <c r="O17" i="1"/>
  <c r="N17" i="1"/>
  <c r="M17" i="1"/>
  <c r="L17" i="1"/>
  <c r="K17" i="1"/>
  <c r="I17" i="1"/>
  <c r="H17" i="1"/>
  <c r="G17" i="1"/>
  <c r="F17" i="1"/>
  <c r="E17" i="1"/>
  <c r="D17" i="1"/>
  <c r="C17" i="1"/>
  <c r="B17" i="1"/>
  <c r="AA15" i="1"/>
  <c r="Z15" i="1"/>
  <c r="Y15" i="1"/>
  <c r="X15" i="1"/>
  <c r="W15" i="1"/>
  <c r="V15" i="1"/>
  <c r="U15" i="1"/>
  <c r="T15" i="1"/>
  <c r="AA14" i="1"/>
  <c r="Z14" i="1"/>
  <c r="Y14" i="1"/>
  <c r="X14" i="1"/>
  <c r="W14" i="1"/>
  <c r="V14" i="1"/>
  <c r="U14" i="1"/>
  <c r="T14" i="1"/>
  <c r="AA13" i="1"/>
  <c r="Z13" i="1"/>
  <c r="Y13" i="1"/>
  <c r="X13" i="1"/>
  <c r="W13" i="1"/>
  <c r="V13" i="1"/>
  <c r="U13" i="1"/>
  <c r="T13" i="1"/>
  <c r="AA12" i="1"/>
  <c r="Z12" i="1"/>
  <c r="Y12" i="1"/>
  <c r="X12" i="1"/>
  <c r="W12" i="1"/>
  <c r="V12" i="1"/>
  <c r="U12" i="1"/>
  <c r="T12" i="1"/>
  <c r="AA11" i="1"/>
  <c r="Z11" i="1"/>
  <c r="Y11" i="1"/>
  <c r="X11" i="1"/>
  <c r="W11" i="1"/>
  <c r="V11" i="1"/>
  <c r="U11" i="1"/>
  <c r="T11" i="1"/>
  <c r="AA10" i="1"/>
  <c r="Z10" i="1"/>
  <c r="Y10" i="1"/>
  <c r="X10" i="1"/>
  <c r="W10" i="1"/>
  <c r="V10" i="1"/>
  <c r="U10" i="1"/>
  <c r="T10" i="1"/>
  <c r="AA9" i="1"/>
  <c r="Z9" i="1"/>
  <c r="Y9" i="1"/>
  <c r="X9" i="1"/>
  <c r="W9" i="1"/>
  <c r="V9" i="1"/>
  <c r="U9" i="1"/>
  <c r="T9" i="1"/>
  <c r="AA8" i="1"/>
  <c r="Z8" i="1"/>
  <c r="Y8" i="1"/>
  <c r="X8" i="1"/>
  <c r="W8" i="1"/>
  <c r="V8" i="1"/>
  <c r="U8" i="1"/>
  <c r="T8" i="1"/>
  <c r="AA7" i="1"/>
  <c r="Z7" i="1"/>
  <c r="Y7" i="1"/>
  <c r="X7" i="1"/>
  <c r="W7" i="1"/>
  <c r="V7" i="1"/>
  <c r="U7" i="1"/>
  <c r="T7" i="1"/>
  <c r="AA6" i="1"/>
  <c r="AA19" i="1" s="1"/>
  <c r="AA18" i="1" s="1"/>
  <c r="Z6" i="1"/>
  <c r="Z19" i="1" s="1"/>
  <c r="Z18" i="1" s="1"/>
  <c r="Y6" i="1"/>
  <c r="Y19" i="1" s="1"/>
  <c r="Y18" i="1" s="1"/>
  <c r="X6" i="1"/>
  <c r="X19" i="1" s="1"/>
  <c r="X18" i="1" s="1"/>
  <c r="W6" i="1"/>
  <c r="W19" i="1" s="1"/>
  <c r="W18" i="1" s="1"/>
  <c r="V6" i="1"/>
  <c r="V19" i="1" s="1"/>
  <c r="V18" i="1" s="1"/>
  <c r="U6" i="1"/>
  <c r="U17" i="1" s="1"/>
  <c r="T6" i="1"/>
  <c r="T19" i="1" s="1"/>
  <c r="T18" i="1" s="1"/>
  <c r="X17" i="1" l="1"/>
  <c r="Y17" i="1"/>
  <c r="U19" i="1"/>
  <c r="U18" i="1" s="1"/>
  <c r="V17" i="1"/>
  <c r="Z17" i="1"/>
  <c r="T17" i="1"/>
  <c r="W17" i="1"/>
  <c r="AA17" i="1"/>
</calcChain>
</file>

<file path=xl/sharedStrings.xml><?xml version="1.0" encoding="utf-8"?>
<sst xmlns="http://schemas.openxmlformats.org/spreadsheetml/2006/main" count="64" uniqueCount="14">
  <si>
    <t>Monosynaptic AMPA and NMDA currents at BLA inputs onto PrL PVINs.</t>
  </si>
  <si>
    <t>AMPA Amplitude (pA)</t>
  </si>
  <si>
    <t>NMDA Amplitude (pA)</t>
  </si>
  <si>
    <t>AMPA/NMDA Ratio</t>
  </si>
  <si>
    <t>Rectification Index</t>
  </si>
  <si>
    <t>Female</t>
  </si>
  <si>
    <t>Male</t>
  </si>
  <si>
    <t>Air</t>
  </si>
  <si>
    <t>AIE</t>
  </si>
  <si>
    <t>Saline</t>
  </si>
  <si>
    <t>Carr</t>
  </si>
  <si>
    <t>Mean</t>
  </si>
  <si>
    <t>SEM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</si>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</sst>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08E04-CCA0-4DB6-8FBA-EBC72404465E}">
  <dimension ref="A1:AK19"/>
  <sheetViews>
    <sheetView tabSelected="1" workbookViewId="0">
      <selection activeCell="F23" sqref="F23"/>
    </sheetView>
  </sheetViews>
  <sheetFormatPr defaultColWidth="8.85546875" defaultRowHeight="15" x14ac:dyDescent="0.25"/>
  <sheetData>
    <row r="1" spans="1:37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37" x14ac:dyDescent="0.25">
      <c r="A2" s="1"/>
      <c r="B2" s="11" t="s">
        <v>1</v>
      </c>
      <c r="C2" s="11"/>
      <c r="D2" s="11"/>
      <c r="E2" s="11"/>
      <c r="F2" s="11"/>
      <c r="G2" s="11"/>
      <c r="H2" s="11"/>
      <c r="I2" s="11"/>
      <c r="J2" s="2"/>
      <c r="K2" s="11" t="s">
        <v>2</v>
      </c>
      <c r="L2" s="11"/>
      <c r="M2" s="11"/>
      <c r="N2" s="11"/>
      <c r="O2" s="11"/>
      <c r="P2" s="11"/>
      <c r="Q2" s="11"/>
      <c r="R2" s="11"/>
      <c r="S2" s="2"/>
      <c r="T2" s="11" t="s">
        <v>3</v>
      </c>
      <c r="U2" s="11"/>
      <c r="V2" s="11"/>
      <c r="W2" s="11"/>
      <c r="X2" s="11"/>
      <c r="Y2" s="11"/>
      <c r="Z2" s="11"/>
      <c r="AA2" s="11"/>
      <c r="AB2" s="2"/>
      <c r="AC2" s="11" t="s">
        <v>4</v>
      </c>
      <c r="AD2" s="11"/>
      <c r="AE2" s="11"/>
      <c r="AF2" s="11"/>
      <c r="AG2" s="11"/>
      <c r="AH2" s="11"/>
      <c r="AI2" s="11"/>
      <c r="AJ2" s="11"/>
      <c r="AK2" s="3"/>
    </row>
    <row r="3" spans="1:37" x14ac:dyDescent="0.25">
      <c r="A3" s="1"/>
      <c r="B3" s="9" t="s">
        <v>5</v>
      </c>
      <c r="C3" s="9"/>
      <c r="D3" s="9"/>
      <c r="E3" s="9"/>
      <c r="F3" s="8" t="s">
        <v>6</v>
      </c>
      <c r="G3" s="8"/>
      <c r="H3" s="8"/>
      <c r="I3" s="8"/>
      <c r="J3" s="2"/>
      <c r="K3" s="9" t="s">
        <v>5</v>
      </c>
      <c r="L3" s="9"/>
      <c r="M3" s="9"/>
      <c r="N3" s="9"/>
      <c r="O3" s="8" t="s">
        <v>6</v>
      </c>
      <c r="P3" s="8"/>
      <c r="Q3" s="8"/>
      <c r="R3" s="8"/>
      <c r="S3" s="2"/>
      <c r="T3" s="9" t="s">
        <v>5</v>
      </c>
      <c r="U3" s="9"/>
      <c r="V3" s="9"/>
      <c r="W3" s="9"/>
      <c r="X3" s="8" t="s">
        <v>6</v>
      </c>
      <c r="Y3" s="8"/>
      <c r="Z3" s="8"/>
      <c r="AA3" s="8"/>
      <c r="AB3" s="2"/>
      <c r="AC3" s="9" t="s">
        <v>5</v>
      </c>
      <c r="AD3" s="9"/>
      <c r="AE3" s="9"/>
      <c r="AF3" s="9"/>
      <c r="AG3" s="8" t="s">
        <v>6</v>
      </c>
      <c r="AH3" s="8"/>
      <c r="AI3" s="8"/>
      <c r="AJ3" s="8"/>
      <c r="AK3" s="3"/>
    </row>
    <row r="4" spans="1:37" x14ac:dyDescent="0.25">
      <c r="A4" s="1"/>
      <c r="B4" s="7" t="s">
        <v>7</v>
      </c>
      <c r="C4" s="7"/>
      <c r="D4" s="6" t="s">
        <v>8</v>
      </c>
      <c r="E4" s="6"/>
      <c r="F4" s="7" t="s">
        <v>7</v>
      </c>
      <c r="G4" s="7"/>
      <c r="H4" s="6" t="s">
        <v>8</v>
      </c>
      <c r="I4" s="6"/>
      <c r="J4" s="2"/>
      <c r="K4" s="7" t="s">
        <v>7</v>
      </c>
      <c r="L4" s="7"/>
      <c r="M4" s="6" t="s">
        <v>8</v>
      </c>
      <c r="N4" s="6"/>
      <c r="O4" s="7" t="s">
        <v>7</v>
      </c>
      <c r="P4" s="7"/>
      <c r="Q4" s="6" t="s">
        <v>8</v>
      </c>
      <c r="R4" s="6"/>
      <c r="S4" s="2"/>
      <c r="T4" s="7" t="s">
        <v>7</v>
      </c>
      <c r="U4" s="7"/>
      <c r="V4" s="6" t="s">
        <v>8</v>
      </c>
      <c r="W4" s="6"/>
      <c r="X4" s="7" t="s">
        <v>7</v>
      </c>
      <c r="Y4" s="7"/>
      <c r="Z4" s="6" t="s">
        <v>8</v>
      </c>
      <c r="AA4" s="6"/>
      <c r="AB4" s="2"/>
      <c r="AC4" s="7" t="s">
        <v>7</v>
      </c>
      <c r="AD4" s="7"/>
      <c r="AE4" s="6" t="s">
        <v>8</v>
      </c>
      <c r="AF4" s="6"/>
      <c r="AG4" s="7" t="s">
        <v>7</v>
      </c>
      <c r="AH4" s="7"/>
      <c r="AI4" s="6" t="s">
        <v>8</v>
      </c>
      <c r="AJ4" s="6"/>
      <c r="AK4" s="3"/>
    </row>
    <row r="5" spans="1:37" x14ac:dyDescent="0.25">
      <c r="A5" s="1"/>
      <c r="B5" s="4" t="s">
        <v>9</v>
      </c>
      <c r="C5" s="5" t="s">
        <v>10</v>
      </c>
      <c r="D5" s="4" t="s">
        <v>9</v>
      </c>
      <c r="E5" s="5" t="s">
        <v>10</v>
      </c>
      <c r="F5" s="4" t="s">
        <v>9</v>
      </c>
      <c r="G5" s="5" t="s">
        <v>10</v>
      </c>
      <c r="H5" s="4" t="s">
        <v>9</v>
      </c>
      <c r="I5" s="5" t="s">
        <v>10</v>
      </c>
      <c r="J5" s="2"/>
      <c r="K5" s="4" t="s">
        <v>9</v>
      </c>
      <c r="L5" s="5" t="s">
        <v>10</v>
      </c>
      <c r="M5" s="4" t="s">
        <v>9</v>
      </c>
      <c r="N5" s="5" t="s">
        <v>10</v>
      </c>
      <c r="O5" s="4" t="s">
        <v>9</v>
      </c>
      <c r="P5" s="5" t="s">
        <v>10</v>
      </c>
      <c r="Q5" s="4" t="s">
        <v>9</v>
      </c>
      <c r="R5" s="5" t="s">
        <v>10</v>
      </c>
      <c r="S5" s="2"/>
      <c r="T5" s="4" t="s">
        <v>9</v>
      </c>
      <c r="U5" s="5" t="s">
        <v>10</v>
      </c>
      <c r="V5" s="4" t="s">
        <v>9</v>
      </c>
      <c r="W5" s="5" t="s">
        <v>10</v>
      </c>
      <c r="X5" s="4" t="s">
        <v>9</v>
      </c>
      <c r="Y5" s="5" t="s">
        <v>10</v>
      </c>
      <c r="Z5" s="4" t="s">
        <v>9</v>
      </c>
      <c r="AA5" s="5" t="s">
        <v>10</v>
      </c>
      <c r="AB5" s="2"/>
      <c r="AC5" s="4" t="s">
        <v>9</v>
      </c>
      <c r="AD5" s="5" t="s">
        <v>10</v>
      </c>
      <c r="AE5" s="4" t="s">
        <v>9</v>
      </c>
      <c r="AF5" s="5" t="s">
        <v>10</v>
      </c>
      <c r="AG5" s="4" t="s">
        <v>9</v>
      </c>
      <c r="AH5" s="5" t="s">
        <v>10</v>
      </c>
      <c r="AI5" s="4" t="s">
        <v>9</v>
      </c>
      <c r="AJ5" s="5" t="s">
        <v>10</v>
      </c>
      <c r="AK5" s="3"/>
    </row>
    <row r="6" spans="1:37" x14ac:dyDescent="0.25">
      <c r="A6" s="1"/>
      <c r="B6">
        <v>240.37</v>
      </c>
      <c r="C6">
        <v>536.25599999999997</v>
      </c>
      <c r="D6">
        <v>410.22199999999998</v>
      </c>
      <c r="E6">
        <v>317.87299999999999</v>
      </c>
      <c r="F6">
        <v>285.54599999999999</v>
      </c>
      <c r="G6">
        <v>736.923</v>
      </c>
      <c r="H6">
        <v>79.205500000000001</v>
      </c>
      <c r="I6">
        <v>428.20400000000001</v>
      </c>
      <c r="J6" s="2"/>
      <c r="K6" s="2">
        <v>98.220100000000002</v>
      </c>
      <c r="L6" s="2">
        <v>108.821</v>
      </c>
      <c r="M6" s="2">
        <v>96.811000000000007</v>
      </c>
      <c r="N6" s="2">
        <v>90.817099999999996</v>
      </c>
      <c r="O6" s="2">
        <v>119.104</v>
      </c>
      <c r="P6" s="2">
        <v>116.444</v>
      </c>
      <c r="Q6" s="2">
        <v>38.6706</v>
      </c>
      <c r="R6" s="2">
        <v>198.62700000000001</v>
      </c>
      <c r="S6" s="2"/>
      <c r="T6" s="2">
        <f>B6/K6</f>
        <v>2.4472587586451247</v>
      </c>
      <c r="U6" s="2">
        <f t="shared" ref="U6:AA15" si="0">C6/L6</f>
        <v>4.9278723775741815</v>
      </c>
      <c r="V6" s="2">
        <f t="shared" si="0"/>
        <v>4.2373490615735809</v>
      </c>
      <c r="W6" s="2">
        <f t="shared" si="0"/>
        <v>3.5001447965195984</v>
      </c>
      <c r="X6" s="2">
        <f t="shared" si="0"/>
        <v>2.3974509672219235</v>
      </c>
      <c r="Y6" s="2">
        <f t="shared" si="0"/>
        <v>6.3285613685548414</v>
      </c>
      <c r="Z6" s="2">
        <f t="shared" si="0"/>
        <v>2.0482097510770454</v>
      </c>
      <c r="AA6" s="2">
        <f t="shared" si="0"/>
        <v>2.1558197022559873</v>
      </c>
      <c r="AB6" s="2"/>
      <c r="AC6">
        <v>0.32056299999999999</v>
      </c>
      <c r="AD6">
        <v>0.20034099999999999</v>
      </c>
      <c r="AE6">
        <v>0.26396399999999998</v>
      </c>
      <c r="AF6">
        <v>0.25874799999999998</v>
      </c>
      <c r="AG6">
        <v>0.39330900000000002</v>
      </c>
      <c r="AH6">
        <v>0.17949599999999999</v>
      </c>
      <c r="AI6">
        <v>0.37664599999999998</v>
      </c>
      <c r="AJ6">
        <v>0.20901500000000001</v>
      </c>
      <c r="AK6" s="3"/>
    </row>
    <row r="7" spans="1:37" x14ac:dyDescent="0.25">
      <c r="A7" s="1"/>
      <c r="B7">
        <v>281.07499999999999</v>
      </c>
      <c r="C7">
        <v>401.30500000000001</v>
      </c>
      <c r="D7">
        <v>175.97200000000001</v>
      </c>
      <c r="E7">
        <v>772.971</v>
      </c>
      <c r="F7">
        <v>297.13299999999998</v>
      </c>
      <c r="G7">
        <v>732.79399999999998</v>
      </c>
      <c r="H7">
        <v>311.952</v>
      </c>
      <c r="I7">
        <v>322.28199999999998</v>
      </c>
      <c r="J7" s="2"/>
      <c r="K7" s="2">
        <v>110.447</v>
      </c>
      <c r="L7" s="2">
        <v>146.65899999999999</v>
      </c>
      <c r="M7" s="2">
        <v>78.511200000000002</v>
      </c>
      <c r="N7" s="2">
        <v>126.143</v>
      </c>
      <c r="O7" s="2">
        <v>164.81100000000001</v>
      </c>
      <c r="P7" s="2">
        <v>133.99600000000001</v>
      </c>
      <c r="Q7" s="2">
        <v>98.434899999999999</v>
      </c>
      <c r="R7" s="2">
        <v>138.05699999999999</v>
      </c>
      <c r="S7" s="2"/>
      <c r="T7" s="2">
        <f t="shared" ref="T7:T15" si="1">B7/K7</f>
        <v>2.5448857823209319</v>
      </c>
      <c r="U7" s="2">
        <f t="shared" si="0"/>
        <v>2.7363134891142038</v>
      </c>
      <c r="V7" s="2">
        <f t="shared" si="0"/>
        <v>2.2413617420189733</v>
      </c>
      <c r="W7" s="2">
        <f t="shared" si="0"/>
        <v>6.1277359821789554</v>
      </c>
      <c r="X7" s="2">
        <f t="shared" si="0"/>
        <v>1.8028711675798337</v>
      </c>
      <c r="Y7" s="2">
        <f t="shared" si="0"/>
        <v>5.4687751873190242</v>
      </c>
      <c r="Z7" s="2">
        <f t="shared" si="0"/>
        <v>3.1691198954842235</v>
      </c>
      <c r="AA7" s="2">
        <f t="shared" si="0"/>
        <v>2.3344125976951551</v>
      </c>
      <c r="AB7" s="2"/>
      <c r="AC7">
        <v>0.26981100000000002</v>
      </c>
      <c r="AD7">
        <v>0.253052</v>
      </c>
      <c r="AE7">
        <v>0.46451999999999999</v>
      </c>
      <c r="AF7">
        <v>0.131018</v>
      </c>
      <c r="AG7">
        <v>0.40234199999999998</v>
      </c>
      <c r="AH7">
        <v>0.198157</v>
      </c>
      <c r="AI7">
        <v>0.201655</v>
      </c>
      <c r="AJ7">
        <v>0.101829</v>
      </c>
      <c r="AK7" s="3"/>
    </row>
    <row r="8" spans="1:37" x14ac:dyDescent="0.25">
      <c r="A8" s="1"/>
      <c r="B8">
        <v>223.05699999999999</v>
      </c>
      <c r="C8">
        <v>309.85500000000002</v>
      </c>
      <c r="D8">
        <v>319.286</v>
      </c>
      <c r="E8">
        <v>290.69</v>
      </c>
      <c r="F8">
        <v>626.05999999999995</v>
      </c>
      <c r="G8">
        <v>732.10799999999995</v>
      </c>
      <c r="H8">
        <v>260.05799999999999</v>
      </c>
      <c r="I8">
        <v>332.95100000000002</v>
      </c>
      <c r="J8" s="2"/>
      <c r="K8" s="2">
        <v>112.679</v>
      </c>
      <c r="L8" s="2">
        <v>72.494</v>
      </c>
      <c r="M8" s="2">
        <v>97.638800000000003</v>
      </c>
      <c r="N8" s="2">
        <v>130.173</v>
      </c>
      <c r="O8" s="2">
        <v>156.702</v>
      </c>
      <c r="P8" s="2">
        <v>154.95500000000001</v>
      </c>
      <c r="Q8" s="2">
        <v>92.115200000000002</v>
      </c>
      <c r="R8" s="2">
        <v>188.05500000000001</v>
      </c>
      <c r="S8" s="2"/>
      <c r="T8" s="2">
        <f t="shared" si="1"/>
        <v>1.9795791584944842</v>
      </c>
      <c r="U8" s="2">
        <f t="shared" si="0"/>
        <v>4.274215797169421</v>
      </c>
      <c r="V8" s="2">
        <f t="shared" si="0"/>
        <v>3.2700729627975762</v>
      </c>
      <c r="W8" s="2">
        <f t="shared" si="0"/>
        <v>2.2331051754204019</v>
      </c>
      <c r="X8" s="2">
        <f t="shared" si="0"/>
        <v>3.9952266084670263</v>
      </c>
      <c r="Y8" s="2">
        <f t="shared" si="0"/>
        <v>4.7246490916717754</v>
      </c>
      <c r="Z8" s="2">
        <f t="shared" si="0"/>
        <v>2.8231822761064405</v>
      </c>
      <c r="AA8" s="2">
        <f t="shared" si="0"/>
        <v>1.7704979926085453</v>
      </c>
      <c r="AB8" s="2"/>
      <c r="AC8">
        <v>0.331513</v>
      </c>
      <c r="AD8">
        <v>0.19037399999999999</v>
      </c>
      <c r="AE8">
        <v>0.26214199999999999</v>
      </c>
      <c r="AF8">
        <v>0.37433</v>
      </c>
      <c r="AG8">
        <v>0.16802700000000001</v>
      </c>
      <c r="AH8">
        <v>0.212925</v>
      </c>
      <c r="AI8">
        <v>0.17968200000000001</v>
      </c>
      <c r="AJ8">
        <v>0.16861899999999999</v>
      </c>
      <c r="AK8" s="3"/>
    </row>
    <row r="9" spans="1:37" x14ac:dyDescent="0.25">
      <c r="A9" s="1"/>
      <c r="B9">
        <v>399.49099999999999</v>
      </c>
      <c r="C9">
        <v>938.72400000000005</v>
      </c>
      <c r="D9">
        <v>236.52</v>
      </c>
      <c r="E9">
        <v>276.589</v>
      </c>
      <c r="F9">
        <v>244.4</v>
      </c>
      <c r="G9">
        <v>469.12200000000001</v>
      </c>
      <c r="H9">
        <v>818.58299999999997</v>
      </c>
      <c r="I9">
        <v>512.39</v>
      </c>
      <c r="J9" s="2"/>
      <c r="K9" s="2">
        <v>159.21100000000001</v>
      </c>
      <c r="L9" s="2">
        <v>191.96</v>
      </c>
      <c r="M9" s="2">
        <v>82.081999999999994</v>
      </c>
      <c r="N9" s="2">
        <v>64.964100000000002</v>
      </c>
      <c r="O9" s="2">
        <v>140.83600000000001</v>
      </c>
      <c r="P9" s="2">
        <v>86.4422</v>
      </c>
      <c r="Q9" s="2">
        <v>260.18</v>
      </c>
      <c r="R9" s="2">
        <v>287.33199999999999</v>
      </c>
      <c r="S9" s="2"/>
      <c r="T9" s="2">
        <f t="shared" si="1"/>
        <v>2.509192204056252</v>
      </c>
      <c r="U9" s="2">
        <f t="shared" si="0"/>
        <v>4.8902062929777035</v>
      </c>
      <c r="V9" s="2">
        <f t="shared" si="0"/>
        <v>2.8815087351672721</v>
      </c>
      <c r="W9" s="2">
        <f t="shared" si="0"/>
        <v>4.2575668715490558</v>
      </c>
      <c r="X9" s="2">
        <f t="shared" si="0"/>
        <v>1.7353517566531282</v>
      </c>
      <c r="Y9" s="2">
        <f t="shared" si="0"/>
        <v>5.4270020892573303</v>
      </c>
      <c r="Z9" s="2">
        <f t="shared" si="0"/>
        <v>3.1462180029210542</v>
      </c>
      <c r="AA9" s="2">
        <f t="shared" si="0"/>
        <v>1.7832681358150153</v>
      </c>
      <c r="AB9" s="2"/>
      <c r="AC9">
        <v>0.25073400000000001</v>
      </c>
      <c r="AD9">
        <v>0.165322</v>
      </c>
      <c r="AE9">
        <v>0.25743300000000002</v>
      </c>
      <c r="AF9">
        <v>0.28197100000000003</v>
      </c>
      <c r="AG9">
        <v>0.37106600000000001</v>
      </c>
      <c r="AH9">
        <v>0.175675</v>
      </c>
      <c r="AI9">
        <v>0.15518000000000001</v>
      </c>
      <c r="AJ9">
        <v>0.11747100000000001</v>
      </c>
      <c r="AK9" s="3"/>
    </row>
    <row r="10" spans="1:37" x14ac:dyDescent="0.25">
      <c r="A10" s="1"/>
      <c r="B10">
        <v>295.42200000000003</v>
      </c>
      <c r="C10">
        <v>729.57899999999995</v>
      </c>
      <c r="D10">
        <v>578.30799999999999</v>
      </c>
      <c r="E10">
        <v>232.952</v>
      </c>
      <c r="F10">
        <v>247.70500000000001</v>
      </c>
      <c r="G10">
        <v>525.58600000000001</v>
      </c>
      <c r="H10">
        <v>351.24700000000001</v>
      </c>
      <c r="I10">
        <v>203.24600000000001</v>
      </c>
      <c r="J10" s="2"/>
      <c r="K10" s="2">
        <v>191.52099999999999</v>
      </c>
      <c r="L10" s="2">
        <v>152.91999999999999</v>
      </c>
      <c r="M10" s="2">
        <v>159.73599999999999</v>
      </c>
      <c r="N10" s="2">
        <v>96.335099999999997</v>
      </c>
      <c r="O10" s="2">
        <v>139.65899999999999</v>
      </c>
      <c r="P10" s="2">
        <v>101.20399999999999</v>
      </c>
      <c r="Q10" s="2">
        <v>107.67</v>
      </c>
      <c r="R10" s="2">
        <v>120.20699999999999</v>
      </c>
      <c r="S10" s="2"/>
      <c r="T10" s="2">
        <f t="shared" si="1"/>
        <v>1.5425044773158036</v>
      </c>
      <c r="U10" s="2">
        <f t="shared" si="0"/>
        <v>4.7709848286685848</v>
      </c>
      <c r="V10" s="2">
        <f t="shared" si="0"/>
        <v>3.620398657785346</v>
      </c>
      <c r="W10" s="2">
        <f t="shared" si="0"/>
        <v>2.4181425046530287</v>
      </c>
      <c r="X10" s="2">
        <f t="shared" si="0"/>
        <v>1.7736415125412615</v>
      </c>
      <c r="Y10" s="2">
        <f t="shared" si="0"/>
        <v>5.1933322793565475</v>
      </c>
      <c r="Z10" s="2">
        <f t="shared" si="0"/>
        <v>3.2622550385436986</v>
      </c>
      <c r="AA10" s="2">
        <f t="shared" si="0"/>
        <v>1.6908000366035258</v>
      </c>
      <c r="AB10" s="2"/>
      <c r="AC10">
        <v>0.34988599999999997</v>
      </c>
      <c r="AD10">
        <v>0.168596</v>
      </c>
      <c r="AE10">
        <v>0.20095499999999999</v>
      </c>
      <c r="AF10">
        <v>0.51469699999999996</v>
      </c>
      <c r="AG10">
        <v>0.33845700000000001</v>
      </c>
      <c r="AH10">
        <v>0.16916900000000001</v>
      </c>
      <c r="AI10">
        <v>0.16663900000000001</v>
      </c>
      <c r="AJ10">
        <v>0.12249699999999999</v>
      </c>
      <c r="AK10" s="3"/>
    </row>
    <row r="11" spans="1:37" x14ac:dyDescent="0.25">
      <c r="A11" s="1"/>
      <c r="B11">
        <v>325.55</v>
      </c>
      <c r="C11">
        <v>1204.1099999999999</v>
      </c>
      <c r="D11">
        <v>188.71899999999999</v>
      </c>
      <c r="E11">
        <v>294.839</v>
      </c>
      <c r="F11">
        <v>195.64099999999999</v>
      </c>
      <c r="G11">
        <v>633.58100000000002</v>
      </c>
      <c r="H11">
        <v>230.34399999999999</v>
      </c>
      <c r="I11">
        <v>243.892</v>
      </c>
      <c r="J11" s="2"/>
      <c r="K11" s="2">
        <v>142.97</v>
      </c>
      <c r="L11" s="2">
        <v>155.673</v>
      </c>
      <c r="M11" s="2">
        <v>39.875100000000003</v>
      </c>
      <c r="N11" s="2">
        <v>170.69900000000001</v>
      </c>
      <c r="O11" s="2">
        <v>56.591299999999997</v>
      </c>
      <c r="P11" s="2">
        <v>150.352</v>
      </c>
      <c r="Q11" s="2">
        <v>72.2136</v>
      </c>
      <c r="R11" s="2">
        <v>160.77199999999999</v>
      </c>
      <c r="S11" s="2"/>
      <c r="T11" s="2">
        <f t="shared" si="1"/>
        <v>2.2770511296076101</v>
      </c>
      <c r="U11" s="2">
        <f t="shared" si="0"/>
        <v>7.7348673180320278</v>
      </c>
      <c r="V11" s="2">
        <f t="shared" si="0"/>
        <v>4.732753021309037</v>
      </c>
      <c r="W11" s="2">
        <f t="shared" si="0"/>
        <v>1.727245033655733</v>
      </c>
      <c r="X11" s="2">
        <f t="shared" si="0"/>
        <v>3.4570861598867673</v>
      </c>
      <c r="Y11" s="2">
        <f t="shared" si="0"/>
        <v>4.2139845163350005</v>
      </c>
      <c r="Z11" s="2">
        <f t="shared" si="0"/>
        <v>3.1897592697220469</v>
      </c>
      <c r="AA11" s="2">
        <f t="shared" si="0"/>
        <v>1.5170054487099744</v>
      </c>
      <c r="AB11" s="2"/>
      <c r="AC11">
        <v>0.22031300000000001</v>
      </c>
      <c r="AD11">
        <v>0.16788500000000001</v>
      </c>
      <c r="AE11">
        <v>0.15590899999999999</v>
      </c>
      <c r="AF11">
        <v>0.376776</v>
      </c>
      <c r="AG11">
        <v>0.30594100000000002</v>
      </c>
      <c r="AH11">
        <v>0.18485099999999999</v>
      </c>
      <c r="AI11">
        <v>0.36701899999999998</v>
      </c>
      <c r="AJ11">
        <v>0.551678</v>
      </c>
      <c r="AK11" s="3"/>
    </row>
    <row r="12" spans="1:37" x14ac:dyDescent="0.25">
      <c r="A12" s="1"/>
      <c r="B12">
        <v>406.24</v>
      </c>
      <c r="C12">
        <v>154.202</v>
      </c>
      <c r="D12">
        <v>570.81299999999999</v>
      </c>
      <c r="E12">
        <v>125.926</v>
      </c>
      <c r="F12">
        <v>416.19799999999998</v>
      </c>
      <c r="G12">
        <v>335.709</v>
      </c>
      <c r="H12">
        <v>427.87700000000001</v>
      </c>
      <c r="I12">
        <v>203.23699999999999</v>
      </c>
      <c r="J12" s="2"/>
      <c r="K12" s="2">
        <v>166.63300000000001</v>
      </c>
      <c r="L12" s="2">
        <v>78.905799999999999</v>
      </c>
      <c r="M12" s="2">
        <v>121.819</v>
      </c>
      <c r="N12" s="2">
        <v>41.764800000000001</v>
      </c>
      <c r="O12" s="2">
        <v>292.91800000000001</v>
      </c>
      <c r="P12" s="2">
        <v>201.07599999999999</v>
      </c>
      <c r="Q12" s="2">
        <v>134.357</v>
      </c>
      <c r="R12" s="2">
        <v>114.747</v>
      </c>
      <c r="S12" s="2"/>
      <c r="T12" s="2">
        <f t="shared" si="1"/>
        <v>2.4379324623573959</v>
      </c>
      <c r="U12" s="2">
        <f t="shared" si="0"/>
        <v>1.9542543133711336</v>
      </c>
      <c r="V12" s="2">
        <f t="shared" si="0"/>
        <v>4.6857468867746412</v>
      </c>
      <c r="W12" s="2">
        <f t="shared" si="0"/>
        <v>3.0151227828218978</v>
      </c>
      <c r="X12" s="2">
        <f t="shared" si="0"/>
        <v>1.4208686390047727</v>
      </c>
      <c r="Y12" s="2">
        <f t="shared" si="0"/>
        <v>1.6695627523921304</v>
      </c>
      <c r="Z12" s="2">
        <f t="shared" si="0"/>
        <v>3.1846275221983227</v>
      </c>
      <c r="AA12" s="2">
        <f t="shared" si="0"/>
        <v>1.7711748455297305</v>
      </c>
      <c r="AB12" s="2"/>
      <c r="AC12">
        <v>0.192938</v>
      </c>
      <c r="AD12">
        <v>0.45550800000000002</v>
      </c>
      <c r="AE12">
        <v>0.15576200000000001</v>
      </c>
      <c r="AF12">
        <v>0.25015199999999999</v>
      </c>
      <c r="AG12">
        <v>0.40249600000000002</v>
      </c>
      <c r="AH12">
        <v>0.39893800000000001</v>
      </c>
      <c r="AI12">
        <v>0.34659299999999998</v>
      </c>
      <c r="AJ12">
        <v>0.67868700000000004</v>
      </c>
      <c r="AK12" s="3"/>
    </row>
    <row r="13" spans="1:37" x14ac:dyDescent="0.25">
      <c r="A13" s="1"/>
      <c r="B13">
        <v>459.09500000000003</v>
      </c>
      <c r="C13">
        <v>382.00299999999999</v>
      </c>
      <c r="D13">
        <v>139.95099999999999</v>
      </c>
      <c r="E13">
        <v>455.76600000000002</v>
      </c>
      <c r="F13">
        <v>467.43200000000002</v>
      </c>
      <c r="G13">
        <v>158.81800000000001</v>
      </c>
      <c r="H13">
        <v>183.19399999999999</v>
      </c>
      <c r="I13">
        <v>342.44299999999998</v>
      </c>
      <c r="J13" s="2"/>
      <c r="K13" s="2">
        <v>201.381</v>
      </c>
      <c r="L13" s="2">
        <v>177.00899999999999</v>
      </c>
      <c r="M13" s="2">
        <v>49.344000000000001</v>
      </c>
      <c r="N13" s="2">
        <v>149.37799999999999</v>
      </c>
      <c r="O13" s="2">
        <v>170.874</v>
      </c>
      <c r="P13" s="2">
        <v>155.68</v>
      </c>
      <c r="Q13" s="2">
        <v>68.717399999999998</v>
      </c>
      <c r="R13" s="2">
        <v>107.26900000000001</v>
      </c>
      <c r="S13" s="2"/>
      <c r="T13" s="2">
        <f t="shared" si="1"/>
        <v>2.2797334405927074</v>
      </c>
      <c r="U13" s="2">
        <f t="shared" si="0"/>
        <v>2.1580993056850217</v>
      </c>
      <c r="V13" s="2">
        <f t="shared" si="0"/>
        <v>2.8362313553826199</v>
      </c>
      <c r="W13" s="2">
        <f t="shared" si="0"/>
        <v>3.0510918609166011</v>
      </c>
      <c r="X13" s="2">
        <f t="shared" si="0"/>
        <v>2.735536126034388</v>
      </c>
      <c r="Y13" s="2">
        <f t="shared" si="0"/>
        <v>1.0201567317574511</v>
      </c>
      <c r="Z13" s="2">
        <f t="shared" si="0"/>
        <v>2.665904123264268</v>
      </c>
      <c r="AA13" s="2">
        <f t="shared" si="0"/>
        <v>3.1923761757823788</v>
      </c>
      <c r="AB13" s="2"/>
      <c r="AC13">
        <v>0.184666</v>
      </c>
      <c r="AD13">
        <v>0.47026299999999999</v>
      </c>
      <c r="AE13">
        <v>0.177893</v>
      </c>
      <c r="AF13">
        <v>0.232402</v>
      </c>
      <c r="AG13">
        <v>0.191774</v>
      </c>
      <c r="AH13">
        <v>0.60912299999999997</v>
      </c>
      <c r="AI13">
        <v>0.317305</v>
      </c>
      <c r="AJ13">
        <v>0.34361599999999998</v>
      </c>
      <c r="AK13" s="3"/>
    </row>
    <row r="14" spans="1:37" x14ac:dyDescent="0.25">
      <c r="A14" s="1"/>
      <c r="B14">
        <v>422.428</v>
      </c>
      <c r="C14">
        <v>167.76</v>
      </c>
      <c r="D14">
        <v>280.44400000000002</v>
      </c>
      <c r="E14">
        <v>442.80500000000001</v>
      </c>
      <c r="F14">
        <v>278.767</v>
      </c>
      <c r="G14">
        <v>523.81100000000004</v>
      </c>
      <c r="H14">
        <v>334.17399999999998</v>
      </c>
      <c r="I14">
        <v>303.44900000000001</v>
      </c>
      <c r="J14" s="2"/>
      <c r="K14" s="2">
        <v>158.57400000000001</v>
      </c>
      <c r="L14" s="2">
        <v>88.931299999999993</v>
      </c>
      <c r="M14" s="2">
        <v>170.12799999999999</v>
      </c>
      <c r="N14" s="2">
        <v>90.892300000000006</v>
      </c>
      <c r="O14" s="2">
        <v>145.131</v>
      </c>
      <c r="P14" s="2">
        <v>202.97800000000001</v>
      </c>
      <c r="Q14" s="2">
        <v>155.00899999999999</v>
      </c>
      <c r="R14" s="2">
        <v>82.872799999999998</v>
      </c>
      <c r="S14" s="2"/>
      <c r="T14" s="2">
        <f t="shared" si="1"/>
        <v>2.6639171617036839</v>
      </c>
      <c r="U14" s="2">
        <f t="shared" si="0"/>
        <v>1.8863999514231773</v>
      </c>
      <c r="V14" s="2">
        <f t="shared" si="0"/>
        <v>1.6484294178500896</v>
      </c>
      <c r="W14" s="2">
        <f t="shared" si="0"/>
        <v>4.8717548131139816</v>
      </c>
      <c r="X14" s="2">
        <f t="shared" si="0"/>
        <v>1.9207956949238962</v>
      </c>
      <c r="Y14" s="2">
        <f t="shared" si="0"/>
        <v>2.5806294278197637</v>
      </c>
      <c r="Z14" s="2">
        <f t="shared" si="0"/>
        <v>2.1558361127418411</v>
      </c>
      <c r="AA14" s="2">
        <f t="shared" si="0"/>
        <v>3.6616235966444965</v>
      </c>
      <c r="AB14" s="2"/>
      <c r="AC14">
        <v>0.15551200000000001</v>
      </c>
      <c r="AD14">
        <v>0.44757000000000002</v>
      </c>
      <c r="AE14">
        <v>0.29421199999999997</v>
      </c>
      <c r="AF14">
        <v>0.15492500000000001</v>
      </c>
      <c r="AG14">
        <v>0.254328</v>
      </c>
      <c r="AH14">
        <v>0.234237</v>
      </c>
      <c r="AI14">
        <v>0.31019999999999998</v>
      </c>
      <c r="AJ14">
        <v>0.39914100000000002</v>
      </c>
      <c r="AK14" s="3"/>
    </row>
    <row r="15" spans="1:37" x14ac:dyDescent="0.25">
      <c r="A15" s="1"/>
      <c r="B15">
        <v>691.452</v>
      </c>
      <c r="C15">
        <v>367.16699999999997</v>
      </c>
      <c r="D15">
        <v>338.50099999999998</v>
      </c>
      <c r="E15">
        <v>852.01300000000003</v>
      </c>
      <c r="F15">
        <v>682.42899999999997</v>
      </c>
      <c r="G15">
        <v>415.17399999999998</v>
      </c>
      <c r="H15">
        <v>110.456</v>
      </c>
      <c r="I15">
        <v>265.08</v>
      </c>
      <c r="J15" s="2"/>
      <c r="K15" s="2">
        <v>239.74100000000001</v>
      </c>
      <c r="L15" s="2">
        <v>136.142</v>
      </c>
      <c r="M15" s="2">
        <v>194.95</v>
      </c>
      <c r="N15" s="2">
        <v>148.19499999999999</v>
      </c>
      <c r="O15" s="2">
        <v>204.83099999999999</v>
      </c>
      <c r="P15" s="2">
        <v>259.82900000000001</v>
      </c>
      <c r="Q15" s="2">
        <v>43.702199999999998</v>
      </c>
      <c r="R15" s="2">
        <v>87.698300000000003</v>
      </c>
      <c r="S15" s="2"/>
      <c r="T15" s="2">
        <f t="shared" si="1"/>
        <v>2.8841624920226407</v>
      </c>
      <c r="U15" s="2">
        <f t="shared" si="0"/>
        <v>2.6969414288022797</v>
      </c>
      <c r="V15" s="2">
        <f t="shared" si="0"/>
        <v>1.7363477814824313</v>
      </c>
      <c r="W15" s="2">
        <f t="shared" si="0"/>
        <v>5.7492695435068661</v>
      </c>
      <c r="X15" s="2">
        <f t="shared" si="0"/>
        <v>3.3316685462649698</v>
      </c>
      <c r="Y15" s="2">
        <f t="shared" si="0"/>
        <v>1.5978739863525626</v>
      </c>
      <c r="Z15" s="2">
        <f t="shared" si="0"/>
        <v>2.5274700129512935</v>
      </c>
      <c r="AA15" s="2">
        <f t="shared" si="0"/>
        <v>3.0226355584999935</v>
      </c>
      <c r="AB15" s="2"/>
      <c r="AC15">
        <v>0.13436699999999999</v>
      </c>
      <c r="AD15">
        <v>0.32304100000000002</v>
      </c>
      <c r="AE15">
        <v>0.27154499999999998</v>
      </c>
      <c r="AF15">
        <v>0.132239</v>
      </c>
      <c r="AG15">
        <v>0.104377</v>
      </c>
      <c r="AH15">
        <v>0.32649899999999998</v>
      </c>
      <c r="AI15">
        <v>0.352049</v>
      </c>
      <c r="AJ15">
        <v>0.36478300000000002</v>
      </c>
      <c r="AK15" s="3"/>
    </row>
    <row r="17" spans="1:36" x14ac:dyDescent="0.25">
      <c r="A17" s="2" t="s">
        <v>11</v>
      </c>
      <c r="B17" s="2">
        <f>AVERAGE(B6:B15)</f>
        <v>374.41800000000001</v>
      </c>
      <c r="C17" s="2">
        <f t="shared" ref="C17:I17" si="2">AVERAGE(C6:C15)</f>
        <v>519.09609999999998</v>
      </c>
      <c r="D17" s="2">
        <f t="shared" si="2"/>
        <v>323.87360000000001</v>
      </c>
      <c r="E17" s="2">
        <f t="shared" si="2"/>
        <v>406.24239999999998</v>
      </c>
      <c r="F17" s="2">
        <f t="shared" si="2"/>
        <v>374.13109999999995</v>
      </c>
      <c r="G17" s="2">
        <f t="shared" si="2"/>
        <v>526.36259999999993</v>
      </c>
      <c r="H17" s="2">
        <f t="shared" si="2"/>
        <v>310.70904999999999</v>
      </c>
      <c r="I17" s="2">
        <f t="shared" si="2"/>
        <v>315.71739999999994</v>
      </c>
      <c r="J17" s="2"/>
      <c r="K17" s="2">
        <f>AVERAGE(K6:K15)</f>
        <v>158.13771000000003</v>
      </c>
      <c r="L17" s="2">
        <f t="shared" ref="L17:R17" si="3">AVERAGE(L6:L15)</f>
        <v>130.95150999999998</v>
      </c>
      <c r="M17" s="2">
        <f t="shared" si="3"/>
        <v>109.08950999999999</v>
      </c>
      <c r="N17" s="2">
        <f t="shared" si="3"/>
        <v>110.93613999999999</v>
      </c>
      <c r="O17" s="2">
        <f t="shared" si="3"/>
        <v>159.14573000000001</v>
      </c>
      <c r="P17" s="2">
        <f t="shared" si="3"/>
        <v>156.29562000000001</v>
      </c>
      <c r="Q17" s="2">
        <f t="shared" si="3"/>
        <v>107.10699</v>
      </c>
      <c r="R17" s="2">
        <f t="shared" si="3"/>
        <v>148.56371000000001</v>
      </c>
      <c r="S17" s="2"/>
      <c r="T17" s="2">
        <f>AVERAGE(T6:T15)</f>
        <v>2.356621706711663</v>
      </c>
      <c r="U17" s="2">
        <f t="shared" ref="U17:AA17" si="4">AVERAGE(U6:U15)</f>
        <v>3.8030155102817744</v>
      </c>
      <c r="V17" s="2">
        <f t="shared" si="4"/>
        <v>3.1890199622141568</v>
      </c>
      <c r="W17" s="2">
        <f t="shared" si="4"/>
        <v>3.6951179364336122</v>
      </c>
      <c r="X17" s="2">
        <f t="shared" si="4"/>
        <v>2.4570497178577968</v>
      </c>
      <c r="Y17" s="2">
        <f t="shared" si="4"/>
        <v>3.8224527430816422</v>
      </c>
      <c r="Z17" s="2">
        <f t="shared" si="4"/>
        <v>2.8172582005010236</v>
      </c>
      <c r="AA17" s="2">
        <f t="shared" si="4"/>
        <v>2.28996140901448</v>
      </c>
      <c r="AC17" s="2">
        <f>AVERAGE(AC6:AC15)</f>
        <v>0.24103029999999998</v>
      </c>
      <c r="AD17" s="2">
        <f t="shared" ref="AD17:AJ17" si="5">AVERAGE(AD6:AD15)</f>
        <v>0.28419519999999998</v>
      </c>
      <c r="AE17" s="2">
        <f t="shared" si="5"/>
        <v>0.25043350000000003</v>
      </c>
      <c r="AF17" s="2">
        <f t="shared" si="5"/>
        <v>0.27072579999999996</v>
      </c>
      <c r="AG17" s="2">
        <f t="shared" si="5"/>
        <v>0.29321170000000002</v>
      </c>
      <c r="AH17" s="2">
        <f t="shared" si="5"/>
        <v>0.26890700000000001</v>
      </c>
      <c r="AI17" s="2">
        <f t="shared" si="5"/>
        <v>0.27729680000000001</v>
      </c>
      <c r="AJ17" s="2">
        <f t="shared" si="5"/>
        <v>0.30573360000000005</v>
      </c>
    </row>
    <row r="18" spans="1:36" x14ac:dyDescent="0.25">
      <c r="A18" s="2" t="s">
        <v>12</v>
      </c>
      <c r="B18" s="2">
        <f>_xlfn.STDEV.S(B6:B15)/SQRT(B19)</f>
        <v>43.441837273403685</v>
      </c>
      <c r="C18" s="2">
        <f t="shared" ref="C18:I18" si="6">_xlfn.STDEV.S(C6:C15)/SQRT(C19)</f>
        <v>107.80885559652424</v>
      </c>
      <c r="D18" s="2">
        <f t="shared" si="6"/>
        <v>49.090951624555395</v>
      </c>
      <c r="E18" s="2">
        <f t="shared" si="6"/>
        <v>74.235345060632056</v>
      </c>
      <c r="F18" s="2">
        <f t="shared" si="6"/>
        <v>53.388848148580806</v>
      </c>
      <c r="G18" s="2">
        <f t="shared" si="6"/>
        <v>60.356431387439343</v>
      </c>
      <c r="H18" s="2">
        <f t="shared" si="6"/>
        <v>66.067229024702542</v>
      </c>
      <c r="I18" s="2">
        <f t="shared" si="6"/>
        <v>30.833405335483537</v>
      </c>
      <c r="J18" s="2"/>
      <c r="K18" s="2">
        <f>_xlfn.STDEV.S(K6:K15)/SQRT(K19)</f>
        <v>14.094172524119841</v>
      </c>
      <c r="L18" s="2">
        <f t="shared" ref="L18:R18" si="7">_xlfn.STDEV.S(L6:L15)/SQRT(L19)</f>
        <v>13.162343261714895</v>
      </c>
      <c r="M18" s="2">
        <f t="shared" si="7"/>
        <v>16.374542433806951</v>
      </c>
      <c r="N18" s="2">
        <f t="shared" si="7"/>
        <v>12.891309931958901</v>
      </c>
      <c r="O18" s="2">
        <f t="shared" si="7"/>
        <v>19.203566307491762</v>
      </c>
      <c r="P18" s="2">
        <f t="shared" si="7"/>
        <v>16.647055871500047</v>
      </c>
      <c r="Q18" s="2">
        <f t="shared" si="7"/>
        <v>20.592286594571977</v>
      </c>
      <c r="R18" s="2">
        <f t="shared" si="7"/>
        <v>19.791913708798962</v>
      </c>
      <c r="S18" s="2"/>
      <c r="T18" s="2">
        <f>_xlfn.STDEV.S(T6:T15)/SQRT(T19)</f>
        <v>0.11848434675751186</v>
      </c>
      <c r="U18" s="2">
        <f t="shared" ref="U18:AA18" si="8">_xlfn.STDEV.S(U6:U15)/SQRT(U19)</f>
        <v>0.58901117966350969</v>
      </c>
      <c r="V18" s="2">
        <f t="shared" si="8"/>
        <v>0.35770423942345436</v>
      </c>
      <c r="W18" s="2">
        <f t="shared" si="8"/>
        <v>0.47602335813250785</v>
      </c>
      <c r="X18" s="2">
        <f t="shared" si="8"/>
        <v>0.27867164511186099</v>
      </c>
      <c r="Y18" s="2">
        <f t="shared" si="8"/>
        <v>0.60910477806504615</v>
      </c>
      <c r="Z18" s="2">
        <f t="shared" si="8"/>
        <v>0.14296836074679214</v>
      </c>
      <c r="AA18" s="2">
        <f t="shared" si="8"/>
        <v>0.2358145684536411</v>
      </c>
      <c r="AC18" s="2">
        <f>_xlfn.STDEV.S(AC6:AC15)/SQRT(AC19)</f>
        <v>2.4012513550716284E-2</v>
      </c>
      <c r="AD18" s="2">
        <f t="shared" ref="AD18:AJ18" si="9">_xlfn.STDEV.S(AD6:AD15)/SQRT(AD19)</f>
        <v>4.0824222353565212E-2</v>
      </c>
      <c r="AE18" s="2">
        <f t="shared" si="9"/>
        <v>2.8707772562399217E-2</v>
      </c>
      <c r="AF18" s="2">
        <f t="shared" si="9"/>
        <v>3.8840275080785858E-2</v>
      </c>
      <c r="AG18" s="2">
        <f t="shared" si="9"/>
        <v>3.4200993568429795E-2</v>
      </c>
      <c r="AH18" s="2">
        <f t="shared" si="9"/>
        <v>4.4598579241197062E-2</v>
      </c>
      <c r="AI18" s="2">
        <f t="shared" si="9"/>
        <v>2.8558217482422335E-2</v>
      </c>
      <c r="AJ18" s="2">
        <f t="shared" si="9"/>
        <v>6.2537116256081604E-2</v>
      </c>
    </row>
    <row r="19" spans="1:36" x14ac:dyDescent="0.25">
      <c r="A19" s="2" t="s">
        <v>13</v>
      </c>
      <c r="B19" s="2">
        <f>COUNT(B6:B15)</f>
        <v>10</v>
      </c>
      <c r="C19" s="2">
        <f t="shared" ref="C19:I19" si="10">COUNT(C6:C15)</f>
        <v>10</v>
      </c>
      <c r="D19" s="2">
        <f t="shared" si="10"/>
        <v>10</v>
      </c>
      <c r="E19" s="2">
        <f t="shared" si="10"/>
        <v>10</v>
      </c>
      <c r="F19" s="2">
        <f t="shared" si="10"/>
        <v>10</v>
      </c>
      <c r="G19" s="2">
        <f t="shared" si="10"/>
        <v>10</v>
      </c>
      <c r="H19" s="2">
        <f t="shared" si="10"/>
        <v>10</v>
      </c>
      <c r="I19" s="2">
        <f t="shared" si="10"/>
        <v>10</v>
      </c>
      <c r="J19" s="2"/>
      <c r="K19" s="2">
        <f>COUNT(K6:K15)</f>
        <v>10</v>
      </c>
      <c r="L19" s="2">
        <f t="shared" ref="L19:R19" si="11">COUNT(L6:L15)</f>
        <v>10</v>
      </c>
      <c r="M19" s="2">
        <f t="shared" si="11"/>
        <v>10</v>
      </c>
      <c r="N19" s="2">
        <f t="shared" si="11"/>
        <v>10</v>
      </c>
      <c r="O19" s="2">
        <f t="shared" si="11"/>
        <v>10</v>
      </c>
      <c r="P19" s="2">
        <f t="shared" si="11"/>
        <v>10</v>
      </c>
      <c r="Q19" s="2">
        <f t="shared" si="11"/>
        <v>10</v>
      </c>
      <c r="R19" s="2">
        <f t="shared" si="11"/>
        <v>10</v>
      </c>
      <c r="S19" s="2"/>
      <c r="T19" s="2">
        <f>COUNT(T6:T15)</f>
        <v>10</v>
      </c>
      <c r="U19" s="2">
        <f t="shared" ref="U19:AA19" si="12">COUNT(U6:U15)</f>
        <v>10</v>
      </c>
      <c r="V19" s="2">
        <f t="shared" si="12"/>
        <v>10</v>
      </c>
      <c r="W19" s="2">
        <f t="shared" si="12"/>
        <v>10</v>
      </c>
      <c r="X19" s="2">
        <f t="shared" si="12"/>
        <v>10</v>
      </c>
      <c r="Y19" s="2">
        <f t="shared" si="12"/>
        <v>10</v>
      </c>
      <c r="Z19" s="2">
        <f t="shared" si="12"/>
        <v>10</v>
      </c>
      <c r="AA19" s="2">
        <f t="shared" si="12"/>
        <v>10</v>
      </c>
      <c r="AC19" s="2">
        <f>COUNT(AC6:AC15)</f>
        <v>10</v>
      </c>
      <c r="AD19" s="2">
        <f t="shared" ref="AD19:AJ19" si="13">COUNT(AD6:AD15)</f>
        <v>10</v>
      </c>
      <c r="AE19" s="2">
        <f t="shared" si="13"/>
        <v>10</v>
      </c>
      <c r="AF19" s="2">
        <f t="shared" si="13"/>
        <v>10</v>
      </c>
      <c r="AG19" s="2">
        <f t="shared" si="13"/>
        <v>10</v>
      </c>
      <c r="AH19" s="2">
        <f t="shared" si="13"/>
        <v>10</v>
      </c>
      <c r="AI19" s="2">
        <f t="shared" si="13"/>
        <v>10</v>
      </c>
      <c r="AJ19" s="2">
        <f t="shared" si="13"/>
        <v>10</v>
      </c>
    </row>
  </sheetData>
  <mergeCells count="29">
    <mergeCell ref="A1:AK1"/>
    <mergeCell ref="B2:I2"/>
    <mergeCell ref="K2:R2"/>
    <mergeCell ref="T2:AA2"/>
    <mergeCell ref="AC2:AJ2"/>
    <mergeCell ref="X3:AA3"/>
    <mergeCell ref="AC3:AF3"/>
    <mergeCell ref="AG3:AJ3"/>
    <mergeCell ref="B4:C4"/>
    <mergeCell ref="D4:E4"/>
    <mergeCell ref="F4:G4"/>
    <mergeCell ref="H4:I4"/>
    <mergeCell ref="K4:L4"/>
    <mergeCell ref="M4:N4"/>
    <mergeCell ref="O4:P4"/>
    <mergeCell ref="B3:E3"/>
    <mergeCell ref="F3:I3"/>
    <mergeCell ref="K3:N3"/>
    <mergeCell ref="O3:R3"/>
    <mergeCell ref="T3:W3"/>
    <mergeCell ref="AE4:AF4"/>
    <mergeCell ref="AG4:AH4"/>
    <mergeCell ref="AI4:AJ4"/>
    <mergeCell ref="Q4:R4"/>
    <mergeCell ref="T4:U4"/>
    <mergeCell ref="V4:W4"/>
    <mergeCell ref="X4:Y4"/>
    <mergeCell ref="Z4:AA4"/>
    <mergeCell ref="AC4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Obray</dc:creator>
  <cp:lastModifiedBy>J Obray</cp:lastModifiedBy>
  <dcterms:created xsi:type="dcterms:W3CDTF">2025-04-08T17:15:45Z</dcterms:created>
  <dcterms:modified xsi:type="dcterms:W3CDTF">2025-04-08T17:22:50Z</dcterms:modified>
</cp:coreProperties>
</file>