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e713f88783ed9/Documents/Education/MUSC Postdoc/Manuscripts/Obray - F32 Pain/eLife/Data/VOR/"/>
    </mc:Choice>
  </mc:AlternateContent>
  <xr:revisionPtr revIDLastSave="0" documentId="8_{5047A26E-C5B1-451C-A785-43F9A350E59B}" xr6:coauthVersionLast="47" xr6:coauthVersionMax="47" xr10:uidLastSave="{00000000-0000-0000-0000-000000000000}"/>
  <bookViews>
    <workbookView xWindow="-120" yWindow="-120" windowWidth="29040" windowHeight="15840" activeTab="2" xr2:uid="{02DD3D24-8AA4-448D-8326-32C5682A29F7}"/>
  </bookViews>
  <sheets>
    <sheet name="Panels A-B" sheetId="1" r:id="rId1"/>
    <sheet name="Panels C, E, G, I" sheetId="2" r:id="rId2"/>
    <sheet name="Panels D, F, H, J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3" i="3" l="1"/>
  <c r="Z53" i="3"/>
  <c r="Y53" i="3"/>
  <c r="X53" i="3"/>
  <c r="W53" i="3"/>
  <c r="V53" i="3"/>
  <c r="U53" i="3"/>
  <c r="T53" i="3"/>
  <c r="R53" i="3"/>
  <c r="Q53" i="3"/>
  <c r="P53" i="3"/>
  <c r="O53" i="3"/>
  <c r="N53" i="3"/>
  <c r="M53" i="3"/>
  <c r="L53" i="3"/>
  <c r="K53" i="3"/>
  <c r="I53" i="3"/>
  <c r="H53" i="3"/>
  <c r="G53" i="3"/>
  <c r="F53" i="3"/>
  <c r="E53" i="3"/>
  <c r="D53" i="3"/>
  <c r="C53" i="3"/>
  <c r="B53" i="3"/>
  <c r="AA52" i="3"/>
  <c r="Z52" i="3"/>
  <c r="Y52" i="3"/>
  <c r="X52" i="3"/>
  <c r="W52" i="3"/>
  <c r="V52" i="3"/>
  <c r="U52" i="3"/>
  <c r="T52" i="3"/>
  <c r="R52" i="3"/>
  <c r="Q52" i="3"/>
  <c r="P52" i="3"/>
  <c r="O52" i="3"/>
  <c r="N52" i="3"/>
  <c r="M52" i="3"/>
  <c r="L52" i="3"/>
  <c r="K52" i="3"/>
  <c r="I52" i="3"/>
  <c r="H52" i="3"/>
  <c r="G52" i="3"/>
  <c r="F52" i="3"/>
  <c r="E52" i="3"/>
  <c r="D52" i="3"/>
  <c r="C52" i="3"/>
  <c r="B52" i="3"/>
  <c r="AA51" i="3"/>
  <c r="Z51" i="3"/>
  <c r="Y51" i="3"/>
  <c r="X51" i="3"/>
  <c r="W51" i="3"/>
  <c r="V51" i="3"/>
  <c r="U51" i="3"/>
  <c r="T51" i="3"/>
  <c r="R51" i="3"/>
  <c r="Q51" i="3"/>
  <c r="P51" i="3"/>
  <c r="O51" i="3"/>
  <c r="N51" i="3"/>
  <c r="M51" i="3"/>
  <c r="L51" i="3"/>
  <c r="K51" i="3"/>
  <c r="I51" i="3"/>
  <c r="H51" i="3"/>
  <c r="G51" i="3"/>
  <c r="F51" i="3"/>
  <c r="E51" i="3"/>
  <c r="D51" i="3"/>
  <c r="C51" i="3"/>
  <c r="B51" i="3"/>
  <c r="AA24" i="3"/>
  <c r="Z24" i="3"/>
  <c r="Y24" i="3"/>
  <c r="X24" i="3"/>
  <c r="W24" i="3"/>
  <c r="V24" i="3"/>
  <c r="U24" i="3"/>
  <c r="T24" i="3"/>
  <c r="R24" i="3"/>
  <c r="Q24" i="3"/>
  <c r="P24" i="3"/>
  <c r="O24" i="3"/>
  <c r="N24" i="3"/>
  <c r="M24" i="3"/>
  <c r="L24" i="3"/>
  <c r="K24" i="3"/>
  <c r="I24" i="3"/>
  <c r="H24" i="3"/>
  <c r="G24" i="3"/>
  <c r="F24" i="3"/>
  <c r="E24" i="3"/>
  <c r="D24" i="3"/>
  <c r="C24" i="3"/>
  <c r="B24" i="3"/>
  <c r="AA23" i="3"/>
  <c r="Z23" i="3"/>
  <c r="Y23" i="3"/>
  <c r="X23" i="3"/>
  <c r="W23" i="3"/>
  <c r="V23" i="3"/>
  <c r="U23" i="3"/>
  <c r="T23" i="3"/>
  <c r="R23" i="3"/>
  <c r="Q23" i="3"/>
  <c r="P23" i="3"/>
  <c r="O23" i="3"/>
  <c r="N23" i="3"/>
  <c r="M23" i="3"/>
  <c r="L23" i="3"/>
  <c r="K23" i="3"/>
  <c r="I23" i="3"/>
  <c r="H23" i="3"/>
  <c r="G23" i="3"/>
  <c r="F23" i="3"/>
  <c r="E23" i="3"/>
  <c r="D23" i="3"/>
  <c r="C23" i="3"/>
  <c r="B23" i="3"/>
  <c r="AA22" i="3"/>
  <c r="Z22" i="3"/>
  <c r="Y22" i="3"/>
  <c r="X22" i="3"/>
  <c r="W22" i="3"/>
  <c r="V22" i="3"/>
  <c r="U22" i="3"/>
  <c r="T22" i="3"/>
  <c r="R22" i="3"/>
  <c r="Q22" i="3"/>
  <c r="P22" i="3"/>
  <c r="O22" i="3"/>
  <c r="N22" i="3"/>
  <c r="M22" i="3"/>
  <c r="L22" i="3"/>
  <c r="K22" i="3"/>
  <c r="I22" i="3"/>
  <c r="H22" i="3"/>
  <c r="G22" i="3"/>
  <c r="F22" i="3"/>
  <c r="E22" i="3"/>
  <c r="D22" i="3"/>
  <c r="C22" i="3"/>
  <c r="B22" i="3"/>
  <c r="R24" i="2"/>
  <c r="Q24" i="2"/>
  <c r="P24" i="2"/>
  <c r="O24" i="2"/>
  <c r="N24" i="2"/>
  <c r="M24" i="2"/>
  <c r="L24" i="2"/>
  <c r="K24" i="2"/>
  <c r="I24" i="2"/>
  <c r="H24" i="2"/>
  <c r="G24" i="2"/>
  <c r="F24" i="2"/>
  <c r="E24" i="2"/>
  <c r="D24" i="2"/>
  <c r="C24" i="2"/>
  <c r="B24" i="2"/>
  <c r="R23" i="2"/>
  <c r="Q23" i="2"/>
  <c r="P23" i="2"/>
  <c r="O23" i="2"/>
  <c r="N23" i="2"/>
  <c r="M23" i="2"/>
  <c r="L23" i="2"/>
  <c r="K23" i="2"/>
  <c r="I23" i="2"/>
  <c r="H23" i="2"/>
  <c r="G23" i="2"/>
  <c r="F23" i="2"/>
  <c r="E23" i="2"/>
  <c r="D23" i="2"/>
  <c r="C23" i="2"/>
  <c r="B23" i="2"/>
  <c r="R22" i="2"/>
  <c r="Q22" i="2"/>
  <c r="P22" i="2"/>
  <c r="O22" i="2"/>
  <c r="N22" i="2"/>
  <c r="M22" i="2"/>
  <c r="L22" i="2"/>
  <c r="K22" i="2"/>
  <c r="I22" i="2"/>
  <c r="H22" i="2"/>
  <c r="G22" i="2"/>
  <c r="F22" i="2"/>
  <c r="E22" i="2"/>
  <c r="D22" i="2"/>
  <c r="C22" i="2"/>
  <c r="B22" i="2"/>
  <c r="J38" i="1"/>
  <c r="I38" i="1"/>
  <c r="H38" i="1"/>
  <c r="G38" i="1"/>
  <c r="E38" i="1"/>
  <c r="D38" i="1"/>
  <c r="C38" i="1"/>
  <c r="B38" i="1"/>
  <c r="J37" i="1"/>
  <c r="I37" i="1"/>
  <c r="H37" i="1"/>
  <c r="G37" i="1"/>
  <c r="E37" i="1"/>
  <c r="D37" i="1"/>
  <c r="C37" i="1"/>
  <c r="B37" i="1"/>
  <c r="J36" i="1"/>
  <c r="I36" i="1"/>
  <c r="H36" i="1"/>
  <c r="G36" i="1"/>
  <c r="E36" i="1"/>
  <c r="D36" i="1"/>
  <c r="C36" i="1"/>
  <c r="B36" i="1"/>
</calcChain>
</file>

<file path=xl/sharedStrings.xml><?xml version="1.0" encoding="utf-8"?>
<sst xmlns="http://schemas.openxmlformats.org/spreadsheetml/2006/main" count="150" uniqueCount="18">
  <si>
    <t>Baseline mechanical and thermal sensitivity at approximately PD 109</t>
  </si>
  <si>
    <t>Electronic Von Frey</t>
  </si>
  <si>
    <t>Hargreaves test</t>
  </si>
  <si>
    <t>Female</t>
  </si>
  <si>
    <t>Male</t>
  </si>
  <si>
    <t>Air</t>
  </si>
  <si>
    <t>AIE</t>
  </si>
  <si>
    <t>Mean</t>
  </si>
  <si>
    <t>SEM</t>
  </si>
  <si>
    <t>Count</t>
  </si>
  <si>
    <t>Saline</t>
  </si>
  <si>
    <t>Carrageenan</t>
  </si>
  <si>
    <r>
      <t xml:space="preserve">Mechanical and thermal sensitivity following treatment with saline or carrageenan. Expressed as percent baseline. See </t>
    </r>
    <r>
      <rPr>
        <b/>
        <sz val="11"/>
        <color theme="1"/>
        <rFont val="Aptos Narrow"/>
        <family val="2"/>
        <scheme val="minor"/>
      </rPr>
      <t>Panels A-B</t>
    </r>
    <r>
      <rPr>
        <sz val="11"/>
        <color theme="1"/>
        <rFont val="Aptos Narrow"/>
        <family val="2"/>
        <scheme val="minor"/>
      </rPr>
      <t xml:space="preserve"> tab for baseline.</t>
    </r>
  </si>
  <si>
    <t>2 hr</t>
  </si>
  <si>
    <t>6 hr</t>
  </si>
  <si>
    <t>24 hr</t>
  </si>
  <si>
    <r>
      <t xml:space="preserve">Mechanical sensitivity (electronic Von Frey) following treatment with saline or carrageenan at 2, 6, and 24 hr postinjection. Expressed as percent baseline. See </t>
    </r>
    <r>
      <rPr>
        <b/>
        <sz val="11"/>
        <color theme="1"/>
        <rFont val="Aptos Narrow"/>
        <family val="2"/>
        <scheme val="minor"/>
      </rPr>
      <t>Panels A-B</t>
    </r>
    <r>
      <rPr>
        <sz val="11"/>
        <color theme="1"/>
        <rFont val="Aptos Narrow"/>
        <family val="2"/>
        <scheme val="minor"/>
      </rPr>
      <t xml:space="preserve"> tab for baseline.</t>
    </r>
  </si>
  <si>
    <r>
      <t xml:space="preserve">Thermal sensitivity (Hargreaves)  following treatment with saline or carrageenan at 2, 6, and 24 hr postinjection. Expressed as percent baseline. See </t>
    </r>
    <r>
      <rPr>
        <b/>
        <sz val="11"/>
        <color theme="1"/>
        <rFont val="Aptos Narrow"/>
        <family val="2"/>
        <scheme val="minor"/>
      </rPr>
      <t>Panels A-B</t>
    </r>
    <r>
      <rPr>
        <sz val="11"/>
        <color theme="1"/>
        <rFont val="Aptos Narrow"/>
        <family val="2"/>
        <scheme val="minor"/>
      </rPr>
      <t xml:space="preserve"> tab for baseline.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</si>
</sst>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8B63-1778-4F89-92BA-E3F7F7482DEC}">
  <dimension ref="A1:K38"/>
  <sheetViews>
    <sheetView workbookViewId="0">
      <selection sqref="A1:K38"/>
    </sheetView>
  </sheetViews>
  <sheetFormatPr defaultRowHeight="15" x14ac:dyDescent="0.25"/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3" t="s">
        <v>1</v>
      </c>
      <c r="C2" s="3"/>
      <c r="D2" s="3"/>
      <c r="E2" s="3"/>
      <c r="G2" s="3" t="s">
        <v>2</v>
      </c>
      <c r="H2" s="3"/>
      <c r="I2" s="3"/>
      <c r="J2" s="3"/>
      <c r="K2" s="2"/>
    </row>
    <row r="3" spans="1:11" x14ac:dyDescent="0.25">
      <c r="A3" s="2"/>
      <c r="B3" s="4" t="s">
        <v>3</v>
      </c>
      <c r="C3" s="4"/>
      <c r="D3" s="5" t="s">
        <v>4</v>
      </c>
      <c r="E3" s="5"/>
      <c r="G3" s="4" t="s">
        <v>3</v>
      </c>
      <c r="H3" s="4"/>
      <c r="I3" s="5" t="s">
        <v>4</v>
      </c>
      <c r="J3" s="5"/>
      <c r="K3" s="2"/>
    </row>
    <row r="4" spans="1:11" x14ac:dyDescent="0.25">
      <c r="A4" s="2"/>
      <c r="B4" s="6" t="s">
        <v>5</v>
      </c>
      <c r="C4" s="7" t="s">
        <v>6</v>
      </c>
      <c r="D4" s="6" t="s">
        <v>5</v>
      </c>
      <c r="E4" s="7" t="s">
        <v>6</v>
      </c>
      <c r="G4" s="6" t="s">
        <v>5</v>
      </c>
      <c r="H4" s="7" t="s">
        <v>6</v>
      </c>
      <c r="I4" s="6" t="s">
        <v>5</v>
      </c>
      <c r="J4" s="7" t="s">
        <v>6</v>
      </c>
      <c r="K4" s="2"/>
    </row>
    <row r="5" spans="1:11" x14ac:dyDescent="0.25">
      <c r="A5" s="2"/>
      <c r="B5" s="8">
        <v>30.033300000000001</v>
      </c>
      <c r="C5" s="8">
        <v>31.666699999999999</v>
      </c>
      <c r="D5" s="8">
        <v>61.7333</v>
      </c>
      <c r="E5" s="8">
        <v>30.133299999999998</v>
      </c>
      <c r="G5" s="8">
        <v>10.8667</v>
      </c>
      <c r="H5" s="8">
        <v>15.2</v>
      </c>
      <c r="I5" s="8">
        <v>24.833300000000001</v>
      </c>
      <c r="J5" s="8">
        <v>14.8667</v>
      </c>
      <c r="K5" s="2"/>
    </row>
    <row r="6" spans="1:11" x14ac:dyDescent="0.25">
      <c r="A6" s="2"/>
      <c r="B6" s="8">
        <v>35.166699999999999</v>
      </c>
      <c r="C6" s="8">
        <v>18.466699999999999</v>
      </c>
      <c r="D6" s="8">
        <v>43.2667</v>
      </c>
      <c r="E6" s="8">
        <v>39.896700000000003</v>
      </c>
      <c r="G6" s="8">
        <v>12.666700000000001</v>
      </c>
      <c r="H6" s="8">
        <v>14.1333</v>
      </c>
      <c r="I6" s="8">
        <v>7.6666699999999999</v>
      </c>
      <c r="J6" s="8">
        <v>14.9</v>
      </c>
      <c r="K6" s="2"/>
    </row>
    <row r="7" spans="1:11" x14ac:dyDescent="0.25">
      <c r="A7" s="2"/>
      <c r="B7" s="8">
        <v>54.466700000000003</v>
      </c>
      <c r="C7" s="8">
        <v>28.566700000000001</v>
      </c>
      <c r="D7" s="8">
        <v>42.3</v>
      </c>
      <c r="E7" s="8">
        <v>43.2667</v>
      </c>
      <c r="G7" s="8">
        <v>21.533300000000001</v>
      </c>
      <c r="H7" s="8">
        <v>12.2333</v>
      </c>
      <c r="I7" s="8">
        <v>7.7666700000000004</v>
      </c>
      <c r="J7" s="8">
        <v>20.7333</v>
      </c>
      <c r="K7" s="2"/>
    </row>
    <row r="8" spans="1:11" x14ac:dyDescent="0.25">
      <c r="A8" s="2"/>
      <c r="B8" s="8">
        <v>20.2</v>
      </c>
      <c r="C8" s="8">
        <v>20.7667</v>
      </c>
      <c r="D8" s="8">
        <v>51.7667</v>
      </c>
      <c r="E8" s="8">
        <v>38.9</v>
      </c>
      <c r="G8" s="8">
        <v>22.166699999999999</v>
      </c>
      <c r="H8" s="8">
        <v>12.9</v>
      </c>
      <c r="I8" s="8">
        <v>10.7</v>
      </c>
      <c r="J8" s="8">
        <v>12.4</v>
      </c>
      <c r="K8" s="2"/>
    </row>
    <row r="9" spans="1:11" x14ac:dyDescent="0.25">
      <c r="A9" s="2"/>
      <c r="B9" s="8">
        <v>35.2333</v>
      </c>
      <c r="C9" s="8">
        <v>51.633299999999998</v>
      </c>
      <c r="D9" s="8">
        <v>29.2333</v>
      </c>
      <c r="E9" s="8">
        <v>33.833300000000001</v>
      </c>
      <c r="G9" s="8">
        <v>15</v>
      </c>
      <c r="H9" s="8">
        <v>10.8667</v>
      </c>
      <c r="I9" s="8">
        <v>17.600000000000001</v>
      </c>
      <c r="J9" s="8">
        <v>8</v>
      </c>
      <c r="K9" s="2"/>
    </row>
    <row r="10" spans="1:11" x14ac:dyDescent="0.25">
      <c r="A10" s="2"/>
      <c r="B10" s="8">
        <v>34</v>
      </c>
      <c r="C10" s="8">
        <v>18.366700000000002</v>
      </c>
      <c r="D10" s="8">
        <v>42.133299999999998</v>
      </c>
      <c r="E10" s="8">
        <v>44.6</v>
      </c>
      <c r="G10" s="8">
        <v>16</v>
      </c>
      <c r="H10" s="8">
        <v>7.3666700000000001</v>
      </c>
      <c r="I10" s="8">
        <v>8.1999999999999993</v>
      </c>
      <c r="J10" s="8">
        <v>13.433299999999999</v>
      </c>
      <c r="K10" s="2"/>
    </row>
    <row r="11" spans="1:11" x14ac:dyDescent="0.25">
      <c r="A11" s="2"/>
      <c r="B11" s="8">
        <v>31.166699999999999</v>
      </c>
      <c r="C11" s="8">
        <v>48.833300000000001</v>
      </c>
      <c r="D11" s="8">
        <v>61.933300000000003</v>
      </c>
      <c r="E11" s="8">
        <v>54.933300000000003</v>
      </c>
      <c r="G11" s="8">
        <v>13.1</v>
      </c>
      <c r="H11" s="8">
        <v>14.433299999999999</v>
      </c>
      <c r="I11" s="8">
        <v>14.033300000000001</v>
      </c>
      <c r="J11" s="8">
        <v>8.6666699999999999</v>
      </c>
      <c r="K11" s="2"/>
    </row>
    <row r="12" spans="1:11" x14ac:dyDescent="0.25">
      <c r="A12" s="2"/>
      <c r="B12" s="8">
        <v>44.333300000000001</v>
      </c>
      <c r="C12" s="8">
        <v>61.933300000000003</v>
      </c>
      <c r="D12" s="8">
        <v>67.2333</v>
      </c>
      <c r="E12" s="8">
        <v>47.6</v>
      </c>
      <c r="G12" s="8">
        <v>17.2667</v>
      </c>
      <c r="H12" s="8">
        <v>11.433299999999999</v>
      </c>
      <c r="I12" s="8">
        <v>7.7</v>
      </c>
      <c r="J12" s="8">
        <v>4.5333300000000003</v>
      </c>
      <c r="K12" s="2"/>
    </row>
    <row r="13" spans="1:11" x14ac:dyDescent="0.25">
      <c r="A13" s="2"/>
      <c r="B13" s="8">
        <v>50.566699999999997</v>
      </c>
      <c r="C13" s="8">
        <v>25.2</v>
      </c>
      <c r="D13" s="8">
        <v>53.566699999999997</v>
      </c>
      <c r="E13" s="8">
        <v>57.7667</v>
      </c>
      <c r="G13" s="8">
        <v>7.4</v>
      </c>
      <c r="H13" s="8">
        <v>12.2333</v>
      </c>
      <c r="I13" s="8">
        <v>4.1333299999999999</v>
      </c>
      <c r="J13" s="8">
        <v>7.3666700000000001</v>
      </c>
      <c r="K13" s="2"/>
    </row>
    <row r="14" spans="1:11" x14ac:dyDescent="0.25">
      <c r="A14" s="2"/>
      <c r="B14" s="8">
        <v>60.866700000000002</v>
      </c>
      <c r="C14" s="8">
        <v>55.4</v>
      </c>
      <c r="D14" s="8">
        <v>53.366700000000002</v>
      </c>
      <c r="E14" s="8">
        <v>41.4</v>
      </c>
      <c r="G14" s="8">
        <v>7.5666700000000002</v>
      </c>
      <c r="H14" s="8">
        <v>8.3000000000000007</v>
      </c>
      <c r="I14" s="8">
        <v>8.1333300000000008</v>
      </c>
      <c r="J14" s="8">
        <v>14.6333</v>
      </c>
      <c r="K14" s="2"/>
    </row>
    <row r="15" spans="1:11" x14ac:dyDescent="0.25">
      <c r="A15" s="2"/>
      <c r="B15" s="8">
        <v>44.7333</v>
      </c>
      <c r="C15" s="8">
        <v>42.566699999999997</v>
      </c>
      <c r="D15" s="8">
        <v>44.7667</v>
      </c>
      <c r="E15" s="8">
        <v>53.133299999999998</v>
      </c>
      <c r="G15" s="8">
        <v>10.2667</v>
      </c>
      <c r="H15" s="8">
        <v>7.5666700000000002</v>
      </c>
      <c r="I15" s="8">
        <v>5.1333299999999999</v>
      </c>
      <c r="J15" s="8">
        <v>7.4333299999999998</v>
      </c>
      <c r="K15" s="2"/>
    </row>
    <row r="16" spans="1:11" x14ac:dyDescent="0.25">
      <c r="A16" s="2"/>
      <c r="B16" s="8">
        <v>51.833300000000001</v>
      </c>
      <c r="C16" s="8">
        <v>40.133299999999998</v>
      </c>
      <c r="D16" s="8">
        <v>48.133299999999998</v>
      </c>
      <c r="E16" s="8">
        <v>59.166699999999999</v>
      </c>
      <c r="G16" s="8">
        <v>9.1</v>
      </c>
      <c r="H16" s="8">
        <v>16.5</v>
      </c>
      <c r="I16" s="8">
        <v>7.6333299999999999</v>
      </c>
      <c r="J16" s="8">
        <v>6.4666699999999997</v>
      </c>
      <c r="K16" s="2"/>
    </row>
    <row r="17" spans="1:11" x14ac:dyDescent="0.25">
      <c r="A17" s="2"/>
      <c r="B17" s="8">
        <v>54.7333</v>
      </c>
      <c r="C17" s="8">
        <v>46.2667</v>
      </c>
      <c r="D17" s="8">
        <v>60.833300000000001</v>
      </c>
      <c r="E17" s="8">
        <v>42.133299999999998</v>
      </c>
      <c r="G17" s="8">
        <v>10.033300000000001</v>
      </c>
      <c r="H17" s="8">
        <v>10</v>
      </c>
      <c r="I17" s="8">
        <v>12</v>
      </c>
      <c r="J17" s="8">
        <v>7.1666699999999999</v>
      </c>
      <c r="K17" s="2"/>
    </row>
    <row r="18" spans="1:11" x14ac:dyDescent="0.25">
      <c r="A18" s="2"/>
      <c r="B18" s="8">
        <v>45</v>
      </c>
      <c r="C18" s="8">
        <v>51.966700000000003</v>
      </c>
      <c r="D18" s="8">
        <v>48.466700000000003</v>
      </c>
      <c r="E18" s="8">
        <v>42.466700000000003</v>
      </c>
      <c r="G18" s="8">
        <v>14.333299999999999</v>
      </c>
      <c r="H18" s="8">
        <v>9.6</v>
      </c>
      <c r="I18" s="8">
        <v>10.2667</v>
      </c>
      <c r="J18" s="8">
        <v>17.2</v>
      </c>
      <c r="K18" s="2"/>
    </row>
    <row r="19" spans="1:11" x14ac:dyDescent="0.25">
      <c r="A19" s="2"/>
      <c r="B19" s="8">
        <v>46.9</v>
      </c>
      <c r="C19" s="8">
        <v>33.866700000000002</v>
      </c>
      <c r="D19" s="8">
        <v>65.466700000000003</v>
      </c>
      <c r="E19" s="8">
        <v>22.2667</v>
      </c>
      <c r="G19" s="8">
        <v>15.2333</v>
      </c>
      <c r="H19" s="8">
        <v>13.333299999999999</v>
      </c>
      <c r="I19" s="8">
        <v>15.466699999999999</v>
      </c>
      <c r="J19" s="8">
        <v>11.4</v>
      </c>
      <c r="K19" s="2"/>
    </row>
    <row r="20" spans="1:11" x14ac:dyDescent="0.25">
      <c r="A20" s="2"/>
      <c r="B20" s="8">
        <v>33.433300000000003</v>
      </c>
      <c r="C20" s="8">
        <v>36.466700000000003</v>
      </c>
      <c r="D20" s="8">
        <v>47.2</v>
      </c>
      <c r="E20" s="8">
        <v>38.966700000000003</v>
      </c>
      <c r="G20" s="8">
        <v>11.1333</v>
      </c>
      <c r="H20" s="8">
        <v>12.2</v>
      </c>
      <c r="I20" s="8">
        <v>18.5</v>
      </c>
      <c r="J20" s="8">
        <v>8.1333300000000008</v>
      </c>
      <c r="K20" s="2"/>
    </row>
    <row r="21" spans="1:11" x14ac:dyDescent="0.25">
      <c r="A21" s="2"/>
      <c r="B21" s="8">
        <v>46.133299999999998</v>
      </c>
      <c r="C21" s="8">
        <v>39.433300000000003</v>
      </c>
      <c r="D21" s="8">
        <v>42.466700000000003</v>
      </c>
      <c r="E21" s="8">
        <v>41.2</v>
      </c>
      <c r="G21" s="8">
        <v>12.2667</v>
      </c>
      <c r="H21" s="8">
        <v>15.566700000000001</v>
      </c>
      <c r="I21" s="8">
        <v>17.2</v>
      </c>
      <c r="J21" s="8">
        <v>11.3667</v>
      </c>
      <c r="K21" s="2"/>
    </row>
    <row r="22" spans="1:11" x14ac:dyDescent="0.25">
      <c r="A22" s="2"/>
      <c r="B22" s="8">
        <v>16.633299999999998</v>
      </c>
      <c r="C22" s="8">
        <v>22</v>
      </c>
      <c r="D22" s="8">
        <v>51.7667</v>
      </c>
      <c r="E22" s="8">
        <v>39.700000000000003</v>
      </c>
      <c r="G22" s="8">
        <v>16.2333</v>
      </c>
      <c r="H22" s="8">
        <v>10.933299999999999</v>
      </c>
      <c r="I22" s="8">
        <v>11.566700000000001</v>
      </c>
      <c r="J22" s="8">
        <v>10.2333</v>
      </c>
      <c r="K22" s="2"/>
    </row>
    <row r="23" spans="1:11" x14ac:dyDescent="0.25">
      <c r="A23" s="2"/>
      <c r="B23" s="8">
        <v>53.333300000000001</v>
      </c>
      <c r="C23" s="8">
        <v>44.4</v>
      </c>
      <c r="D23" s="8">
        <v>45.3</v>
      </c>
      <c r="E23" s="8">
        <v>42.333300000000001</v>
      </c>
      <c r="G23" s="8">
        <v>10.333299999999999</v>
      </c>
      <c r="H23" s="8">
        <v>9.5666700000000002</v>
      </c>
      <c r="I23" s="8">
        <v>14.033300000000001</v>
      </c>
      <c r="J23" s="8">
        <v>8.8666699999999992</v>
      </c>
      <c r="K23" s="2"/>
    </row>
    <row r="24" spans="1:11" x14ac:dyDescent="0.25">
      <c r="A24" s="2"/>
      <c r="B24" s="8">
        <v>39.466700000000003</v>
      </c>
      <c r="C24" s="8">
        <v>47.333300000000001</v>
      </c>
      <c r="D24" s="8">
        <v>42.433300000000003</v>
      </c>
      <c r="E24" s="8">
        <v>44.066699999999997</v>
      </c>
      <c r="G24" s="8">
        <v>16.133299999999998</v>
      </c>
      <c r="H24" s="8">
        <v>10.466699999999999</v>
      </c>
      <c r="I24" s="8">
        <v>18.866700000000002</v>
      </c>
      <c r="J24" s="8">
        <v>15.566700000000001</v>
      </c>
      <c r="K24" s="2"/>
    </row>
    <row r="25" spans="1:11" x14ac:dyDescent="0.25">
      <c r="A25" s="2"/>
      <c r="B25" s="8">
        <v>33.133299999999998</v>
      </c>
      <c r="C25" s="8">
        <v>23.066700000000001</v>
      </c>
      <c r="D25" s="8">
        <v>41.1</v>
      </c>
      <c r="E25" s="8">
        <v>51.533299999999997</v>
      </c>
      <c r="G25" s="8">
        <v>11.6333</v>
      </c>
      <c r="H25" s="8">
        <v>12.1333</v>
      </c>
      <c r="I25" s="8">
        <v>9.6666699999999999</v>
      </c>
      <c r="J25" s="8">
        <v>8</v>
      </c>
      <c r="K25" s="2"/>
    </row>
    <row r="26" spans="1:11" x14ac:dyDescent="0.25">
      <c r="A26" s="2"/>
      <c r="B26" s="8">
        <v>39.833300000000001</v>
      </c>
      <c r="C26" s="8">
        <v>48.133299999999998</v>
      </c>
      <c r="D26" s="8">
        <v>47.166699999999999</v>
      </c>
      <c r="E26" s="8">
        <v>53.666699999999999</v>
      </c>
      <c r="G26" s="8">
        <v>10.3667</v>
      </c>
      <c r="H26" s="8">
        <v>13.333299999999999</v>
      </c>
      <c r="I26" s="8">
        <v>19.433299999999999</v>
      </c>
      <c r="J26" s="8">
        <v>4.8</v>
      </c>
      <c r="K26" s="2"/>
    </row>
    <row r="27" spans="1:11" x14ac:dyDescent="0.25">
      <c r="A27" s="2"/>
      <c r="B27" s="8">
        <v>55.166699999999999</v>
      </c>
      <c r="C27" s="8">
        <v>55.833300000000001</v>
      </c>
      <c r="D27" s="8">
        <v>42.3</v>
      </c>
      <c r="E27" s="8">
        <v>45.033299999999997</v>
      </c>
      <c r="G27" s="8">
        <v>10.466699999999999</v>
      </c>
      <c r="H27" s="8">
        <v>12.2333</v>
      </c>
      <c r="I27" s="8">
        <v>12.1333</v>
      </c>
      <c r="J27" s="8">
        <v>5.6666699999999999</v>
      </c>
      <c r="K27" s="2"/>
    </row>
    <row r="28" spans="1:11" x14ac:dyDescent="0.25">
      <c r="A28" s="2"/>
      <c r="B28" s="8">
        <v>22.2</v>
      </c>
      <c r="C28" s="8">
        <v>42.8</v>
      </c>
      <c r="D28" s="8">
        <v>53.533299999999997</v>
      </c>
      <c r="E28" s="8">
        <v>58.5</v>
      </c>
      <c r="G28" s="8">
        <v>9.9333299999999998</v>
      </c>
      <c r="H28" s="8">
        <v>13.833299999999999</v>
      </c>
      <c r="I28" s="8">
        <v>6.9</v>
      </c>
      <c r="J28" s="8">
        <v>8.4666700000000006</v>
      </c>
      <c r="K28" s="2"/>
    </row>
    <row r="29" spans="1:11" x14ac:dyDescent="0.25">
      <c r="A29" s="2"/>
      <c r="B29" s="8">
        <v>39.466700000000003</v>
      </c>
      <c r="C29" s="8">
        <v>49.7667</v>
      </c>
      <c r="D29" s="8">
        <v>55.566699999999997</v>
      </c>
      <c r="E29" s="8">
        <v>35.9</v>
      </c>
      <c r="G29" s="8">
        <v>7.5666700000000002</v>
      </c>
      <c r="H29" s="8">
        <v>13.4</v>
      </c>
      <c r="I29" s="8">
        <v>15.7</v>
      </c>
      <c r="J29" s="8">
        <v>9.4333299999999998</v>
      </c>
      <c r="K29" s="2"/>
    </row>
    <row r="30" spans="1:11" x14ac:dyDescent="0.25">
      <c r="A30" s="2"/>
      <c r="B30" s="8">
        <v>44.9</v>
      </c>
      <c r="C30" s="8">
        <v>41.6</v>
      </c>
      <c r="D30" s="8">
        <v>54.966700000000003</v>
      </c>
      <c r="E30" s="8">
        <v>49.45</v>
      </c>
      <c r="G30" s="8">
        <v>11.2333</v>
      </c>
      <c r="H30" s="8">
        <v>7.4</v>
      </c>
      <c r="I30" s="8">
        <v>11.033300000000001</v>
      </c>
      <c r="J30" s="8">
        <v>7.1666699999999999</v>
      </c>
      <c r="K30" s="2"/>
    </row>
    <row r="31" spans="1:11" x14ac:dyDescent="0.25">
      <c r="A31" s="2"/>
      <c r="B31" s="8">
        <v>57.3</v>
      </c>
      <c r="C31" s="8">
        <v>44.066699999999997</v>
      </c>
      <c r="D31" s="8">
        <v>70.333299999999994</v>
      </c>
      <c r="G31" s="8">
        <v>9.8000000000000007</v>
      </c>
      <c r="H31" s="8">
        <v>5.8</v>
      </c>
      <c r="I31" s="8">
        <v>10.833299999999999</v>
      </c>
      <c r="K31" s="2"/>
    </row>
    <row r="32" spans="1:11" x14ac:dyDescent="0.25">
      <c r="A32" s="2"/>
      <c r="B32" s="8">
        <v>52.533299999999997</v>
      </c>
      <c r="C32" s="8">
        <v>41.6</v>
      </c>
      <c r="D32" s="8">
        <v>49.666699999999999</v>
      </c>
      <c r="G32" s="8">
        <v>10.033300000000001</v>
      </c>
      <c r="H32" s="8">
        <v>11.7667</v>
      </c>
      <c r="I32" s="8">
        <v>4.2333299999999996</v>
      </c>
      <c r="K32" s="2"/>
    </row>
    <row r="33" spans="1:11" x14ac:dyDescent="0.25">
      <c r="A33" s="2"/>
      <c r="B33" s="8">
        <v>49.8</v>
      </c>
      <c r="D33" s="8">
        <v>58</v>
      </c>
      <c r="G33" s="8">
        <v>7.6</v>
      </c>
      <c r="I33" s="8">
        <v>8.7333300000000005</v>
      </c>
      <c r="K33" s="2"/>
    </row>
    <row r="34" spans="1:11" x14ac:dyDescent="0.25">
      <c r="A34" s="2"/>
      <c r="B34" s="8">
        <v>51.466700000000003</v>
      </c>
      <c r="G34" s="8">
        <v>6.2666700000000004</v>
      </c>
      <c r="K34" s="2"/>
    </row>
    <row r="36" spans="1:11" x14ac:dyDescent="0.25">
      <c r="A36" s="8" t="s">
        <v>7</v>
      </c>
      <c r="B36" s="8">
        <f>AVERAGE(B5:B34)</f>
        <v>42.467773333333326</v>
      </c>
      <c r="C36" s="8">
        <f t="shared" ref="C36:E36" si="0">AVERAGE(C5:C34)</f>
        <v>39.719053571428567</v>
      </c>
      <c r="D36" s="8">
        <f t="shared" si="0"/>
        <v>50.896555172413784</v>
      </c>
      <c r="E36" s="8">
        <f t="shared" si="0"/>
        <v>44.301796153846162</v>
      </c>
      <c r="G36" s="8">
        <f>AVERAGE(G5:G34)</f>
        <v>12.117774666666666</v>
      </c>
      <c r="H36" s="8">
        <f t="shared" ref="H36:J36" si="1">AVERAGE(H5:H34)</f>
        <v>11.59761107142857</v>
      </c>
      <c r="I36" s="8">
        <f t="shared" si="1"/>
        <v>11.727582413793105</v>
      </c>
      <c r="J36" s="8">
        <f t="shared" si="1"/>
        <v>10.265383846153849</v>
      </c>
    </row>
    <row r="37" spans="1:11" x14ac:dyDescent="0.25">
      <c r="A37" s="8" t="s">
        <v>8</v>
      </c>
      <c r="B37" s="8">
        <f>_xlfn.STDEV.S(B5:B34)/SQRT(B38)</f>
        <v>2.0907789009023046</v>
      </c>
      <c r="C37" s="8">
        <f t="shared" ref="C37:E37" si="2">_xlfn.STDEV.S(C5:C34)/SQRT(C38)</f>
        <v>2.3046116182827534</v>
      </c>
      <c r="D37" s="8">
        <f t="shared" si="2"/>
        <v>1.7219878678891125</v>
      </c>
      <c r="E37" s="8">
        <f t="shared" si="2"/>
        <v>1.740332925377555</v>
      </c>
      <c r="G37" s="8">
        <f>_xlfn.STDEV.S(G5:G34)/SQRT(G38)</f>
        <v>0.71976393823552087</v>
      </c>
      <c r="H37" s="8">
        <f t="shared" ref="H37:J37" si="3">_xlfn.STDEV.S(H5:H34)/SQRT(H38)</f>
        <v>0.50696090847968334</v>
      </c>
      <c r="I37" s="8">
        <f t="shared" si="3"/>
        <v>0.94288840822283915</v>
      </c>
      <c r="J37" s="8">
        <f t="shared" si="3"/>
        <v>0.80553478429981118</v>
      </c>
    </row>
    <row r="38" spans="1:11" x14ac:dyDescent="0.25">
      <c r="A38" s="8" t="s">
        <v>9</v>
      </c>
      <c r="B38" s="8">
        <f>COUNT(B5:B34)</f>
        <v>30</v>
      </c>
      <c r="C38" s="8">
        <f t="shared" ref="C38:E38" si="4">COUNT(C5:C34)</f>
        <v>28</v>
      </c>
      <c r="D38" s="8">
        <f t="shared" si="4"/>
        <v>29</v>
      </c>
      <c r="E38" s="8">
        <f t="shared" si="4"/>
        <v>26</v>
      </c>
      <c r="G38" s="8">
        <f>COUNT(G5:G34)</f>
        <v>30</v>
      </c>
      <c r="H38" s="8">
        <f t="shared" ref="H38:J38" si="5">COUNT(H5:H34)</f>
        <v>28</v>
      </c>
      <c r="I38" s="8">
        <f t="shared" si="5"/>
        <v>29</v>
      </c>
      <c r="J38" s="8">
        <f t="shared" si="5"/>
        <v>26</v>
      </c>
    </row>
  </sheetData>
  <mergeCells count="7">
    <mergeCell ref="A1:K1"/>
    <mergeCell ref="B2:E2"/>
    <mergeCell ref="G2:J2"/>
    <mergeCell ref="B3:C3"/>
    <mergeCell ref="D3:E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302B-F988-45BF-9A25-49A271656DD3}">
  <dimension ref="A1:S24"/>
  <sheetViews>
    <sheetView workbookViewId="0">
      <selection activeCell="Q30" sqref="Q30"/>
    </sheetView>
  </sheetViews>
  <sheetFormatPr defaultRowHeight="15" x14ac:dyDescent="0.25"/>
  <sheetData>
    <row r="1" spans="1:19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9"/>
      <c r="B2" s="3" t="s">
        <v>1</v>
      </c>
      <c r="C2" s="3"/>
      <c r="D2" s="3"/>
      <c r="E2" s="3"/>
      <c r="F2" s="3"/>
      <c r="G2" s="3"/>
      <c r="H2" s="3"/>
      <c r="I2" s="3"/>
      <c r="J2" s="8"/>
      <c r="K2" s="3" t="s">
        <v>2</v>
      </c>
      <c r="L2" s="3"/>
      <c r="M2" s="3"/>
      <c r="N2" s="3"/>
      <c r="O2" s="3"/>
      <c r="P2" s="3"/>
      <c r="Q2" s="3"/>
      <c r="R2" s="3"/>
      <c r="S2" s="9"/>
    </row>
    <row r="3" spans="1:19" x14ac:dyDescent="0.25">
      <c r="A3" s="9"/>
      <c r="B3" s="4" t="s">
        <v>3</v>
      </c>
      <c r="C3" s="4"/>
      <c r="D3" s="4"/>
      <c r="E3" s="4"/>
      <c r="F3" s="5" t="s">
        <v>4</v>
      </c>
      <c r="G3" s="5"/>
      <c r="H3" s="5"/>
      <c r="I3" s="5"/>
      <c r="J3" s="8"/>
      <c r="K3" s="4" t="s">
        <v>3</v>
      </c>
      <c r="L3" s="4"/>
      <c r="M3" s="4"/>
      <c r="N3" s="4"/>
      <c r="O3" s="5" t="s">
        <v>4</v>
      </c>
      <c r="P3" s="5"/>
      <c r="Q3" s="5"/>
      <c r="R3" s="5"/>
      <c r="S3" s="9"/>
    </row>
    <row r="4" spans="1:19" x14ac:dyDescent="0.25">
      <c r="A4" s="9"/>
      <c r="B4" s="10" t="s">
        <v>5</v>
      </c>
      <c r="C4" s="10"/>
      <c r="D4" s="11" t="s">
        <v>6</v>
      </c>
      <c r="E4" s="11"/>
      <c r="F4" s="10" t="s">
        <v>5</v>
      </c>
      <c r="G4" s="10"/>
      <c r="H4" s="11" t="s">
        <v>6</v>
      </c>
      <c r="I4" s="11"/>
      <c r="J4" s="8"/>
      <c r="K4" s="10" t="s">
        <v>5</v>
      </c>
      <c r="L4" s="10"/>
      <c r="M4" s="11" t="s">
        <v>6</v>
      </c>
      <c r="N4" s="11"/>
      <c r="O4" s="10" t="s">
        <v>5</v>
      </c>
      <c r="P4" s="10"/>
      <c r="Q4" s="11" t="s">
        <v>6</v>
      </c>
      <c r="R4" s="11"/>
      <c r="S4" s="9"/>
    </row>
    <row r="5" spans="1:19" x14ac:dyDescent="0.25">
      <c r="A5" s="9"/>
      <c r="B5" s="12" t="s">
        <v>10</v>
      </c>
      <c r="C5" s="13" t="s">
        <v>11</v>
      </c>
      <c r="D5" s="12" t="s">
        <v>10</v>
      </c>
      <c r="E5" s="13" t="s">
        <v>11</v>
      </c>
      <c r="F5" s="12" t="s">
        <v>10</v>
      </c>
      <c r="G5" s="13" t="s">
        <v>11</v>
      </c>
      <c r="H5" s="12" t="s">
        <v>10</v>
      </c>
      <c r="I5" s="13" t="s">
        <v>11</v>
      </c>
      <c r="J5" s="8"/>
      <c r="K5" s="12" t="s">
        <v>10</v>
      </c>
      <c r="L5" s="13" t="s">
        <v>11</v>
      </c>
      <c r="M5" s="12" t="s">
        <v>10</v>
      </c>
      <c r="N5" s="13" t="s">
        <v>11</v>
      </c>
      <c r="O5" s="12" t="s">
        <v>10</v>
      </c>
      <c r="P5" s="13" t="s">
        <v>11</v>
      </c>
      <c r="Q5" s="12" t="s">
        <v>10</v>
      </c>
      <c r="R5" s="13" t="s">
        <v>11</v>
      </c>
      <c r="S5" s="9"/>
    </row>
    <row r="6" spans="1:19" x14ac:dyDescent="0.25">
      <c r="A6" s="9"/>
      <c r="B6" s="8">
        <v>52.608899999999998</v>
      </c>
      <c r="C6" s="8">
        <v>37.365900000000003</v>
      </c>
      <c r="D6" s="8">
        <v>78.641099999999994</v>
      </c>
      <c r="E6" s="8">
        <v>41.087699999999998</v>
      </c>
      <c r="F6" s="8">
        <v>118.715</v>
      </c>
      <c r="G6" s="8">
        <v>64.974800000000002</v>
      </c>
      <c r="H6" s="8">
        <v>111.95699999999999</v>
      </c>
      <c r="I6" s="8">
        <v>38.126800000000003</v>
      </c>
      <c r="J6" s="8"/>
      <c r="K6" s="8">
        <v>110.57899999999999</v>
      </c>
      <c r="L6" s="8">
        <v>43.967300000000002</v>
      </c>
      <c r="M6" s="8">
        <v>99.453599999999994</v>
      </c>
      <c r="N6" s="8">
        <v>48.172499999999999</v>
      </c>
      <c r="O6" s="8">
        <v>89.489599999999996</v>
      </c>
      <c r="P6" s="8">
        <v>50.022399999999998</v>
      </c>
      <c r="Q6" s="8">
        <v>62.726100000000002</v>
      </c>
      <c r="R6" s="8">
        <v>21.674099999999999</v>
      </c>
      <c r="S6" s="9"/>
    </row>
    <row r="7" spans="1:19" x14ac:dyDescent="0.25">
      <c r="A7" s="9"/>
      <c r="B7" s="8">
        <v>65.534700000000001</v>
      </c>
      <c r="C7" s="8">
        <v>44.992100000000001</v>
      </c>
      <c r="D7" s="8">
        <v>61.031300000000002</v>
      </c>
      <c r="E7" s="8">
        <v>80.584999999999994</v>
      </c>
      <c r="F7" s="8">
        <v>111.95699999999999</v>
      </c>
      <c r="G7" s="8">
        <v>28.7879</v>
      </c>
      <c r="H7" s="8">
        <v>127.845</v>
      </c>
      <c r="I7" s="8">
        <v>56.562800000000003</v>
      </c>
      <c r="J7" s="8"/>
      <c r="K7" s="8">
        <v>76.449299999999994</v>
      </c>
      <c r="L7" s="8">
        <v>33.859699999999997</v>
      </c>
      <c r="M7" s="8">
        <v>59.171999999999997</v>
      </c>
      <c r="N7" s="8">
        <v>59.984299999999998</v>
      </c>
      <c r="O7" s="8">
        <v>62.726100000000002</v>
      </c>
      <c r="P7" s="8">
        <v>46.956499999999998</v>
      </c>
      <c r="Q7" s="8">
        <v>87.719499999999996</v>
      </c>
      <c r="R7" s="8">
        <v>46.457900000000002</v>
      </c>
      <c r="S7" s="9"/>
    </row>
    <row r="8" spans="1:19" x14ac:dyDescent="0.25">
      <c r="A8" s="9"/>
      <c r="B8" s="8">
        <v>96.526300000000006</v>
      </c>
      <c r="C8" s="8">
        <v>34.985700000000001</v>
      </c>
      <c r="D8" s="8">
        <v>111.667</v>
      </c>
      <c r="E8" s="8">
        <v>32.866599999999998</v>
      </c>
      <c r="F8" s="8">
        <v>58.703600000000002</v>
      </c>
      <c r="G8" s="8">
        <v>35.592300000000002</v>
      </c>
      <c r="H8" s="8">
        <v>97.063000000000002</v>
      </c>
      <c r="I8" s="8">
        <v>51.617899999999999</v>
      </c>
      <c r="J8" s="8"/>
      <c r="K8" s="8">
        <v>99.3155</v>
      </c>
      <c r="L8" s="8">
        <v>38.441699999999997</v>
      </c>
      <c r="M8" s="8">
        <v>95.020300000000006</v>
      </c>
      <c r="N8" s="8">
        <v>43.0518</v>
      </c>
      <c r="O8" s="8">
        <v>108.646</v>
      </c>
      <c r="P8" s="8">
        <v>74.821200000000005</v>
      </c>
      <c r="Q8" s="8">
        <v>105.738</v>
      </c>
      <c r="R8" s="8">
        <v>37.727800000000002</v>
      </c>
      <c r="S8" s="9"/>
    </row>
    <row r="9" spans="1:19" x14ac:dyDescent="0.25">
      <c r="A9" s="9"/>
      <c r="B9" s="8">
        <v>68.395099999999999</v>
      </c>
      <c r="C9" s="8">
        <v>46.974699999999999</v>
      </c>
      <c r="D9" s="8">
        <v>91.191299999999998</v>
      </c>
      <c r="E9" s="8">
        <v>61.048699999999997</v>
      </c>
      <c r="F9" s="8">
        <v>95.6096</v>
      </c>
      <c r="G9" s="8">
        <v>51.878100000000003</v>
      </c>
      <c r="H9" s="8">
        <v>96.359200000000001</v>
      </c>
      <c r="I9" s="8">
        <v>73.207700000000003</v>
      </c>
      <c r="J9" s="8"/>
      <c r="K9" s="8">
        <v>90.430099999999996</v>
      </c>
      <c r="L9" s="8">
        <v>25.814599999999999</v>
      </c>
      <c r="M9" s="8">
        <v>92.799099999999996</v>
      </c>
      <c r="N9" s="8">
        <v>45.478000000000002</v>
      </c>
      <c r="O9" s="8">
        <v>107.601</v>
      </c>
      <c r="P9" s="8">
        <v>55.659399999999998</v>
      </c>
      <c r="Q9" s="8">
        <v>82.697999999999993</v>
      </c>
      <c r="R9" s="8">
        <v>64.964100000000002</v>
      </c>
      <c r="S9" s="9"/>
    </row>
    <row r="10" spans="1:19" x14ac:dyDescent="0.25">
      <c r="A10" s="9"/>
      <c r="B10" s="8">
        <v>62.6126</v>
      </c>
      <c r="C10" s="8">
        <v>65.2791</v>
      </c>
      <c r="D10" s="8">
        <v>71.7136</v>
      </c>
      <c r="E10" s="8">
        <v>25.8446</v>
      </c>
      <c r="F10" s="8">
        <v>124.509</v>
      </c>
      <c r="G10" s="8">
        <v>30.8628</v>
      </c>
      <c r="H10" s="8">
        <v>113.91</v>
      </c>
      <c r="I10" s="8">
        <v>62.495899999999999</v>
      </c>
      <c r="J10" s="8"/>
      <c r="K10" s="8">
        <v>63.843000000000004</v>
      </c>
      <c r="L10" s="8">
        <v>32.518500000000003</v>
      </c>
      <c r="M10" s="8">
        <v>100.212</v>
      </c>
      <c r="N10" s="8">
        <v>46.319000000000003</v>
      </c>
      <c r="O10" s="8">
        <v>97.644400000000005</v>
      </c>
      <c r="P10" s="8">
        <v>35.669199999999996</v>
      </c>
      <c r="Q10" s="8">
        <v>67.861000000000004</v>
      </c>
      <c r="R10" s="8">
        <v>60.153199999999998</v>
      </c>
      <c r="S10" s="9"/>
    </row>
    <row r="11" spans="1:19" x14ac:dyDescent="0.25">
      <c r="A11" s="9"/>
      <c r="B11" s="8">
        <v>84.305800000000005</v>
      </c>
      <c r="C11" s="8">
        <v>44.575200000000002</v>
      </c>
      <c r="D11" s="8">
        <v>102.16800000000001</v>
      </c>
      <c r="E11" s="8">
        <v>40.895299999999999</v>
      </c>
      <c r="F11" s="8">
        <v>80.318799999999996</v>
      </c>
      <c r="G11" s="8">
        <v>62.341799999999999</v>
      </c>
      <c r="H11" s="8">
        <v>95.328199999999995</v>
      </c>
      <c r="I11" s="8">
        <v>59.8904</v>
      </c>
      <c r="J11" s="8"/>
      <c r="K11" s="8">
        <v>103.43899999999999</v>
      </c>
      <c r="L11" s="8">
        <v>61.3889</v>
      </c>
      <c r="M11" s="8">
        <v>63.7363</v>
      </c>
      <c r="N11" s="8">
        <v>77.139200000000002</v>
      </c>
      <c r="O11" s="8">
        <v>61.954000000000001</v>
      </c>
      <c r="P11" s="8">
        <v>74.119399999999999</v>
      </c>
      <c r="Q11" s="8">
        <v>96.365799999999993</v>
      </c>
      <c r="R11" s="8">
        <v>38.792400000000001</v>
      </c>
      <c r="S11" s="9"/>
    </row>
    <row r="12" spans="1:19" x14ac:dyDescent="0.25">
      <c r="A12" s="9"/>
      <c r="B12" s="8">
        <v>78.856499999999997</v>
      </c>
      <c r="C12" s="8">
        <v>56.0428</v>
      </c>
      <c r="D12" s="8">
        <v>64.150499999999994</v>
      </c>
      <c r="E12" s="8">
        <v>52.582500000000003</v>
      </c>
      <c r="F12" s="8">
        <v>81.083600000000004</v>
      </c>
      <c r="G12" s="8">
        <v>53.893099999999997</v>
      </c>
      <c r="H12" s="8">
        <v>63.519500000000001</v>
      </c>
      <c r="I12" s="8">
        <v>33.191699999999997</v>
      </c>
      <c r="J12" s="8"/>
      <c r="K12" s="8">
        <v>83.172600000000003</v>
      </c>
      <c r="L12" s="8">
        <v>57.930599999999998</v>
      </c>
      <c r="M12" s="8">
        <v>95.666700000000006</v>
      </c>
      <c r="N12" s="8">
        <v>34.564999999999998</v>
      </c>
      <c r="O12" s="8">
        <v>79.416799999999995</v>
      </c>
      <c r="P12" s="8">
        <v>36.104500000000002</v>
      </c>
      <c r="Q12" s="8">
        <v>105.92400000000001</v>
      </c>
      <c r="R12" s="8">
        <v>36.923099999999998</v>
      </c>
      <c r="S12" s="9"/>
    </row>
    <row r="13" spans="1:19" x14ac:dyDescent="0.25">
      <c r="A13" s="9"/>
      <c r="B13" s="8">
        <v>73.494399999999999</v>
      </c>
      <c r="C13" s="8">
        <v>37.468699999999998</v>
      </c>
      <c r="D13" s="8">
        <v>67.6417</v>
      </c>
      <c r="E13" s="8">
        <v>39.756</v>
      </c>
      <c r="F13" s="8">
        <v>79.485299999999995</v>
      </c>
      <c r="G13" s="8">
        <v>55.519799999999996</v>
      </c>
      <c r="H13" s="8">
        <v>106.36</v>
      </c>
      <c r="I13" s="8">
        <v>83.940200000000004</v>
      </c>
      <c r="J13" s="8"/>
      <c r="K13" s="8">
        <v>81.369399999999999</v>
      </c>
      <c r="L13" s="8">
        <v>34.362900000000003</v>
      </c>
      <c r="M13" s="8">
        <v>100.273</v>
      </c>
      <c r="N13" s="8">
        <v>42.565600000000003</v>
      </c>
      <c r="O13" s="8">
        <v>84.340800000000002</v>
      </c>
      <c r="P13" s="8">
        <v>51.587299999999999</v>
      </c>
      <c r="Q13" s="8">
        <v>104.444</v>
      </c>
      <c r="R13" s="8">
        <v>92.402100000000004</v>
      </c>
      <c r="S13" s="9"/>
    </row>
    <row r="14" spans="1:19" x14ac:dyDescent="0.25">
      <c r="A14" s="9"/>
      <c r="B14" s="8">
        <v>67.717699999999994</v>
      </c>
      <c r="C14" s="8">
        <v>42.518099999999997</v>
      </c>
      <c r="D14" s="8">
        <v>81.074799999999996</v>
      </c>
      <c r="E14" s="8">
        <v>68.033500000000004</v>
      </c>
      <c r="F14" s="8">
        <v>80.988</v>
      </c>
      <c r="G14" s="8">
        <v>73.884900000000002</v>
      </c>
      <c r="H14" s="8">
        <v>78.602500000000006</v>
      </c>
      <c r="I14" s="8">
        <v>48.297800000000002</v>
      </c>
      <c r="J14" s="8"/>
      <c r="K14" s="8">
        <v>88.031300000000002</v>
      </c>
      <c r="L14" s="8">
        <v>85.585700000000003</v>
      </c>
      <c r="M14" s="8">
        <v>54.939799999999998</v>
      </c>
      <c r="N14" s="8">
        <v>60.8538</v>
      </c>
      <c r="O14" s="8">
        <v>122.705</v>
      </c>
      <c r="P14" s="8">
        <v>86.559100000000001</v>
      </c>
      <c r="Q14" s="8">
        <v>114.583</v>
      </c>
      <c r="R14" s="8">
        <v>46.455500000000001</v>
      </c>
      <c r="S14" s="9"/>
    </row>
    <row r="15" spans="1:19" x14ac:dyDescent="0.25">
      <c r="A15" s="9"/>
      <c r="B15" s="8">
        <v>74.324299999999994</v>
      </c>
      <c r="C15" s="8">
        <v>62.677999999999997</v>
      </c>
      <c r="D15" s="8">
        <v>73.007400000000004</v>
      </c>
      <c r="E15" s="8">
        <v>26.414000000000001</v>
      </c>
      <c r="F15" s="8">
        <v>83.703299999999999</v>
      </c>
      <c r="G15" s="8">
        <v>53.3</v>
      </c>
      <c r="H15" s="8">
        <v>52.627699999999997</v>
      </c>
      <c r="I15" s="8">
        <v>53.569499999999998</v>
      </c>
      <c r="J15" s="8"/>
      <c r="K15" s="8">
        <v>96.622600000000006</v>
      </c>
      <c r="L15" s="8">
        <v>62.0411</v>
      </c>
      <c r="M15" s="8">
        <v>74.502499999999998</v>
      </c>
      <c r="N15" s="8">
        <v>61.445799999999998</v>
      </c>
      <c r="O15" s="8">
        <v>75.513099999999994</v>
      </c>
      <c r="P15" s="8">
        <v>42.349699999999999</v>
      </c>
      <c r="Q15" s="8">
        <v>86.274500000000003</v>
      </c>
      <c r="R15" s="8">
        <v>29.764600000000002</v>
      </c>
      <c r="S15" s="9"/>
    </row>
    <row r="16" spans="1:19" x14ac:dyDescent="0.25">
      <c r="A16" s="9"/>
      <c r="B16" s="8">
        <v>87.008200000000002</v>
      </c>
      <c r="C16" s="8">
        <v>55.8371</v>
      </c>
      <c r="D16" s="8">
        <v>49.690899999999999</v>
      </c>
      <c r="E16" s="8">
        <v>24.614999999999998</v>
      </c>
      <c r="F16" s="8">
        <v>88.659700000000001</v>
      </c>
      <c r="G16" s="8">
        <v>58.525700000000001</v>
      </c>
      <c r="H16" s="8">
        <v>56.6952</v>
      </c>
      <c r="I16" s="8">
        <v>44.698900000000002</v>
      </c>
      <c r="J16" s="8"/>
      <c r="K16" s="8">
        <v>90.603399999999993</v>
      </c>
      <c r="L16" s="8">
        <v>31.060600000000001</v>
      </c>
      <c r="M16" s="8">
        <v>85.8108</v>
      </c>
      <c r="N16" s="8">
        <v>67.400800000000004</v>
      </c>
      <c r="O16" s="8">
        <v>68</v>
      </c>
      <c r="P16" s="8">
        <v>66.450199999999995</v>
      </c>
      <c r="Q16" s="8">
        <v>97.375399999999999</v>
      </c>
      <c r="R16" s="8">
        <v>75.560500000000005</v>
      </c>
      <c r="S16" s="9"/>
    </row>
    <row r="17" spans="1:19" x14ac:dyDescent="0.25">
      <c r="A17" s="9"/>
      <c r="B17" s="8">
        <v>41.865400000000001</v>
      </c>
      <c r="C17" s="8">
        <v>51.318300000000001</v>
      </c>
      <c r="D17" s="8">
        <v>100.53</v>
      </c>
      <c r="E17" s="8">
        <v>66.638999999999996</v>
      </c>
      <c r="F17" s="8">
        <v>71.263800000000003</v>
      </c>
      <c r="G17" s="8">
        <v>32.179099999999998</v>
      </c>
      <c r="H17" s="8">
        <v>97.446700000000007</v>
      </c>
      <c r="I17" s="8">
        <v>40.807499999999997</v>
      </c>
      <c r="J17" s="8"/>
      <c r="K17" s="8">
        <v>90.362799999999993</v>
      </c>
      <c r="L17" s="8">
        <v>63.858400000000003</v>
      </c>
      <c r="M17" s="8">
        <v>117.816</v>
      </c>
      <c r="N17" s="8">
        <v>36.969700000000003</v>
      </c>
      <c r="O17" s="8">
        <v>57.743600000000001</v>
      </c>
      <c r="P17" s="8">
        <v>94.477699999999999</v>
      </c>
      <c r="Q17" s="8">
        <v>96.643100000000004</v>
      </c>
      <c r="R17" s="8">
        <v>56.185600000000001</v>
      </c>
      <c r="S17" s="9"/>
    </row>
    <row r="18" spans="1:19" x14ac:dyDescent="0.25">
      <c r="A18" s="9"/>
      <c r="B18" s="8">
        <v>81.535600000000002</v>
      </c>
      <c r="C18" s="8">
        <v>38.144500000000001</v>
      </c>
      <c r="D18" s="8">
        <v>95.8733</v>
      </c>
      <c r="E18" s="8">
        <v>35.4467</v>
      </c>
      <c r="F18" s="8">
        <v>55.190100000000001</v>
      </c>
      <c r="G18" s="8">
        <v>42.502299999999998</v>
      </c>
      <c r="H18" s="8">
        <v>69.801100000000005</v>
      </c>
      <c r="I18" s="8">
        <v>33.966299999999997</v>
      </c>
      <c r="J18" s="8"/>
      <c r="K18" s="8">
        <v>109.524</v>
      </c>
      <c r="L18" s="8">
        <v>44.961199999999998</v>
      </c>
      <c r="M18" s="8">
        <v>84.844099999999997</v>
      </c>
      <c r="N18" s="8">
        <v>90.666700000000006</v>
      </c>
      <c r="O18" s="8">
        <v>88.976399999999998</v>
      </c>
      <c r="P18" s="8">
        <v>36.3889</v>
      </c>
      <c r="Q18" s="8">
        <v>109.767</v>
      </c>
      <c r="R18" s="8">
        <v>38.372100000000003</v>
      </c>
      <c r="S18" s="9"/>
    </row>
    <row r="19" spans="1:19" x14ac:dyDescent="0.25">
      <c r="A19" s="9"/>
      <c r="B19" s="8">
        <v>76.907600000000002</v>
      </c>
      <c r="C19" s="8">
        <v>41.604999999999997</v>
      </c>
      <c r="D19" s="8"/>
      <c r="E19" s="8">
        <v>41.650599999999997</v>
      </c>
      <c r="F19" s="8">
        <v>91.130300000000005</v>
      </c>
      <c r="G19" s="8">
        <v>41.288400000000003</v>
      </c>
      <c r="H19" s="8"/>
      <c r="I19" s="8"/>
      <c r="J19" s="8"/>
      <c r="K19" s="8">
        <v>118.42100000000001</v>
      </c>
      <c r="L19" s="8">
        <v>57.596899999999998</v>
      </c>
      <c r="M19" s="8"/>
      <c r="N19" s="8">
        <v>46.527799999999999</v>
      </c>
      <c r="O19" s="8">
        <v>97.455399999999997</v>
      </c>
      <c r="P19" s="8">
        <v>41.883099999999999</v>
      </c>
      <c r="Q19" s="8"/>
      <c r="R19" s="8"/>
      <c r="S19" s="9"/>
    </row>
    <row r="20" spans="1:19" x14ac:dyDescent="0.25">
      <c r="A20" s="9"/>
      <c r="B20" s="8">
        <v>71.135599999999997</v>
      </c>
      <c r="C20" s="8">
        <v>59.417200000000001</v>
      </c>
      <c r="D20" s="8"/>
      <c r="E20" s="8">
        <v>31.430399999999999</v>
      </c>
      <c r="F20" s="8"/>
      <c r="G20" s="8">
        <v>30.397099999999998</v>
      </c>
      <c r="H20" s="8"/>
      <c r="I20" s="8"/>
      <c r="J20" s="8"/>
      <c r="K20" s="8">
        <v>125.532</v>
      </c>
      <c r="L20" s="8">
        <v>47.702399999999997</v>
      </c>
      <c r="M20" s="8"/>
      <c r="N20" s="8">
        <v>36.75</v>
      </c>
      <c r="O20" s="8"/>
      <c r="P20" s="8">
        <v>25</v>
      </c>
      <c r="Q20" s="8"/>
      <c r="R20" s="8"/>
      <c r="S20" s="9"/>
    </row>
    <row r="21" spans="1:19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 t="s">
        <v>7</v>
      </c>
      <c r="B22" s="8">
        <f>AVERAGE(B6:B20)</f>
        <v>72.188580000000002</v>
      </c>
      <c r="C22" s="8">
        <f t="shared" ref="C22:I22" si="0">AVERAGE(C6:C20)</f>
        <v>47.946826666666666</v>
      </c>
      <c r="D22" s="8">
        <f t="shared" si="0"/>
        <v>80.644684615384605</v>
      </c>
      <c r="E22" s="8">
        <f t="shared" si="0"/>
        <v>44.593039999999988</v>
      </c>
      <c r="F22" s="8">
        <f t="shared" si="0"/>
        <v>87.236935714285735</v>
      </c>
      <c r="G22" s="8">
        <f t="shared" si="0"/>
        <v>47.728539999999995</v>
      </c>
      <c r="H22" s="8">
        <f t="shared" si="0"/>
        <v>89.808853846153838</v>
      </c>
      <c r="I22" s="8">
        <f t="shared" si="0"/>
        <v>52.336415384615393</v>
      </c>
      <c r="J22" s="8"/>
      <c r="K22" s="8">
        <f>AVERAGE(K6:K20)</f>
        <v>95.179666666666648</v>
      </c>
      <c r="L22" s="8">
        <f t="shared" ref="L22:R22" si="1">AVERAGE(L6:L20)</f>
        <v>48.072700000000005</v>
      </c>
      <c r="M22" s="8">
        <f t="shared" si="1"/>
        <v>86.480476923076921</v>
      </c>
      <c r="N22" s="8">
        <f t="shared" si="1"/>
        <v>53.192666666666668</v>
      </c>
      <c r="O22" s="8">
        <f t="shared" si="1"/>
        <v>85.87230000000001</v>
      </c>
      <c r="P22" s="8">
        <f t="shared" si="1"/>
        <v>54.536573333333337</v>
      </c>
      <c r="Q22" s="8">
        <f t="shared" si="1"/>
        <v>93.701492307692291</v>
      </c>
      <c r="R22" s="8">
        <f t="shared" si="1"/>
        <v>49.648692307692315</v>
      </c>
      <c r="S22" s="8"/>
    </row>
    <row r="23" spans="1:19" x14ac:dyDescent="0.25">
      <c r="A23" s="8" t="s">
        <v>8</v>
      </c>
      <c r="B23" s="8">
        <f>_xlfn.STDEV.S(B6:B20)/SQRT(B24)</f>
        <v>3.5142275310677107</v>
      </c>
      <c r="C23" s="8">
        <f t="shared" ref="C23:I23" si="2">_xlfn.STDEV.S(C6:C20)/SQRT(C24)</f>
        <v>2.5492383233403855</v>
      </c>
      <c r="D23" s="8">
        <f t="shared" si="2"/>
        <v>5.1206306326723485</v>
      </c>
      <c r="E23" s="8">
        <f t="shared" si="2"/>
        <v>4.4716355376209256</v>
      </c>
      <c r="F23" s="8">
        <f t="shared" si="2"/>
        <v>5.432948274072535</v>
      </c>
      <c r="G23" s="8">
        <f t="shared" si="2"/>
        <v>3.6904783963187326</v>
      </c>
      <c r="H23" s="8">
        <f t="shared" si="2"/>
        <v>6.5400144096976964</v>
      </c>
      <c r="I23" s="8">
        <f t="shared" si="2"/>
        <v>4.1817974028450662</v>
      </c>
      <c r="J23" s="8"/>
      <c r="K23" s="8">
        <f>_xlfn.STDEV.S(K6:K20)/SQRT(K24)</f>
        <v>4.2410888202449346</v>
      </c>
      <c r="L23" s="8">
        <f t="shared" ref="L23:R23" si="3">_xlfn.STDEV.S(L6:L20)/SQRT(L24)</f>
        <v>4.2274072667253</v>
      </c>
      <c r="M23" s="8">
        <f t="shared" si="3"/>
        <v>5.1457653377982835</v>
      </c>
      <c r="N23" s="8">
        <f t="shared" si="3"/>
        <v>4.154881043425422</v>
      </c>
      <c r="O23" s="8">
        <f t="shared" si="3"/>
        <v>5.2480781214032444</v>
      </c>
      <c r="P23" s="8">
        <f t="shared" si="3"/>
        <v>5.2786697022158915</v>
      </c>
      <c r="Q23" s="8">
        <f t="shared" si="3"/>
        <v>4.3649852660553021</v>
      </c>
      <c r="R23" s="8">
        <f t="shared" si="3"/>
        <v>5.4504262172136508</v>
      </c>
      <c r="S23" s="8"/>
    </row>
    <row r="24" spans="1:19" x14ac:dyDescent="0.25">
      <c r="A24" s="8" t="s">
        <v>9</v>
      </c>
      <c r="B24" s="8">
        <f>COUNT(B6:B20)</f>
        <v>15</v>
      </c>
      <c r="C24" s="8">
        <f t="shared" ref="C24:I24" si="4">COUNT(C6:C20)</f>
        <v>15</v>
      </c>
      <c r="D24" s="8">
        <f t="shared" si="4"/>
        <v>13</v>
      </c>
      <c r="E24" s="8">
        <f t="shared" si="4"/>
        <v>15</v>
      </c>
      <c r="F24" s="8">
        <f t="shared" si="4"/>
        <v>14</v>
      </c>
      <c r="G24" s="8">
        <f t="shared" si="4"/>
        <v>15</v>
      </c>
      <c r="H24" s="8">
        <f t="shared" si="4"/>
        <v>13</v>
      </c>
      <c r="I24" s="8">
        <f t="shared" si="4"/>
        <v>13</v>
      </c>
      <c r="J24" s="8"/>
      <c r="K24" s="8">
        <f>COUNT(K6:K20)</f>
        <v>15</v>
      </c>
      <c r="L24" s="8">
        <f t="shared" ref="L24:R24" si="5">COUNT(L6:L20)</f>
        <v>15</v>
      </c>
      <c r="M24" s="8">
        <f t="shared" si="5"/>
        <v>13</v>
      </c>
      <c r="N24" s="8">
        <f t="shared" si="5"/>
        <v>15</v>
      </c>
      <c r="O24" s="8">
        <f t="shared" si="5"/>
        <v>14</v>
      </c>
      <c r="P24" s="8">
        <f t="shared" si="5"/>
        <v>15</v>
      </c>
      <c r="Q24" s="8">
        <f t="shared" si="5"/>
        <v>13</v>
      </c>
      <c r="R24" s="8">
        <f t="shared" si="5"/>
        <v>13</v>
      </c>
      <c r="S24" s="8"/>
    </row>
  </sheetData>
  <mergeCells count="15">
    <mergeCell ref="O4:P4"/>
    <mergeCell ref="Q4:R4"/>
    <mergeCell ref="B4:C4"/>
    <mergeCell ref="D4:E4"/>
    <mergeCell ref="F4:G4"/>
    <mergeCell ref="H4:I4"/>
    <mergeCell ref="K4:L4"/>
    <mergeCell ref="M4:N4"/>
    <mergeCell ref="A1:S1"/>
    <mergeCell ref="B2:I2"/>
    <mergeCell ref="K2:R2"/>
    <mergeCell ref="B3:E3"/>
    <mergeCell ref="F3:I3"/>
    <mergeCell ref="K3:N3"/>
    <mergeCell ref="O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7912-7D65-41F9-8055-BD699390F074}">
  <dimension ref="A1:AB53"/>
  <sheetViews>
    <sheetView tabSelected="1" workbookViewId="0">
      <selection activeCell="A31" sqref="A31"/>
    </sheetView>
  </sheetViews>
  <sheetFormatPr defaultRowHeight="15" x14ac:dyDescent="0.25"/>
  <sheetData>
    <row r="1" spans="1:28" x14ac:dyDescent="0.2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1:28" x14ac:dyDescent="0.25">
      <c r="A2" s="9"/>
      <c r="B2" s="3" t="s">
        <v>13</v>
      </c>
      <c r="C2" s="3"/>
      <c r="D2" s="3"/>
      <c r="E2" s="3"/>
      <c r="F2" s="3"/>
      <c r="G2" s="3"/>
      <c r="H2" s="3"/>
      <c r="I2" s="3"/>
      <c r="J2" s="8"/>
      <c r="K2" s="3" t="s">
        <v>14</v>
      </c>
      <c r="L2" s="3"/>
      <c r="M2" s="3"/>
      <c r="N2" s="3"/>
      <c r="O2" s="3"/>
      <c r="P2" s="3"/>
      <c r="Q2" s="3"/>
      <c r="R2" s="3"/>
      <c r="S2" s="8"/>
      <c r="T2" s="3" t="s">
        <v>15</v>
      </c>
      <c r="U2" s="3"/>
      <c r="V2" s="3"/>
      <c r="W2" s="3"/>
      <c r="X2" s="3"/>
      <c r="Y2" s="3"/>
      <c r="Z2" s="3"/>
      <c r="AA2" s="3"/>
      <c r="AB2" s="2"/>
    </row>
    <row r="3" spans="1:28" x14ac:dyDescent="0.25">
      <c r="A3" s="9"/>
      <c r="B3" s="4" t="s">
        <v>3</v>
      </c>
      <c r="C3" s="4"/>
      <c r="D3" s="4"/>
      <c r="E3" s="4"/>
      <c r="F3" s="5" t="s">
        <v>4</v>
      </c>
      <c r="G3" s="5"/>
      <c r="H3" s="5"/>
      <c r="I3" s="5"/>
      <c r="J3" s="8"/>
      <c r="K3" s="4" t="s">
        <v>3</v>
      </c>
      <c r="L3" s="4"/>
      <c r="M3" s="4"/>
      <c r="N3" s="4"/>
      <c r="O3" s="5" t="s">
        <v>4</v>
      </c>
      <c r="P3" s="5"/>
      <c r="Q3" s="5"/>
      <c r="R3" s="5"/>
      <c r="S3" s="8"/>
      <c r="T3" s="4" t="s">
        <v>3</v>
      </c>
      <c r="U3" s="4"/>
      <c r="V3" s="4"/>
      <c r="W3" s="4"/>
      <c r="X3" s="5" t="s">
        <v>4</v>
      </c>
      <c r="Y3" s="5"/>
      <c r="Z3" s="5"/>
      <c r="AA3" s="5"/>
      <c r="AB3" s="2"/>
    </row>
    <row r="4" spans="1:28" x14ac:dyDescent="0.25">
      <c r="A4" s="9"/>
      <c r="B4" s="10" t="s">
        <v>5</v>
      </c>
      <c r="C4" s="10"/>
      <c r="D4" s="11" t="s">
        <v>6</v>
      </c>
      <c r="E4" s="11"/>
      <c r="F4" s="10" t="s">
        <v>5</v>
      </c>
      <c r="G4" s="10"/>
      <c r="H4" s="11" t="s">
        <v>6</v>
      </c>
      <c r="I4" s="11"/>
      <c r="J4" s="8"/>
      <c r="K4" s="10" t="s">
        <v>5</v>
      </c>
      <c r="L4" s="10"/>
      <c r="M4" s="11" t="s">
        <v>6</v>
      </c>
      <c r="N4" s="11"/>
      <c r="O4" s="10" t="s">
        <v>5</v>
      </c>
      <c r="P4" s="10"/>
      <c r="Q4" s="11" t="s">
        <v>6</v>
      </c>
      <c r="R4" s="11"/>
      <c r="S4" s="8"/>
      <c r="T4" s="10" t="s">
        <v>5</v>
      </c>
      <c r="U4" s="10"/>
      <c r="V4" s="11" t="s">
        <v>6</v>
      </c>
      <c r="W4" s="11"/>
      <c r="X4" s="10" t="s">
        <v>5</v>
      </c>
      <c r="Y4" s="10"/>
      <c r="Z4" s="11" t="s">
        <v>6</v>
      </c>
      <c r="AA4" s="11"/>
      <c r="AB4" s="2"/>
    </row>
    <row r="5" spans="1:28" x14ac:dyDescent="0.25">
      <c r="A5" s="9"/>
      <c r="B5" s="12" t="s">
        <v>10</v>
      </c>
      <c r="C5" s="13" t="s">
        <v>11</v>
      </c>
      <c r="D5" s="12" t="s">
        <v>10</v>
      </c>
      <c r="E5" s="13" t="s">
        <v>11</v>
      </c>
      <c r="F5" s="12" t="s">
        <v>10</v>
      </c>
      <c r="G5" s="13" t="s">
        <v>11</v>
      </c>
      <c r="H5" s="12" t="s">
        <v>10</v>
      </c>
      <c r="I5" s="13" t="s">
        <v>11</v>
      </c>
      <c r="J5" s="8"/>
      <c r="K5" s="12" t="s">
        <v>10</v>
      </c>
      <c r="L5" s="13" t="s">
        <v>11</v>
      </c>
      <c r="M5" s="12" t="s">
        <v>10</v>
      </c>
      <c r="N5" s="13" t="s">
        <v>11</v>
      </c>
      <c r="O5" s="12" t="s">
        <v>10</v>
      </c>
      <c r="P5" s="13" t="s">
        <v>11</v>
      </c>
      <c r="Q5" s="12" t="s">
        <v>10</v>
      </c>
      <c r="R5" s="13" t="s">
        <v>11</v>
      </c>
      <c r="S5" s="8"/>
      <c r="T5" s="12" t="s">
        <v>10</v>
      </c>
      <c r="U5" s="13" t="s">
        <v>11</v>
      </c>
      <c r="V5" s="12" t="s">
        <v>10</v>
      </c>
      <c r="W5" s="13" t="s">
        <v>11</v>
      </c>
      <c r="X5" s="12" t="s">
        <v>10</v>
      </c>
      <c r="Y5" s="13" t="s">
        <v>11</v>
      </c>
      <c r="Z5" s="12" t="s">
        <v>10</v>
      </c>
      <c r="AA5" s="13" t="s">
        <v>11</v>
      </c>
      <c r="AB5" s="2"/>
    </row>
    <row r="6" spans="1:28" x14ac:dyDescent="0.25">
      <c r="A6" s="9"/>
      <c r="B6">
        <v>40.9771</v>
      </c>
      <c r="C6">
        <v>33.407299999999999</v>
      </c>
      <c r="D6">
        <v>74.040199999999999</v>
      </c>
      <c r="E6">
        <v>38</v>
      </c>
      <c r="F6">
        <v>119.774</v>
      </c>
      <c r="G6">
        <v>90.712699999999998</v>
      </c>
      <c r="H6">
        <v>142.465</v>
      </c>
      <c r="I6">
        <v>39.2699</v>
      </c>
      <c r="J6" s="8"/>
      <c r="K6">
        <v>51.046900000000001</v>
      </c>
      <c r="L6">
        <v>48.723599999999998</v>
      </c>
      <c r="M6">
        <v>70.932400000000001</v>
      </c>
      <c r="N6">
        <v>42.842100000000002</v>
      </c>
      <c r="O6">
        <v>138.63</v>
      </c>
      <c r="P6">
        <v>49.028100000000002</v>
      </c>
      <c r="Q6">
        <v>109.96899999999999</v>
      </c>
      <c r="R6">
        <v>0</v>
      </c>
      <c r="S6" s="8"/>
      <c r="T6">
        <v>65.802599999999998</v>
      </c>
      <c r="U6">
        <v>29.966699999999999</v>
      </c>
      <c r="V6">
        <v>90.950599999999994</v>
      </c>
      <c r="W6">
        <v>42.421100000000003</v>
      </c>
      <c r="X6">
        <v>97.740099999999998</v>
      </c>
      <c r="Y6">
        <v>55.183599999999998</v>
      </c>
      <c r="Z6">
        <v>83.438000000000002</v>
      </c>
      <c r="AA6">
        <v>75.110600000000005</v>
      </c>
      <c r="AB6" s="2"/>
    </row>
    <row r="7" spans="1:28" x14ac:dyDescent="0.25">
      <c r="A7" s="9"/>
      <c r="B7">
        <v>61.994199999999999</v>
      </c>
      <c r="C7">
        <v>69.099500000000006</v>
      </c>
      <c r="D7">
        <v>43.448900000000002</v>
      </c>
      <c r="E7">
        <v>102.76</v>
      </c>
      <c r="F7">
        <v>142.465</v>
      </c>
      <c r="G7">
        <v>22.110900000000001</v>
      </c>
      <c r="H7">
        <v>149.55099999999999</v>
      </c>
      <c r="I7">
        <v>57.9831</v>
      </c>
      <c r="J7" s="8"/>
      <c r="K7">
        <v>55.924900000000001</v>
      </c>
      <c r="L7">
        <v>22.843599999999999</v>
      </c>
      <c r="M7">
        <v>54.860500000000002</v>
      </c>
      <c r="N7">
        <v>42.462800000000001</v>
      </c>
      <c r="O7">
        <v>109.96899999999999</v>
      </c>
      <c r="P7">
        <v>35.670299999999997</v>
      </c>
      <c r="Q7">
        <v>108.23399999999999</v>
      </c>
      <c r="R7">
        <v>40.604900000000001</v>
      </c>
      <c r="S7" s="8"/>
      <c r="T7">
        <v>78.685000000000002</v>
      </c>
      <c r="U7">
        <v>43.033200000000001</v>
      </c>
      <c r="V7">
        <v>84.784400000000005</v>
      </c>
      <c r="W7">
        <v>96.532200000000003</v>
      </c>
      <c r="X7">
        <v>83.438000000000002</v>
      </c>
      <c r="Y7">
        <v>28.5824</v>
      </c>
      <c r="Z7">
        <v>125.749</v>
      </c>
      <c r="AA7">
        <v>71.100300000000004</v>
      </c>
      <c r="AB7" s="2"/>
    </row>
    <row r="8" spans="1:28" x14ac:dyDescent="0.25">
      <c r="A8" s="9"/>
      <c r="B8">
        <v>75.551100000000005</v>
      </c>
      <c r="C8">
        <v>65.789500000000004</v>
      </c>
      <c r="D8">
        <v>120.152</v>
      </c>
      <c r="E8">
        <v>57.759599999999999</v>
      </c>
      <c r="F8">
        <v>35.737299999999998</v>
      </c>
      <c r="G8">
        <v>39.558700000000002</v>
      </c>
      <c r="H8">
        <v>80.410600000000002</v>
      </c>
      <c r="I8">
        <v>19.337399999999999</v>
      </c>
      <c r="J8" s="8"/>
      <c r="K8">
        <v>85.370699999999999</v>
      </c>
      <c r="L8">
        <v>11.566700000000001</v>
      </c>
      <c r="M8">
        <v>128.93899999999999</v>
      </c>
      <c r="N8">
        <v>14.585800000000001</v>
      </c>
      <c r="O8">
        <v>87.057299999999998</v>
      </c>
      <c r="P8">
        <v>19.621700000000001</v>
      </c>
      <c r="Q8">
        <v>97.861400000000003</v>
      </c>
      <c r="R8">
        <v>65.485399999999998</v>
      </c>
      <c r="S8" s="8"/>
      <c r="T8">
        <v>128.65700000000001</v>
      </c>
      <c r="U8">
        <v>27.600999999999999</v>
      </c>
      <c r="V8">
        <v>85.909099999999995</v>
      </c>
      <c r="W8">
        <v>26.2544</v>
      </c>
      <c r="X8">
        <v>53.316200000000002</v>
      </c>
      <c r="Y8">
        <v>47.596499999999999</v>
      </c>
      <c r="Z8">
        <v>112.917</v>
      </c>
      <c r="AA8">
        <v>70.030799999999999</v>
      </c>
      <c r="AB8" s="2"/>
    </row>
    <row r="9" spans="1:28" x14ac:dyDescent="0.25">
      <c r="A9" s="9"/>
      <c r="B9">
        <v>111.735</v>
      </c>
      <c r="C9">
        <v>50.33</v>
      </c>
      <c r="D9">
        <v>111.712</v>
      </c>
      <c r="E9">
        <v>44.943800000000003</v>
      </c>
      <c r="F9">
        <v>106.917</v>
      </c>
      <c r="G9">
        <v>75.016099999999994</v>
      </c>
      <c r="H9">
        <v>111.974</v>
      </c>
      <c r="I9">
        <v>74.9786</v>
      </c>
      <c r="J9" s="8"/>
      <c r="K9">
        <v>50.760199999999998</v>
      </c>
      <c r="L9">
        <v>56.105600000000003</v>
      </c>
      <c r="M9">
        <v>76.576599999999999</v>
      </c>
      <c r="N9">
        <v>41.573</v>
      </c>
      <c r="O9">
        <v>88.300200000000004</v>
      </c>
      <c r="P9">
        <v>19.381799999999998</v>
      </c>
      <c r="Q9">
        <v>103.479</v>
      </c>
      <c r="R9">
        <v>31.8766</v>
      </c>
      <c r="S9" s="8"/>
      <c r="T9">
        <v>42.690100000000001</v>
      </c>
      <c r="U9">
        <v>34.488399999999999</v>
      </c>
      <c r="V9">
        <v>85.285300000000007</v>
      </c>
      <c r="W9">
        <v>96.629199999999997</v>
      </c>
      <c r="X9">
        <v>91.611500000000007</v>
      </c>
      <c r="Y9">
        <v>61.2363</v>
      </c>
      <c r="Z9">
        <v>73.624600000000001</v>
      </c>
      <c r="AA9">
        <v>112.768</v>
      </c>
      <c r="AB9" s="2"/>
    </row>
    <row r="10" spans="1:28" x14ac:dyDescent="0.25">
      <c r="A10" s="9"/>
      <c r="B10">
        <v>53.293900000000001</v>
      </c>
      <c r="C10">
        <v>91.012299999999996</v>
      </c>
      <c r="D10">
        <v>53.732399999999998</v>
      </c>
      <c r="E10">
        <v>23.369900000000001</v>
      </c>
      <c r="F10">
        <v>123.095</v>
      </c>
      <c r="G10">
        <v>42.873399999999997</v>
      </c>
      <c r="H10">
        <v>114.358</v>
      </c>
      <c r="I10">
        <v>49.261099999999999</v>
      </c>
      <c r="J10" s="8"/>
      <c r="K10">
        <v>58.5304</v>
      </c>
      <c r="L10">
        <v>42.762500000000003</v>
      </c>
      <c r="M10">
        <v>71.690100000000001</v>
      </c>
      <c r="N10">
        <v>16.914100000000001</v>
      </c>
      <c r="O10">
        <v>158.916</v>
      </c>
      <c r="P10">
        <v>26.3398</v>
      </c>
      <c r="Q10">
        <v>114.10599999999999</v>
      </c>
      <c r="R10">
        <v>46.896599999999999</v>
      </c>
      <c r="S10" s="8"/>
      <c r="T10">
        <v>76.013499999999993</v>
      </c>
      <c r="U10">
        <v>62.062399999999997</v>
      </c>
      <c r="V10">
        <v>89.718299999999999</v>
      </c>
      <c r="W10">
        <v>37.2498</v>
      </c>
      <c r="X10">
        <v>91.516099999999994</v>
      </c>
      <c r="Y10">
        <v>23.3751</v>
      </c>
      <c r="Z10">
        <v>113.26600000000001</v>
      </c>
      <c r="AA10">
        <v>91.33</v>
      </c>
      <c r="AB10" s="2"/>
    </row>
    <row r="11" spans="1:28" x14ac:dyDescent="0.25">
      <c r="A11" s="9"/>
      <c r="B11">
        <v>88.229399999999998</v>
      </c>
      <c r="C11">
        <v>48.039200000000001</v>
      </c>
      <c r="D11">
        <v>91.040499999999994</v>
      </c>
      <c r="E11">
        <v>20.871099999999998</v>
      </c>
      <c r="F11">
        <v>72.668300000000002</v>
      </c>
      <c r="G11">
        <v>60.522199999999998</v>
      </c>
      <c r="H11">
        <v>63.1496</v>
      </c>
      <c r="I11">
        <v>60.911799999999999</v>
      </c>
      <c r="J11" s="8"/>
      <c r="K11">
        <v>85.613699999999994</v>
      </c>
      <c r="L11">
        <v>34.7059</v>
      </c>
      <c r="M11">
        <v>77.890199999999993</v>
      </c>
      <c r="N11">
        <v>20.871099999999998</v>
      </c>
      <c r="O11">
        <v>63.179200000000002</v>
      </c>
      <c r="P11">
        <v>57.357599999999998</v>
      </c>
      <c r="Q11">
        <v>119.21299999999999</v>
      </c>
      <c r="R11">
        <v>40.582999999999998</v>
      </c>
      <c r="S11" s="8"/>
      <c r="T11">
        <v>79.074399999999997</v>
      </c>
      <c r="U11">
        <v>50.980400000000003</v>
      </c>
      <c r="V11">
        <v>137.572</v>
      </c>
      <c r="W11">
        <v>80.943700000000007</v>
      </c>
      <c r="X11">
        <v>105.10899999999999</v>
      </c>
      <c r="Y11">
        <v>69.145600000000002</v>
      </c>
      <c r="Z11">
        <v>103.622</v>
      </c>
      <c r="AA11">
        <v>78.176400000000001</v>
      </c>
      <c r="AB11" s="2"/>
    </row>
    <row r="12" spans="1:28" x14ac:dyDescent="0.25">
      <c r="A12" s="9"/>
      <c r="B12">
        <v>63.765700000000002</v>
      </c>
      <c r="C12">
        <v>65.882400000000004</v>
      </c>
      <c r="D12">
        <v>33.8643</v>
      </c>
      <c r="E12">
        <v>78.634799999999998</v>
      </c>
      <c r="F12">
        <v>66.643100000000004</v>
      </c>
      <c r="G12">
        <v>53.498399999999997</v>
      </c>
      <c r="H12">
        <v>66.223399999999998</v>
      </c>
      <c r="I12">
        <v>33.191699999999997</v>
      </c>
      <c r="J12" s="8"/>
      <c r="K12">
        <v>71.1297</v>
      </c>
      <c r="L12">
        <v>29.625699999999998</v>
      </c>
      <c r="M12">
        <v>70.844899999999996</v>
      </c>
      <c r="N12">
        <v>29.624600000000001</v>
      </c>
      <c r="O12">
        <v>114.84099999999999</v>
      </c>
      <c r="P12">
        <v>51.506999999999998</v>
      </c>
      <c r="Q12">
        <v>47.340400000000002</v>
      </c>
      <c r="R12">
        <v>33.191699999999997</v>
      </c>
      <c r="S12" s="8"/>
      <c r="T12">
        <v>101.67400000000001</v>
      </c>
      <c r="U12">
        <v>72.6203</v>
      </c>
      <c r="V12">
        <v>87.742400000000004</v>
      </c>
      <c r="W12">
        <v>49.488100000000003</v>
      </c>
      <c r="X12">
        <v>61.766800000000003</v>
      </c>
      <c r="Y12">
        <v>56.6738</v>
      </c>
      <c r="Z12">
        <v>76.994699999999995</v>
      </c>
      <c r="AA12">
        <v>33.191699999999997</v>
      </c>
      <c r="AB12" s="2"/>
    </row>
    <row r="13" spans="1:28" x14ac:dyDescent="0.25">
      <c r="A13" s="9"/>
      <c r="B13">
        <v>81.450100000000006</v>
      </c>
      <c r="C13">
        <v>81.729299999999995</v>
      </c>
      <c r="D13">
        <v>100.955</v>
      </c>
      <c r="E13">
        <v>39.074300000000001</v>
      </c>
      <c r="F13">
        <v>41.528799999999997</v>
      </c>
      <c r="G13">
        <v>72.012900000000002</v>
      </c>
      <c r="H13">
        <v>78.5899</v>
      </c>
      <c r="I13">
        <v>82.072800000000001</v>
      </c>
      <c r="J13" s="8"/>
      <c r="K13">
        <v>62.900300000000001</v>
      </c>
      <c r="L13">
        <v>10.9023</v>
      </c>
      <c r="M13">
        <v>45.4925</v>
      </c>
      <c r="N13">
        <v>24.7578</v>
      </c>
      <c r="O13">
        <v>82.033100000000005</v>
      </c>
      <c r="P13">
        <v>44.025799999999997</v>
      </c>
      <c r="Q13">
        <v>124.83799999999999</v>
      </c>
      <c r="R13">
        <v>82.282899999999998</v>
      </c>
      <c r="S13" s="8"/>
      <c r="T13">
        <v>76.132900000000006</v>
      </c>
      <c r="U13">
        <v>19.7744</v>
      </c>
      <c r="V13">
        <v>56.477600000000002</v>
      </c>
      <c r="W13">
        <v>55.436</v>
      </c>
      <c r="X13">
        <v>114.89400000000001</v>
      </c>
      <c r="Y13">
        <v>50.520600000000002</v>
      </c>
      <c r="Z13">
        <v>115.65300000000001</v>
      </c>
      <c r="AA13">
        <v>87.465000000000003</v>
      </c>
      <c r="AB13" s="2"/>
    </row>
    <row r="14" spans="1:28" x14ac:dyDescent="0.25">
      <c r="A14" s="9"/>
      <c r="B14">
        <v>97.297300000000007</v>
      </c>
      <c r="C14">
        <v>71.7864</v>
      </c>
      <c r="D14">
        <v>63.629300000000001</v>
      </c>
      <c r="E14">
        <v>76.7196</v>
      </c>
      <c r="F14">
        <v>69.738500000000002</v>
      </c>
      <c r="G14">
        <v>41.319200000000002</v>
      </c>
      <c r="H14">
        <v>53.353999999999999</v>
      </c>
      <c r="I14">
        <v>45.989600000000003</v>
      </c>
      <c r="J14" s="8"/>
      <c r="K14">
        <v>77.177199999999999</v>
      </c>
      <c r="L14">
        <v>25.049399999999999</v>
      </c>
      <c r="M14">
        <v>81.074799999999996</v>
      </c>
      <c r="N14">
        <v>56.878300000000003</v>
      </c>
      <c r="O14">
        <v>81.693600000000004</v>
      </c>
      <c r="P14">
        <v>75.855599999999995</v>
      </c>
      <c r="Q14">
        <v>78.602500000000006</v>
      </c>
      <c r="R14">
        <v>42.008099999999999</v>
      </c>
      <c r="S14" s="8"/>
      <c r="T14">
        <v>28.678699999999999</v>
      </c>
      <c r="U14">
        <v>30.718499999999999</v>
      </c>
      <c r="V14">
        <v>98.520200000000003</v>
      </c>
      <c r="W14">
        <v>70.502600000000001</v>
      </c>
      <c r="X14">
        <v>91.531800000000004</v>
      </c>
      <c r="Y14">
        <v>104.48</v>
      </c>
      <c r="Z14">
        <v>103.851</v>
      </c>
      <c r="AA14">
        <v>56.895600000000002</v>
      </c>
      <c r="AB14" s="2"/>
    </row>
    <row r="15" spans="1:28" x14ac:dyDescent="0.25">
      <c r="A15" s="9"/>
      <c r="B15">
        <v>68.243200000000002</v>
      </c>
      <c r="C15">
        <v>84.802800000000005</v>
      </c>
      <c r="D15">
        <v>77.561999999999998</v>
      </c>
      <c r="E15">
        <v>43.020499999999998</v>
      </c>
      <c r="F15">
        <v>79.604100000000003</v>
      </c>
      <c r="G15">
        <v>73.516599999999997</v>
      </c>
      <c r="H15">
        <v>27.609200000000001</v>
      </c>
      <c r="I15">
        <v>56.843800000000002</v>
      </c>
      <c r="J15" s="8"/>
      <c r="K15">
        <v>73.057400000000001</v>
      </c>
      <c r="L15">
        <v>69.605699999999999</v>
      </c>
      <c r="M15">
        <v>73.007400000000004</v>
      </c>
      <c r="N15">
        <v>13.3574</v>
      </c>
      <c r="O15">
        <v>89.322100000000006</v>
      </c>
      <c r="P15">
        <v>50.718299999999999</v>
      </c>
      <c r="Q15">
        <v>41.672800000000002</v>
      </c>
      <c r="R15">
        <v>61.9163</v>
      </c>
      <c r="S15" s="8"/>
      <c r="T15">
        <v>81.672300000000007</v>
      </c>
      <c r="U15">
        <v>33.625399999999999</v>
      </c>
      <c r="V15">
        <v>68.452799999999996</v>
      </c>
      <c r="W15">
        <v>22.864000000000001</v>
      </c>
      <c r="X15">
        <v>82.183599999999998</v>
      </c>
      <c r="Y15">
        <v>35.665199999999999</v>
      </c>
      <c r="Z15">
        <v>88.600999999999999</v>
      </c>
      <c r="AA15">
        <v>41.948500000000003</v>
      </c>
      <c r="AB15" s="2"/>
    </row>
    <row r="16" spans="1:28" x14ac:dyDescent="0.25">
      <c r="A16" s="9"/>
      <c r="B16">
        <v>77.357100000000003</v>
      </c>
      <c r="C16">
        <v>91.356200000000001</v>
      </c>
      <c r="D16">
        <v>41.790999999999997</v>
      </c>
      <c r="E16">
        <v>20.2819</v>
      </c>
      <c r="F16">
        <v>70.891400000000004</v>
      </c>
      <c r="G16">
        <v>56.887599999999999</v>
      </c>
      <c r="H16">
        <v>28.661000000000001</v>
      </c>
      <c r="I16">
        <v>16.938500000000001</v>
      </c>
      <c r="J16" s="8"/>
      <c r="K16">
        <v>99.109099999999998</v>
      </c>
      <c r="L16">
        <v>28.614000000000001</v>
      </c>
      <c r="M16">
        <v>46.675699999999999</v>
      </c>
      <c r="N16">
        <v>20.125299999999999</v>
      </c>
      <c r="O16">
        <v>88.659800000000004</v>
      </c>
      <c r="P16">
        <v>54.058100000000003</v>
      </c>
      <c r="Q16">
        <v>68.945899999999995</v>
      </c>
      <c r="R16">
        <v>44.698900000000002</v>
      </c>
      <c r="S16" s="8"/>
      <c r="T16">
        <v>84.558300000000003</v>
      </c>
      <c r="U16">
        <v>47.540999999999997</v>
      </c>
      <c r="V16">
        <v>60.606099999999998</v>
      </c>
      <c r="W16">
        <v>33.4377</v>
      </c>
      <c r="X16">
        <v>106.428</v>
      </c>
      <c r="Y16">
        <v>64.631399999999999</v>
      </c>
      <c r="Z16">
        <v>72.4786</v>
      </c>
      <c r="AA16">
        <v>72.459199999999996</v>
      </c>
      <c r="AB16" s="2"/>
    </row>
    <row r="17" spans="1:28" x14ac:dyDescent="0.25">
      <c r="A17" s="9"/>
      <c r="B17">
        <v>11.983700000000001</v>
      </c>
      <c r="C17">
        <v>62.057899999999997</v>
      </c>
      <c r="D17">
        <v>125.038</v>
      </c>
      <c r="E17">
        <v>93.604699999999994</v>
      </c>
      <c r="F17">
        <v>57.156399999999998</v>
      </c>
      <c r="G17">
        <v>21.260400000000001</v>
      </c>
      <c r="H17">
        <v>73.537599999999998</v>
      </c>
      <c r="I17">
        <v>68.281700000000001</v>
      </c>
      <c r="J17" s="8"/>
      <c r="K17">
        <v>44.153599999999997</v>
      </c>
      <c r="L17">
        <v>30.803899999999999</v>
      </c>
      <c r="M17">
        <v>100.53</v>
      </c>
      <c r="N17">
        <v>57.142899999999997</v>
      </c>
      <c r="O17">
        <v>67.962100000000007</v>
      </c>
      <c r="P17">
        <v>24.722999999999999</v>
      </c>
      <c r="Q17">
        <v>97.446600000000004</v>
      </c>
      <c r="R17">
        <v>36.563400000000001</v>
      </c>
      <c r="S17" s="8"/>
      <c r="T17">
        <v>69.459000000000003</v>
      </c>
      <c r="U17">
        <v>61.093200000000003</v>
      </c>
      <c r="V17">
        <v>76.021199999999993</v>
      </c>
      <c r="W17">
        <v>49.169400000000003</v>
      </c>
      <c r="X17">
        <v>88.673000000000002</v>
      </c>
      <c r="Y17">
        <v>50.554000000000002</v>
      </c>
      <c r="Z17">
        <v>121.35599999999999</v>
      </c>
      <c r="AA17">
        <v>17.577500000000001</v>
      </c>
      <c r="AB17" s="2"/>
    </row>
    <row r="18" spans="1:28" x14ac:dyDescent="0.25">
      <c r="A18" s="9"/>
      <c r="B18">
        <v>88.451800000000006</v>
      </c>
      <c r="C18">
        <v>48.233899999999998</v>
      </c>
      <c r="D18">
        <v>110.89700000000001</v>
      </c>
      <c r="E18">
        <v>63.544699999999999</v>
      </c>
      <c r="F18">
        <v>59.530200000000001</v>
      </c>
      <c r="G18">
        <v>30.465800000000002</v>
      </c>
      <c r="H18">
        <v>69.363</v>
      </c>
      <c r="I18">
        <v>60.680399999999999</v>
      </c>
      <c r="J18" s="8"/>
      <c r="K18">
        <v>63.198</v>
      </c>
      <c r="L18">
        <v>24.116900000000001</v>
      </c>
      <c r="M18">
        <v>95.873400000000004</v>
      </c>
      <c r="N18">
        <v>18.515899999999998</v>
      </c>
      <c r="O18">
        <v>43.959699999999998</v>
      </c>
      <c r="P18">
        <v>17.643799999999999</v>
      </c>
      <c r="Q18">
        <v>61.509900000000002</v>
      </c>
      <c r="R18">
        <v>21.360800000000001</v>
      </c>
      <c r="S18" s="8"/>
      <c r="T18">
        <v>92.956900000000005</v>
      </c>
      <c r="U18">
        <v>42.082799999999999</v>
      </c>
      <c r="V18">
        <v>80.849400000000003</v>
      </c>
      <c r="W18">
        <v>24.279499999999999</v>
      </c>
      <c r="X18">
        <v>62.080500000000001</v>
      </c>
      <c r="Y18">
        <v>79.397300000000001</v>
      </c>
      <c r="Z18">
        <v>78.530500000000004</v>
      </c>
      <c r="AA18">
        <v>19.857600000000001</v>
      </c>
      <c r="AB18" s="2"/>
    </row>
    <row r="19" spans="1:28" x14ac:dyDescent="0.25">
      <c r="A19" s="9"/>
      <c r="B19">
        <v>62.5837</v>
      </c>
      <c r="C19">
        <v>46.8889</v>
      </c>
      <c r="D19" s="8"/>
      <c r="E19">
        <v>66.581100000000006</v>
      </c>
      <c r="F19">
        <v>89.080500000000001</v>
      </c>
      <c r="G19">
        <v>71.389300000000006</v>
      </c>
      <c r="H19" s="8"/>
      <c r="I19" s="8"/>
      <c r="J19" s="8"/>
      <c r="K19">
        <v>74.096400000000003</v>
      </c>
      <c r="L19">
        <v>16.3704</v>
      </c>
      <c r="M19" s="8"/>
      <c r="N19">
        <v>19.628</v>
      </c>
      <c r="O19">
        <v>88.160899999999998</v>
      </c>
      <c r="P19">
        <v>38.514400000000002</v>
      </c>
      <c r="Q19" s="8"/>
      <c r="R19" s="8"/>
      <c r="S19" s="8"/>
      <c r="T19">
        <v>94.0428</v>
      </c>
      <c r="U19">
        <v>61.555599999999998</v>
      </c>
      <c r="V19" s="8"/>
      <c r="W19">
        <v>38.742800000000003</v>
      </c>
      <c r="X19">
        <v>96.1494</v>
      </c>
      <c r="Y19">
        <v>13.961499999999999</v>
      </c>
      <c r="Z19" s="8"/>
      <c r="AA19" s="8"/>
      <c r="AB19" s="2"/>
    </row>
    <row r="20" spans="1:28" x14ac:dyDescent="0.25">
      <c r="A20" s="9"/>
      <c r="B20">
        <v>80.505200000000002</v>
      </c>
      <c r="C20">
        <v>82.160600000000002</v>
      </c>
      <c r="D20" s="8"/>
      <c r="E20">
        <v>48.228299999999997</v>
      </c>
      <c r="G20">
        <v>34.674100000000003</v>
      </c>
      <c r="H20" s="8"/>
      <c r="I20" s="8"/>
      <c r="J20" s="8"/>
      <c r="K20">
        <v>60.362699999999997</v>
      </c>
      <c r="L20">
        <v>69.580699999999993</v>
      </c>
      <c r="M20" s="8"/>
      <c r="N20">
        <v>20.767700000000001</v>
      </c>
      <c r="O20" s="8"/>
      <c r="P20">
        <v>7.8411400000000002</v>
      </c>
      <c r="Q20" s="8"/>
      <c r="R20" s="8"/>
      <c r="S20" s="8"/>
      <c r="T20">
        <v>72.538899999999998</v>
      </c>
      <c r="U20">
        <v>26.510300000000001</v>
      </c>
      <c r="V20" s="8"/>
      <c r="W20">
        <v>25.295300000000001</v>
      </c>
      <c r="X20" s="8"/>
      <c r="Y20">
        <v>48.676200000000001</v>
      </c>
      <c r="Z20" s="8"/>
      <c r="AA20" s="8"/>
      <c r="AB20" s="2"/>
    </row>
    <row r="22" spans="1:28" x14ac:dyDescent="0.25">
      <c r="A22" s="8" t="s">
        <v>7</v>
      </c>
      <c r="B22" s="8">
        <f>AVERAGE(B6:B20)</f>
        <v>70.894566666666663</v>
      </c>
      <c r="C22" s="8">
        <f t="shared" ref="C22:I22" si="0">AVERAGE(C6:C20)</f>
        <v>66.171746666666664</v>
      </c>
      <c r="D22" s="8">
        <f t="shared" si="0"/>
        <v>80.604815384615378</v>
      </c>
      <c r="E22" s="8">
        <f t="shared" si="0"/>
        <v>54.492953333333325</v>
      </c>
      <c r="F22" s="8">
        <f t="shared" si="0"/>
        <v>81.059257142857163</v>
      </c>
      <c r="G22" s="8">
        <f t="shared" si="0"/>
        <v>52.387886666666674</v>
      </c>
      <c r="H22" s="8">
        <f>AVERAGE(H6:H20)</f>
        <v>81.480484615384597</v>
      </c>
      <c r="I22" s="8">
        <f t="shared" si="0"/>
        <v>51.210799999999992</v>
      </c>
      <c r="K22" s="8">
        <f>AVERAGE(K6:K20)</f>
        <v>67.495413333333332</v>
      </c>
      <c r="L22" s="8">
        <f t="shared" ref="L22:R22" si="1">AVERAGE(L6:L20)</f>
        <v>34.758459999999999</v>
      </c>
      <c r="M22" s="8">
        <f t="shared" si="1"/>
        <v>76.491346153846138</v>
      </c>
      <c r="N22" s="8">
        <f>AVERAGE(N6:N20)</f>
        <v>29.336453333333328</v>
      </c>
      <c r="O22" s="8">
        <f t="shared" si="1"/>
        <v>93.048857142857145</v>
      </c>
      <c r="P22" s="8">
        <f t="shared" si="1"/>
        <v>38.152429333333338</v>
      </c>
      <c r="Q22" s="8">
        <f>AVERAGE(Q6:Q20)</f>
        <v>90.24757692307692</v>
      </c>
      <c r="R22" s="8">
        <f t="shared" si="1"/>
        <v>42.112969230769231</v>
      </c>
      <c r="T22" s="8">
        <f>AVERAGE(T6:T20)</f>
        <v>78.175760000000011</v>
      </c>
      <c r="U22" s="8">
        <f t="shared" ref="U22:AA22" si="2">AVERAGE(U6:U20)</f>
        <v>42.910240000000009</v>
      </c>
      <c r="V22" s="8">
        <f t="shared" si="2"/>
        <v>84.837646153846151</v>
      </c>
      <c r="W22" s="8">
        <f t="shared" si="2"/>
        <v>49.949719999999992</v>
      </c>
      <c r="X22" s="8">
        <f t="shared" si="2"/>
        <v>87.602714285714271</v>
      </c>
      <c r="Y22" s="8">
        <f t="shared" si="2"/>
        <v>52.645299999999999</v>
      </c>
      <c r="Z22" s="8">
        <f t="shared" si="2"/>
        <v>97.698569230769237</v>
      </c>
      <c r="AA22" s="8">
        <f t="shared" si="2"/>
        <v>63.685476923076934</v>
      </c>
    </row>
    <row r="23" spans="1:28" x14ac:dyDescent="0.25">
      <c r="A23" s="8" t="s">
        <v>8</v>
      </c>
      <c r="B23" s="8">
        <f>_xlfn.STDEV.S(B6:B20)/SQRT(B24)</f>
        <v>6.2192081164548387</v>
      </c>
      <c r="C23" s="8">
        <f t="shared" ref="C23:I23" si="3">_xlfn.STDEV.S(C6:C20)/SQRT(C24)</f>
        <v>4.6292085791959661</v>
      </c>
      <c r="D23" s="8">
        <f t="shared" si="3"/>
        <v>8.8001283643744372</v>
      </c>
      <c r="E23" s="8">
        <f t="shared" si="3"/>
        <v>6.6247332053439987</v>
      </c>
      <c r="F23" s="8">
        <f t="shared" si="3"/>
        <v>8.4297169482984398</v>
      </c>
      <c r="G23" s="8">
        <f t="shared" si="3"/>
        <v>5.4853459475211945</v>
      </c>
      <c r="H23" s="8">
        <f>_xlfn.STDEV.S(H6:H20)/SQRT(H24)</f>
        <v>10.632204049863278</v>
      </c>
      <c r="I23" s="8">
        <f t="shared" si="3"/>
        <v>5.5232631224550506</v>
      </c>
      <c r="K23" s="8">
        <f>_xlfn.STDEV.S(K6:K20)/SQRT(K24)</f>
        <v>3.9211544699642533</v>
      </c>
      <c r="L23" s="8">
        <f t="shared" ref="L23:R23" si="4">_xlfn.STDEV.S(L6:L20)/SQRT(L24)</f>
        <v>4.8873096210667288</v>
      </c>
      <c r="M23" s="8">
        <f t="shared" si="4"/>
        <v>6.2752148799516148</v>
      </c>
      <c r="N23" s="8">
        <f>_xlfn.STDEV.S(N6:N20)/SQRT(N24)</f>
        <v>3.8580353626445554</v>
      </c>
      <c r="O23" s="8">
        <f t="shared" si="4"/>
        <v>7.9401535215091057</v>
      </c>
      <c r="P23" s="8">
        <f t="shared" si="4"/>
        <v>4.8273342455845905</v>
      </c>
      <c r="Q23" s="8">
        <f>_xlfn.STDEV.S(Q6:Q20)/SQRT(Q24)</f>
        <v>7.6868970704829414</v>
      </c>
      <c r="R23" s="8">
        <f t="shared" si="4"/>
        <v>5.6645471500080813</v>
      </c>
      <c r="T23" s="8">
        <f>_xlfn.STDEV.S(T6:T20)/SQRT(T24)</f>
        <v>6.0173116385562695</v>
      </c>
      <c r="U23" s="8">
        <f t="shared" ref="U23:AA23" si="5">_xlfn.STDEV.S(U6:U20)/SQRT(U24)</f>
        <v>4.0981650522990982</v>
      </c>
      <c r="V23" s="8">
        <f t="shared" si="5"/>
        <v>5.5427599113805366</v>
      </c>
      <c r="W23" s="8">
        <f t="shared" si="5"/>
        <v>6.5250379363261359</v>
      </c>
      <c r="X23" s="8">
        <f t="shared" si="5"/>
        <v>4.7870078841079673</v>
      </c>
      <c r="Y23" s="8">
        <f t="shared" si="5"/>
        <v>5.8495295482221321</v>
      </c>
      <c r="Z23" s="8">
        <f t="shared" si="5"/>
        <v>5.3789384949408863</v>
      </c>
      <c r="AA23" s="8">
        <f t="shared" si="5"/>
        <v>7.9044040119169914</v>
      </c>
    </row>
    <row r="24" spans="1:28" x14ac:dyDescent="0.25">
      <c r="A24" s="8" t="s">
        <v>9</v>
      </c>
      <c r="B24" s="8">
        <f>COUNT(B6:B20)</f>
        <v>15</v>
      </c>
      <c r="C24" s="8">
        <f t="shared" ref="C24:I24" si="6">COUNT(C6:C20)</f>
        <v>15</v>
      </c>
      <c r="D24" s="8">
        <f t="shared" si="6"/>
        <v>13</v>
      </c>
      <c r="E24" s="8">
        <f t="shared" si="6"/>
        <v>15</v>
      </c>
      <c r="F24" s="8">
        <f t="shared" si="6"/>
        <v>14</v>
      </c>
      <c r="G24" s="8">
        <f t="shared" si="6"/>
        <v>15</v>
      </c>
      <c r="H24" s="8">
        <f>COUNT(H6:H20)</f>
        <v>13</v>
      </c>
      <c r="I24" s="8">
        <f t="shared" si="6"/>
        <v>13</v>
      </c>
      <c r="K24" s="8">
        <f>COUNT(K6:K20)</f>
        <v>15</v>
      </c>
      <c r="L24" s="8">
        <f t="shared" ref="L24:R24" si="7">COUNT(L6:L20)</f>
        <v>15</v>
      </c>
      <c r="M24" s="8">
        <f t="shared" si="7"/>
        <v>13</v>
      </c>
      <c r="N24" s="8">
        <f>COUNT(N6:N20)</f>
        <v>15</v>
      </c>
      <c r="O24" s="8">
        <f t="shared" si="7"/>
        <v>14</v>
      </c>
      <c r="P24" s="8">
        <f t="shared" si="7"/>
        <v>15</v>
      </c>
      <c r="Q24" s="8">
        <f>COUNT(Q6:Q20)</f>
        <v>13</v>
      </c>
      <c r="R24" s="8">
        <f t="shared" si="7"/>
        <v>13</v>
      </c>
      <c r="T24" s="8">
        <f>COUNT(T6:T20)</f>
        <v>15</v>
      </c>
      <c r="U24" s="8">
        <f t="shared" ref="U24:AA24" si="8">COUNT(U6:U20)</f>
        <v>15</v>
      </c>
      <c r="V24" s="8">
        <f t="shared" si="8"/>
        <v>13</v>
      </c>
      <c r="W24" s="8">
        <f t="shared" si="8"/>
        <v>15</v>
      </c>
      <c r="X24" s="8">
        <f t="shared" si="8"/>
        <v>14</v>
      </c>
      <c r="Y24" s="8">
        <f t="shared" si="8"/>
        <v>15</v>
      </c>
      <c r="Z24" s="8">
        <f t="shared" si="8"/>
        <v>13</v>
      </c>
      <c r="AA24" s="8">
        <f t="shared" si="8"/>
        <v>13</v>
      </c>
    </row>
    <row r="30" spans="1:28" x14ac:dyDescent="0.25">
      <c r="A30" s="1" t="s">
        <v>17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"/>
    </row>
    <row r="31" spans="1:28" x14ac:dyDescent="0.25">
      <c r="A31" s="9"/>
      <c r="B31" s="3" t="s">
        <v>13</v>
      </c>
      <c r="C31" s="3"/>
      <c r="D31" s="3"/>
      <c r="E31" s="3"/>
      <c r="F31" s="3"/>
      <c r="G31" s="3"/>
      <c r="H31" s="3"/>
      <c r="I31" s="3"/>
      <c r="J31" s="8"/>
      <c r="K31" s="3" t="s">
        <v>14</v>
      </c>
      <c r="L31" s="3"/>
      <c r="M31" s="3"/>
      <c r="N31" s="3"/>
      <c r="O31" s="3"/>
      <c r="P31" s="3"/>
      <c r="Q31" s="3"/>
      <c r="R31" s="3"/>
      <c r="S31" s="8"/>
      <c r="T31" s="3" t="s">
        <v>15</v>
      </c>
      <c r="U31" s="3"/>
      <c r="V31" s="3"/>
      <c r="W31" s="3"/>
      <c r="X31" s="3"/>
      <c r="Y31" s="3"/>
      <c r="Z31" s="3"/>
      <c r="AA31" s="3"/>
      <c r="AB31" s="2"/>
    </row>
    <row r="32" spans="1:28" x14ac:dyDescent="0.25">
      <c r="A32" s="9"/>
      <c r="B32" s="4" t="s">
        <v>3</v>
      </c>
      <c r="C32" s="4"/>
      <c r="D32" s="4"/>
      <c r="E32" s="4"/>
      <c r="F32" s="5" t="s">
        <v>4</v>
      </c>
      <c r="G32" s="5"/>
      <c r="H32" s="5"/>
      <c r="I32" s="5"/>
      <c r="J32" s="8"/>
      <c r="K32" s="4" t="s">
        <v>3</v>
      </c>
      <c r="L32" s="4"/>
      <c r="M32" s="4"/>
      <c r="N32" s="4"/>
      <c r="O32" s="5" t="s">
        <v>4</v>
      </c>
      <c r="P32" s="5"/>
      <c r="Q32" s="5"/>
      <c r="R32" s="5"/>
      <c r="S32" s="8"/>
      <c r="T32" s="4" t="s">
        <v>3</v>
      </c>
      <c r="U32" s="4"/>
      <c r="V32" s="4"/>
      <c r="W32" s="4"/>
      <c r="X32" s="5" t="s">
        <v>4</v>
      </c>
      <c r="Y32" s="5"/>
      <c r="Z32" s="5"/>
      <c r="AA32" s="5"/>
      <c r="AB32" s="2"/>
    </row>
    <row r="33" spans="1:28" x14ac:dyDescent="0.25">
      <c r="A33" s="9"/>
      <c r="B33" s="10" t="s">
        <v>5</v>
      </c>
      <c r="C33" s="10"/>
      <c r="D33" s="11" t="s">
        <v>6</v>
      </c>
      <c r="E33" s="11"/>
      <c r="F33" s="10" t="s">
        <v>5</v>
      </c>
      <c r="G33" s="10"/>
      <c r="H33" s="11" t="s">
        <v>6</v>
      </c>
      <c r="I33" s="11"/>
      <c r="J33" s="8"/>
      <c r="K33" s="10" t="s">
        <v>5</v>
      </c>
      <c r="L33" s="10"/>
      <c r="M33" s="11" t="s">
        <v>6</v>
      </c>
      <c r="N33" s="11"/>
      <c r="O33" s="10" t="s">
        <v>5</v>
      </c>
      <c r="P33" s="10"/>
      <c r="Q33" s="11" t="s">
        <v>6</v>
      </c>
      <c r="R33" s="11"/>
      <c r="S33" s="8"/>
      <c r="T33" s="10" t="s">
        <v>5</v>
      </c>
      <c r="U33" s="10"/>
      <c r="V33" s="11" t="s">
        <v>6</v>
      </c>
      <c r="W33" s="11"/>
      <c r="X33" s="10" t="s">
        <v>5</v>
      </c>
      <c r="Y33" s="10"/>
      <c r="Z33" s="11" t="s">
        <v>6</v>
      </c>
      <c r="AA33" s="11"/>
      <c r="AB33" s="2"/>
    </row>
    <row r="34" spans="1:28" x14ac:dyDescent="0.25">
      <c r="A34" s="9"/>
      <c r="B34" s="12" t="s">
        <v>10</v>
      </c>
      <c r="C34" s="13" t="s">
        <v>11</v>
      </c>
      <c r="D34" s="12" t="s">
        <v>10</v>
      </c>
      <c r="E34" s="13" t="s">
        <v>11</v>
      </c>
      <c r="F34" s="12" t="s">
        <v>10</v>
      </c>
      <c r="G34" s="13" t="s">
        <v>11</v>
      </c>
      <c r="H34" s="12" t="s">
        <v>10</v>
      </c>
      <c r="I34" s="13" t="s">
        <v>11</v>
      </c>
      <c r="J34" s="8"/>
      <c r="K34" s="12" t="s">
        <v>10</v>
      </c>
      <c r="L34" s="13" t="s">
        <v>11</v>
      </c>
      <c r="M34" s="12" t="s">
        <v>10</v>
      </c>
      <c r="N34" s="13" t="s">
        <v>11</v>
      </c>
      <c r="O34" s="12" t="s">
        <v>10</v>
      </c>
      <c r="P34" s="13" t="s">
        <v>11</v>
      </c>
      <c r="Q34" s="12" t="s">
        <v>10</v>
      </c>
      <c r="R34" s="13" t="s">
        <v>11</v>
      </c>
      <c r="S34" s="8"/>
      <c r="T34" s="12" t="s">
        <v>10</v>
      </c>
      <c r="U34" s="13" t="s">
        <v>11</v>
      </c>
      <c r="V34" s="12" t="s">
        <v>10</v>
      </c>
      <c r="W34" s="13" t="s">
        <v>11</v>
      </c>
      <c r="X34" s="12" t="s">
        <v>10</v>
      </c>
      <c r="Y34" s="13" t="s">
        <v>11</v>
      </c>
      <c r="Z34" s="12" t="s">
        <v>10</v>
      </c>
      <c r="AA34" s="13" t="s">
        <v>11</v>
      </c>
      <c r="AB34" s="2"/>
    </row>
    <row r="35" spans="1:28" x14ac:dyDescent="0.25">
      <c r="A35" s="9"/>
      <c r="B35">
        <v>120.35899999999999</v>
      </c>
      <c r="C35">
        <v>47.545999999999999</v>
      </c>
      <c r="D35">
        <v>82.240399999999994</v>
      </c>
      <c r="E35">
        <v>50</v>
      </c>
      <c r="F35">
        <v>131.71199999999999</v>
      </c>
      <c r="G35">
        <v>94.362399999999994</v>
      </c>
      <c r="H35">
        <v>45.348799999999997</v>
      </c>
      <c r="I35">
        <v>22.87</v>
      </c>
      <c r="J35" s="8"/>
      <c r="K35">
        <v>124.85</v>
      </c>
      <c r="L35">
        <v>43.558300000000003</v>
      </c>
      <c r="M35">
        <v>76.229500000000002</v>
      </c>
      <c r="N35">
        <v>18.8596</v>
      </c>
      <c r="O35">
        <v>78.558599999999998</v>
      </c>
      <c r="P35">
        <v>24.026800000000001</v>
      </c>
      <c r="Q35">
        <v>80.038799999999995</v>
      </c>
      <c r="R35">
        <v>16.591899999999999</v>
      </c>
      <c r="S35" s="8"/>
      <c r="T35">
        <v>86.526899999999998</v>
      </c>
      <c r="U35">
        <v>40.797499999999999</v>
      </c>
      <c r="V35">
        <v>139.89099999999999</v>
      </c>
      <c r="W35">
        <v>75.657899999999998</v>
      </c>
      <c r="X35">
        <v>58.1982</v>
      </c>
      <c r="Y35">
        <v>31.677900000000001</v>
      </c>
      <c r="Z35">
        <v>62.790700000000001</v>
      </c>
      <c r="AA35">
        <v>25.560500000000001</v>
      </c>
      <c r="AB35" s="2"/>
    </row>
    <row r="36" spans="1:28" x14ac:dyDescent="0.25">
      <c r="A36" s="9"/>
      <c r="B36">
        <v>49.728299999999997</v>
      </c>
      <c r="C36">
        <v>47.368400000000001</v>
      </c>
      <c r="D36">
        <v>64.882199999999997</v>
      </c>
      <c r="E36">
        <v>70.047200000000004</v>
      </c>
      <c r="F36">
        <v>45.348799999999997</v>
      </c>
      <c r="G36">
        <v>42.173900000000003</v>
      </c>
      <c r="H36">
        <v>65.497100000000003</v>
      </c>
      <c r="I36">
        <v>60.850099999999998</v>
      </c>
      <c r="J36" s="8"/>
      <c r="K36">
        <v>87.228300000000004</v>
      </c>
      <c r="L36">
        <v>20.7895</v>
      </c>
      <c r="M36">
        <v>53.747300000000003</v>
      </c>
      <c r="N36">
        <v>30.424499999999998</v>
      </c>
      <c r="O36">
        <v>80.038799999999995</v>
      </c>
      <c r="P36">
        <v>56.956499999999998</v>
      </c>
      <c r="Q36">
        <v>64.912300000000002</v>
      </c>
      <c r="R36">
        <v>39.149900000000002</v>
      </c>
      <c r="S36" s="8"/>
      <c r="T36">
        <v>92.391300000000001</v>
      </c>
      <c r="U36">
        <v>33.421100000000003</v>
      </c>
      <c r="V36">
        <v>58.886499999999998</v>
      </c>
      <c r="W36">
        <v>79.481099999999998</v>
      </c>
      <c r="X36">
        <v>62.790700000000001</v>
      </c>
      <c r="Y36">
        <v>41.739100000000001</v>
      </c>
      <c r="Z36">
        <v>132.749</v>
      </c>
      <c r="AA36">
        <v>39.373600000000003</v>
      </c>
      <c r="AB36" s="2"/>
    </row>
    <row r="37" spans="1:28" x14ac:dyDescent="0.25">
      <c r="A37" s="9"/>
      <c r="B37">
        <v>148.66499999999999</v>
      </c>
      <c r="C37">
        <v>44.117600000000003</v>
      </c>
      <c r="D37">
        <v>94.207300000000004</v>
      </c>
      <c r="E37">
        <v>88.2834</v>
      </c>
      <c r="F37">
        <v>85.590800000000002</v>
      </c>
      <c r="G37">
        <v>78.97</v>
      </c>
      <c r="H37">
        <v>75.819699999999997</v>
      </c>
      <c r="I37">
        <v>57.395499999999998</v>
      </c>
      <c r="J37" s="8"/>
      <c r="K37">
        <v>31.827500000000001</v>
      </c>
      <c r="L37">
        <v>54.334400000000002</v>
      </c>
      <c r="M37">
        <v>92.378100000000003</v>
      </c>
      <c r="N37">
        <v>19.073599999999999</v>
      </c>
      <c r="O37">
        <v>135.447</v>
      </c>
      <c r="P37">
        <v>64.377700000000004</v>
      </c>
      <c r="Q37">
        <v>128.279</v>
      </c>
      <c r="R37">
        <v>16.077200000000001</v>
      </c>
      <c r="S37" s="8"/>
      <c r="T37">
        <v>117.45399999999999</v>
      </c>
      <c r="U37">
        <v>16.873100000000001</v>
      </c>
      <c r="V37">
        <v>98.4756</v>
      </c>
      <c r="W37">
        <v>21.798400000000001</v>
      </c>
      <c r="X37">
        <v>104.899</v>
      </c>
      <c r="Y37">
        <v>81.115899999999996</v>
      </c>
      <c r="Z37">
        <v>113.11499999999999</v>
      </c>
      <c r="AA37">
        <v>39.710599999999999</v>
      </c>
      <c r="AB37" s="2"/>
    </row>
    <row r="38" spans="1:28" x14ac:dyDescent="0.25">
      <c r="A38" s="9"/>
      <c r="B38">
        <v>87.741900000000001</v>
      </c>
      <c r="C38">
        <v>36.541400000000003</v>
      </c>
      <c r="D38">
        <v>97.561000000000007</v>
      </c>
      <c r="E38">
        <v>37.726100000000002</v>
      </c>
      <c r="F38">
        <v>105.46299999999999</v>
      </c>
      <c r="G38">
        <v>90.965699999999998</v>
      </c>
      <c r="H38">
        <v>85.630499999999998</v>
      </c>
      <c r="I38">
        <v>88.978499999999997</v>
      </c>
      <c r="J38" s="8"/>
      <c r="K38">
        <v>84.516099999999994</v>
      </c>
      <c r="L38">
        <v>20.300799999999999</v>
      </c>
      <c r="M38">
        <v>84.320599999999999</v>
      </c>
      <c r="N38">
        <v>40.051699999999997</v>
      </c>
      <c r="O38">
        <v>113.30200000000001</v>
      </c>
      <c r="P38">
        <v>34.267899999999997</v>
      </c>
      <c r="Q38">
        <v>90.909099999999995</v>
      </c>
      <c r="R38">
        <v>27.150500000000001</v>
      </c>
      <c r="S38" s="8"/>
      <c r="T38">
        <v>99.032300000000006</v>
      </c>
      <c r="U38">
        <v>20.601500000000001</v>
      </c>
      <c r="V38">
        <v>96.515699999999995</v>
      </c>
      <c r="W38">
        <v>58.656300000000002</v>
      </c>
      <c r="X38">
        <v>104.038</v>
      </c>
      <c r="Y38">
        <v>41.744500000000002</v>
      </c>
      <c r="Z38">
        <v>71.554299999999998</v>
      </c>
      <c r="AA38">
        <v>78.763400000000004</v>
      </c>
      <c r="AB38" s="2"/>
    </row>
    <row r="39" spans="1:28" x14ac:dyDescent="0.25">
      <c r="A39" s="9"/>
      <c r="B39">
        <v>56.818199999999997</v>
      </c>
      <c r="C39">
        <v>30.444400000000002</v>
      </c>
      <c r="D39">
        <v>93.948999999999998</v>
      </c>
      <c r="E39">
        <v>82.822100000000006</v>
      </c>
      <c r="F39">
        <v>118.375</v>
      </c>
      <c r="G39">
        <v>63.257599999999996</v>
      </c>
      <c r="H39">
        <v>85.341999999999999</v>
      </c>
      <c r="I39">
        <v>47.126399999999997</v>
      </c>
      <c r="J39" s="8"/>
      <c r="K39">
        <v>73.347099999999998</v>
      </c>
      <c r="L39">
        <v>16.666699999999999</v>
      </c>
      <c r="M39">
        <v>83.120999999999995</v>
      </c>
      <c r="N39">
        <v>34.662599999999998</v>
      </c>
      <c r="O39">
        <v>90.989400000000003</v>
      </c>
      <c r="P39">
        <v>10.0379</v>
      </c>
      <c r="Q39">
        <v>58.631900000000002</v>
      </c>
      <c r="R39">
        <v>43.333300000000001</v>
      </c>
      <c r="S39" s="8"/>
      <c r="T39">
        <v>61.363599999999998</v>
      </c>
      <c r="U39">
        <v>50.444400000000002</v>
      </c>
      <c r="V39">
        <v>123.56699999999999</v>
      </c>
      <c r="W39">
        <v>21.4724</v>
      </c>
      <c r="X39">
        <v>83.568899999999999</v>
      </c>
      <c r="Y39">
        <v>33.7121</v>
      </c>
      <c r="Z39">
        <v>59.609099999999998</v>
      </c>
      <c r="AA39">
        <v>90</v>
      </c>
      <c r="AB39" s="2"/>
    </row>
    <row r="40" spans="1:28" x14ac:dyDescent="0.25">
      <c r="A40" s="9"/>
      <c r="B40">
        <v>102.57899999999999</v>
      </c>
      <c r="C40">
        <v>66.25</v>
      </c>
      <c r="D40">
        <v>54.120899999999999</v>
      </c>
      <c r="E40">
        <v>100</v>
      </c>
      <c r="F40">
        <v>96.551699999999997</v>
      </c>
      <c r="G40">
        <v>62.601599999999998</v>
      </c>
      <c r="H40">
        <v>110.526</v>
      </c>
      <c r="I40">
        <v>31.265499999999999</v>
      </c>
      <c r="J40" s="8"/>
      <c r="K40">
        <v>70.200599999999994</v>
      </c>
      <c r="L40">
        <v>55</v>
      </c>
      <c r="M40">
        <v>57.142899999999997</v>
      </c>
      <c r="N40">
        <v>95.402299999999997</v>
      </c>
      <c r="O40">
        <v>35.172400000000003</v>
      </c>
      <c r="P40">
        <v>48.780500000000004</v>
      </c>
      <c r="Q40">
        <v>106.767</v>
      </c>
      <c r="R40">
        <v>31.265499999999999</v>
      </c>
      <c r="S40" s="8"/>
      <c r="T40">
        <v>137.536</v>
      </c>
      <c r="U40">
        <v>62.916699999999999</v>
      </c>
      <c r="V40">
        <v>79.945099999999996</v>
      </c>
      <c r="W40">
        <v>36.015300000000003</v>
      </c>
      <c r="X40">
        <v>54.137900000000002</v>
      </c>
      <c r="Y40">
        <v>110.976</v>
      </c>
      <c r="Z40">
        <v>71.804500000000004</v>
      </c>
      <c r="AA40">
        <v>53.846200000000003</v>
      </c>
      <c r="AB40" s="2"/>
    </row>
    <row r="41" spans="1:28" x14ac:dyDescent="0.25">
      <c r="A41" s="9"/>
      <c r="B41">
        <v>58.520899999999997</v>
      </c>
      <c r="C41">
        <v>105.34399999999999</v>
      </c>
      <c r="D41">
        <v>99.5</v>
      </c>
      <c r="E41">
        <v>54.272500000000001</v>
      </c>
      <c r="F41">
        <v>58.319000000000003</v>
      </c>
      <c r="G41">
        <v>25.653199999999998</v>
      </c>
      <c r="H41">
        <v>106.852</v>
      </c>
      <c r="I41">
        <v>37.307699999999997</v>
      </c>
      <c r="J41" s="8"/>
      <c r="K41">
        <v>97.427700000000002</v>
      </c>
      <c r="L41">
        <v>46.819299999999998</v>
      </c>
      <c r="M41">
        <v>100.75</v>
      </c>
      <c r="N41">
        <v>12.2402</v>
      </c>
      <c r="O41">
        <v>67.238399999999999</v>
      </c>
      <c r="P41">
        <v>54.869399999999999</v>
      </c>
      <c r="Q41">
        <v>111.991</v>
      </c>
      <c r="R41">
        <v>36.923099999999998</v>
      </c>
      <c r="S41" s="8"/>
      <c r="T41">
        <v>93.569100000000006</v>
      </c>
      <c r="U41">
        <v>21.628499999999999</v>
      </c>
      <c r="V41">
        <v>86.75</v>
      </c>
      <c r="W41">
        <v>37.182400000000001</v>
      </c>
      <c r="X41">
        <v>112.693</v>
      </c>
      <c r="Y41">
        <v>27.791</v>
      </c>
      <c r="Z41">
        <v>98.929299999999998</v>
      </c>
      <c r="AA41">
        <v>36.538499999999999</v>
      </c>
      <c r="AB41" s="2"/>
    </row>
    <row r="42" spans="1:28" x14ac:dyDescent="0.25">
      <c r="A42" s="9"/>
      <c r="B42">
        <v>90.286600000000007</v>
      </c>
      <c r="C42">
        <v>54.054099999999998</v>
      </c>
      <c r="D42">
        <v>123.706</v>
      </c>
      <c r="E42">
        <v>57.142899999999997</v>
      </c>
      <c r="F42">
        <v>62.912100000000002</v>
      </c>
      <c r="G42">
        <v>65.151499999999999</v>
      </c>
      <c r="H42">
        <v>112.5</v>
      </c>
      <c r="I42">
        <v>82.352900000000005</v>
      </c>
      <c r="J42" s="8"/>
      <c r="K42">
        <v>80.5732</v>
      </c>
      <c r="L42">
        <v>17.374500000000001</v>
      </c>
      <c r="M42">
        <v>94.005399999999995</v>
      </c>
      <c r="N42">
        <v>12.244899999999999</v>
      </c>
      <c r="O42">
        <v>83.791200000000003</v>
      </c>
      <c r="P42">
        <v>30.303000000000001</v>
      </c>
      <c r="Q42">
        <v>112.083</v>
      </c>
      <c r="R42">
        <v>86.029399999999995</v>
      </c>
      <c r="S42" s="8"/>
      <c r="T42">
        <v>73.248400000000004</v>
      </c>
      <c r="U42">
        <v>31.6602</v>
      </c>
      <c r="V42">
        <v>83.106300000000005</v>
      </c>
      <c r="W42">
        <v>58.308999999999997</v>
      </c>
      <c r="X42">
        <v>106.319</v>
      </c>
      <c r="Y42">
        <v>59.307400000000001</v>
      </c>
      <c r="Z42">
        <v>88.75</v>
      </c>
      <c r="AA42">
        <v>108.824</v>
      </c>
      <c r="AB42" s="2"/>
    </row>
    <row r="43" spans="1:28" x14ac:dyDescent="0.25">
      <c r="A43" s="9"/>
      <c r="B43">
        <v>84.899299999999997</v>
      </c>
      <c r="C43">
        <v>104.505</v>
      </c>
      <c r="D43">
        <v>40.481900000000003</v>
      </c>
      <c r="E43">
        <v>67.847399999999993</v>
      </c>
      <c r="F43">
        <v>107.246</v>
      </c>
      <c r="G43">
        <v>107.258</v>
      </c>
      <c r="H43">
        <v>100.694</v>
      </c>
      <c r="I43">
        <v>60.180999999999997</v>
      </c>
      <c r="J43" s="8"/>
      <c r="K43">
        <v>85.570499999999996</v>
      </c>
      <c r="L43">
        <v>59.009</v>
      </c>
      <c r="M43">
        <v>54.939799999999998</v>
      </c>
      <c r="N43">
        <v>45.2316</v>
      </c>
      <c r="O43">
        <v>128.98599999999999</v>
      </c>
      <c r="P43">
        <v>69.354799999999997</v>
      </c>
      <c r="Q43">
        <v>114.583</v>
      </c>
      <c r="R43">
        <v>25.791899999999998</v>
      </c>
      <c r="S43" s="8"/>
      <c r="T43">
        <v>93.624200000000002</v>
      </c>
      <c r="U43">
        <v>93.243200000000002</v>
      </c>
      <c r="V43">
        <v>69.397599999999997</v>
      </c>
      <c r="W43">
        <v>69.482299999999995</v>
      </c>
      <c r="X43">
        <v>131.88399999999999</v>
      </c>
      <c r="Y43">
        <v>83.064499999999995</v>
      </c>
      <c r="Z43">
        <v>128.47200000000001</v>
      </c>
      <c r="AA43">
        <v>53.393700000000003</v>
      </c>
      <c r="AB43" s="2"/>
    </row>
    <row r="44" spans="1:28" x14ac:dyDescent="0.25">
      <c r="A44" s="9"/>
      <c r="B44">
        <v>64.7577</v>
      </c>
      <c r="C44">
        <v>83.480199999999996</v>
      </c>
      <c r="D44">
        <v>55.970100000000002</v>
      </c>
      <c r="E44">
        <v>98.393600000000006</v>
      </c>
      <c r="F44">
        <v>67.940600000000003</v>
      </c>
      <c r="G44">
        <v>61.065600000000003</v>
      </c>
      <c r="H44">
        <v>77.647099999999995</v>
      </c>
      <c r="I44">
        <v>30.523900000000001</v>
      </c>
      <c r="J44" s="8"/>
      <c r="K44">
        <v>144.934</v>
      </c>
      <c r="L44">
        <v>66.960400000000007</v>
      </c>
      <c r="M44">
        <v>74.502499999999998</v>
      </c>
      <c r="N44">
        <v>16.8675</v>
      </c>
      <c r="O44">
        <v>69.851399999999998</v>
      </c>
      <c r="P44">
        <v>26.229500000000002</v>
      </c>
      <c r="Q44">
        <v>81.176500000000004</v>
      </c>
      <c r="R44">
        <v>29.385000000000002</v>
      </c>
      <c r="S44" s="8"/>
      <c r="T44">
        <v>80.176199999999994</v>
      </c>
      <c r="U44">
        <v>35.6828</v>
      </c>
      <c r="V44">
        <v>93.034800000000004</v>
      </c>
      <c r="W44">
        <v>69.076300000000003</v>
      </c>
      <c r="X44">
        <v>88.747299999999996</v>
      </c>
      <c r="Y44">
        <v>39.754100000000001</v>
      </c>
      <c r="Z44">
        <v>100</v>
      </c>
      <c r="AA44">
        <v>29.385000000000002</v>
      </c>
      <c r="AB44" s="2"/>
    </row>
    <row r="45" spans="1:28" x14ac:dyDescent="0.25">
      <c r="A45" s="9"/>
      <c r="B45">
        <v>85.459900000000005</v>
      </c>
      <c r="C45">
        <v>27.2727</v>
      </c>
      <c r="D45">
        <v>70.720699999999994</v>
      </c>
      <c r="E45">
        <v>44.933900000000001</v>
      </c>
      <c r="F45">
        <v>56.444400000000002</v>
      </c>
      <c r="G45">
        <v>73.376599999999996</v>
      </c>
      <c r="H45">
        <v>96.456699999999998</v>
      </c>
      <c r="I45">
        <v>106.27800000000001</v>
      </c>
      <c r="J45" s="8"/>
      <c r="K45">
        <v>97.329400000000007</v>
      </c>
      <c r="L45">
        <v>13.6364</v>
      </c>
      <c r="M45">
        <v>85.8108</v>
      </c>
      <c r="N45">
        <v>39.647599999999997</v>
      </c>
      <c r="O45">
        <v>68</v>
      </c>
      <c r="P45">
        <v>56.493499999999997</v>
      </c>
      <c r="Q45">
        <v>70.472399999999993</v>
      </c>
      <c r="R45">
        <v>75.560500000000005</v>
      </c>
      <c r="S45" s="8"/>
      <c r="T45">
        <v>89.020799999999994</v>
      </c>
      <c r="U45">
        <v>52.2727</v>
      </c>
      <c r="V45">
        <v>100.901</v>
      </c>
      <c r="W45">
        <v>117.621</v>
      </c>
      <c r="X45">
        <v>79.555599999999998</v>
      </c>
      <c r="Y45">
        <v>69.480500000000006</v>
      </c>
      <c r="Z45">
        <v>125.197</v>
      </c>
      <c r="AA45">
        <v>44.843000000000004</v>
      </c>
      <c r="AB45" s="2"/>
    </row>
    <row r="46" spans="1:28" x14ac:dyDescent="0.25">
      <c r="A46" s="9"/>
      <c r="B46">
        <v>55.4422</v>
      </c>
      <c r="C46">
        <v>98.534800000000004</v>
      </c>
      <c r="D46">
        <v>116.667</v>
      </c>
      <c r="E46">
        <v>64.646500000000003</v>
      </c>
      <c r="F46">
        <v>38.461500000000001</v>
      </c>
      <c r="G46">
        <v>55.488999999999997</v>
      </c>
      <c r="H46">
        <v>79.505300000000005</v>
      </c>
      <c r="I46">
        <v>68.041200000000003</v>
      </c>
      <c r="J46" s="8"/>
      <c r="K46">
        <v>85.714299999999994</v>
      </c>
      <c r="L46">
        <v>31.501799999999999</v>
      </c>
      <c r="M46">
        <v>117.816</v>
      </c>
      <c r="N46">
        <v>22.626300000000001</v>
      </c>
      <c r="O46">
        <v>69.230800000000002</v>
      </c>
      <c r="P46">
        <v>100.998</v>
      </c>
      <c r="Q46">
        <v>96.643100000000004</v>
      </c>
      <c r="R46">
        <v>36.082500000000003</v>
      </c>
      <c r="S46" s="8"/>
      <c r="T46">
        <v>129.93199999999999</v>
      </c>
      <c r="U46">
        <v>61.538499999999999</v>
      </c>
      <c r="V46">
        <v>118.96599999999999</v>
      </c>
      <c r="W46">
        <v>23.636399999999998</v>
      </c>
      <c r="X46">
        <v>65.538499999999999</v>
      </c>
      <c r="Y46">
        <v>126.946</v>
      </c>
      <c r="Z46">
        <v>113.78100000000001</v>
      </c>
      <c r="AA46">
        <v>64.433000000000007</v>
      </c>
      <c r="AB46" s="2"/>
    </row>
    <row r="47" spans="1:28" x14ac:dyDescent="0.25">
      <c r="A47" s="9"/>
      <c r="B47">
        <v>107.64100000000001</v>
      </c>
      <c r="C47">
        <v>58.139499999999998</v>
      </c>
      <c r="D47">
        <v>64.589200000000005</v>
      </c>
      <c r="E47">
        <v>111.667</v>
      </c>
      <c r="F47">
        <v>95.275599999999997</v>
      </c>
      <c r="G47">
        <v>31.3889</v>
      </c>
      <c r="H47">
        <v>133.488</v>
      </c>
      <c r="I47">
        <v>57.441899999999997</v>
      </c>
      <c r="J47" s="8"/>
      <c r="K47">
        <v>97.01</v>
      </c>
      <c r="L47">
        <v>28.2392</v>
      </c>
      <c r="M47">
        <v>84.844200000000001</v>
      </c>
      <c r="N47">
        <v>47</v>
      </c>
      <c r="O47">
        <v>85.039400000000001</v>
      </c>
      <c r="P47">
        <v>18.6111</v>
      </c>
      <c r="Q47">
        <v>109.767</v>
      </c>
      <c r="R47">
        <v>14.883699999999999</v>
      </c>
      <c r="S47" s="8"/>
      <c r="T47">
        <v>123.92</v>
      </c>
      <c r="U47">
        <v>48.505000000000003</v>
      </c>
      <c r="V47">
        <v>105.099</v>
      </c>
      <c r="W47">
        <v>113.333</v>
      </c>
      <c r="X47">
        <v>86.614199999999997</v>
      </c>
      <c r="Y47">
        <v>59.166699999999999</v>
      </c>
      <c r="Z47">
        <v>86.046499999999995</v>
      </c>
      <c r="AA47">
        <v>42.790700000000001</v>
      </c>
      <c r="AB47" s="2"/>
    </row>
    <row r="48" spans="1:28" x14ac:dyDescent="0.25">
      <c r="A48" s="9"/>
      <c r="B48">
        <v>105.26300000000001</v>
      </c>
      <c r="C48">
        <v>63.023299999999999</v>
      </c>
      <c r="D48" s="8"/>
      <c r="E48">
        <v>79.166700000000006</v>
      </c>
      <c r="F48">
        <v>89.694699999999997</v>
      </c>
      <c r="G48">
        <v>34.415599999999998</v>
      </c>
      <c r="H48" s="8"/>
      <c r="I48" s="8"/>
      <c r="J48" s="8"/>
      <c r="K48">
        <v>127.63200000000001</v>
      </c>
      <c r="L48">
        <v>41.627899999999997</v>
      </c>
      <c r="M48" s="8"/>
      <c r="N48">
        <v>19.791699999999999</v>
      </c>
      <c r="O48">
        <v>128.244</v>
      </c>
      <c r="P48">
        <v>29.220800000000001</v>
      </c>
      <c r="Q48" s="8"/>
      <c r="R48" s="8"/>
      <c r="S48" s="8"/>
      <c r="T48">
        <v>122.36799999999999</v>
      </c>
      <c r="U48">
        <v>68.139499999999998</v>
      </c>
      <c r="V48" s="8"/>
      <c r="W48">
        <v>40.625</v>
      </c>
      <c r="X48">
        <v>74.427499999999995</v>
      </c>
      <c r="Y48">
        <v>62.012999999999998</v>
      </c>
      <c r="Z48" s="8"/>
      <c r="AA48" s="8"/>
      <c r="AB48" s="2"/>
    </row>
    <row r="49" spans="1:28" x14ac:dyDescent="0.25">
      <c r="A49" s="9"/>
      <c r="B49">
        <v>137.23400000000001</v>
      </c>
      <c r="C49">
        <v>69.365399999999994</v>
      </c>
      <c r="D49" s="8"/>
      <c r="E49">
        <v>75</v>
      </c>
      <c r="G49">
        <v>26.939699999999998</v>
      </c>
      <c r="H49" s="8"/>
      <c r="I49" s="8"/>
      <c r="J49" s="8"/>
      <c r="K49">
        <v>159.57400000000001</v>
      </c>
      <c r="L49">
        <v>51.86</v>
      </c>
      <c r="M49" s="8"/>
      <c r="N49">
        <v>18</v>
      </c>
      <c r="O49" s="8"/>
      <c r="P49">
        <v>18.534500000000001</v>
      </c>
      <c r="Q49" s="8"/>
      <c r="R49" s="8"/>
      <c r="S49" s="8"/>
      <c r="T49">
        <v>79.787199999999999</v>
      </c>
      <c r="U49">
        <v>21.881799999999998</v>
      </c>
      <c r="V49" s="8"/>
      <c r="W49">
        <v>17.25</v>
      </c>
      <c r="X49" s="8"/>
      <c r="Y49">
        <v>29.5259</v>
      </c>
      <c r="Z49" s="8"/>
      <c r="AA49" s="8"/>
      <c r="AB49" s="2"/>
    </row>
    <row r="51" spans="1:28" x14ac:dyDescent="0.25">
      <c r="A51" s="8" t="s">
        <v>7</v>
      </c>
      <c r="B51" s="8">
        <f>AVERAGE(B35:B49)</f>
        <v>90.359733333333324</v>
      </c>
      <c r="C51" s="8">
        <f t="shared" ref="C51:I51" si="9">AVERAGE(C35:C49)</f>
        <v>62.399120000000003</v>
      </c>
      <c r="D51" s="8">
        <f t="shared" si="9"/>
        <v>81.430438461538472</v>
      </c>
      <c r="E51" s="8">
        <f>AVERAGE(E35:E49)</f>
        <v>72.129953333333347</v>
      </c>
      <c r="F51" s="8">
        <f t="shared" si="9"/>
        <v>82.809657142857148</v>
      </c>
      <c r="G51" s="8">
        <f t="shared" si="9"/>
        <v>60.871286666666677</v>
      </c>
      <c r="H51" s="8">
        <f t="shared" si="9"/>
        <v>90.40824615384615</v>
      </c>
      <c r="I51" s="8">
        <f t="shared" si="9"/>
        <v>57.739430769230772</v>
      </c>
      <c r="K51" s="8">
        <f>AVERAGE(K35:K49)</f>
        <v>96.515646666666683</v>
      </c>
      <c r="L51" s="8">
        <f t="shared" ref="L51:R51" si="10">AVERAGE(L35:L49)</f>
        <v>37.845213333333326</v>
      </c>
      <c r="M51" s="8">
        <f t="shared" si="10"/>
        <v>81.508315384615372</v>
      </c>
      <c r="N51" s="8">
        <f t="shared" si="10"/>
        <v>31.47494</v>
      </c>
      <c r="O51" s="8">
        <f t="shared" si="10"/>
        <v>88.134957142857132</v>
      </c>
      <c r="P51" s="8">
        <f t="shared" si="10"/>
        <v>42.870793333333332</v>
      </c>
      <c r="Q51" s="8">
        <f t="shared" si="10"/>
        <v>94.327238461538457</v>
      </c>
      <c r="R51" s="8">
        <f t="shared" si="10"/>
        <v>36.786492307692306</v>
      </c>
      <c r="T51" s="8">
        <f>AVERAGE(T35:T49)</f>
        <v>98.663333333333341</v>
      </c>
      <c r="U51" s="8">
        <f t="shared" ref="U51:AA51" si="11">AVERAGE(U35:U49)</f>
        <v>43.973766666666663</v>
      </c>
      <c r="V51" s="8">
        <f t="shared" si="11"/>
        <v>96.502738461538456</v>
      </c>
      <c r="W51" s="8">
        <f t="shared" si="11"/>
        <v>55.973119999999994</v>
      </c>
      <c r="X51" s="8">
        <f t="shared" si="11"/>
        <v>86.672271428571435</v>
      </c>
      <c r="Y51" s="8">
        <f t="shared" si="11"/>
        <v>59.867640000000009</v>
      </c>
      <c r="Z51" s="8">
        <f t="shared" si="11"/>
        <v>96.369107692307679</v>
      </c>
      <c r="AA51" s="8">
        <f t="shared" si="11"/>
        <v>54.420169230769226</v>
      </c>
    </row>
    <row r="52" spans="1:28" x14ac:dyDescent="0.25">
      <c r="A52" s="8" t="s">
        <v>8</v>
      </c>
      <c r="B52" s="8">
        <f>_xlfn.STDEV.S(B35:B49)/SQRT(B53)</f>
        <v>7.8351337833636485</v>
      </c>
      <c r="C52" s="8">
        <f t="shared" ref="C52:I52" si="12">_xlfn.STDEV.S(C35:C49)/SQRT(C53)</f>
        <v>6.6272315898312435</v>
      </c>
      <c r="D52" s="8">
        <f t="shared" si="12"/>
        <v>7.0160775020711457</v>
      </c>
      <c r="E52" s="8">
        <f>_xlfn.STDEV.S(E35:E49)/SQRT(E53)</f>
        <v>5.5625753665166391</v>
      </c>
      <c r="F52" s="8">
        <f t="shared" si="12"/>
        <v>7.576720839661867</v>
      </c>
      <c r="G52" s="8">
        <f t="shared" si="12"/>
        <v>6.5572171311345464</v>
      </c>
      <c r="H52" s="8">
        <f t="shared" si="12"/>
        <v>6.3827550767033019</v>
      </c>
      <c r="I52" s="8">
        <f t="shared" si="12"/>
        <v>6.8158888534051325</v>
      </c>
      <c r="K52" s="8">
        <f>_xlfn.STDEV.S(K35:K49)/SQRT(K53)</f>
        <v>8.2312368808088063</v>
      </c>
      <c r="L52" s="8">
        <f t="shared" ref="L52:R52" si="13">_xlfn.STDEV.S(L35:L49)/SQRT(L53)</f>
        <v>4.5620279813223732</v>
      </c>
      <c r="M52" s="8">
        <f t="shared" si="13"/>
        <v>5.1578603940583614</v>
      </c>
      <c r="N52" s="8">
        <f t="shared" si="13"/>
        <v>5.4907089747161582</v>
      </c>
      <c r="O52" s="8">
        <f t="shared" si="13"/>
        <v>7.6610819199258788</v>
      </c>
      <c r="P52" s="8">
        <f t="shared" si="13"/>
        <v>6.3300851158083029</v>
      </c>
      <c r="Q52" s="8">
        <f t="shared" si="13"/>
        <v>6.0372905397815479</v>
      </c>
      <c r="R52" s="8">
        <f t="shared" si="13"/>
        <v>5.9875264539157795</v>
      </c>
      <c r="T52" s="8">
        <f>_xlfn.STDEV.S(T35:T49)/SQRT(T53)</f>
        <v>5.8179012935091894</v>
      </c>
      <c r="U52" s="8">
        <f t="shared" ref="U52:AA52" si="14">_xlfn.STDEV.S(U35:U49)/SQRT(U53)</f>
        <v>5.5291324503136225</v>
      </c>
      <c r="V52" s="8">
        <f t="shared" si="14"/>
        <v>6.1639869949398012</v>
      </c>
      <c r="W52" s="8">
        <f t="shared" si="14"/>
        <v>8.2484933300700174</v>
      </c>
      <c r="X52" s="8">
        <f t="shared" si="14"/>
        <v>6.1312118573865</v>
      </c>
      <c r="Y52" s="8">
        <f t="shared" si="14"/>
        <v>7.7732511225281824</v>
      </c>
      <c r="Z52" s="8">
        <f t="shared" si="14"/>
        <v>7.0032436589298639</v>
      </c>
      <c r="AA52" s="8">
        <f t="shared" si="14"/>
        <v>6.8729615171950638</v>
      </c>
    </row>
    <row r="53" spans="1:28" x14ac:dyDescent="0.25">
      <c r="A53" s="8" t="s">
        <v>9</v>
      </c>
      <c r="B53" s="8">
        <f>COUNT(B35:B49)</f>
        <v>15</v>
      </c>
      <c r="C53" s="8">
        <f t="shared" ref="C53:I53" si="15">COUNT(C35:C49)</f>
        <v>15</v>
      </c>
      <c r="D53" s="8">
        <f t="shared" si="15"/>
        <v>13</v>
      </c>
      <c r="E53" s="8">
        <f>COUNT(E35:E49)</f>
        <v>15</v>
      </c>
      <c r="F53" s="8">
        <f t="shared" si="15"/>
        <v>14</v>
      </c>
      <c r="G53" s="8">
        <f t="shared" si="15"/>
        <v>15</v>
      </c>
      <c r="H53" s="8">
        <f t="shared" si="15"/>
        <v>13</v>
      </c>
      <c r="I53" s="8">
        <f t="shared" si="15"/>
        <v>13</v>
      </c>
      <c r="K53" s="8">
        <f>COUNT(K35:K49)</f>
        <v>15</v>
      </c>
      <c r="L53" s="8">
        <f t="shared" ref="L53:R53" si="16">COUNT(L35:L49)</f>
        <v>15</v>
      </c>
      <c r="M53" s="8">
        <f t="shared" si="16"/>
        <v>13</v>
      </c>
      <c r="N53" s="8">
        <f t="shared" si="16"/>
        <v>15</v>
      </c>
      <c r="O53" s="8">
        <f t="shared" si="16"/>
        <v>14</v>
      </c>
      <c r="P53" s="8">
        <f t="shared" si="16"/>
        <v>15</v>
      </c>
      <c r="Q53" s="8">
        <f t="shared" si="16"/>
        <v>13</v>
      </c>
      <c r="R53" s="8">
        <f t="shared" si="16"/>
        <v>13</v>
      </c>
      <c r="T53" s="8">
        <f>COUNT(T35:T49)</f>
        <v>15</v>
      </c>
      <c r="U53" s="8">
        <f t="shared" ref="U53:AA53" si="17">COUNT(U35:U49)</f>
        <v>15</v>
      </c>
      <c r="V53" s="8">
        <f t="shared" si="17"/>
        <v>13</v>
      </c>
      <c r="W53" s="8">
        <f t="shared" si="17"/>
        <v>15</v>
      </c>
      <c r="X53" s="8">
        <f t="shared" si="17"/>
        <v>14</v>
      </c>
      <c r="Y53" s="8">
        <f t="shared" si="17"/>
        <v>15</v>
      </c>
      <c r="Z53" s="8">
        <f t="shared" si="17"/>
        <v>13</v>
      </c>
      <c r="AA53" s="8">
        <f t="shared" si="17"/>
        <v>13</v>
      </c>
    </row>
  </sheetData>
  <mergeCells count="44">
    <mergeCell ref="O33:P33"/>
    <mergeCell ref="Q33:R33"/>
    <mergeCell ref="T33:U33"/>
    <mergeCell ref="V33:W33"/>
    <mergeCell ref="X33:Y33"/>
    <mergeCell ref="Z33:AA33"/>
    <mergeCell ref="B33:C33"/>
    <mergeCell ref="D33:E33"/>
    <mergeCell ref="F33:G33"/>
    <mergeCell ref="H33:I33"/>
    <mergeCell ref="K33:L33"/>
    <mergeCell ref="M33:N33"/>
    <mergeCell ref="A30:AA30"/>
    <mergeCell ref="B31:I31"/>
    <mergeCell ref="K31:R31"/>
    <mergeCell ref="T31:AA31"/>
    <mergeCell ref="B32:E32"/>
    <mergeCell ref="F32:I32"/>
    <mergeCell ref="K32:N32"/>
    <mergeCell ref="O32:R32"/>
    <mergeCell ref="T32:W32"/>
    <mergeCell ref="X32:AA32"/>
    <mergeCell ref="O4:P4"/>
    <mergeCell ref="Q4:R4"/>
    <mergeCell ref="T4:U4"/>
    <mergeCell ref="V4:W4"/>
    <mergeCell ref="X4:Y4"/>
    <mergeCell ref="Z4:AA4"/>
    <mergeCell ref="B4:C4"/>
    <mergeCell ref="D4:E4"/>
    <mergeCell ref="F4:G4"/>
    <mergeCell ref="H4:I4"/>
    <mergeCell ref="K4:L4"/>
    <mergeCell ref="M4:N4"/>
    <mergeCell ref="A1:AA1"/>
    <mergeCell ref="B2:I2"/>
    <mergeCell ref="K2:R2"/>
    <mergeCell ref="T2:AA2"/>
    <mergeCell ref="B3:E3"/>
    <mergeCell ref="F3:I3"/>
    <mergeCell ref="K3:N3"/>
    <mergeCell ref="O3:R3"/>
    <mergeCell ref="T3:W3"/>
    <mergeCell ref="X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Panels A-B</vt:lpstr>
      <vt:lpstr>Panels C, E, G, I</vt:lpstr>
      <vt:lpstr>Panels D, F, H,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Obray</dc:creator>
  <cp:lastModifiedBy>J Obray</cp:lastModifiedBy>
  <dcterms:created xsi:type="dcterms:W3CDTF">2025-04-08T17:07:38Z</dcterms:created>
  <dcterms:modified xsi:type="dcterms:W3CDTF">2025-04-08T17:11:05Z</dcterms:modified>
</cp:coreProperties>
</file>