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102e713f88783ed9/Documents/Education/MUSC Postdoc/Manuscripts/Obray - F32 Pain/eLife/Data/VOR/"/>
    </mc:Choice>
  </mc:AlternateContent>
  <xr:revisionPtr revIDLastSave="1" documentId="8_{78A5D871-6681-46A4-AB58-AE83FC6330D7}" xr6:coauthVersionLast="47" xr6:coauthVersionMax="47" xr10:uidLastSave="{2D741F44-D321-4330-91A0-94DC0A207E24}"/>
  <bookViews>
    <workbookView xWindow="-120" yWindow="-120" windowWidth="29040" windowHeight="15840" xr2:uid="{6A58F679-A080-4BD7-B5A9-3FC14BC40524}"/>
  </bookViews>
  <sheets>
    <sheet name="Figure 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9" i="1" l="1"/>
  <c r="Q19" i="1"/>
  <c r="P19" i="1"/>
  <c r="O19" i="1"/>
  <c r="N19" i="1"/>
  <c r="M19" i="1"/>
  <c r="L19" i="1"/>
  <c r="K19" i="1"/>
  <c r="I19" i="1"/>
  <c r="H19" i="1"/>
  <c r="G19" i="1"/>
  <c r="F19" i="1"/>
  <c r="E19" i="1"/>
  <c r="D19" i="1"/>
  <c r="C19" i="1"/>
  <c r="B19" i="1"/>
  <c r="R18" i="1"/>
  <c r="Q18" i="1"/>
  <c r="P18" i="1"/>
  <c r="O18" i="1"/>
  <c r="N18" i="1"/>
  <c r="M18" i="1"/>
  <c r="L18" i="1"/>
  <c r="K18" i="1"/>
  <c r="I18" i="1"/>
  <c r="H18" i="1"/>
  <c r="G18" i="1"/>
  <c r="F18" i="1"/>
  <c r="E18" i="1"/>
  <c r="D18" i="1"/>
  <c r="C18" i="1"/>
  <c r="B18" i="1"/>
  <c r="R17" i="1"/>
  <c r="Q17" i="1"/>
  <c r="P17" i="1"/>
  <c r="O17" i="1"/>
  <c r="N17" i="1"/>
  <c r="M17" i="1"/>
  <c r="L17" i="1"/>
  <c r="K17" i="1"/>
  <c r="I17" i="1"/>
  <c r="H17" i="1"/>
  <c r="G17" i="1"/>
  <c r="F17" i="1"/>
  <c r="E17" i="1"/>
  <c r="D17" i="1"/>
  <c r="C17" i="1"/>
  <c r="B17" i="1"/>
  <c r="AA15" i="1"/>
  <c r="Z15" i="1"/>
  <c r="Y15" i="1"/>
  <c r="X15" i="1"/>
  <c r="W15" i="1"/>
  <c r="V15" i="1"/>
  <c r="U15" i="1"/>
  <c r="T15" i="1"/>
  <c r="AA14" i="1"/>
  <c r="Z14" i="1"/>
  <c r="Y14" i="1"/>
  <c r="X14" i="1"/>
  <c r="W14" i="1"/>
  <c r="V14" i="1"/>
  <c r="U14" i="1"/>
  <c r="T14" i="1"/>
  <c r="AA13" i="1"/>
  <c r="Z13" i="1"/>
  <c r="Y13" i="1"/>
  <c r="X13" i="1"/>
  <c r="W13" i="1"/>
  <c r="V13" i="1"/>
  <c r="U13" i="1"/>
  <c r="T13" i="1"/>
  <c r="AA12" i="1"/>
  <c r="Z12" i="1"/>
  <c r="Y12" i="1"/>
  <c r="X12" i="1"/>
  <c r="W12" i="1"/>
  <c r="V12" i="1"/>
  <c r="U12" i="1"/>
  <c r="T12" i="1"/>
  <c r="AA11" i="1"/>
  <c r="Z11" i="1"/>
  <c r="Y11" i="1"/>
  <c r="X11" i="1"/>
  <c r="W11" i="1"/>
  <c r="V11" i="1"/>
  <c r="U11" i="1"/>
  <c r="T11" i="1"/>
  <c r="AA10" i="1"/>
  <c r="Z10" i="1"/>
  <c r="Y10" i="1"/>
  <c r="X10" i="1"/>
  <c r="W10" i="1"/>
  <c r="V10" i="1"/>
  <c r="U10" i="1"/>
  <c r="T10" i="1"/>
  <c r="AA9" i="1"/>
  <c r="Z9" i="1"/>
  <c r="Y9" i="1"/>
  <c r="X9" i="1"/>
  <c r="W9" i="1"/>
  <c r="V9" i="1"/>
  <c r="U9" i="1"/>
  <c r="T9" i="1"/>
  <c r="AA8" i="1"/>
  <c r="Z8" i="1"/>
  <c r="Y8" i="1"/>
  <c r="X8" i="1"/>
  <c r="W8" i="1"/>
  <c r="V8" i="1"/>
  <c r="U8" i="1"/>
  <c r="T8" i="1"/>
  <c r="AA7" i="1"/>
  <c r="Z7" i="1"/>
  <c r="Y7" i="1"/>
  <c r="X7" i="1"/>
  <c r="W7" i="1"/>
  <c r="V7" i="1"/>
  <c r="U7" i="1"/>
  <c r="T7" i="1"/>
  <c r="AA6" i="1"/>
  <c r="AA19" i="1" s="1"/>
  <c r="AA18" i="1" s="1"/>
  <c r="Z6" i="1"/>
  <c r="Z19" i="1" s="1"/>
  <c r="Z18" i="1" s="1"/>
  <c r="Y6" i="1"/>
  <c r="Y19" i="1" s="1"/>
  <c r="Y18" i="1" s="1"/>
  <c r="X6" i="1"/>
  <c r="X17" i="1" s="1"/>
  <c r="W6" i="1"/>
  <c r="W19" i="1" s="1"/>
  <c r="W18" i="1" s="1"/>
  <c r="V6" i="1"/>
  <c r="V19" i="1" s="1"/>
  <c r="V18" i="1" s="1"/>
  <c r="U6" i="1"/>
  <c r="U17" i="1" s="1"/>
  <c r="T6" i="1"/>
  <c r="T19" i="1" s="1"/>
  <c r="T18" i="1" s="1"/>
  <c r="X19" i="1" l="1"/>
  <c r="X18" i="1" s="1"/>
  <c r="U19" i="1"/>
  <c r="U18" i="1" s="1"/>
  <c r="V17" i="1"/>
  <c r="Z17" i="1"/>
  <c r="T17" i="1"/>
  <c r="Y17" i="1"/>
  <c r="W17" i="1"/>
  <c r="AA17" i="1"/>
</calcChain>
</file>

<file path=xl/sharedStrings.xml><?xml version="1.0" encoding="utf-8"?>
<sst xmlns="http://schemas.openxmlformats.org/spreadsheetml/2006/main" count="49" uniqueCount="13">
  <si>
    <r>
      <t>Monosynaptic AMPA and NMDA currents at BLA inputs onto PrL</t>
    </r>
    <r>
      <rPr>
        <vertAlign val="superscript"/>
        <sz val="11"/>
        <color theme="1"/>
        <rFont val="Aptos Narrow"/>
        <family val="2"/>
        <scheme val="minor"/>
      </rPr>
      <t>PAG</t>
    </r>
    <r>
      <rPr>
        <sz val="11"/>
        <color theme="1"/>
        <rFont val="Aptos Narrow"/>
        <family val="2"/>
        <scheme val="minor"/>
      </rPr>
      <t xml:space="preserve"> neurons.</t>
    </r>
  </si>
  <si>
    <t>AMPA Amplitude (pA)</t>
  </si>
  <si>
    <t>NMDA Amplitude (pA)</t>
  </si>
  <si>
    <t>AMPA/NMDA Ratio</t>
  </si>
  <si>
    <t>Female</t>
  </si>
  <si>
    <t>Male</t>
  </si>
  <si>
    <t>Air</t>
  </si>
  <si>
    <t>AIE</t>
  </si>
  <si>
    <t>Saline</t>
  </si>
  <si>
    <t>Carr</t>
  </si>
  <si>
    <t>Mean</t>
  </si>
  <si>
    <t>SEM</t>
  </si>
  <si>
    <t>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</si>
</sst>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vertAlign val="superscript"/>
      <sz val="11"/>
      <color theme="1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9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CA21C-B2E0-4A4F-A32E-7DB029251D4F}">
  <dimension ref="A1:AB19"/>
  <sheetViews>
    <sheetView tabSelected="1" workbookViewId="0">
      <selection sqref="A1:AB19"/>
    </sheetView>
  </sheetViews>
  <sheetFormatPr defaultRowHeight="15" x14ac:dyDescent="0.25"/>
  <sheetData>
    <row r="1" spans="1:28" ht="16.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2"/>
      <c r="B2" s="3" t="s">
        <v>1</v>
      </c>
      <c r="C2" s="3"/>
      <c r="D2" s="3"/>
      <c r="E2" s="3"/>
      <c r="F2" s="3"/>
      <c r="G2" s="3"/>
      <c r="H2" s="3"/>
      <c r="I2" s="3"/>
      <c r="J2" s="4"/>
      <c r="K2" s="3" t="s">
        <v>2</v>
      </c>
      <c r="L2" s="3"/>
      <c r="M2" s="3"/>
      <c r="N2" s="3"/>
      <c r="O2" s="3"/>
      <c r="P2" s="3"/>
      <c r="Q2" s="3"/>
      <c r="R2" s="3"/>
      <c r="S2" s="4"/>
      <c r="T2" s="3" t="s">
        <v>3</v>
      </c>
      <c r="U2" s="3"/>
      <c r="V2" s="3"/>
      <c r="W2" s="3"/>
      <c r="X2" s="3"/>
      <c r="Y2" s="3"/>
      <c r="Z2" s="3"/>
      <c r="AA2" s="3"/>
      <c r="AB2" s="2"/>
    </row>
    <row r="3" spans="1:28" x14ac:dyDescent="0.25">
      <c r="A3" s="2"/>
      <c r="B3" s="5" t="s">
        <v>4</v>
      </c>
      <c r="C3" s="5"/>
      <c r="D3" s="5"/>
      <c r="E3" s="5"/>
      <c r="F3" s="6" t="s">
        <v>5</v>
      </c>
      <c r="G3" s="6"/>
      <c r="H3" s="6"/>
      <c r="I3" s="6"/>
      <c r="J3" s="4"/>
      <c r="K3" s="5" t="s">
        <v>4</v>
      </c>
      <c r="L3" s="5"/>
      <c r="M3" s="5"/>
      <c r="N3" s="5"/>
      <c r="O3" s="6" t="s">
        <v>5</v>
      </c>
      <c r="P3" s="6"/>
      <c r="Q3" s="6"/>
      <c r="R3" s="6"/>
      <c r="S3" s="4"/>
      <c r="T3" s="5" t="s">
        <v>4</v>
      </c>
      <c r="U3" s="5"/>
      <c r="V3" s="5"/>
      <c r="W3" s="5"/>
      <c r="X3" s="6" t="s">
        <v>5</v>
      </c>
      <c r="Y3" s="6"/>
      <c r="Z3" s="6"/>
      <c r="AA3" s="6"/>
      <c r="AB3" s="2"/>
    </row>
    <row r="4" spans="1:28" x14ac:dyDescent="0.25">
      <c r="A4" s="2"/>
      <c r="B4" s="7" t="s">
        <v>6</v>
      </c>
      <c r="C4" s="7"/>
      <c r="D4" s="8" t="s">
        <v>7</v>
      </c>
      <c r="E4" s="8"/>
      <c r="F4" s="7" t="s">
        <v>6</v>
      </c>
      <c r="G4" s="7"/>
      <c r="H4" s="8" t="s">
        <v>7</v>
      </c>
      <c r="I4" s="8"/>
      <c r="J4" s="4"/>
      <c r="K4" s="7" t="s">
        <v>6</v>
      </c>
      <c r="L4" s="7"/>
      <c r="M4" s="8" t="s">
        <v>7</v>
      </c>
      <c r="N4" s="8"/>
      <c r="O4" s="7" t="s">
        <v>6</v>
      </c>
      <c r="P4" s="7"/>
      <c r="Q4" s="8" t="s">
        <v>7</v>
      </c>
      <c r="R4" s="8"/>
      <c r="S4" s="4"/>
      <c r="T4" s="7" t="s">
        <v>6</v>
      </c>
      <c r="U4" s="7"/>
      <c r="V4" s="8" t="s">
        <v>7</v>
      </c>
      <c r="W4" s="8"/>
      <c r="X4" s="7" t="s">
        <v>6</v>
      </c>
      <c r="Y4" s="7"/>
      <c r="Z4" s="8" t="s">
        <v>7</v>
      </c>
      <c r="AA4" s="8"/>
      <c r="AB4" s="2"/>
    </row>
    <row r="5" spans="1:28" x14ac:dyDescent="0.25">
      <c r="A5" s="2"/>
      <c r="B5" s="9" t="s">
        <v>8</v>
      </c>
      <c r="C5" s="10" t="s">
        <v>9</v>
      </c>
      <c r="D5" s="9" t="s">
        <v>8</v>
      </c>
      <c r="E5" s="10" t="s">
        <v>9</v>
      </c>
      <c r="F5" s="9" t="s">
        <v>8</v>
      </c>
      <c r="G5" s="10" t="s">
        <v>9</v>
      </c>
      <c r="H5" s="9" t="s">
        <v>8</v>
      </c>
      <c r="I5" s="10" t="s">
        <v>9</v>
      </c>
      <c r="J5" s="4"/>
      <c r="K5" s="9" t="s">
        <v>8</v>
      </c>
      <c r="L5" s="10" t="s">
        <v>9</v>
      </c>
      <c r="M5" s="9" t="s">
        <v>8</v>
      </c>
      <c r="N5" s="10" t="s">
        <v>9</v>
      </c>
      <c r="O5" s="9" t="s">
        <v>8</v>
      </c>
      <c r="P5" s="10" t="s">
        <v>9</v>
      </c>
      <c r="Q5" s="9" t="s">
        <v>8</v>
      </c>
      <c r="R5" s="10" t="s">
        <v>9</v>
      </c>
      <c r="S5" s="4"/>
      <c r="T5" s="9" t="s">
        <v>8</v>
      </c>
      <c r="U5" s="10" t="s">
        <v>9</v>
      </c>
      <c r="V5" s="9" t="s">
        <v>8</v>
      </c>
      <c r="W5" s="10" t="s">
        <v>9</v>
      </c>
      <c r="X5" s="9" t="s">
        <v>8</v>
      </c>
      <c r="Y5" s="10" t="s">
        <v>9</v>
      </c>
      <c r="Z5" s="9" t="s">
        <v>8</v>
      </c>
      <c r="AA5" s="10" t="s">
        <v>9</v>
      </c>
      <c r="AB5" s="2"/>
    </row>
    <row r="6" spans="1:28" x14ac:dyDescent="0.25">
      <c r="A6" s="2"/>
      <c r="B6" s="4">
        <v>66.593000000000004</v>
      </c>
      <c r="C6" s="4">
        <v>87.425600000000003</v>
      </c>
      <c r="D6" s="4">
        <v>62.209200000000003</v>
      </c>
      <c r="E6" s="4">
        <v>97.566699999999997</v>
      </c>
      <c r="F6" s="4">
        <v>79.168599999999998</v>
      </c>
      <c r="G6" s="4">
        <v>83.573700000000002</v>
      </c>
      <c r="H6" s="4">
        <v>59.777099999999997</v>
      </c>
      <c r="I6" s="4">
        <v>66.000799999999998</v>
      </c>
      <c r="J6" s="4"/>
      <c r="K6" s="4">
        <v>56.624899999999997</v>
      </c>
      <c r="L6" s="4">
        <v>76.942899999999995</v>
      </c>
      <c r="M6" s="4">
        <v>88.386799999999994</v>
      </c>
      <c r="N6" s="4">
        <v>81.185199999999995</v>
      </c>
      <c r="O6" s="4">
        <v>58.482599999999998</v>
      </c>
      <c r="P6" s="4">
        <v>45.778199999999998</v>
      </c>
      <c r="Q6" s="4">
        <v>57.898899999999998</v>
      </c>
      <c r="R6" s="4">
        <v>41.008099999999999</v>
      </c>
      <c r="S6" s="4"/>
      <c r="T6" s="4">
        <f>B6/K6</f>
        <v>1.1760373969755356</v>
      </c>
      <c r="U6" s="4">
        <f t="shared" ref="U6:AA15" si="0">C6/L6</f>
        <v>1.1362399909543313</v>
      </c>
      <c r="V6" s="4">
        <f t="shared" si="0"/>
        <v>0.70382907855019083</v>
      </c>
      <c r="W6" s="4">
        <f t="shared" si="0"/>
        <v>1.2017793883614256</v>
      </c>
      <c r="X6" s="4">
        <f t="shared" si="0"/>
        <v>1.3537120442661579</v>
      </c>
      <c r="Y6" s="4">
        <f t="shared" si="0"/>
        <v>1.8256222394065298</v>
      </c>
      <c r="Z6" s="4">
        <f t="shared" si="0"/>
        <v>1.0324393036827988</v>
      </c>
      <c r="AA6" s="4">
        <f t="shared" si="0"/>
        <v>1.6094576437337988</v>
      </c>
      <c r="AB6" s="2"/>
    </row>
    <row r="7" spans="1:28" x14ac:dyDescent="0.25">
      <c r="A7" s="2"/>
      <c r="B7" s="4">
        <v>78.891900000000007</v>
      </c>
      <c r="C7" s="4">
        <v>90.531099999999995</v>
      </c>
      <c r="D7" s="4">
        <v>106.071</v>
      </c>
      <c r="E7" s="4">
        <v>86.187700000000007</v>
      </c>
      <c r="F7" s="4">
        <v>65.356899999999996</v>
      </c>
      <c r="G7" s="4">
        <v>63.892099999999999</v>
      </c>
      <c r="H7" s="4">
        <v>46.160400000000003</v>
      </c>
      <c r="I7" s="4">
        <v>95.543899999999994</v>
      </c>
      <c r="J7" s="4"/>
      <c r="K7" s="4">
        <v>71.183499999999995</v>
      </c>
      <c r="L7" s="4">
        <v>86.230599999999995</v>
      </c>
      <c r="M7" s="4">
        <v>199.506</v>
      </c>
      <c r="N7" s="4">
        <v>74.14</v>
      </c>
      <c r="O7" s="4">
        <v>48.848500000000001</v>
      </c>
      <c r="P7" s="4">
        <v>39.024099999999997</v>
      </c>
      <c r="Q7" s="4">
        <v>48.218899999999998</v>
      </c>
      <c r="R7" s="4">
        <v>73.115600000000001</v>
      </c>
      <c r="S7" s="4"/>
      <c r="T7" s="4">
        <f t="shared" ref="T7:T15" si="1">B7/K7</f>
        <v>1.1082891400394757</v>
      </c>
      <c r="U7" s="4">
        <f t="shared" si="0"/>
        <v>1.0498720871709115</v>
      </c>
      <c r="V7" s="4">
        <f t="shared" si="0"/>
        <v>0.53166822050464646</v>
      </c>
      <c r="W7" s="4">
        <f t="shared" si="0"/>
        <v>1.1624993256002158</v>
      </c>
      <c r="X7" s="4">
        <f t="shared" si="0"/>
        <v>1.3379510118017952</v>
      </c>
      <c r="Y7" s="4">
        <f t="shared" si="0"/>
        <v>1.637247239526344</v>
      </c>
      <c r="Z7" s="4">
        <f t="shared" si="0"/>
        <v>0.95730927084607909</v>
      </c>
      <c r="AA7" s="4">
        <f t="shared" si="0"/>
        <v>1.3067512268243713</v>
      </c>
      <c r="AB7" s="2"/>
    </row>
    <row r="8" spans="1:28" x14ac:dyDescent="0.25">
      <c r="A8" s="2"/>
      <c r="B8" s="4">
        <v>94.559799999999996</v>
      </c>
      <c r="C8" s="4">
        <v>76.128600000000006</v>
      </c>
      <c r="D8" s="4">
        <v>84.567099999999996</v>
      </c>
      <c r="E8" s="4">
        <v>84.525999999999996</v>
      </c>
      <c r="F8" s="4">
        <v>74.998199999999997</v>
      </c>
      <c r="G8" s="4">
        <v>76.499200000000002</v>
      </c>
      <c r="H8" s="4">
        <v>84.264799999999994</v>
      </c>
      <c r="I8" s="4">
        <v>78.206999999999994</v>
      </c>
      <c r="J8" s="4"/>
      <c r="K8" s="4">
        <v>86.912800000000004</v>
      </c>
      <c r="L8" s="4">
        <v>73.721599999999995</v>
      </c>
      <c r="M8" s="4">
        <v>137.69800000000001</v>
      </c>
      <c r="N8" s="4">
        <v>76.756799999999998</v>
      </c>
      <c r="O8" s="4">
        <v>60.762500000000003</v>
      </c>
      <c r="P8" s="4">
        <v>48.240099999999998</v>
      </c>
      <c r="Q8" s="4">
        <v>94.224100000000007</v>
      </c>
      <c r="R8" s="4">
        <v>61.476399999999998</v>
      </c>
      <c r="S8" s="4"/>
      <c r="T8" s="4">
        <f t="shared" si="1"/>
        <v>1.0879847387266317</v>
      </c>
      <c r="U8" s="4">
        <f t="shared" si="0"/>
        <v>1.032649861099054</v>
      </c>
      <c r="V8" s="4">
        <f t="shared" si="0"/>
        <v>0.61414907987044109</v>
      </c>
      <c r="W8" s="4">
        <f t="shared" si="0"/>
        <v>1.1012183936797781</v>
      </c>
      <c r="X8" s="4">
        <f t="shared" si="0"/>
        <v>1.2342843036412259</v>
      </c>
      <c r="Y8" s="4">
        <f t="shared" si="0"/>
        <v>1.5858010244589047</v>
      </c>
      <c r="Z8" s="4">
        <f t="shared" si="0"/>
        <v>0.89430198855706755</v>
      </c>
      <c r="AA8" s="4">
        <f t="shared" si="0"/>
        <v>1.2721467099569916</v>
      </c>
      <c r="AB8" s="2"/>
    </row>
    <row r="9" spans="1:28" x14ac:dyDescent="0.25">
      <c r="A9" s="2"/>
      <c r="B9" s="4">
        <v>78.664500000000004</v>
      </c>
      <c r="C9" s="4">
        <v>93.555599999999998</v>
      </c>
      <c r="D9" s="4">
        <v>69.329099999999997</v>
      </c>
      <c r="E9" s="4">
        <v>100.044</v>
      </c>
      <c r="F9" s="4">
        <v>78.903999999999996</v>
      </c>
      <c r="G9" s="4">
        <v>106.34399999999999</v>
      </c>
      <c r="H9" s="4">
        <v>97.133300000000006</v>
      </c>
      <c r="I9" s="4">
        <v>65.148499999999999</v>
      </c>
      <c r="J9" s="4"/>
      <c r="K9" s="4">
        <v>79.603200000000001</v>
      </c>
      <c r="L9" s="4">
        <v>92.911000000000001</v>
      </c>
      <c r="M9" s="4">
        <v>114.626</v>
      </c>
      <c r="N9" s="4">
        <v>94.326999999999998</v>
      </c>
      <c r="O9" s="4">
        <v>72.817599999999999</v>
      </c>
      <c r="P9" s="4">
        <v>81.299599999999998</v>
      </c>
      <c r="Q9" s="4">
        <v>85.257800000000003</v>
      </c>
      <c r="R9" s="4">
        <v>55.392499999999998</v>
      </c>
      <c r="S9" s="4"/>
      <c r="T9" s="4">
        <f t="shared" si="1"/>
        <v>0.98820776049204051</v>
      </c>
      <c r="U9" s="4">
        <f t="shared" si="0"/>
        <v>1.0069378222169603</v>
      </c>
      <c r="V9" s="4">
        <f t="shared" si="0"/>
        <v>0.6048287474046028</v>
      </c>
      <c r="W9" s="4">
        <f t="shared" si="0"/>
        <v>1.0606083093917966</v>
      </c>
      <c r="X9" s="4">
        <f t="shared" si="0"/>
        <v>1.08358418843796</v>
      </c>
      <c r="Y9" s="4">
        <f t="shared" si="0"/>
        <v>1.3080507161166843</v>
      </c>
      <c r="Z9" s="4">
        <f t="shared" si="0"/>
        <v>1.1392893084269122</v>
      </c>
      <c r="AA9" s="4">
        <f t="shared" si="0"/>
        <v>1.1761249266597464</v>
      </c>
      <c r="AB9" s="2"/>
    </row>
    <row r="10" spans="1:28" x14ac:dyDescent="0.25">
      <c r="A10" s="2"/>
      <c r="B10" s="4">
        <v>95.511600000000001</v>
      </c>
      <c r="C10" s="4">
        <v>84.863100000000003</v>
      </c>
      <c r="D10" s="4">
        <v>78.971999999999994</v>
      </c>
      <c r="E10" s="4">
        <v>88.642499999999998</v>
      </c>
      <c r="F10" s="4">
        <v>81.172600000000003</v>
      </c>
      <c r="G10" s="4">
        <v>82.318700000000007</v>
      </c>
      <c r="H10" s="4">
        <v>92.220299999999995</v>
      </c>
      <c r="I10" s="4">
        <v>82.406400000000005</v>
      </c>
      <c r="J10" s="4"/>
      <c r="K10" s="4">
        <v>120.497</v>
      </c>
      <c r="L10" s="4">
        <v>88.368899999999996</v>
      </c>
      <c r="M10" s="4">
        <v>135.66999999999999</v>
      </c>
      <c r="N10" s="4">
        <v>103.47799999999999</v>
      </c>
      <c r="O10" s="4">
        <v>76.358900000000006</v>
      </c>
      <c r="P10" s="4">
        <v>69.326899999999995</v>
      </c>
      <c r="Q10" s="4">
        <v>85.968199999999996</v>
      </c>
      <c r="R10" s="4">
        <v>86.357799999999997</v>
      </c>
      <c r="S10" s="4"/>
      <c r="T10" s="4">
        <f t="shared" si="1"/>
        <v>0.79264711984530734</v>
      </c>
      <c r="U10" s="4">
        <f t="shared" si="0"/>
        <v>0.96032767183930101</v>
      </c>
      <c r="V10" s="4">
        <f t="shared" si="0"/>
        <v>0.58208889216481163</v>
      </c>
      <c r="W10" s="4">
        <f t="shared" si="0"/>
        <v>0.85663136125553263</v>
      </c>
      <c r="X10" s="4">
        <f t="shared" si="0"/>
        <v>1.0630404576283838</v>
      </c>
      <c r="Y10" s="4">
        <f t="shared" si="0"/>
        <v>1.1873991192451994</v>
      </c>
      <c r="Z10" s="4">
        <f t="shared" si="0"/>
        <v>1.0727257288160041</v>
      </c>
      <c r="AA10" s="4">
        <f t="shared" si="0"/>
        <v>0.95424385521632105</v>
      </c>
      <c r="AB10" s="2"/>
    </row>
    <row r="11" spans="1:28" x14ac:dyDescent="0.25">
      <c r="A11" s="2"/>
      <c r="B11" s="4">
        <v>88.372900000000001</v>
      </c>
      <c r="C11" s="4">
        <v>90.741299999999995</v>
      </c>
      <c r="D11" s="4">
        <v>70.595399999999998</v>
      </c>
      <c r="E11" s="4">
        <v>79.218100000000007</v>
      </c>
      <c r="F11" s="4">
        <v>72.705600000000004</v>
      </c>
      <c r="G11" s="4">
        <v>95.650700000000001</v>
      </c>
      <c r="H11" s="4">
        <v>93.107100000000003</v>
      </c>
      <c r="I11" s="4">
        <v>107.58199999999999</v>
      </c>
      <c r="J11" s="4"/>
      <c r="K11" s="4">
        <v>115.46</v>
      </c>
      <c r="L11" s="4">
        <v>100.994</v>
      </c>
      <c r="M11" s="4">
        <v>48.257300000000001</v>
      </c>
      <c r="N11" s="4">
        <v>112.76</v>
      </c>
      <c r="O11" s="4">
        <v>73.66</v>
      </c>
      <c r="P11" s="4">
        <v>129.88900000000001</v>
      </c>
      <c r="Q11" s="4">
        <v>163.017</v>
      </c>
      <c r="R11" s="4">
        <v>130.49600000000001</v>
      </c>
      <c r="S11" s="4"/>
      <c r="T11" s="4">
        <f t="shared" si="1"/>
        <v>0.76539840637450207</v>
      </c>
      <c r="U11" s="4">
        <f t="shared" si="0"/>
        <v>0.89848208804483431</v>
      </c>
      <c r="V11" s="4">
        <f t="shared" si="0"/>
        <v>1.4628957691375191</v>
      </c>
      <c r="W11" s="4">
        <f t="shared" si="0"/>
        <v>0.70253724725079814</v>
      </c>
      <c r="X11" s="4">
        <f t="shared" si="0"/>
        <v>0.98704317132772201</v>
      </c>
      <c r="Y11" s="4">
        <f t="shared" si="0"/>
        <v>0.73640339058734761</v>
      </c>
      <c r="Z11" s="4">
        <f t="shared" si="0"/>
        <v>0.57114963470067537</v>
      </c>
      <c r="AA11" s="4">
        <f t="shared" si="0"/>
        <v>0.82440841098577722</v>
      </c>
      <c r="AB11" s="2"/>
    </row>
    <row r="12" spans="1:28" x14ac:dyDescent="0.25">
      <c r="A12" s="2"/>
      <c r="B12" s="4">
        <v>80.260000000000005</v>
      </c>
      <c r="C12" s="4">
        <v>78.615300000000005</v>
      </c>
      <c r="D12" s="4">
        <v>102.217</v>
      </c>
      <c r="E12" s="4">
        <v>88.752200000000002</v>
      </c>
      <c r="F12" s="4">
        <v>77.305000000000007</v>
      </c>
      <c r="G12" s="4">
        <v>76.734800000000007</v>
      </c>
      <c r="H12" s="4">
        <v>75.439099999999996</v>
      </c>
      <c r="I12" s="4">
        <v>71.546199999999999</v>
      </c>
      <c r="J12" s="4"/>
      <c r="K12" s="4">
        <v>118.40300000000001</v>
      </c>
      <c r="L12" s="4">
        <v>77.314700000000002</v>
      </c>
      <c r="M12" s="4">
        <v>87.125200000000007</v>
      </c>
      <c r="N12" s="4">
        <v>133.87200000000001</v>
      </c>
      <c r="O12" s="4">
        <v>81.110299999999995</v>
      </c>
      <c r="P12" s="4">
        <v>108.568</v>
      </c>
      <c r="Q12" s="4">
        <v>151.54499999999999</v>
      </c>
      <c r="R12" s="4">
        <v>109.1</v>
      </c>
      <c r="S12" s="4"/>
      <c r="T12" s="4">
        <f t="shared" si="1"/>
        <v>0.67785444625558477</v>
      </c>
      <c r="U12" s="4">
        <f t="shared" si="0"/>
        <v>1.0168221567179334</v>
      </c>
      <c r="V12" s="4">
        <f t="shared" si="0"/>
        <v>1.1732196884483479</v>
      </c>
      <c r="W12" s="4">
        <f t="shared" si="0"/>
        <v>0.66296312895900555</v>
      </c>
      <c r="X12" s="4">
        <f t="shared" si="0"/>
        <v>0.95308487331448666</v>
      </c>
      <c r="Y12" s="4">
        <f t="shared" si="0"/>
        <v>0.70679021442782408</v>
      </c>
      <c r="Z12" s="4">
        <f t="shared" si="0"/>
        <v>0.49779999340129993</v>
      </c>
      <c r="AA12" s="4">
        <f t="shared" si="0"/>
        <v>0.65578551787351058</v>
      </c>
      <c r="AB12" s="2"/>
    </row>
    <row r="13" spans="1:28" x14ac:dyDescent="0.25">
      <c r="A13" s="2"/>
      <c r="B13" s="4">
        <v>102.56699999999999</v>
      </c>
      <c r="C13" s="4">
        <v>88.207099999999997</v>
      </c>
      <c r="D13" s="4">
        <v>103.51</v>
      </c>
      <c r="E13" s="4">
        <v>82.332999999999998</v>
      </c>
      <c r="F13" s="4">
        <v>79.928399999999996</v>
      </c>
      <c r="G13" s="4">
        <v>71.420199999999994</v>
      </c>
      <c r="H13" s="4">
        <v>95.171000000000006</v>
      </c>
      <c r="I13" s="4">
        <v>128.87899999999999</v>
      </c>
      <c r="J13" s="4"/>
      <c r="K13" s="4">
        <v>176.84200000000001</v>
      </c>
      <c r="L13" s="4">
        <v>90.2012</v>
      </c>
      <c r="M13" s="4">
        <v>97.134200000000007</v>
      </c>
      <c r="N13" s="4">
        <v>126.08</v>
      </c>
      <c r="O13" s="4">
        <v>89.158000000000001</v>
      </c>
      <c r="P13" s="4">
        <v>104.568</v>
      </c>
      <c r="Q13" s="4">
        <v>130.95599999999999</v>
      </c>
      <c r="R13" s="4">
        <v>206.37799999999999</v>
      </c>
      <c r="S13" s="4"/>
      <c r="T13" s="4">
        <f t="shared" si="1"/>
        <v>0.57999230951923175</v>
      </c>
      <c r="U13" s="4">
        <f t="shared" si="0"/>
        <v>0.97789275530702469</v>
      </c>
      <c r="V13" s="4">
        <f t="shared" si="0"/>
        <v>1.0656390848949187</v>
      </c>
      <c r="W13" s="4">
        <f t="shared" si="0"/>
        <v>0.65302189086294415</v>
      </c>
      <c r="X13" s="4">
        <f t="shared" si="0"/>
        <v>0.89648040557213027</v>
      </c>
      <c r="Y13" s="4">
        <f t="shared" si="0"/>
        <v>0.68300244816769939</v>
      </c>
      <c r="Z13" s="4">
        <f t="shared" si="0"/>
        <v>0.7267402791777392</v>
      </c>
      <c r="AA13" s="4">
        <f t="shared" si="0"/>
        <v>0.62448032251499674</v>
      </c>
      <c r="AB13" s="2"/>
    </row>
    <row r="14" spans="1:28" x14ac:dyDescent="0.25">
      <c r="A14" s="2"/>
      <c r="B14" s="4">
        <v>76.190700000000007</v>
      </c>
      <c r="C14" s="4">
        <v>83.235399999999998</v>
      </c>
      <c r="D14" s="4">
        <v>85.751000000000005</v>
      </c>
      <c r="E14" s="4">
        <v>92.529399999999995</v>
      </c>
      <c r="F14" s="4">
        <v>63.766500000000001</v>
      </c>
      <c r="G14" s="4">
        <v>63.191299999999998</v>
      </c>
      <c r="H14" s="4">
        <v>86.045500000000004</v>
      </c>
      <c r="I14" s="4">
        <v>80.037099999999995</v>
      </c>
      <c r="J14" s="4"/>
      <c r="K14" s="4">
        <v>139.85499999999999</v>
      </c>
      <c r="L14" s="4">
        <v>92.961100000000002</v>
      </c>
      <c r="M14" s="4">
        <v>72.487700000000004</v>
      </c>
      <c r="N14" s="4">
        <v>151.09100000000001</v>
      </c>
      <c r="O14" s="4">
        <v>75.800200000000004</v>
      </c>
      <c r="P14" s="4">
        <v>101.727</v>
      </c>
      <c r="Q14" s="4">
        <v>86.425799999999995</v>
      </c>
      <c r="R14" s="4">
        <v>146.102</v>
      </c>
      <c r="S14" s="4"/>
      <c r="T14" s="4">
        <f t="shared" si="1"/>
        <v>0.54478352579457301</v>
      </c>
      <c r="U14" s="4">
        <f t="shared" si="0"/>
        <v>0.89537881974288169</v>
      </c>
      <c r="V14" s="4">
        <f t="shared" si="0"/>
        <v>1.1829731113002619</v>
      </c>
      <c r="W14" s="4">
        <f t="shared" si="0"/>
        <v>0.61240841612008645</v>
      </c>
      <c r="X14" s="4">
        <f t="shared" si="0"/>
        <v>0.84124448220453241</v>
      </c>
      <c r="Y14" s="4">
        <f t="shared" si="0"/>
        <v>0.62118513275728171</v>
      </c>
      <c r="Z14" s="4">
        <f t="shared" si="0"/>
        <v>0.99559969361001011</v>
      </c>
      <c r="AA14" s="4">
        <f t="shared" si="0"/>
        <v>0.54781659388646287</v>
      </c>
      <c r="AB14" s="2"/>
    </row>
    <row r="15" spans="1:28" x14ac:dyDescent="0.25">
      <c r="A15" s="2"/>
      <c r="B15" s="4">
        <v>110.44</v>
      </c>
      <c r="C15" s="4">
        <v>78.185900000000004</v>
      </c>
      <c r="D15" s="4">
        <v>95.969800000000006</v>
      </c>
      <c r="E15" s="4">
        <v>80.7012</v>
      </c>
      <c r="F15" s="4">
        <v>97.6233</v>
      </c>
      <c r="G15" s="4">
        <v>95.557400000000001</v>
      </c>
      <c r="H15" s="4">
        <v>87.5398</v>
      </c>
      <c r="I15" s="4">
        <v>64.888400000000004</v>
      </c>
      <c r="J15" s="4"/>
      <c r="K15" s="4">
        <v>244.87899999999999</v>
      </c>
      <c r="L15" s="4">
        <v>89.462000000000003</v>
      </c>
      <c r="M15" s="4">
        <v>84.600700000000003</v>
      </c>
      <c r="N15" s="4">
        <v>142.27099999999999</v>
      </c>
      <c r="O15" s="4">
        <v>125.712</v>
      </c>
      <c r="P15" s="4">
        <v>180.53800000000001</v>
      </c>
      <c r="Q15" s="4">
        <v>97.486699999999999</v>
      </c>
      <c r="R15" s="4">
        <v>68.750799999999998</v>
      </c>
      <c r="S15" s="4"/>
      <c r="T15" s="4">
        <f t="shared" si="1"/>
        <v>0.45099824811437489</v>
      </c>
      <c r="U15" s="4">
        <f t="shared" si="0"/>
        <v>0.8739565402070153</v>
      </c>
      <c r="V15" s="4">
        <f t="shared" si="0"/>
        <v>1.1343854128866546</v>
      </c>
      <c r="W15" s="4">
        <f t="shared" si="0"/>
        <v>0.56723576835757117</v>
      </c>
      <c r="X15" s="4">
        <f t="shared" si="0"/>
        <v>0.77656309660175638</v>
      </c>
      <c r="Y15" s="4">
        <f t="shared" si="0"/>
        <v>0.52929244812726406</v>
      </c>
      <c r="Z15" s="4">
        <f t="shared" si="0"/>
        <v>0.89796659441749493</v>
      </c>
      <c r="AA15" s="4">
        <f t="shared" si="0"/>
        <v>0.94382029009116997</v>
      </c>
      <c r="AB15" s="2"/>
    </row>
    <row r="17" spans="1:27" x14ac:dyDescent="0.25">
      <c r="A17" s="4" t="s">
        <v>10</v>
      </c>
      <c r="B17" s="4">
        <f>AVERAGE(B6:B15)</f>
        <v>87.20514</v>
      </c>
      <c r="C17" s="4">
        <f t="shared" ref="C17:I17" si="2">AVERAGE(C6:C15)</f>
        <v>85.148899999999998</v>
      </c>
      <c r="D17" s="4">
        <f t="shared" si="2"/>
        <v>85.919159999999991</v>
      </c>
      <c r="E17" s="4">
        <f t="shared" si="2"/>
        <v>88.050079999999994</v>
      </c>
      <c r="F17" s="4">
        <f t="shared" si="2"/>
        <v>77.092909999999989</v>
      </c>
      <c r="G17" s="4">
        <f t="shared" si="2"/>
        <v>81.51821000000001</v>
      </c>
      <c r="H17" s="4">
        <f t="shared" si="2"/>
        <v>81.685840000000013</v>
      </c>
      <c r="I17" s="4">
        <f t="shared" si="2"/>
        <v>84.023930000000007</v>
      </c>
      <c r="J17" s="4"/>
      <c r="K17" s="4">
        <f>AVERAGE(K6:K15)</f>
        <v>121.02604000000001</v>
      </c>
      <c r="L17" s="4">
        <f t="shared" ref="L17:R17" si="3">AVERAGE(L6:L15)</f>
        <v>86.910799999999995</v>
      </c>
      <c r="M17" s="4">
        <f t="shared" si="3"/>
        <v>106.54919</v>
      </c>
      <c r="N17" s="4">
        <f t="shared" si="3"/>
        <v>109.59610000000001</v>
      </c>
      <c r="O17" s="4">
        <f t="shared" si="3"/>
        <v>76.271059999999991</v>
      </c>
      <c r="P17" s="4">
        <f t="shared" si="3"/>
        <v>90.895889999999994</v>
      </c>
      <c r="Q17" s="4">
        <f t="shared" si="3"/>
        <v>100.09984</v>
      </c>
      <c r="R17" s="4">
        <f t="shared" si="3"/>
        <v>97.817719999999994</v>
      </c>
      <c r="S17" s="4"/>
      <c r="T17" s="4">
        <f>AVERAGE(T6:T15)</f>
        <v>0.81721930921372565</v>
      </c>
      <c r="U17" s="4">
        <f t="shared" ref="U17:AA17" si="4">AVERAGE(U6:U15)</f>
        <v>0.98485597933002489</v>
      </c>
      <c r="V17" s="4">
        <f t="shared" si="4"/>
        <v>0.90556770851623936</v>
      </c>
      <c r="W17" s="4">
        <f t="shared" si="4"/>
        <v>0.85809032298391552</v>
      </c>
      <c r="X17" s="4">
        <f t="shared" si="4"/>
        <v>1.0526988034796152</v>
      </c>
      <c r="Y17" s="4">
        <f t="shared" si="4"/>
        <v>1.0820793972821079</v>
      </c>
      <c r="Z17" s="4">
        <f t="shared" si="4"/>
        <v>0.87853217956360796</v>
      </c>
      <c r="AA17" s="4">
        <f t="shared" si="4"/>
        <v>0.99150354977431454</v>
      </c>
    </row>
    <row r="18" spans="1:27" x14ac:dyDescent="0.25">
      <c r="A18" s="4" t="s">
        <v>11</v>
      </c>
      <c r="B18" s="4">
        <f>_xlfn.STDEV.S(B6:B15)/SQRT(B19)</f>
        <v>4.2645347423240363</v>
      </c>
      <c r="C18" s="4">
        <f t="shared" ref="C18:I18" si="5">_xlfn.STDEV.S(C6:C15)/SQRT(C19)</f>
        <v>1.8907136911171332</v>
      </c>
      <c r="D18" s="4">
        <f t="shared" si="5"/>
        <v>4.9491846141045333</v>
      </c>
      <c r="E18" s="4">
        <f t="shared" si="5"/>
        <v>2.200785025636685</v>
      </c>
      <c r="F18" s="4">
        <f t="shared" si="5"/>
        <v>2.967935569360983</v>
      </c>
      <c r="G18" s="4">
        <f t="shared" si="5"/>
        <v>4.4902467940204529</v>
      </c>
      <c r="H18" s="4">
        <f t="shared" si="5"/>
        <v>5.2735099444129361</v>
      </c>
      <c r="I18" s="4">
        <f t="shared" si="5"/>
        <v>6.6290563213284086</v>
      </c>
      <c r="J18" s="4"/>
      <c r="K18" s="4">
        <f>_xlfn.STDEV.S(K6:K15)/SQRT(K19)</f>
        <v>17.751055772521095</v>
      </c>
      <c r="L18" s="4">
        <f t="shared" ref="L18:R18" si="6">_xlfn.STDEV.S(L6:L15)/SQRT(L19)</f>
        <v>2.7003462656152495</v>
      </c>
      <c r="M18" s="4">
        <f t="shared" si="6"/>
        <v>13.482558656538048</v>
      </c>
      <c r="N18" s="4">
        <f t="shared" si="6"/>
        <v>8.8655605902716434</v>
      </c>
      <c r="O18" s="4">
        <f t="shared" si="6"/>
        <v>6.6347678508529029</v>
      </c>
      <c r="P18" s="4">
        <f t="shared" si="6"/>
        <v>13.854733888502196</v>
      </c>
      <c r="Q18" s="4">
        <f t="shared" si="6"/>
        <v>11.868796149560492</v>
      </c>
      <c r="R18" s="4">
        <f t="shared" si="6"/>
        <v>16.071437745155215</v>
      </c>
      <c r="S18" s="4"/>
      <c r="T18" s="4">
        <f>_xlfn.STDEV.S(T6:T15)/SQRT(T19)</f>
        <v>8.1877318075046085E-2</v>
      </c>
      <c r="U18" s="4">
        <f t="shared" ref="U18:AA18" si="7">_xlfn.STDEV.S(U6:U15)/SQRT(U19)</f>
        <v>2.5680371624465223E-2</v>
      </c>
      <c r="V18" s="4">
        <f t="shared" si="7"/>
        <v>0.10528758926634485</v>
      </c>
      <c r="W18" s="4">
        <f t="shared" si="7"/>
        <v>7.8894750639344702E-2</v>
      </c>
      <c r="X18" s="4">
        <f t="shared" si="7"/>
        <v>6.3736749187125477E-2</v>
      </c>
      <c r="Y18" s="4">
        <f t="shared" si="7"/>
        <v>0.15328083403807025</v>
      </c>
      <c r="Z18" s="4">
        <f t="shared" si="7"/>
        <v>6.7693068862357764E-2</v>
      </c>
      <c r="AA18" s="4">
        <f t="shared" si="7"/>
        <v>0.10903350763782478</v>
      </c>
    </row>
    <row r="19" spans="1:27" x14ac:dyDescent="0.25">
      <c r="A19" s="4" t="s">
        <v>12</v>
      </c>
      <c r="B19" s="4">
        <f>COUNT(B6:B15)</f>
        <v>10</v>
      </c>
      <c r="C19" s="4">
        <f t="shared" ref="C19:I19" si="8">COUNT(C6:C15)</f>
        <v>10</v>
      </c>
      <c r="D19" s="4">
        <f t="shared" si="8"/>
        <v>10</v>
      </c>
      <c r="E19" s="4">
        <f t="shared" si="8"/>
        <v>10</v>
      </c>
      <c r="F19" s="4">
        <f t="shared" si="8"/>
        <v>10</v>
      </c>
      <c r="G19" s="4">
        <f t="shared" si="8"/>
        <v>10</v>
      </c>
      <c r="H19" s="4">
        <f t="shared" si="8"/>
        <v>10</v>
      </c>
      <c r="I19" s="4">
        <f t="shared" si="8"/>
        <v>10</v>
      </c>
      <c r="J19" s="4"/>
      <c r="K19" s="4">
        <f>COUNT(K6:K15)</f>
        <v>10</v>
      </c>
      <c r="L19" s="4">
        <f t="shared" ref="L19:R19" si="9">COUNT(L6:L15)</f>
        <v>10</v>
      </c>
      <c r="M19" s="4">
        <f t="shared" si="9"/>
        <v>10</v>
      </c>
      <c r="N19" s="4">
        <f t="shared" si="9"/>
        <v>10</v>
      </c>
      <c r="O19" s="4">
        <f t="shared" si="9"/>
        <v>10</v>
      </c>
      <c r="P19" s="4">
        <f t="shared" si="9"/>
        <v>10</v>
      </c>
      <c r="Q19" s="4">
        <f t="shared" si="9"/>
        <v>10</v>
      </c>
      <c r="R19" s="4">
        <f t="shared" si="9"/>
        <v>10</v>
      </c>
      <c r="S19" s="4"/>
      <c r="T19" s="4">
        <f>COUNT(T6:T15)</f>
        <v>10</v>
      </c>
      <c r="U19" s="4">
        <f t="shared" ref="U19:AA19" si="10">COUNT(U6:U15)</f>
        <v>10</v>
      </c>
      <c r="V19" s="4">
        <f t="shared" si="10"/>
        <v>10</v>
      </c>
      <c r="W19" s="4">
        <f t="shared" si="10"/>
        <v>10</v>
      </c>
      <c r="X19" s="4">
        <f t="shared" si="10"/>
        <v>10</v>
      </c>
      <c r="Y19" s="4">
        <f t="shared" si="10"/>
        <v>10</v>
      </c>
      <c r="Z19" s="4">
        <f t="shared" si="10"/>
        <v>10</v>
      </c>
      <c r="AA19" s="4">
        <f t="shared" si="10"/>
        <v>10</v>
      </c>
    </row>
  </sheetData>
  <mergeCells count="22">
    <mergeCell ref="O4:P4"/>
    <mergeCell ref="Q4:R4"/>
    <mergeCell ref="T4:U4"/>
    <mergeCell ref="V4:W4"/>
    <mergeCell ref="X4:Y4"/>
    <mergeCell ref="Z4:AA4"/>
    <mergeCell ref="B4:C4"/>
    <mergeCell ref="D4:E4"/>
    <mergeCell ref="F4:G4"/>
    <mergeCell ref="H4:I4"/>
    <mergeCell ref="K4:L4"/>
    <mergeCell ref="M4:N4"/>
    <mergeCell ref="A1:AB1"/>
    <mergeCell ref="B2:I2"/>
    <mergeCell ref="K2:R2"/>
    <mergeCell ref="T2:AA2"/>
    <mergeCell ref="B3:E3"/>
    <mergeCell ref="F3:I3"/>
    <mergeCell ref="K3:N3"/>
    <mergeCell ref="O3:R3"/>
    <mergeCell ref="T3:W3"/>
    <mergeCell ref="X3:A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Obray</dc:creator>
  <cp:lastModifiedBy>J Obray</cp:lastModifiedBy>
  <dcterms:created xsi:type="dcterms:W3CDTF">2025-04-08T17:13:05Z</dcterms:created>
  <dcterms:modified xsi:type="dcterms:W3CDTF">2025-04-08T17:13:45Z</dcterms:modified>
</cp:coreProperties>
</file>