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2e713f88783ed9/Documents/Education/MUSC Postdoc/Manuscripts/Obray - F32 Pain/eLife/Data/VOR/"/>
    </mc:Choice>
  </mc:AlternateContent>
  <xr:revisionPtr revIDLastSave="0" documentId="8_{FB8CB40E-FC67-43FF-B702-CDF23C87CAC4}" xr6:coauthVersionLast="47" xr6:coauthVersionMax="47" xr10:uidLastSave="{00000000-0000-0000-0000-000000000000}"/>
  <bookViews>
    <workbookView xWindow="-120" yWindow="-120" windowWidth="29040" windowHeight="15840" xr2:uid="{CDA87AFE-7EB2-431C-B799-F88CF86C6ACF}"/>
  </bookViews>
  <sheets>
    <sheet name="Figure 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L19" i="1"/>
  <c r="K19" i="1"/>
  <c r="I19" i="1"/>
  <c r="H19" i="1"/>
  <c r="G19" i="1"/>
  <c r="F19" i="1"/>
  <c r="E19" i="1"/>
  <c r="D19" i="1"/>
  <c r="C19" i="1"/>
  <c r="B19" i="1"/>
  <c r="R18" i="1"/>
  <c r="Q18" i="1"/>
  <c r="P18" i="1"/>
  <c r="O18" i="1"/>
  <c r="N18" i="1"/>
  <c r="M18" i="1"/>
  <c r="L18" i="1"/>
  <c r="K18" i="1"/>
  <c r="I18" i="1"/>
  <c r="H18" i="1"/>
  <c r="G18" i="1"/>
  <c r="F18" i="1"/>
  <c r="E18" i="1"/>
  <c r="D18" i="1"/>
  <c r="C18" i="1"/>
  <c r="B18" i="1"/>
  <c r="R17" i="1"/>
  <c r="Q17" i="1"/>
  <c r="P17" i="1"/>
  <c r="O17" i="1"/>
  <c r="N17" i="1"/>
  <c r="M17" i="1"/>
  <c r="L17" i="1"/>
  <c r="K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<sst xmlns="http://schemas.openxmlformats.org/spreadsheetml/2006/main" count="34" uniqueCount="12">
  <si>
    <r>
      <t>aEPSCs at BLA inputs onto PrL</t>
    </r>
    <r>
      <rPr>
        <vertAlign val="superscript"/>
        <sz val="11"/>
        <color theme="1"/>
        <rFont val="Aptos Narrow"/>
        <family val="2"/>
        <scheme val="minor"/>
      </rPr>
      <t>PAG</t>
    </r>
    <r>
      <rPr>
        <sz val="11"/>
        <color theme="1"/>
        <rFont val="Aptos Narrow"/>
        <family val="2"/>
        <scheme val="minor"/>
      </rPr>
      <t xml:space="preserve"> neurons.</t>
    </r>
  </si>
  <si>
    <t>aEPSC Amplitude (pA) - These are absolute values.</t>
  </si>
  <si>
    <t>aEPSC Interevent Interval (ms)</t>
  </si>
  <si>
    <t>Female</t>
  </si>
  <si>
    <t>Male</t>
  </si>
  <si>
    <t>Air</t>
  </si>
  <si>
    <t>AIE</t>
  </si>
  <si>
    <t>Saline</t>
  </si>
  <si>
    <t>Carr</t>
  </si>
  <si>
    <t>Mean</t>
  </si>
  <si>
    <t>SEM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</si>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</sst>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77A3-A152-49DC-A27B-DAE7CA31FF78}">
  <dimension ref="A1:S19"/>
  <sheetViews>
    <sheetView tabSelected="1" workbookViewId="0">
      <selection sqref="A1:XFD1048576"/>
    </sheetView>
  </sheetViews>
  <sheetFormatPr defaultColWidth="8.85546875" defaultRowHeight="15" x14ac:dyDescent="0.25"/>
  <sheetData>
    <row r="1" spans="1:19" ht="1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2"/>
      <c r="B2" s="3" t="s">
        <v>1</v>
      </c>
      <c r="C2" s="3"/>
      <c r="D2" s="3"/>
      <c r="E2" s="3"/>
      <c r="F2" s="3"/>
      <c r="G2" s="3"/>
      <c r="H2" s="3"/>
      <c r="I2" s="3"/>
      <c r="J2" s="4"/>
      <c r="K2" s="3" t="s">
        <v>2</v>
      </c>
      <c r="L2" s="3"/>
      <c r="M2" s="3"/>
      <c r="N2" s="3"/>
      <c r="O2" s="3"/>
      <c r="P2" s="3"/>
      <c r="Q2" s="3"/>
      <c r="R2" s="3"/>
      <c r="S2" s="2"/>
    </row>
    <row r="3" spans="1:19" x14ac:dyDescent="0.25">
      <c r="A3" s="2"/>
      <c r="B3" s="5" t="s">
        <v>3</v>
      </c>
      <c r="C3" s="5"/>
      <c r="D3" s="5"/>
      <c r="E3" s="5"/>
      <c r="F3" s="6" t="s">
        <v>4</v>
      </c>
      <c r="G3" s="6"/>
      <c r="H3" s="6"/>
      <c r="I3" s="6"/>
      <c r="J3" s="4"/>
      <c r="K3" s="5" t="s">
        <v>3</v>
      </c>
      <c r="L3" s="5"/>
      <c r="M3" s="5"/>
      <c r="N3" s="5"/>
      <c r="O3" s="6" t="s">
        <v>4</v>
      </c>
      <c r="P3" s="6"/>
      <c r="Q3" s="6"/>
      <c r="R3" s="6"/>
      <c r="S3" s="2"/>
    </row>
    <row r="4" spans="1:19" x14ac:dyDescent="0.25">
      <c r="A4" s="2"/>
      <c r="B4" s="7" t="s">
        <v>5</v>
      </c>
      <c r="C4" s="7"/>
      <c r="D4" s="8" t="s">
        <v>6</v>
      </c>
      <c r="E4" s="8"/>
      <c r="F4" s="7" t="s">
        <v>5</v>
      </c>
      <c r="G4" s="7"/>
      <c r="H4" s="8" t="s">
        <v>6</v>
      </c>
      <c r="I4" s="8"/>
      <c r="J4" s="4"/>
      <c r="K4" s="7" t="s">
        <v>5</v>
      </c>
      <c r="L4" s="7"/>
      <c r="M4" s="8" t="s">
        <v>6</v>
      </c>
      <c r="N4" s="8"/>
      <c r="O4" s="7" t="s">
        <v>5</v>
      </c>
      <c r="P4" s="7"/>
      <c r="Q4" s="8" t="s">
        <v>6</v>
      </c>
      <c r="R4" s="8"/>
      <c r="S4" s="2"/>
    </row>
    <row r="5" spans="1:19" x14ac:dyDescent="0.25">
      <c r="A5" s="2"/>
      <c r="B5" s="9" t="s">
        <v>7</v>
      </c>
      <c r="C5" s="10" t="s">
        <v>8</v>
      </c>
      <c r="D5" s="9" t="s">
        <v>7</v>
      </c>
      <c r="E5" s="10" t="s">
        <v>8</v>
      </c>
      <c r="F5" s="9" t="s">
        <v>7</v>
      </c>
      <c r="G5" s="10" t="s">
        <v>8</v>
      </c>
      <c r="H5" s="9" t="s">
        <v>7</v>
      </c>
      <c r="I5" s="10" t="s">
        <v>8</v>
      </c>
      <c r="J5" s="4"/>
      <c r="K5" s="9" t="s">
        <v>7</v>
      </c>
      <c r="L5" s="10" t="s">
        <v>8</v>
      </c>
      <c r="M5" s="9" t="s">
        <v>7</v>
      </c>
      <c r="N5" s="10" t="s">
        <v>8</v>
      </c>
      <c r="O5" s="9" t="s">
        <v>7</v>
      </c>
      <c r="P5" s="10" t="s">
        <v>8</v>
      </c>
      <c r="Q5" s="9" t="s">
        <v>7</v>
      </c>
      <c r="R5" s="10" t="s">
        <v>8</v>
      </c>
      <c r="S5" s="2"/>
    </row>
    <row r="6" spans="1:19" x14ac:dyDescent="0.25">
      <c r="A6" s="2"/>
      <c r="B6" s="4">
        <v>15.656499999999999</v>
      </c>
      <c r="C6" s="4">
        <v>12.8932</v>
      </c>
      <c r="D6" s="4">
        <v>14.0465</v>
      </c>
      <c r="E6" s="4">
        <v>10.709099999999999</v>
      </c>
      <c r="F6" s="4">
        <v>15.698499999999999</v>
      </c>
      <c r="G6" s="4">
        <v>12.935700000000001</v>
      </c>
      <c r="H6" s="4">
        <v>10.9452</v>
      </c>
      <c r="I6" s="4">
        <v>15.6272</v>
      </c>
      <c r="J6" s="4"/>
      <c r="K6" s="4">
        <v>22.958300000000001</v>
      </c>
      <c r="L6" s="4">
        <v>19.5</v>
      </c>
      <c r="M6" s="4">
        <v>15.3833</v>
      </c>
      <c r="N6" s="4">
        <v>25.195</v>
      </c>
      <c r="O6" s="4">
        <v>19.288399999999999</v>
      </c>
      <c r="P6" s="4">
        <v>20.687100000000001</v>
      </c>
      <c r="Q6" s="4">
        <v>20.515000000000001</v>
      </c>
      <c r="R6" s="4">
        <v>20.162500000000001</v>
      </c>
      <c r="S6" s="2"/>
    </row>
    <row r="7" spans="1:19" x14ac:dyDescent="0.25">
      <c r="A7" s="2"/>
      <c r="B7" s="4">
        <v>16.116099999999999</v>
      </c>
      <c r="C7" s="4">
        <v>13.6828</v>
      </c>
      <c r="D7" s="4">
        <v>12.432499999999999</v>
      </c>
      <c r="E7" s="4">
        <v>17.356200000000001</v>
      </c>
      <c r="F7" s="4">
        <v>12.499599999999999</v>
      </c>
      <c r="G7" s="4">
        <v>11.469099999999999</v>
      </c>
      <c r="H7" s="4">
        <v>11.426399999999999</v>
      </c>
      <c r="I7" s="4">
        <v>12.6732</v>
      </c>
      <c r="J7" s="4"/>
      <c r="K7" s="4">
        <v>22.9344</v>
      </c>
      <c r="L7" s="4">
        <v>21.62</v>
      </c>
      <c r="M7" s="4">
        <v>18.3643</v>
      </c>
      <c r="N7" s="4">
        <v>19.738900000000001</v>
      </c>
      <c r="O7" s="4">
        <v>19.856300000000001</v>
      </c>
      <c r="P7" s="4">
        <v>18.082899999999999</v>
      </c>
      <c r="Q7" s="4">
        <v>19.4208</v>
      </c>
      <c r="R7" s="4">
        <v>15.1</v>
      </c>
      <c r="S7" s="2"/>
    </row>
    <row r="8" spans="1:19" x14ac:dyDescent="0.25">
      <c r="A8" s="2"/>
      <c r="B8" s="4">
        <v>11.1998</v>
      </c>
      <c r="C8" s="4">
        <v>14.3652</v>
      </c>
      <c r="D8" s="4">
        <v>12.8909</v>
      </c>
      <c r="E8" s="4">
        <v>13.657999999999999</v>
      </c>
      <c r="F8" s="4">
        <v>14.5471</v>
      </c>
      <c r="G8" s="4">
        <v>16.111599999999999</v>
      </c>
      <c r="H8" s="4">
        <v>11.5106</v>
      </c>
      <c r="I8" s="4">
        <v>11.514799999999999</v>
      </c>
      <c r="J8" s="4"/>
      <c r="K8" s="4">
        <v>20.166699999999999</v>
      </c>
      <c r="L8" s="4">
        <v>15.775</v>
      </c>
      <c r="M8" s="4">
        <v>20.86</v>
      </c>
      <c r="N8" s="4">
        <v>17.829999999999998</v>
      </c>
      <c r="O8" s="4">
        <v>19.5243</v>
      </c>
      <c r="P8" s="4">
        <v>23.9375</v>
      </c>
      <c r="Q8" s="4">
        <v>19.8583</v>
      </c>
      <c r="R8" s="4">
        <v>22.14</v>
      </c>
      <c r="S8" s="2"/>
    </row>
    <row r="9" spans="1:19" x14ac:dyDescent="0.25">
      <c r="A9" s="2"/>
      <c r="B9" s="4">
        <v>16.133600000000001</v>
      </c>
      <c r="C9" s="4">
        <v>15.267300000000001</v>
      </c>
      <c r="D9" s="4">
        <v>14.180300000000001</v>
      </c>
      <c r="E9" s="4">
        <v>14.0031</v>
      </c>
      <c r="F9" s="4">
        <v>9.7308400000000006</v>
      </c>
      <c r="G9" s="4">
        <v>15.2576</v>
      </c>
      <c r="H9" s="4">
        <v>16.728999999999999</v>
      </c>
      <c r="I9" s="4">
        <v>12.873100000000001</v>
      </c>
      <c r="J9" s="4"/>
      <c r="K9" s="4">
        <v>21.933299999999999</v>
      </c>
      <c r="L9" s="4">
        <v>20.46</v>
      </c>
      <c r="M9" s="4">
        <v>15.572699999999999</v>
      </c>
      <c r="N9" s="4">
        <v>20.237500000000001</v>
      </c>
      <c r="O9" s="4">
        <v>21.422899999999998</v>
      </c>
      <c r="P9" s="4">
        <v>19.100000000000001</v>
      </c>
      <c r="Q9" s="4">
        <v>19.777799999999999</v>
      </c>
      <c r="R9" s="4">
        <v>18.066700000000001</v>
      </c>
      <c r="S9" s="2"/>
    </row>
    <row r="10" spans="1:19" x14ac:dyDescent="0.25">
      <c r="A10" s="2"/>
      <c r="B10" s="4">
        <v>13.667299999999999</v>
      </c>
      <c r="C10" s="4">
        <v>11.1783</v>
      </c>
      <c r="D10" s="4">
        <v>11.2745</v>
      </c>
      <c r="E10" s="4">
        <v>14.707100000000001</v>
      </c>
      <c r="F10" s="4">
        <v>14.3612</v>
      </c>
      <c r="G10" s="4">
        <v>14.066000000000001</v>
      </c>
      <c r="H10" s="4">
        <v>13.8202</v>
      </c>
      <c r="I10" s="4">
        <v>10.65</v>
      </c>
      <c r="J10" s="4"/>
      <c r="K10" s="4">
        <v>20.372199999999999</v>
      </c>
      <c r="L10" s="4">
        <v>21.274999999999999</v>
      </c>
      <c r="M10" s="4">
        <v>22.5</v>
      </c>
      <c r="N10" s="4">
        <v>16.337499999999999</v>
      </c>
      <c r="O10" s="4">
        <v>21.1114</v>
      </c>
      <c r="P10" s="4">
        <v>21.604199999999999</v>
      </c>
      <c r="Q10" s="4">
        <v>20.6129</v>
      </c>
      <c r="R10" s="4">
        <v>20.52</v>
      </c>
      <c r="S10" s="2"/>
    </row>
    <row r="11" spans="1:19" x14ac:dyDescent="0.25">
      <c r="A11" s="2"/>
      <c r="B11" s="4">
        <v>15.2904</v>
      </c>
      <c r="C11" s="4">
        <v>17.248000000000001</v>
      </c>
      <c r="D11" s="4">
        <v>17.383099999999999</v>
      </c>
      <c r="E11" s="4">
        <v>14.173500000000001</v>
      </c>
      <c r="F11" s="4">
        <v>14.5092</v>
      </c>
      <c r="G11" s="4">
        <v>10.185600000000001</v>
      </c>
      <c r="H11" s="4">
        <v>13.885300000000001</v>
      </c>
      <c r="I11" s="4">
        <v>12.888299999999999</v>
      </c>
      <c r="J11" s="4"/>
      <c r="K11" s="4">
        <v>17.998899999999999</v>
      </c>
      <c r="L11" s="4">
        <v>19.38</v>
      </c>
      <c r="M11" s="4">
        <v>22.656400000000001</v>
      </c>
      <c r="N11" s="4">
        <v>18.7</v>
      </c>
      <c r="O11" s="4">
        <v>20.524999999999999</v>
      </c>
      <c r="P11" s="4">
        <v>23</v>
      </c>
      <c r="Q11" s="4">
        <v>19.866700000000002</v>
      </c>
      <c r="R11" s="4">
        <v>22.32</v>
      </c>
      <c r="S11" s="2"/>
    </row>
    <row r="12" spans="1:19" x14ac:dyDescent="0.25">
      <c r="A12" s="2"/>
      <c r="B12" s="4">
        <v>17.646599999999999</v>
      </c>
      <c r="C12" s="4">
        <v>17.339300000000001</v>
      </c>
      <c r="D12" s="4">
        <v>17.4434</v>
      </c>
      <c r="E12" s="4">
        <v>12.5395</v>
      </c>
      <c r="F12" s="4">
        <v>11.562799999999999</v>
      </c>
      <c r="G12" s="4">
        <v>13.670299999999999</v>
      </c>
      <c r="H12" s="4">
        <v>12.2525</v>
      </c>
      <c r="I12" s="4">
        <v>15.232900000000001</v>
      </c>
      <c r="J12" s="4"/>
      <c r="K12" s="4">
        <v>19.950500000000002</v>
      </c>
      <c r="L12" s="4">
        <v>23.2333</v>
      </c>
      <c r="M12" s="4">
        <v>22.008800000000001</v>
      </c>
      <c r="N12" s="4">
        <v>18.6174</v>
      </c>
      <c r="O12" s="4">
        <v>19.445</v>
      </c>
      <c r="P12" s="4">
        <v>21.25</v>
      </c>
      <c r="Q12" s="4">
        <v>18.46</v>
      </c>
      <c r="R12" s="4">
        <v>18.350000000000001</v>
      </c>
      <c r="S12" s="2"/>
    </row>
    <row r="13" spans="1:19" x14ac:dyDescent="0.25">
      <c r="A13" s="2"/>
      <c r="B13" s="4">
        <v>12.2064</v>
      </c>
      <c r="C13" s="4">
        <v>15.297000000000001</v>
      </c>
      <c r="D13" s="4">
        <v>18.319299999999998</v>
      </c>
      <c r="E13" s="4">
        <v>14.386100000000001</v>
      </c>
      <c r="F13" s="4">
        <v>11.9459</v>
      </c>
      <c r="G13" s="4">
        <v>16.851700000000001</v>
      </c>
      <c r="H13" s="4">
        <v>9.1863899999999994</v>
      </c>
      <c r="I13" s="4">
        <v>11.692399999999999</v>
      </c>
      <c r="J13" s="4"/>
      <c r="K13" s="4">
        <v>21.302800000000001</v>
      </c>
      <c r="L13" s="4">
        <v>20.6</v>
      </c>
      <c r="M13" s="4">
        <v>22.1736</v>
      </c>
      <c r="N13" s="4">
        <v>19.274699999999999</v>
      </c>
      <c r="O13" s="4">
        <v>22.156300000000002</v>
      </c>
      <c r="P13" s="4">
        <v>20.3857</v>
      </c>
      <c r="Q13" s="4">
        <v>21.35</v>
      </c>
      <c r="R13" s="4">
        <v>24.5</v>
      </c>
      <c r="S13" s="2"/>
    </row>
    <row r="14" spans="1:19" x14ac:dyDescent="0.25">
      <c r="A14" s="2"/>
      <c r="B14" s="4">
        <v>15.2912</v>
      </c>
      <c r="C14" s="4">
        <v>15.664199999999999</v>
      </c>
      <c r="D14" s="4">
        <v>16.856100000000001</v>
      </c>
      <c r="E14" s="4">
        <v>12.9049</v>
      </c>
      <c r="F14" s="4">
        <v>9.3915699999999998</v>
      </c>
      <c r="G14" s="4">
        <v>11.035399999999999</v>
      </c>
      <c r="H14" s="4"/>
      <c r="I14" s="4">
        <v>15.6477</v>
      </c>
      <c r="J14" s="4"/>
      <c r="K14" s="4">
        <v>21.4556</v>
      </c>
      <c r="L14" s="4">
        <v>22.316700000000001</v>
      </c>
      <c r="M14" s="4">
        <v>22.3825</v>
      </c>
      <c r="N14" s="4">
        <v>19.525400000000001</v>
      </c>
      <c r="O14" s="4">
        <v>15.5921</v>
      </c>
      <c r="P14" s="4">
        <v>19.2333</v>
      </c>
      <c r="Q14" s="4"/>
      <c r="R14" s="4">
        <v>19.600000000000001</v>
      </c>
      <c r="S14" s="2"/>
    </row>
    <row r="15" spans="1:19" x14ac:dyDescent="0.25">
      <c r="A15" s="2"/>
      <c r="B15" s="4">
        <v>17.239599999999999</v>
      </c>
      <c r="C15" s="4">
        <v>12.6043</v>
      </c>
      <c r="D15" s="4">
        <v>17.478300000000001</v>
      </c>
      <c r="E15" s="4">
        <v>11.619899999999999</v>
      </c>
      <c r="F15" s="4">
        <v>12.358599999999999</v>
      </c>
      <c r="G15" s="4">
        <v>11.8927</v>
      </c>
      <c r="H15" s="4"/>
      <c r="I15" s="4">
        <v>14.5951</v>
      </c>
      <c r="J15" s="4"/>
      <c r="K15" s="4">
        <v>20.897600000000001</v>
      </c>
      <c r="L15" s="4">
        <v>20.242899999999999</v>
      </c>
      <c r="M15" s="4">
        <v>23.149799999999999</v>
      </c>
      <c r="N15" s="4">
        <v>18.7483</v>
      </c>
      <c r="O15" s="4">
        <v>19.321400000000001</v>
      </c>
      <c r="P15" s="4">
        <v>19.214300000000001</v>
      </c>
      <c r="Q15" s="4"/>
      <c r="R15" s="4">
        <v>25</v>
      </c>
      <c r="S15" s="2"/>
    </row>
    <row r="17" spans="1:18" x14ac:dyDescent="0.25">
      <c r="A17" s="4" t="s">
        <v>9</v>
      </c>
      <c r="B17" s="4">
        <f>AVERAGE(B6:B15)</f>
        <v>15.044749999999999</v>
      </c>
      <c r="C17" s="4">
        <f t="shared" ref="C17:I17" si="0">AVERAGE(C6:C15)</f>
        <v>14.553959999999998</v>
      </c>
      <c r="D17" s="4">
        <f t="shared" si="0"/>
        <v>15.23049</v>
      </c>
      <c r="E17" s="4">
        <f t="shared" si="0"/>
        <v>13.605740000000001</v>
      </c>
      <c r="F17" s="4">
        <f t="shared" si="0"/>
        <v>12.660530999999999</v>
      </c>
      <c r="G17" s="4">
        <f t="shared" si="0"/>
        <v>13.347569999999999</v>
      </c>
      <c r="H17" s="4">
        <f t="shared" si="0"/>
        <v>12.46944875</v>
      </c>
      <c r="I17" s="4">
        <f t="shared" si="0"/>
        <v>13.339469999999997</v>
      </c>
      <c r="J17" s="4"/>
      <c r="K17" s="4">
        <f>AVERAGE(K6:K15)</f>
        <v>20.997030000000002</v>
      </c>
      <c r="L17" s="4">
        <f t="shared" ref="L17:R17" si="1">AVERAGE(L6:L15)</f>
        <v>20.440289999999997</v>
      </c>
      <c r="M17" s="4">
        <f t="shared" si="1"/>
        <v>20.505140000000001</v>
      </c>
      <c r="N17" s="4">
        <f t="shared" si="1"/>
        <v>19.420469999999998</v>
      </c>
      <c r="O17" s="4">
        <f t="shared" si="1"/>
        <v>19.824309999999997</v>
      </c>
      <c r="P17" s="4">
        <f t="shared" si="1"/>
        <v>20.649499999999996</v>
      </c>
      <c r="Q17" s="4">
        <f t="shared" si="1"/>
        <v>19.982687500000001</v>
      </c>
      <c r="R17" s="4">
        <f t="shared" si="1"/>
        <v>20.57592</v>
      </c>
    </row>
    <row r="18" spans="1:18" x14ac:dyDescent="0.25">
      <c r="A18" s="4" t="s">
        <v>10</v>
      </c>
      <c r="B18" s="4">
        <f>_xlfn.STDEV.S(B6:B15)/SQRT(B19)</f>
        <v>0.6595700148581688</v>
      </c>
      <c r="C18" s="4">
        <f t="shared" ref="C18:I18" si="2">_xlfn.STDEV.S(C6:C15)/SQRT(C19)</f>
        <v>0.63296914181411756</v>
      </c>
      <c r="D18" s="4">
        <f t="shared" si="2"/>
        <v>0.8043197471500716</v>
      </c>
      <c r="E18" s="4">
        <f t="shared" si="2"/>
        <v>0.5805458305575677</v>
      </c>
      <c r="F18" s="4">
        <f t="shared" si="2"/>
        <v>0.66833306451274777</v>
      </c>
      <c r="G18" s="4">
        <f t="shared" si="2"/>
        <v>0.70982327504026776</v>
      </c>
      <c r="H18" s="4">
        <f t="shared" si="2"/>
        <v>0.81426081664256855</v>
      </c>
      <c r="I18" s="4">
        <f t="shared" si="2"/>
        <v>0.57603817659944068</v>
      </c>
      <c r="J18" s="4"/>
      <c r="K18" s="4">
        <f>_xlfn.STDEV.S(K6:K15)/SQRT(K19)</f>
        <v>0.47086352211182764</v>
      </c>
      <c r="L18" s="4">
        <f t="shared" ref="L18:R18" si="3">_xlfn.STDEV.S(L6:L15)/SQRT(L19)</f>
        <v>0.64332837087032524</v>
      </c>
      <c r="M18" s="4">
        <f t="shared" si="3"/>
        <v>0.93951628289361377</v>
      </c>
      <c r="N18" s="4">
        <f t="shared" si="3"/>
        <v>0.72874703278222697</v>
      </c>
      <c r="O18" s="4">
        <f t="shared" si="3"/>
        <v>0.5659589640503</v>
      </c>
      <c r="P18" s="4">
        <f t="shared" si="3"/>
        <v>0.58435774887192748</v>
      </c>
      <c r="Q18" s="4">
        <f t="shared" si="3"/>
        <v>0.30633976494216586</v>
      </c>
      <c r="R18" s="4">
        <f t="shared" si="3"/>
        <v>0.95929439737989131</v>
      </c>
    </row>
    <row r="19" spans="1:18" x14ac:dyDescent="0.25">
      <c r="A19" s="4" t="s">
        <v>11</v>
      </c>
      <c r="B19" s="4">
        <f>COUNT(B6:B15)</f>
        <v>10</v>
      </c>
      <c r="C19" s="4">
        <f t="shared" ref="C19:I19" si="4">COUNT(C6:C15)</f>
        <v>10</v>
      </c>
      <c r="D19" s="4">
        <f t="shared" si="4"/>
        <v>10</v>
      </c>
      <c r="E19" s="4">
        <f t="shared" si="4"/>
        <v>10</v>
      </c>
      <c r="F19" s="4">
        <f t="shared" si="4"/>
        <v>10</v>
      </c>
      <c r="G19" s="4">
        <f t="shared" si="4"/>
        <v>10</v>
      </c>
      <c r="H19" s="4">
        <f t="shared" si="4"/>
        <v>8</v>
      </c>
      <c r="I19" s="4">
        <f t="shared" si="4"/>
        <v>10</v>
      </c>
      <c r="J19" s="4"/>
      <c r="K19" s="4">
        <f>COUNT(K6:K15)</f>
        <v>10</v>
      </c>
      <c r="L19" s="4">
        <f t="shared" ref="L19:R19" si="5">COUNT(L6:L15)</f>
        <v>10</v>
      </c>
      <c r="M19" s="4">
        <f t="shared" si="5"/>
        <v>10</v>
      </c>
      <c r="N19" s="4">
        <f t="shared" si="5"/>
        <v>10</v>
      </c>
      <c r="O19" s="4">
        <f t="shared" si="5"/>
        <v>10</v>
      </c>
      <c r="P19" s="4">
        <f t="shared" si="5"/>
        <v>10</v>
      </c>
      <c r="Q19" s="4">
        <f t="shared" si="5"/>
        <v>8</v>
      </c>
      <c r="R19" s="4">
        <f t="shared" si="5"/>
        <v>10</v>
      </c>
    </row>
  </sheetData>
  <mergeCells count="15">
    <mergeCell ref="O4:P4"/>
    <mergeCell ref="Q4:R4"/>
    <mergeCell ref="B4:C4"/>
    <mergeCell ref="D4:E4"/>
    <mergeCell ref="F4:G4"/>
    <mergeCell ref="H4:I4"/>
    <mergeCell ref="K4:L4"/>
    <mergeCell ref="M4:N4"/>
    <mergeCell ref="A1:S1"/>
    <mergeCell ref="B2:I2"/>
    <mergeCell ref="K2:R2"/>
    <mergeCell ref="B3:E3"/>
    <mergeCell ref="F3:I3"/>
    <mergeCell ref="K3:N3"/>
    <mergeCell ref="O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Obray</dc:creator>
  <cp:lastModifiedBy>J Obray</cp:lastModifiedBy>
  <dcterms:created xsi:type="dcterms:W3CDTF">2025-04-08T17:13:57Z</dcterms:created>
  <dcterms:modified xsi:type="dcterms:W3CDTF">2025-04-08T17:14:14Z</dcterms:modified>
</cp:coreProperties>
</file>