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4"/>
  <workbookPr/>
  <mc:AlternateContent xmlns:mc="http://schemas.openxmlformats.org/markup-compatibility/2006">
    <mc:Choice Requires="x15">
      <x15ac:absPath xmlns:x15ac="http://schemas.microsoft.com/office/spreadsheetml/2010/11/ac" url="/Users/estefaniasv/Desktop/Aneuploid embryos/A project R/done/ISH chromosome counting/cen/"/>
    </mc:Choice>
  </mc:AlternateContent>
  <xr:revisionPtr revIDLastSave="0" documentId="13_ncr:1_{CB556B67-A5CE-9444-8B24-35A884BD2375}" xr6:coauthVersionLast="47" xr6:coauthVersionMax="47" xr10:uidLastSave="{00000000-0000-0000-0000-000000000000}"/>
  <bookViews>
    <workbookView xWindow="51200" yWindow="2460" windowWidth="35840" windowHeight="219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1" l="1"/>
  <c r="R42" i="1"/>
  <c r="S42" i="1" s="1"/>
  <c r="F54" i="1"/>
  <c r="E53" i="1"/>
  <c r="H52" i="1"/>
  <c r="G52" i="1"/>
  <c r="L8" i="1"/>
  <c r="L9" i="1"/>
  <c r="S7" i="1" s="1"/>
  <c r="L10" i="1"/>
  <c r="Q10" i="1" s="1"/>
  <c r="L11" i="1"/>
  <c r="Q11" i="1" s="1"/>
  <c r="L12" i="1"/>
  <c r="Q12" i="1" s="1"/>
  <c r="L13" i="1"/>
  <c r="Q13" i="1" s="1"/>
  <c r="L14" i="1"/>
  <c r="L15" i="1"/>
  <c r="L16" i="1"/>
  <c r="L17" i="1"/>
  <c r="Q17" i="1" s="1"/>
  <c r="L18" i="1"/>
  <c r="Q18" i="1" s="1"/>
  <c r="L19" i="1"/>
  <c r="Q19" i="1" s="1"/>
  <c r="L20" i="1"/>
  <c r="Q20" i="1" s="1"/>
  <c r="L21" i="1"/>
  <c r="Q21" i="1" s="1"/>
  <c r="L22" i="1"/>
  <c r="Q22" i="1" s="1"/>
  <c r="L54" i="1"/>
  <c r="I54" i="1"/>
  <c r="G54" i="1"/>
  <c r="I50" i="1"/>
  <c r="I41" i="1"/>
  <c r="I22" i="1"/>
  <c r="S46" i="1"/>
  <c r="S45" i="1"/>
  <c r="S44" i="1"/>
  <c r="S43" i="1"/>
  <c r="S28" i="1"/>
  <c r="S27" i="1"/>
  <c r="S26" i="1"/>
  <c r="S25" i="1"/>
  <c r="S11" i="1"/>
  <c r="S10" i="1"/>
  <c r="S9" i="1"/>
  <c r="S23" i="1"/>
  <c r="R23" i="1"/>
  <c r="Q8" i="1"/>
  <c r="Q14" i="1"/>
  <c r="Q15" i="1"/>
  <c r="Q16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M8" i="1"/>
  <c r="N8" i="1"/>
  <c r="O8" i="1"/>
  <c r="P8" i="1"/>
  <c r="M9" i="1"/>
  <c r="N9" i="1"/>
  <c r="O9" i="1"/>
  <c r="P9" i="1"/>
  <c r="M10" i="1"/>
  <c r="N10" i="1"/>
  <c r="O10" i="1"/>
  <c r="P10" i="1"/>
  <c r="M11" i="1"/>
  <c r="N11" i="1"/>
  <c r="O11" i="1"/>
  <c r="P11" i="1"/>
  <c r="M12" i="1"/>
  <c r="N12" i="1"/>
  <c r="O12" i="1"/>
  <c r="P12" i="1"/>
  <c r="M13" i="1"/>
  <c r="N13" i="1"/>
  <c r="O13" i="1"/>
  <c r="P13" i="1"/>
  <c r="M14" i="1"/>
  <c r="N14" i="1"/>
  <c r="O14" i="1"/>
  <c r="P14" i="1"/>
  <c r="M15" i="1"/>
  <c r="N15" i="1"/>
  <c r="O15" i="1"/>
  <c r="P15" i="1"/>
  <c r="M16" i="1"/>
  <c r="N16" i="1"/>
  <c r="O16" i="1"/>
  <c r="P16" i="1"/>
  <c r="M17" i="1"/>
  <c r="N17" i="1"/>
  <c r="O17" i="1"/>
  <c r="P17" i="1"/>
  <c r="M18" i="1"/>
  <c r="N18" i="1"/>
  <c r="O18" i="1"/>
  <c r="P18" i="1"/>
  <c r="M19" i="1"/>
  <c r="N19" i="1"/>
  <c r="O19" i="1"/>
  <c r="P19" i="1"/>
  <c r="M20" i="1"/>
  <c r="N20" i="1"/>
  <c r="O20" i="1"/>
  <c r="P20" i="1"/>
  <c r="M21" i="1"/>
  <c r="N21" i="1"/>
  <c r="O21" i="1"/>
  <c r="P21" i="1"/>
  <c r="M22" i="1"/>
  <c r="N22" i="1"/>
  <c r="O22" i="1"/>
  <c r="P22" i="1"/>
  <c r="L23" i="1"/>
  <c r="M23" i="1"/>
  <c r="N23" i="1"/>
  <c r="O23" i="1"/>
  <c r="P23" i="1"/>
  <c r="L24" i="1"/>
  <c r="M24" i="1"/>
  <c r="N24" i="1"/>
  <c r="O24" i="1"/>
  <c r="P24" i="1"/>
  <c r="L25" i="1"/>
  <c r="M25" i="1"/>
  <c r="N25" i="1"/>
  <c r="O25" i="1"/>
  <c r="P25" i="1"/>
  <c r="L26" i="1"/>
  <c r="M26" i="1"/>
  <c r="N26" i="1"/>
  <c r="O26" i="1"/>
  <c r="P26" i="1"/>
  <c r="L27" i="1"/>
  <c r="M27" i="1"/>
  <c r="N27" i="1"/>
  <c r="O27" i="1"/>
  <c r="P27" i="1"/>
  <c r="L28" i="1"/>
  <c r="M28" i="1"/>
  <c r="N28" i="1"/>
  <c r="O28" i="1"/>
  <c r="P28" i="1"/>
  <c r="L29" i="1"/>
  <c r="M29" i="1"/>
  <c r="N29" i="1"/>
  <c r="O29" i="1"/>
  <c r="P29" i="1"/>
  <c r="L30" i="1"/>
  <c r="M30" i="1"/>
  <c r="N30" i="1"/>
  <c r="O30" i="1"/>
  <c r="P30" i="1"/>
  <c r="L31" i="1"/>
  <c r="M31" i="1"/>
  <c r="N31" i="1"/>
  <c r="O31" i="1"/>
  <c r="P31" i="1"/>
  <c r="L32" i="1"/>
  <c r="M32" i="1"/>
  <c r="N32" i="1"/>
  <c r="O32" i="1"/>
  <c r="P32" i="1"/>
  <c r="L33" i="1"/>
  <c r="M33" i="1"/>
  <c r="N33" i="1"/>
  <c r="O33" i="1"/>
  <c r="P33" i="1"/>
  <c r="L34" i="1"/>
  <c r="M34" i="1"/>
  <c r="N34" i="1"/>
  <c r="O34" i="1"/>
  <c r="P34" i="1"/>
  <c r="L35" i="1"/>
  <c r="M35" i="1"/>
  <c r="N35" i="1"/>
  <c r="O35" i="1"/>
  <c r="P35" i="1"/>
  <c r="L36" i="1"/>
  <c r="M36" i="1"/>
  <c r="N36" i="1"/>
  <c r="O36" i="1"/>
  <c r="P36" i="1"/>
  <c r="L37" i="1"/>
  <c r="M37" i="1"/>
  <c r="N37" i="1"/>
  <c r="O37" i="1"/>
  <c r="P37" i="1"/>
  <c r="L38" i="1"/>
  <c r="M38" i="1"/>
  <c r="N38" i="1"/>
  <c r="O38" i="1"/>
  <c r="P38" i="1"/>
  <c r="L39" i="1"/>
  <c r="M39" i="1"/>
  <c r="N39" i="1"/>
  <c r="O39" i="1"/>
  <c r="P39" i="1"/>
  <c r="L40" i="1"/>
  <c r="M40" i="1"/>
  <c r="N40" i="1"/>
  <c r="O40" i="1"/>
  <c r="P40" i="1"/>
  <c r="L41" i="1"/>
  <c r="M41" i="1"/>
  <c r="N41" i="1"/>
  <c r="O41" i="1"/>
  <c r="P41" i="1"/>
  <c r="L42" i="1"/>
  <c r="M42" i="1"/>
  <c r="N42" i="1"/>
  <c r="O42" i="1"/>
  <c r="P42" i="1"/>
  <c r="L43" i="1"/>
  <c r="M43" i="1"/>
  <c r="N43" i="1"/>
  <c r="O43" i="1"/>
  <c r="P43" i="1"/>
  <c r="L44" i="1"/>
  <c r="M44" i="1"/>
  <c r="N44" i="1"/>
  <c r="O44" i="1"/>
  <c r="P44" i="1"/>
  <c r="L45" i="1"/>
  <c r="M45" i="1"/>
  <c r="N45" i="1"/>
  <c r="O45" i="1"/>
  <c r="P45" i="1"/>
  <c r="L46" i="1"/>
  <c r="M46" i="1"/>
  <c r="N46" i="1"/>
  <c r="O46" i="1"/>
  <c r="P46" i="1"/>
  <c r="L47" i="1"/>
  <c r="M47" i="1"/>
  <c r="N47" i="1"/>
  <c r="O47" i="1"/>
  <c r="P47" i="1"/>
  <c r="L48" i="1"/>
  <c r="M48" i="1"/>
  <c r="N48" i="1"/>
  <c r="O48" i="1"/>
  <c r="P48" i="1"/>
  <c r="L49" i="1"/>
  <c r="M49" i="1"/>
  <c r="N49" i="1"/>
  <c r="O49" i="1"/>
  <c r="P49" i="1"/>
  <c r="L50" i="1"/>
  <c r="M50" i="1"/>
  <c r="N50" i="1"/>
  <c r="O50" i="1"/>
  <c r="P50" i="1"/>
  <c r="M7" i="1"/>
  <c r="N7" i="1"/>
  <c r="O7" i="1"/>
  <c r="P7" i="1"/>
  <c r="L7" i="1"/>
  <c r="Q7" i="1"/>
  <c r="H42" i="1"/>
  <c r="H43" i="1"/>
  <c r="H44" i="1"/>
  <c r="H45" i="1"/>
  <c r="H46" i="1"/>
  <c r="H47" i="1"/>
  <c r="H48" i="1"/>
  <c r="H49" i="1"/>
  <c r="H50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7" i="1"/>
  <c r="Q9" i="1" l="1"/>
</calcChain>
</file>

<file path=xl/sharedStrings.xml><?xml version="1.0" encoding="utf-8"?>
<sst xmlns="http://schemas.openxmlformats.org/spreadsheetml/2006/main" count="37" uniqueCount="14">
  <si>
    <t>number CEN for dividing cell: 40</t>
  </si>
  <si>
    <t>Treatment</t>
  </si>
  <si>
    <t>Position</t>
  </si>
  <si>
    <t>Diploid</t>
  </si>
  <si>
    <t>Non dividing</t>
  </si>
  <si>
    <t>Total</t>
  </si>
  <si>
    <t>MN -2</t>
  </si>
  <si>
    <t>MN  +2</t>
  </si>
  <si>
    <t>MN - crest</t>
  </si>
  <si>
    <t>DMSO</t>
  </si>
  <si>
    <t>AZ3146</t>
  </si>
  <si>
    <t>Reversine</t>
  </si>
  <si>
    <t>%DIPLOID CELLS</t>
  </si>
  <si>
    <t>ANEUPLOID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</si>
</sst>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5" borderId="0" xfId="0" applyFont="1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10" borderId="0" xfId="0" applyFill="1"/>
    <xf numFmtId="0" fontId="0" fillId="3" borderId="0" xfId="0" applyFill="1"/>
    <xf numFmtId="0" fontId="1" fillId="9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54"/>
  <sheetViews>
    <sheetView tabSelected="1" workbookViewId="0">
      <selection activeCell="R7" sqref="R7"/>
    </sheetView>
  </sheetViews>
  <sheetFormatPr baseColWidth="10" defaultColWidth="8.83203125" defaultRowHeight="15" x14ac:dyDescent="0.2"/>
  <cols>
    <col min="1" max="1" width="16.33203125" customWidth="1"/>
    <col min="2" max="2" width="13.83203125" customWidth="1"/>
    <col min="4" max="4" width="13.6640625" customWidth="1"/>
    <col min="7" max="7" width="15.5" customWidth="1"/>
    <col min="18" max="18" width="15.6640625" customWidth="1"/>
  </cols>
  <sheetData>
    <row r="2" spans="1:19" x14ac:dyDescent="0.2">
      <c r="A2" t="s">
        <v>0</v>
      </c>
    </row>
    <row r="6" spans="1:19" x14ac:dyDescent="0.2">
      <c r="A6" s="4" t="s">
        <v>1</v>
      </c>
      <c r="B6" s="4" t="s">
        <v>2</v>
      </c>
      <c r="C6" s="1" t="s">
        <v>3</v>
      </c>
      <c r="D6" s="1" t="s">
        <v>8</v>
      </c>
      <c r="E6" s="1" t="s">
        <v>7</v>
      </c>
      <c r="F6" s="1" t="s">
        <v>6</v>
      </c>
      <c r="G6" s="1" t="s">
        <v>4</v>
      </c>
      <c r="H6" s="3" t="s">
        <v>5</v>
      </c>
      <c r="J6" s="4" t="s">
        <v>1</v>
      </c>
      <c r="K6" s="4" t="s">
        <v>2</v>
      </c>
      <c r="L6" s="1" t="s">
        <v>3</v>
      </c>
      <c r="M6" s="1" t="s">
        <v>8</v>
      </c>
      <c r="N6" s="1" t="s">
        <v>7</v>
      </c>
      <c r="O6" s="1" t="s">
        <v>6</v>
      </c>
      <c r="P6" s="1" t="s">
        <v>4</v>
      </c>
      <c r="Q6" s="3" t="s">
        <v>5</v>
      </c>
      <c r="R6" s="1" t="s">
        <v>12</v>
      </c>
      <c r="S6" s="1" t="s">
        <v>13</v>
      </c>
    </row>
    <row r="7" spans="1:19" x14ac:dyDescent="0.2">
      <c r="A7" s="7" t="s">
        <v>9</v>
      </c>
      <c r="B7" s="5">
        <v>1</v>
      </c>
      <c r="C7">
        <v>8</v>
      </c>
      <c r="D7">
        <v>0</v>
      </c>
      <c r="E7">
        <v>0</v>
      </c>
      <c r="F7">
        <v>0</v>
      </c>
      <c r="G7">
        <v>0</v>
      </c>
      <c r="H7">
        <f>SUM(C7:G7)</f>
        <v>8</v>
      </c>
      <c r="J7" s="7" t="s">
        <v>9</v>
      </c>
      <c r="K7" s="5">
        <v>1</v>
      </c>
      <c r="L7">
        <f>(C7/$H$7)*100</f>
        <v>100</v>
      </c>
      <c r="M7">
        <f t="shared" ref="M7:P7" si="0">(D7/$H$7)*100</f>
        <v>0</v>
      </c>
      <c r="N7">
        <f t="shared" si="0"/>
        <v>0</v>
      </c>
      <c r="O7">
        <f t="shared" si="0"/>
        <v>0</v>
      </c>
      <c r="P7">
        <f t="shared" si="0"/>
        <v>0</v>
      </c>
      <c r="Q7">
        <f>SUM(L7:P7)</f>
        <v>100</v>
      </c>
      <c r="R7">
        <f>MEDIAN(L7:L22)</f>
        <v>87.5</v>
      </c>
      <c r="S7">
        <f>100-R7</f>
        <v>12.5</v>
      </c>
    </row>
    <row r="8" spans="1:19" x14ac:dyDescent="0.2">
      <c r="A8" s="7"/>
      <c r="B8" s="5">
        <v>2</v>
      </c>
      <c r="C8">
        <v>8</v>
      </c>
      <c r="D8">
        <v>0</v>
      </c>
      <c r="E8">
        <v>0</v>
      </c>
      <c r="F8">
        <v>0</v>
      </c>
      <c r="G8">
        <v>0</v>
      </c>
      <c r="H8">
        <f t="shared" ref="H8:H50" si="1">SUM(C8:G8)</f>
        <v>8</v>
      </c>
      <c r="J8" s="7"/>
      <c r="K8" s="5">
        <v>2</v>
      </c>
      <c r="L8">
        <f t="shared" ref="L8:L22" si="2">(C8/$H$7)*100</f>
        <v>100</v>
      </c>
      <c r="M8">
        <f t="shared" ref="M8:M50" si="3">(D8/$H$7)*100</f>
        <v>0</v>
      </c>
      <c r="N8">
        <f t="shared" ref="N8:N50" si="4">(E8/$H$7)*100</f>
        <v>0</v>
      </c>
      <c r="O8">
        <f t="shared" ref="O8:O50" si="5">(F8/$H$7)*100</f>
        <v>0</v>
      </c>
      <c r="P8">
        <f t="shared" ref="P8:P50" si="6">(G8/$H$7)*100</f>
        <v>0</v>
      </c>
      <c r="Q8">
        <f t="shared" ref="Q8:Q50" si="7">SUM(L8:P8)</f>
        <v>100</v>
      </c>
    </row>
    <row r="9" spans="1:19" x14ac:dyDescent="0.2">
      <c r="A9" s="7"/>
      <c r="B9" s="5">
        <v>3</v>
      </c>
      <c r="C9">
        <v>8</v>
      </c>
      <c r="D9">
        <v>0</v>
      </c>
      <c r="E9">
        <v>0</v>
      </c>
      <c r="F9">
        <v>0</v>
      </c>
      <c r="G9">
        <v>0</v>
      </c>
      <c r="H9">
        <f t="shared" si="1"/>
        <v>8</v>
      </c>
      <c r="J9" s="7"/>
      <c r="K9" s="5">
        <v>3</v>
      </c>
      <c r="L9">
        <f t="shared" si="2"/>
        <v>100</v>
      </c>
      <c r="M9">
        <f t="shared" si="3"/>
        <v>0</v>
      </c>
      <c r="N9">
        <f t="shared" si="4"/>
        <v>0</v>
      </c>
      <c r="O9">
        <f t="shared" si="5"/>
        <v>0</v>
      </c>
      <c r="P9">
        <f t="shared" si="6"/>
        <v>0</v>
      </c>
      <c r="Q9">
        <f t="shared" si="7"/>
        <v>100</v>
      </c>
      <c r="R9" s="1" t="s">
        <v>8</v>
      </c>
      <c r="S9">
        <f>AVERAGE(M7:M22)</f>
        <v>0</v>
      </c>
    </row>
    <row r="10" spans="1:19" x14ac:dyDescent="0.2">
      <c r="A10" s="7"/>
      <c r="B10" s="5">
        <v>4</v>
      </c>
      <c r="C10">
        <v>7</v>
      </c>
      <c r="D10">
        <v>0</v>
      </c>
      <c r="E10">
        <v>0</v>
      </c>
      <c r="F10">
        <v>1</v>
      </c>
      <c r="G10">
        <v>0</v>
      </c>
      <c r="H10">
        <f t="shared" si="1"/>
        <v>8</v>
      </c>
      <c r="J10" s="7"/>
      <c r="K10" s="5">
        <v>4</v>
      </c>
      <c r="L10">
        <f t="shared" si="2"/>
        <v>87.5</v>
      </c>
      <c r="M10">
        <f t="shared" si="3"/>
        <v>0</v>
      </c>
      <c r="N10">
        <f t="shared" si="4"/>
        <v>0</v>
      </c>
      <c r="O10">
        <f t="shared" si="5"/>
        <v>12.5</v>
      </c>
      <c r="P10">
        <f t="shared" si="6"/>
        <v>0</v>
      </c>
      <c r="Q10">
        <f t="shared" si="7"/>
        <v>100</v>
      </c>
      <c r="R10" s="1" t="s">
        <v>7</v>
      </c>
      <c r="S10">
        <f>AVERAGE(N7:N22)</f>
        <v>0</v>
      </c>
    </row>
    <row r="11" spans="1:19" x14ac:dyDescent="0.2">
      <c r="A11" s="7"/>
      <c r="B11" s="5">
        <v>5</v>
      </c>
      <c r="C11">
        <v>7</v>
      </c>
      <c r="D11">
        <v>0</v>
      </c>
      <c r="E11">
        <v>0</v>
      </c>
      <c r="F11">
        <v>1</v>
      </c>
      <c r="G11">
        <v>0</v>
      </c>
      <c r="H11">
        <f t="shared" si="1"/>
        <v>8</v>
      </c>
      <c r="J11" s="7"/>
      <c r="K11" s="5">
        <v>5</v>
      </c>
      <c r="L11">
        <f t="shared" si="2"/>
        <v>87.5</v>
      </c>
      <c r="M11">
        <f t="shared" si="3"/>
        <v>0</v>
      </c>
      <c r="N11">
        <f t="shared" si="4"/>
        <v>0</v>
      </c>
      <c r="O11">
        <f t="shared" si="5"/>
        <v>12.5</v>
      </c>
      <c r="P11">
        <f t="shared" si="6"/>
        <v>0</v>
      </c>
      <c r="Q11">
        <f t="shared" si="7"/>
        <v>100</v>
      </c>
      <c r="R11" s="1" t="s">
        <v>6</v>
      </c>
      <c r="S11">
        <f>AVERAGE(O7:O22)</f>
        <v>8.59375</v>
      </c>
    </row>
    <row r="12" spans="1:19" x14ac:dyDescent="0.2">
      <c r="A12" s="7"/>
      <c r="B12" s="5">
        <v>18</v>
      </c>
      <c r="C12">
        <v>8</v>
      </c>
      <c r="D12">
        <v>0</v>
      </c>
      <c r="E12">
        <v>0</v>
      </c>
      <c r="F12">
        <v>0</v>
      </c>
      <c r="G12">
        <v>0</v>
      </c>
      <c r="H12">
        <f t="shared" si="1"/>
        <v>8</v>
      </c>
      <c r="J12" s="7"/>
      <c r="K12" s="5">
        <v>18</v>
      </c>
      <c r="L12">
        <f t="shared" si="2"/>
        <v>100</v>
      </c>
      <c r="M12">
        <f t="shared" si="3"/>
        <v>0</v>
      </c>
      <c r="N12">
        <f t="shared" si="4"/>
        <v>0</v>
      </c>
      <c r="O12">
        <f t="shared" si="5"/>
        <v>0</v>
      </c>
      <c r="P12">
        <f t="shared" si="6"/>
        <v>0</v>
      </c>
      <c r="Q12">
        <f t="shared" si="7"/>
        <v>100</v>
      </c>
      <c r="R12" s="1" t="s">
        <v>4</v>
      </c>
      <c r="S12">
        <v>0</v>
      </c>
    </row>
    <row r="13" spans="1:19" x14ac:dyDescent="0.2">
      <c r="A13" s="7"/>
      <c r="B13" s="5">
        <v>7</v>
      </c>
      <c r="C13">
        <v>8</v>
      </c>
      <c r="D13">
        <v>0</v>
      </c>
      <c r="E13">
        <v>0</v>
      </c>
      <c r="F13">
        <v>0</v>
      </c>
      <c r="G13">
        <v>0</v>
      </c>
      <c r="H13">
        <f t="shared" si="1"/>
        <v>8</v>
      </c>
      <c r="J13" s="7"/>
      <c r="K13" s="5">
        <v>7</v>
      </c>
      <c r="L13">
        <f t="shared" si="2"/>
        <v>100</v>
      </c>
      <c r="M13">
        <f t="shared" si="3"/>
        <v>0</v>
      </c>
      <c r="N13">
        <f t="shared" si="4"/>
        <v>0</v>
      </c>
      <c r="O13">
        <f t="shared" si="5"/>
        <v>0</v>
      </c>
      <c r="P13">
        <f t="shared" si="6"/>
        <v>0</v>
      </c>
      <c r="Q13">
        <f t="shared" si="7"/>
        <v>100</v>
      </c>
    </row>
    <row r="14" spans="1:19" x14ac:dyDescent="0.2">
      <c r="A14" s="7"/>
      <c r="B14" s="5">
        <v>8</v>
      </c>
      <c r="C14">
        <v>7</v>
      </c>
      <c r="D14">
        <v>0</v>
      </c>
      <c r="E14">
        <v>0</v>
      </c>
      <c r="F14">
        <v>1</v>
      </c>
      <c r="G14">
        <v>0</v>
      </c>
      <c r="H14">
        <f t="shared" si="1"/>
        <v>8</v>
      </c>
      <c r="J14" s="7"/>
      <c r="K14" s="5">
        <v>8</v>
      </c>
      <c r="L14">
        <f t="shared" si="2"/>
        <v>87.5</v>
      </c>
      <c r="M14">
        <f t="shared" si="3"/>
        <v>0</v>
      </c>
      <c r="N14">
        <f t="shared" si="4"/>
        <v>0</v>
      </c>
      <c r="O14">
        <f t="shared" si="5"/>
        <v>12.5</v>
      </c>
      <c r="P14">
        <f t="shared" si="6"/>
        <v>0</v>
      </c>
      <c r="Q14">
        <f t="shared" si="7"/>
        <v>100</v>
      </c>
    </row>
    <row r="15" spans="1:19" x14ac:dyDescent="0.2">
      <c r="A15" s="7"/>
      <c r="B15" s="5">
        <v>9</v>
      </c>
      <c r="C15">
        <v>7</v>
      </c>
      <c r="D15">
        <v>0</v>
      </c>
      <c r="E15">
        <v>0</v>
      </c>
      <c r="F15">
        <v>1</v>
      </c>
      <c r="G15">
        <v>0</v>
      </c>
      <c r="H15">
        <f t="shared" si="1"/>
        <v>8</v>
      </c>
      <c r="J15" s="7"/>
      <c r="K15" s="5">
        <v>9</v>
      </c>
      <c r="L15">
        <f t="shared" si="2"/>
        <v>87.5</v>
      </c>
      <c r="M15">
        <f t="shared" si="3"/>
        <v>0</v>
      </c>
      <c r="N15">
        <f t="shared" si="4"/>
        <v>0</v>
      </c>
      <c r="O15">
        <f t="shared" si="5"/>
        <v>12.5</v>
      </c>
      <c r="P15">
        <f t="shared" si="6"/>
        <v>0</v>
      </c>
      <c r="Q15">
        <f t="shared" si="7"/>
        <v>100</v>
      </c>
    </row>
    <row r="16" spans="1:19" x14ac:dyDescent="0.2">
      <c r="A16" s="7"/>
      <c r="B16" s="5">
        <v>10</v>
      </c>
      <c r="C16">
        <v>7</v>
      </c>
      <c r="D16">
        <v>0</v>
      </c>
      <c r="E16">
        <v>0</v>
      </c>
      <c r="F16">
        <v>1</v>
      </c>
      <c r="G16">
        <v>0</v>
      </c>
      <c r="H16">
        <f t="shared" si="1"/>
        <v>8</v>
      </c>
      <c r="J16" s="7"/>
      <c r="K16" s="5">
        <v>10</v>
      </c>
      <c r="L16">
        <f t="shared" si="2"/>
        <v>87.5</v>
      </c>
      <c r="M16">
        <f t="shared" si="3"/>
        <v>0</v>
      </c>
      <c r="N16">
        <f t="shared" si="4"/>
        <v>0</v>
      </c>
      <c r="O16">
        <f t="shared" si="5"/>
        <v>12.5</v>
      </c>
      <c r="P16">
        <f t="shared" si="6"/>
        <v>0</v>
      </c>
      <c r="Q16">
        <f t="shared" si="7"/>
        <v>100</v>
      </c>
    </row>
    <row r="17" spans="1:19" x14ac:dyDescent="0.2">
      <c r="A17" s="7"/>
      <c r="B17" s="5">
        <v>17</v>
      </c>
      <c r="C17">
        <v>8</v>
      </c>
      <c r="D17">
        <v>0</v>
      </c>
      <c r="E17">
        <v>0</v>
      </c>
      <c r="F17">
        <v>0</v>
      </c>
      <c r="G17">
        <v>0</v>
      </c>
      <c r="H17">
        <f t="shared" si="1"/>
        <v>8</v>
      </c>
      <c r="J17" s="7"/>
      <c r="K17" s="5">
        <v>17</v>
      </c>
      <c r="L17">
        <f t="shared" si="2"/>
        <v>100</v>
      </c>
      <c r="M17">
        <f t="shared" si="3"/>
        <v>0</v>
      </c>
      <c r="N17">
        <f t="shared" si="4"/>
        <v>0</v>
      </c>
      <c r="O17">
        <f t="shared" si="5"/>
        <v>0</v>
      </c>
      <c r="P17">
        <f t="shared" si="6"/>
        <v>0</v>
      </c>
      <c r="Q17">
        <f t="shared" si="7"/>
        <v>100</v>
      </c>
    </row>
    <row r="18" spans="1:19" x14ac:dyDescent="0.2">
      <c r="A18" s="7"/>
      <c r="B18" s="5">
        <v>12</v>
      </c>
      <c r="C18">
        <v>7</v>
      </c>
      <c r="D18">
        <v>0</v>
      </c>
      <c r="E18">
        <v>0</v>
      </c>
      <c r="F18">
        <v>1</v>
      </c>
      <c r="G18">
        <v>0</v>
      </c>
      <c r="H18">
        <f t="shared" si="1"/>
        <v>8</v>
      </c>
      <c r="J18" s="7"/>
      <c r="K18" s="5">
        <v>12</v>
      </c>
      <c r="L18">
        <f t="shared" si="2"/>
        <v>87.5</v>
      </c>
      <c r="M18">
        <f t="shared" si="3"/>
        <v>0</v>
      </c>
      <c r="N18">
        <f t="shared" si="4"/>
        <v>0</v>
      </c>
      <c r="O18">
        <f t="shared" si="5"/>
        <v>12.5</v>
      </c>
      <c r="P18">
        <f t="shared" si="6"/>
        <v>0</v>
      </c>
      <c r="Q18">
        <f t="shared" si="7"/>
        <v>100</v>
      </c>
    </row>
    <row r="19" spans="1:19" x14ac:dyDescent="0.2">
      <c r="A19" s="7"/>
      <c r="B19" s="5">
        <v>13</v>
      </c>
      <c r="C19">
        <v>8</v>
      </c>
      <c r="D19">
        <v>0</v>
      </c>
      <c r="E19">
        <v>0</v>
      </c>
      <c r="F19">
        <v>0</v>
      </c>
      <c r="G19">
        <v>0</v>
      </c>
      <c r="H19">
        <f t="shared" si="1"/>
        <v>8</v>
      </c>
      <c r="J19" s="7"/>
      <c r="K19" s="5">
        <v>13</v>
      </c>
      <c r="L19">
        <f t="shared" si="2"/>
        <v>100</v>
      </c>
      <c r="M19">
        <f t="shared" si="3"/>
        <v>0</v>
      </c>
      <c r="N19">
        <f t="shared" si="4"/>
        <v>0</v>
      </c>
      <c r="O19">
        <f t="shared" si="5"/>
        <v>0</v>
      </c>
      <c r="P19">
        <f t="shared" si="6"/>
        <v>0</v>
      </c>
      <c r="Q19">
        <f t="shared" si="7"/>
        <v>100</v>
      </c>
    </row>
    <row r="20" spans="1:19" x14ac:dyDescent="0.2">
      <c r="A20" s="7"/>
      <c r="B20" s="5">
        <v>14</v>
      </c>
      <c r="C20">
        <v>6</v>
      </c>
      <c r="D20">
        <v>0</v>
      </c>
      <c r="E20">
        <v>0</v>
      </c>
      <c r="F20">
        <v>2</v>
      </c>
      <c r="G20">
        <v>0</v>
      </c>
      <c r="H20">
        <f t="shared" si="1"/>
        <v>8</v>
      </c>
      <c r="J20" s="7"/>
      <c r="K20" s="5">
        <v>14</v>
      </c>
      <c r="L20">
        <f t="shared" si="2"/>
        <v>75</v>
      </c>
      <c r="M20">
        <f t="shared" si="3"/>
        <v>0</v>
      </c>
      <c r="N20">
        <f t="shared" si="4"/>
        <v>0</v>
      </c>
      <c r="O20">
        <f t="shared" si="5"/>
        <v>25</v>
      </c>
      <c r="P20">
        <f t="shared" si="6"/>
        <v>0</v>
      </c>
      <c r="Q20">
        <f t="shared" si="7"/>
        <v>100</v>
      </c>
    </row>
    <row r="21" spans="1:19" x14ac:dyDescent="0.2">
      <c r="A21" s="7"/>
      <c r="B21" s="5">
        <v>15</v>
      </c>
      <c r="C21">
        <v>6</v>
      </c>
      <c r="D21">
        <v>0</v>
      </c>
      <c r="E21">
        <v>0</v>
      </c>
      <c r="F21">
        <v>2</v>
      </c>
      <c r="G21">
        <v>0</v>
      </c>
      <c r="H21">
        <f t="shared" si="1"/>
        <v>8</v>
      </c>
      <c r="J21" s="7"/>
      <c r="K21" s="5">
        <v>15</v>
      </c>
      <c r="L21">
        <f t="shared" si="2"/>
        <v>75</v>
      </c>
      <c r="M21">
        <f t="shared" si="3"/>
        <v>0</v>
      </c>
      <c r="N21">
        <f t="shared" si="4"/>
        <v>0</v>
      </c>
      <c r="O21">
        <f t="shared" si="5"/>
        <v>25</v>
      </c>
      <c r="P21">
        <f t="shared" si="6"/>
        <v>0</v>
      </c>
      <c r="Q21">
        <f t="shared" si="7"/>
        <v>100</v>
      </c>
    </row>
    <row r="22" spans="1:19" x14ac:dyDescent="0.2">
      <c r="A22" s="7"/>
      <c r="B22" s="5">
        <v>16</v>
      </c>
      <c r="C22">
        <v>7</v>
      </c>
      <c r="D22">
        <v>0</v>
      </c>
      <c r="E22">
        <v>0</v>
      </c>
      <c r="F22">
        <v>1</v>
      </c>
      <c r="G22">
        <v>0</v>
      </c>
      <c r="H22">
        <f t="shared" si="1"/>
        <v>8</v>
      </c>
      <c r="I22">
        <f>SUM(H7:H22)</f>
        <v>128</v>
      </c>
      <c r="J22" s="7"/>
      <c r="K22" s="5">
        <v>16</v>
      </c>
      <c r="L22">
        <f t="shared" si="2"/>
        <v>87.5</v>
      </c>
      <c r="M22">
        <f t="shared" si="3"/>
        <v>0</v>
      </c>
      <c r="N22">
        <f t="shared" si="4"/>
        <v>0</v>
      </c>
      <c r="O22">
        <f t="shared" si="5"/>
        <v>12.5</v>
      </c>
      <c r="P22">
        <f t="shared" si="6"/>
        <v>0</v>
      </c>
      <c r="Q22">
        <f t="shared" si="7"/>
        <v>100</v>
      </c>
    </row>
    <row r="23" spans="1:19" x14ac:dyDescent="0.2">
      <c r="A23" s="8" t="s">
        <v>10</v>
      </c>
      <c r="B23" s="2">
        <v>1</v>
      </c>
      <c r="C23">
        <v>4</v>
      </c>
      <c r="D23">
        <v>0</v>
      </c>
      <c r="E23">
        <v>0</v>
      </c>
      <c r="F23">
        <v>3</v>
      </c>
      <c r="G23">
        <v>1</v>
      </c>
      <c r="H23">
        <f t="shared" si="1"/>
        <v>8</v>
      </c>
      <c r="J23" s="8" t="s">
        <v>10</v>
      </c>
      <c r="K23" s="2">
        <v>1</v>
      </c>
      <c r="L23">
        <f t="shared" ref="L8:L50" si="8">(C23/$H$7)*100</f>
        <v>50</v>
      </c>
      <c r="M23">
        <f t="shared" si="3"/>
        <v>0</v>
      </c>
      <c r="N23">
        <f t="shared" si="4"/>
        <v>0</v>
      </c>
      <c r="O23">
        <f t="shared" si="5"/>
        <v>37.5</v>
      </c>
      <c r="P23">
        <f t="shared" si="6"/>
        <v>12.5</v>
      </c>
      <c r="Q23">
        <f t="shared" si="7"/>
        <v>100</v>
      </c>
      <c r="R23">
        <f>MEDIAN(L23:L41)</f>
        <v>37.5</v>
      </c>
      <c r="S23">
        <f>100-R23</f>
        <v>62.5</v>
      </c>
    </row>
    <row r="24" spans="1:19" x14ac:dyDescent="0.2">
      <c r="A24" s="8"/>
      <c r="B24" s="2">
        <v>2</v>
      </c>
      <c r="C24">
        <v>4</v>
      </c>
      <c r="D24">
        <v>0</v>
      </c>
      <c r="E24">
        <v>1</v>
      </c>
      <c r="F24">
        <v>2</v>
      </c>
      <c r="G24">
        <v>1</v>
      </c>
      <c r="H24">
        <f t="shared" si="1"/>
        <v>8</v>
      </c>
      <c r="J24" s="8"/>
      <c r="K24" s="2">
        <v>2</v>
      </c>
      <c r="L24">
        <f t="shared" si="8"/>
        <v>50</v>
      </c>
      <c r="M24">
        <f t="shared" si="3"/>
        <v>0</v>
      </c>
      <c r="N24">
        <f t="shared" si="4"/>
        <v>12.5</v>
      </c>
      <c r="O24">
        <f t="shared" si="5"/>
        <v>25</v>
      </c>
      <c r="P24">
        <f t="shared" si="6"/>
        <v>12.5</v>
      </c>
      <c r="Q24">
        <f t="shared" si="7"/>
        <v>100</v>
      </c>
    </row>
    <row r="25" spans="1:19" x14ac:dyDescent="0.2">
      <c r="A25" s="8"/>
      <c r="B25" s="2">
        <v>3</v>
      </c>
      <c r="C25">
        <v>1</v>
      </c>
      <c r="D25">
        <v>0</v>
      </c>
      <c r="E25">
        <v>1</v>
      </c>
      <c r="F25">
        <v>5</v>
      </c>
      <c r="G25">
        <v>1</v>
      </c>
      <c r="H25">
        <f t="shared" si="1"/>
        <v>8</v>
      </c>
      <c r="J25" s="8"/>
      <c r="K25" s="2">
        <v>3</v>
      </c>
      <c r="L25">
        <f t="shared" si="8"/>
        <v>12.5</v>
      </c>
      <c r="M25">
        <f t="shared" si="3"/>
        <v>0</v>
      </c>
      <c r="N25">
        <f t="shared" si="4"/>
        <v>12.5</v>
      </c>
      <c r="O25">
        <f t="shared" si="5"/>
        <v>62.5</v>
      </c>
      <c r="P25">
        <f t="shared" si="6"/>
        <v>12.5</v>
      </c>
      <c r="Q25">
        <f t="shared" si="7"/>
        <v>100</v>
      </c>
      <c r="R25" s="1" t="s">
        <v>8</v>
      </c>
      <c r="S25">
        <f>AVERAGE(M23:M41)</f>
        <v>0</v>
      </c>
    </row>
    <row r="26" spans="1:19" x14ac:dyDescent="0.2">
      <c r="A26" s="8"/>
      <c r="B26" s="2">
        <v>4</v>
      </c>
      <c r="C26">
        <v>4</v>
      </c>
      <c r="D26">
        <v>0</v>
      </c>
      <c r="E26">
        <v>0</v>
      </c>
      <c r="F26">
        <v>4</v>
      </c>
      <c r="G26">
        <v>0</v>
      </c>
      <c r="H26">
        <f t="shared" si="1"/>
        <v>8</v>
      </c>
      <c r="J26" s="8"/>
      <c r="K26" s="2">
        <v>4</v>
      </c>
      <c r="L26">
        <f t="shared" si="8"/>
        <v>50</v>
      </c>
      <c r="M26">
        <f t="shared" si="3"/>
        <v>0</v>
      </c>
      <c r="N26">
        <f t="shared" si="4"/>
        <v>0</v>
      </c>
      <c r="O26">
        <f t="shared" si="5"/>
        <v>50</v>
      </c>
      <c r="P26">
        <f t="shared" si="6"/>
        <v>0</v>
      </c>
      <c r="Q26">
        <f t="shared" si="7"/>
        <v>100</v>
      </c>
      <c r="R26" s="1" t="s">
        <v>7</v>
      </c>
      <c r="S26">
        <f>AVERAGE(N23:N41)</f>
        <v>25</v>
      </c>
    </row>
    <row r="27" spans="1:19" x14ac:dyDescent="0.2">
      <c r="A27" s="8"/>
      <c r="B27" s="2">
        <v>5</v>
      </c>
      <c r="C27">
        <v>2</v>
      </c>
      <c r="D27">
        <v>0</v>
      </c>
      <c r="E27">
        <v>3</v>
      </c>
      <c r="F27">
        <v>2</v>
      </c>
      <c r="G27">
        <v>1</v>
      </c>
      <c r="H27">
        <f t="shared" si="1"/>
        <v>8</v>
      </c>
      <c r="J27" s="8"/>
      <c r="K27" s="2">
        <v>5</v>
      </c>
      <c r="L27">
        <f t="shared" si="8"/>
        <v>25</v>
      </c>
      <c r="M27">
        <f t="shared" si="3"/>
        <v>0</v>
      </c>
      <c r="N27">
        <f t="shared" si="4"/>
        <v>37.5</v>
      </c>
      <c r="O27">
        <f t="shared" si="5"/>
        <v>25</v>
      </c>
      <c r="P27">
        <f t="shared" si="6"/>
        <v>12.5</v>
      </c>
      <c r="Q27">
        <f t="shared" si="7"/>
        <v>100</v>
      </c>
      <c r="R27" s="1" t="s">
        <v>6</v>
      </c>
      <c r="S27">
        <f>AVERAGE(O23:O41)</f>
        <v>34.868421052631582</v>
      </c>
    </row>
    <row r="28" spans="1:19" x14ac:dyDescent="0.2">
      <c r="A28" s="8"/>
      <c r="B28" s="2">
        <v>6</v>
      </c>
      <c r="C28">
        <v>4</v>
      </c>
      <c r="D28">
        <v>0</v>
      </c>
      <c r="E28">
        <v>0</v>
      </c>
      <c r="F28">
        <v>3</v>
      </c>
      <c r="G28">
        <v>1</v>
      </c>
      <c r="H28">
        <f t="shared" si="1"/>
        <v>8</v>
      </c>
      <c r="J28" s="8"/>
      <c r="K28" s="2">
        <v>6</v>
      </c>
      <c r="L28">
        <f t="shared" si="8"/>
        <v>50</v>
      </c>
      <c r="M28">
        <f t="shared" si="3"/>
        <v>0</v>
      </c>
      <c r="N28">
        <f t="shared" si="4"/>
        <v>0</v>
      </c>
      <c r="O28">
        <f t="shared" si="5"/>
        <v>37.5</v>
      </c>
      <c r="P28">
        <f t="shared" si="6"/>
        <v>12.5</v>
      </c>
      <c r="Q28">
        <f t="shared" si="7"/>
        <v>100</v>
      </c>
      <c r="R28" s="1" t="s">
        <v>4</v>
      </c>
      <c r="S28">
        <f>AVERAGE(P23:P41)</f>
        <v>7.8947368421052628</v>
      </c>
    </row>
    <row r="29" spans="1:19" x14ac:dyDescent="0.2">
      <c r="A29" s="8"/>
      <c r="B29" s="2">
        <v>7</v>
      </c>
      <c r="C29">
        <v>1</v>
      </c>
      <c r="D29">
        <v>0</v>
      </c>
      <c r="E29">
        <v>2</v>
      </c>
      <c r="F29">
        <v>4</v>
      </c>
      <c r="G29">
        <v>1</v>
      </c>
      <c r="H29">
        <f t="shared" si="1"/>
        <v>8</v>
      </c>
      <c r="J29" s="8"/>
      <c r="K29" s="2">
        <v>7</v>
      </c>
      <c r="L29">
        <f t="shared" si="8"/>
        <v>12.5</v>
      </c>
      <c r="M29">
        <f t="shared" si="3"/>
        <v>0</v>
      </c>
      <c r="N29">
        <f t="shared" si="4"/>
        <v>25</v>
      </c>
      <c r="O29">
        <f t="shared" si="5"/>
        <v>50</v>
      </c>
      <c r="P29">
        <f t="shared" si="6"/>
        <v>12.5</v>
      </c>
      <c r="Q29">
        <f t="shared" si="7"/>
        <v>100</v>
      </c>
    </row>
    <row r="30" spans="1:19" x14ac:dyDescent="0.2">
      <c r="A30" s="8"/>
      <c r="B30" s="2">
        <v>8</v>
      </c>
      <c r="C30">
        <v>3</v>
      </c>
      <c r="D30">
        <v>0</v>
      </c>
      <c r="E30">
        <v>2</v>
      </c>
      <c r="F30">
        <v>1</v>
      </c>
      <c r="G30">
        <v>2</v>
      </c>
      <c r="H30">
        <f t="shared" si="1"/>
        <v>8</v>
      </c>
      <c r="J30" s="8"/>
      <c r="K30" s="2">
        <v>8</v>
      </c>
      <c r="L30">
        <f t="shared" si="8"/>
        <v>37.5</v>
      </c>
      <c r="M30">
        <f t="shared" si="3"/>
        <v>0</v>
      </c>
      <c r="N30">
        <f t="shared" si="4"/>
        <v>25</v>
      </c>
      <c r="O30">
        <f t="shared" si="5"/>
        <v>12.5</v>
      </c>
      <c r="P30">
        <f t="shared" si="6"/>
        <v>25</v>
      </c>
      <c r="Q30">
        <f t="shared" si="7"/>
        <v>100</v>
      </c>
    </row>
    <row r="31" spans="1:19" x14ac:dyDescent="0.2">
      <c r="A31" s="8"/>
      <c r="B31" s="2">
        <v>9</v>
      </c>
      <c r="C31">
        <v>2</v>
      </c>
      <c r="D31">
        <v>0</v>
      </c>
      <c r="E31">
        <v>2</v>
      </c>
      <c r="F31">
        <v>3</v>
      </c>
      <c r="G31">
        <v>1</v>
      </c>
      <c r="H31">
        <f t="shared" si="1"/>
        <v>8</v>
      </c>
      <c r="J31" s="8"/>
      <c r="K31" s="2">
        <v>9</v>
      </c>
      <c r="L31">
        <f t="shared" si="8"/>
        <v>25</v>
      </c>
      <c r="M31">
        <f t="shared" si="3"/>
        <v>0</v>
      </c>
      <c r="N31">
        <f t="shared" si="4"/>
        <v>25</v>
      </c>
      <c r="O31">
        <f t="shared" si="5"/>
        <v>37.5</v>
      </c>
      <c r="P31">
        <f t="shared" si="6"/>
        <v>12.5</v>
      </c>
      <c r="Q31">
        <f t="shared" si="7"/>
        <v>100</v>
      </c>
    </row>
    <row r="32" spans="1:19" x14ac:dyDescent="0.2">
      <c r="A32" s="8"/>
      <c r="B32" s="2">
        <v>10</v>
      </c>
      <c r="C32">
        <v>4</v>
      </c>
      <c r="D32">
        <v>0</v>
      </c>
      <c r="E32">
        <v>2</v>
      </c>
      <c r="F32">
        <v>2</v>
      </c>
      <c r="G32">
        <v>0</v>
      </c>
      <c r="H32">
        <f t="shared" si="1"/>
        <v>8</v>
      </c>
      <c r="J32" s="8"/>
      <c r="K32" s="2">
        <v>10</v>
      </c>
      <c r="L32">
        <f t="shared" si="8"/>
        <v>50</v>
      </c>
      <c r="M32">
        <f t="shared" si="3"/>
        <v>0</v>
      </c>
      <c r="N32">
        <f t="shared" si="4"/>
        <v>25</v>
      </c>
      <c r="O32">
        <f t="shared" si="5"/>
        <v>25</v>
      </c>
      <c r="P32">
        <f t="shared" si="6"/>
        <v>0</v>
      </c>
      <c r="Q32">
        <f t="shared" si="7"/>
        <v>100</v>
      </c>
    </row>
    <row r="33" spans="1:19" x14ac:dyDescent="0.2">
      <c r="A33" s="8"/>
      <c r="B33" s="2">
        <v>11</v>
      </c>
      <c r="C33">
        <v>3</v>
      </c>
      <c r="D33">
        <v>0</v>
      </c>
      <c r="E33">
        <v>3</v>
      </c>
      <c r="F33">
        <v>1</v>
      </c>
      <c r="G33">
        <v>1</v>
      </c>
      <c r="H33">
        <f t="shared" si="1"/>
        <v>8</v>
      </c>
      <c r="J33" s="8"/>
      <c r="K33" s="2">
        <v>11</v>
      </c>
      <c r="L33">
        <f t="shared" si="8"/>
        <v>37.5</v>
      </c>
      <c r="M33">
        <f t="shared" si="3"/>
        <v>0</v>
      </c>
      <c r="N33">
        <f t="shared" si="4"/>
        <v>37.5</v>
      </c>
      <c r="O33">
        <f t="shared" si="5"/>
        <v>12.5</v>
      </c>
      <c r="P33">
        <f t="shared" si="6"/>
        <v>12.5</v>
      </c>
      <c r="Q33">
        <f t="shared" si="7"/>
        <v>100</v>
      </c>
    </row>
    <row r="34" spans="1:19" x14ac:dyDescent="0.2">
      <c r="A34" s="8"/>
      <c r="B34" s="2">
        <v>12</v>
      </c>
      <c r="C34">
        <v>2</v>
      </c>
      <c r="D34">
        <v>0</v>
      </c>
      <c r="E34">
        <v>2</v>
      </c>
      <c r="F34">
        <v>4</v>
      </c>
      <c r="G34">
        <v>0</v>
      </c>
      <c r="H34">
        <f t="shared" si="1"/>
        <v>8</v>
      </c>
      <c r="J34" s="8"/>
      <c r="K34" s="2">
        <v>12</v>
      </c>
      <c r="L34">
        <f t="shared" si="8"/>
        <v>25</v>
      </c>
      <c r="M34">
        <f t="shared" si="3"/>
        <v>0</v>
      </c>
      <c r="N34">
        <f t="shared" si="4"/>
        <v>25</v>
      </c>
      <c r="O34">
        <f t="shared" si="5"/>
        <v>50</v>
      </c>
      <c r="P34">
        <f t="shared" si="6"/>
        <v>0</v>
      </c>
      <c r="Q34">
        <f t="shared" si="7"/>
        <v>100</v>
      </c>
    </row>
    <row r="35" spans="1:19" x14ac:dyDescent="0.2">
      <c r="A35" s="8"/>
      <c r="B35" s="2">
        <v>13</v>
      </c>
      <c r="C35">
        <v>3</v>
      </c>
      <c r="D35">
        <v>0</v>
      </c>
      <c r="E35">
        <v>3</v>
      </c>
      <c r="F35">
        <v>2</v>
      </c>
      <c r="G35">
        <v>0</v>
      </c>
      <c r="H35">
        <f t="shared" si="1"/>
        <v>8</v>
      </c>
      <c r="J35" s="8"/>
      <c r="K35" s="2">
        <v>13</v>
      </c>
      <c r="L35">
        <f t="shared" si="8"/>
        <v>37.5</v>
      </c>
      <c r="M35">
        <f t="shared" si="3"/>
        <v>0</v>
      </c>
      <c r="N35">
        <f t="shared" si="4"/>
        <v>37.5</v>
      </c>
      <c r="O35">
        <f t="shared" si="5"/>
        <v>25</v>
      </c>
      <c r="P35">
        <f t="shared" si="6"/>
        <v>0</v>
      </c>
      <c r="Q35">
        <f t="shared" si="7"/>
        <v>100</v>
      </c>
    </row>
    <row r="36" spans="1:19" x14ac:dyDescent="0.2">
      <c r="A36" s="8"/>
      <c r="B36" s="2">
        <v>14</v>
      </c>
      <c r="C36">
        <v>4</v>
      </c>
      <c r="D36">
        <v>0</v>
      </c>
      <c r="E36">
        <v>2</v>
      </c>
      <c r="F36">
        <v>2</v>
      </c>
      <c r="G36">
        <v>0</v>
      </c>
      <c r="H36">
        <f t="shared" si="1"/>
        <v>8</v>
      </c>
      <c r="J36" s="8"/>
      <c r="K36" s="2">
        <v>14</v>
      </c>
      <c r="L36">
        <f t="shared" si="8"/>
        <v>50</v>
      </c>
      <c r="M36">
        <f t="shared" si="3"/>
        <v>0</v>
      </c>
      <c r="N36">
        <f t="shared" si="4"/>
        <v>25</v>
      </c>
      <c r="O36">
        <f t="shared" si="5"/>
        <v>25</v>
      </c>
      <c r="P36">
        <f t="shared" si="6"/>
        <v>0</v>
      </c>
      <c r="Q36">
        <f t="shared" si="7"/>
        <v>100</v>
      </c>
    </row>
    <row r="37" spans="1:19" x14ac:dyDescent="0.2">
      <c r="A37" s="8"/>
      <c r="B37" s="2">
        <v>15</v>
      </c>
      <c r="C37">
        <v>3</v>
      </c>
      <c r="D37">
        <v>0</v>
      </c>
      <c r="E37">
        <v>3</v>
      </c>
      <c r="F37">
        <v>1</v>
      </c>
      <c r="G37">
        <v>1</v>
      </c>
      <c r="H37">
        <f t="shared" si="1"/>
        <v>8</v>
      </c>
      <c r="J37" s="8"/>
      <c r="K37" s="2">
        <v>15</v>
      </c>
      <c r="L37">
        <f t="shared" si="8"/>
        <v>37.5</v>
      </c>
      <c r="M37">
        <f t="shared" si="3"/>
        <v>0</v>
      </c>
      <c r="N37">
        <f t="shared" si="4"/>
        <v>37.5</v>
      </c>
      <c r="O37">
        <f t="shared" si="5"/>
        <v>12.5</v>
      </c>
      <c r="P37">
        <f t="shared" si="6"/>
        <v>12.5</v>
      </c>
      <c r="Q37">
        <f t="shared" si="7"/>
        <v>100</v>
      </c>
    </row>
    <row r="38" spans="1:19" x14ac:dyDescent="0.2">
      <c r="A38" s="8"/>
      <c r="B38" s="2">
        <v>16</v>
      </c>
      <c r="C38">
        <v>0</v>
      </c>
      <c r="D38">
        <v>0</v>
      </c>
      <c r="E38">
        <v>4</v>
      </c>
      <c r="F38">
        <v>4</v>
      </c>
      <c r="G38">
        <v>0</v>
      </c>
      <c r="H38">
        <f t="shared" si="1"/>
        <v>8</v>
      </c>
      <c r="J38" s="8"/>
      <c r="K38" s="2">
        <v>16</v>
      </c>
      <c r="L38">
        <f t="shared" si="8"/>
        <v>0</v>
      </c>
      <c r="M38">
        <f t="shared" si="3"/>
        <v>0</v>
      </c>
      <c r="N38">
        <f t="shared" si="4"/>
        <v>50</v>
      </c>
      <c r="O38">
        <f t="shared" si="5"/>
        <v>50</v>
      </c>
      <c r="P38">
        <f t="shared" si="6"/>
        <v>0</v>
      </c>
      <c r="Q38">
        <f t="shared" si="7"/>
        <v>100</v>
      </c>
    </row>
    <row r="39" spans="1:19" x14ac:dyDescent="0.2">
      <c r="A39" s="8"/>
      <c r="B39" s="2">
        <v>17</v>
      </c>
      <c r="C39">
        <v>1</v>
      </c>
      <c r="D39">
        <v>0</v>
      </c>
      <c r="E39">
        <v>3</v>
      </c>
      <c r="F39">
        <v>4</v>
      </c>
      <c r="G39">
        <v>0</v>
      </c>
      <c r="H39">
        <f t="shared" si="1"/>
        <v>8</v>
      </c>
      <c r="J39" s="8"/>
      <c r="K39" s="2">
        <v>17</v>
      </c>
      <c r="L39">
        <f t="shared" si="8"/>
        <v>12.5</v>
      </c>
      <c r="M39">
        <f t="shared" si="3"/>
        <v>0</v>
      </c>
      <c r="N39">
        <f t="shared" si="4"/>
        <v>37.5</v>
      </c>
      <c r="O39">
        <f t="shared" si="5"/>
        <v>50</v>
      </c>
      <c r="P39">
        <f t="shared" si="6"/>
        <v>0</v>
      </c>
      <c r="Q39">
        <f t="shared" si="7"/>
        <v>100</v>
      </c>
    </row>
    <row r="40" spans="1:19" x14ac:dyDescent="0.2">
      <c r="A40" s="8"/>
      <c r="B40" s="2">
        <v>18</v>
      </c>
      <c r="C40">
        <v>2</v>
      </c>
      <c r="D40">
        <v>0</v>
      </c>
      <c r="E40">
        <v>2</v>
      </c>
      <c r="F40">
        <v>4</v>
      </c>
      <c r="G40">
        <v>0</v>
      </c>
      <c r="H40">
        <f t="shared" si="1"/>
        <v>8</v>
      </c>
      <c r="J40" s="8"/>
      <c r="K40" s="2">
        <v>18</v>
      </c>
      <c r="L40">
        <f t="shared" si="8"/>
        <v>25</v>
      </c>
      <c r="M40">
        <f t="shared" si="3"/>
        <v>0</v>
      </c>
      <c r="N40">
        <f t="shared" si="4"/>
        <v>25</v>
      </c>
      <c r="O40">
        <f t="shared" si="5"/>
        <v>50</v>
      </c>
      <c r="P40">
        <f t="shared" si="6"/>
        <v>0</v>
      </c>
      <c r="Q40">
        <f t="shared" si="7"/>
        <v>100</v>
      </c>
    </row>
    <row r="41" spans="1:19" x14ac:dyDescent="0.2">
      <c r="A41" s="8"/>
      <c r="B41" s="2">
        <v>19</v>
      </c>
      <c r="C41">
        <v>2</v>
      </c>
      <c r="D41">
        <v>0</v>
      </c>
      <c r="E41">
        <v>3</v>
      </c>
      <c r="F41">
        <v>2</v>
      </c>
      <c r="G41">
        <v>1</v>
      </c>
      <c r="H41">
        <f t="shared" si="1"/>
        <v>8</v>
      </c>
      <c r="I41">
        <f>SUM(H23:H41)</f>
        <v>152</v>
      </c>
      <c r="J41" s="8"/>
      <c r="K41" s="2">
        <v>19</v>
      </c>
      <c r="L41">
        <f t="shared" si="8"/>
        <v>25</v>
      </c>
      <c r="M41">
        <f t="shared" si="3"/>
        <v>0</v>
      </c>
      <c r="N41">
        <f t="shared" si="4"/>
        <v>37.5</v>
      </c>
      <c r="O41">
        <f t="shared" si="5"/>
        <v>25</v>
      </c>
      <c r="P41">
        <f t="shared" si="6"/>
        <v>12.5</v>
      </c>
      <c r="Q41">
        <f t="shared" si="7"/>
        <v>100</v>
      </c>
    </row>
    <row r="42" spans="1:19" x14ac:dyDescent="0.2">
      <c r="A42" s="9" t="s">
        <v>11</v>
      </c>
      <c r="B42" s="6">
        <v>1</v>
      </c>
      <c r="C42">
        <v>3</v>
      </c>
      <c r="D42">
        <v>0</v>
      </c>
      <c r="E42">
        <v>1</v>
      </c>
      <c r="F42">
        <v>1</v>
      </c>
      <c r="G42">
        <v>3</v>
      </c>
      <c r="H42">
        <f t="shared" si="1"/>
        <v>8</v>
      </c>
      <c r="J42" s="9" t="s">
        <v>11</v>
      </c>
      <c r="K42" s="6">
        <v>1</v>
      </c>
      <c r="L42">
        <f t="shared" si="8"/>
        <v>37.5</v>
      </c>
      <c r="M42">
        <f t="shared" si="3"/>
        <v>0</v>
      </c>
      <c r="N42">
        <f t="shared" si="4"/>
        <v>12.5</v>
      </c>
      <c r="O42">
        <f t="shared" si="5"/>
        <v>12.5</v>
      </c>
      <c r="P42">
        <f t="shared" si="6"/>
        <v>37.5</v>
      </c>
      <c r="Q42">
        <f t="shared" si="7"/>
        <v>100</v>
      </c>
      <c r="R42">
        <f>MEDIAN(L42:L50)</f>
        <v>25</v>
      </c>
      <c r="S42">
        <f>100-R42</f>
        <v>75</v>
      </c>
    </row>
    <row r="43" spans="1:19" x14ac:dyDescent="0.2">
      <c r="A43" s="9"/>
      <c r="B43" s="6">
        <v>2</v>
      </c>
      <c r="C43">
        <v>2</v>
      </c>
      <c r="D43">
        <v>0</v>
      </c>
      <c r="E43">
        <v>1</v>
      </c>
      <c r="F43">
        <v>1</v>
      </c>
      <c r="G43">
        <v>4</v>
      </c>
      <c r="H43">
        <f t="shared" si="1"/>
        <v>8</v>
      </c>
      <c r="J43" s="9"/>
      <c r="K43" s="6">
        <v>2</v>
      </c>
      <c r="L43">
        <f t="shared" si="8"/>
        <v>25</v>
      </c>
      <c r="M43">
        <f t="shared" si="3"/>
        <v>0</v>
      </c>
      <c r="N43">
        <f t="shared" si="4"/>
        <v>12.5</v>
      </c>
      <c r="O43">
        <f t="shared" si="5"/>
        <v>12.5</v>
      </c>
      <c r="P43">
        <f t="shared" si="6"/>
        <v>50</v>
      </c>
      <c r="Q43">
        <f t="shared" si="7"/>
        <v>100</v>
      </c>
      <c r="R43" s="1" t="s">
        <v>8</v>
      </c>
      <c r="S43">
        <f>AVERAGE(M42:M50)</f>
        <v>9.7222222222222214</v>
      </c>
    </row>
    <row r="44" spans="1:19" x14ac:dyDescent="0.2">
      <c r="A44" s="9"/>
      <c r="B44" s="6">
        <v>3</v>
      </c>
      <c r="C44">
        <v>3</v>
      </c>
      <c r="D44">
        <v>2</v>
      </c>
      <c r="E44">
        <v>0</v>
      </c>
      <c r="F44">
        <v>3</v>
      </c>
      <c r="G44">
        <v>0</v>
      </c>
      <c r="H44">
        <f t="shared" si="1"/>
        <v>8</v>
      </c>
      <c r="J44" s="9"/>
      <c r="K44" s="6">
        <v>3</v>
      </c>
      <c r="L44">
        <f t="shared" si="8"/>
        <v>37.5</v>
      </c>
      <c r="M44">
        <f t="shared" si="3"/>
        <v>25</v>
      </c>
      <c r="N44">
        <f t="shared" si="4"/>
        <v>0</v>
      </c>
      <c r="O44">
        <f t="shared" si="5"/>
        <v>37.5</v>
      </c>
      <c r="P44">
        <f t="shared" si="6"/>
        <v>0</v>
      </c>
      <c r="Q44">
        <f t="shared" si="7"/>
        <v>100</v>
      </c>
      <c r="R44" s="1" t="s">
        <v>7</v>
      </c>
      <c r="S44">
        <f>AVERAGE(N42:N50)</f>
        <v>15.277777777777779</v>
      </c>
    </row>
    <row r="45" spans="1:19" x14ac:dyDescent="0.2">
      <c r="A45" s="9"/>
      <c r="B45" s="6">
        <v>4</v>
      </c>
      <c r="C45">
        <v>1</v>
      </c>
      <c r="D45">
        <v>0</v>
      </c>
      <c r="E45">
        <v>4</v>
      </c>
      <c r="F45">
        <v>2</v>
      </c>
      <c r="G45">
        <v>1</v>
      </c>
      <c r="H45">
        <f t="shared" si="1"/>
        <v>8</v>
      </c>
      <c r="J45" s="9"/>
      <c r="K45" s="6">
        <v>4</v>
      </c>
      <c r="L45">
        <f t="shared" si="8"/>
        <v>12.5</v>
      </c>
      <c r="M45">
        <f t="shared" si="3"/>
        <v>0</v>
      </c>
      <c r="N45">
        <f t="shared" si="4"/>
        <v>50</v>
      </c>
      <c r="O45">
        <f t="shared" si="5"/>
        <v>25</v>
      </c>
      <c r="P45">
        <f t="shared" si="6"/>
        <v>12.5</v>
      </c>
      <c r="Q45">
        <f t="shared" si="7"/>
        <v>100</v>
      </c>
      <c r="R45" s="1" t="s">
        <v>6</v>
      </c>
      <c r="S45">
        <f>AVERAGE(O42:O50)</f>
        <v>31.944444444444443</v>
      </c>
    </row>
    <row r="46" spans="1:19" x14ac:dyDescent="0.2">
      <c r="A46" s="9"/>
      <c r="B46" s="6">
        <v>5</v>
      </c>
      <c r="C46">
        <v>3</v>
      </c>
      <c r="D46">
        <v>1</v>
      </c>
      <c r="E46">
        <v>0</v>
      </c>
      <c r="F46">
        <v>2</v>
      </c>
      <c r="G46">
        <v>2</v>
      </c>
      <c r="H46">
        <f t="shared" si="1"/>
        <v>8</v>
      </c>
      <c r="J46" s="9"/>
      <c r="K46" s="6">
        <v>5</v>
      </c>
      <c r="L46">
        <f t="shared" si="8"/>
        <v>37.5</v>
      </c>
      <c r="M46">
        <f t="shared" si="3"/>
        <v>12.5</v>
      </c>
      <c r="N46">
        <f t="shared" si="4"/>
        <v>0</v>
      </c>
      <c r="O46">
        <f t="shared" si="5"/>
        <v>25</v>
      </c>
      <c r="P46">
        <f t="shared" si="6"/>
        <v>25</v>
      </c>
      <c r="Q46">
        <f t="shared" si="7"/>
        <v>100</v>
      </c>
      <c r="R46" s="1" t="s">
        <v>4</v>
      </c>
      <c r="S46">
        <f>AVERAGE(P42:P50)</f>
        <v>19.444444444444443</v>
      </c>
    </row>
    <row r="47" spans="1:19" x14ac:dyDescent="0.2">
      <c r="A47" s="9"/>
      <c r="B47" s="6">
        <v>6</v>
      </c>
      <c r="C47">
        <v>1</v>
      </c>
      <c r="D47">
        <v>0</v>
      </c>
      <c r="E47">
        <v>2</v>
      </c>
      <c r="F47">
        <v>5</v>
      </c>
      <c r="G47">
        <v>0</v>
      </c>
      <c r="H47">
        <f t="shared" si="1"/>
        <v>8</v>
      </c>
      <c r="J47" s="9"/>
      <c r="K47" s="6">
        <v>6</v>
      </c>
      <c r="L47">
        <f t="shared" si="8"/>
        <v>12.5</v>
      </c>
      <c r="M47">
        <f t="shared" si="3"/>
        <v>0</v>
      </c>
      <c r="N47">
        <f t="shared" si="4"/>
        <v>25</v>
      </c>
      <c r="O47">
        <f t="shared" si="5"/>
        <v>62.5</v>
      </c>
      <c r="P47">
        <f t="shared" si="6"/>
        <v>0</v>
      </c>
      <c r="Q47">
        <f t="shared" si="7"/>
        <v>100</v>
      </c>
    </row>
    <row r="48" spans="1:19" x14ac:dyDescent="0.2">
      <c r="A48" s="9"/>
      <c r="B48" s="6">
        <v>7</v>
      </c>
      <c r="C48">
        <v>1</v>
      </c>
      <c r="D48">
        <v>0</v>
      </c>
      <c r="E48">
        <v>2</v>
      </c>
      <c r="F48">
        <v>3</v>
      </c>
      <c r="G48">
        <v>2</v>
      </c>
      <c r="H48">
        <f t="shared" si="1"/>
        <v>8</v>
      </c>
      <c r="J48" s="9"/>
      <c r="K48" s="6">
        <v>7</v>
      </c>
      <c r="L48">
        <f t="shared" si="8"/>
        <v>12.5</v>
      </c>
      <c r="M48">
        <f t="shared" si="3"/>
        <v>0</v>
      </c>
      <c r="N48">
        <f t="shared" si="4"/>
        <v>25</v>
      </c>
      <c r="O48">
        <f t="shared" si="5"/>
        <v>37.5</v>
      </c>
      <c r="P48">
        <f t="shared" si="6"/>
        <v>25</v>
      </c>
      <c r="Q48">
        <f t="shared" si="7"/>
        <v>100</v>
      </c>
    </row>
    <row r="49" spans="1:17" x14ac:dyDescent="0.2">
      <c r="A49" s="9"/>
      <c r="B49" s="6">
        <v>8</v>
      </c>
      <c r="C49">
        <v>1</v>
      </c>
      <c r="D49">
        <v>4</v>
      </c>
      <c r="E49">
        <v>0</v>
      </c>
      <c r="F49">
        <v>3</v>
      </c>
      <c r="G49">
        <v>0</v>
      </c>
      <c r="H49">
        <f t="shared" si="1"/>
        <v>8</v>
      </c>
      <c r="J49" s="9"/>
      <c r="K49" s="6">
        <v>8</v>
      </c>
      <c r="L49">
        <f t="shared" si="8"/>
        <v>12.5</v>
      </c>
      <c r="M49">
        <f t="shared" si="3"/>
        <v>50</v>
      </c>
      <c r="N49">
        <f t="shared" si="4"/>
        <v>0</v>
      </c>
      <c r="O49">
        <f t="shared" si="5"/>
        <v>37.5</v>
      </c>
      <c r="P49">
        <f t="shared" si="6"/>
        <v>0</v>
      </c>
      <c r="Q49">
        <f t="shared" si="7"/>
        <v>100</v>
      </c>
    </row>
    <row r="50" spans="1:17" x14ac:dyDescent="0.2">
      <c r="A50" s="9"/>
      <c r="B50" s="6">
        <v>9</v>
      </c>
      <c r="C50">
        <v>2</v>
      </c>
      <c r="D50">
        <v>0</v>
      </c>
      <c r="E50">
        <v>1</v>
      </c>
      <c r="F50">
        <v>3</v>
      </c>
      <c r="G50">
        <v>2</v>
      </c>
      <c r="H50">
        <f t="shared" si="1"/>
        <v>8</v>
      </c>
      <c r="I50">
        <f>SUM(H42:H50)</f>
        <v>72</v>
      </c>
      <c r="J50" s="9"/>
      <c r="K50" s="6">
        <v>9</v>
      </c>
      <c r="L50">
        <f t="shared" si="8"/>
        <v>25</v>
      </c>
      <c r="M50">
        <f t="shared" si="3"/>
        <v>0</v>
      </c>
      <c r="N50">
        <f t="shared" si="4"/>
        <v>12.5</v>
      </c>
      <c r="O50">
        <f t="shared" si="5"/>
        <v>37.5</v>
      </c>
      <c r="P50">
        <f t="shared" si="6"/>
        <v>25</v>
      </c>
      <c r="Q50">
        <f t="shared" si="7"/>
        <v>100</v>
      </c>
    </row>
    <row r="52" spans="1:17" x14ac:dyDescent="0.2">
      <c r="G52">
        <f>SUM(G42:G50)</f>
        <v>14</v>
      </c>
      <c r="H52">
        <f>SUM(G23:G41)</f>
        <v>12</v>
      </c>
    </row>
    <row r="53" spans="1:17" x14ac:dyDescent="0.2">
      <c r="E53">
        <f>SUM(D7:F22)</f>
        <v>11</v>
      </c>
    </row>
    <row r="54" spans="1:17" x14ac:dyDescent="0.2">
      <c r="F54">
        <f>SUM(D42:F50)</f>
        <v>41</v>
      </c>
      <c r="G54">
        <f>SUM(D23:F41)</f>
        <v>91</v>
      </c>
      <c r="I54">
        <f>SUM(D7:F22)</f>
        <v>11</v>
      </c>
      <c r="L54">
        <f>(I54/I22)*100</f>
        <v>8.59375</v>
      </c>
    </row>
  </sheetData>
  <mergeCells count="6">
    <mergeCell ref="A7:A22"/>
    <mergeCell ref="A23:A41"/>
    <mergeCell ref="A42:A50"/>
    <mergeCell ref="J7:J22"/>
    <mergeCell ref="J23:J41"/>
    <mergeCell ref="J42:J5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BIF users_New</dc:creator>
  <cp:lastModifiedBy>Sanchez Vasquez, Estefania</cp:lastModifiedBy>
  <dcterms:created xsi:type="dcterms:W3CDTF">2022-10-27T16:51:58Z</dcterms:created>
  <dcterms:modified xsi:type="dcterms:W3CDTF">2024-04-30T17:09:36Z</dcterms:modified>
</cp:coreProperties>
</file>