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28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TOSHIBA EXT/Aneuploid embryos/A project R/chimeras/normoxia/8c stage/"/>
    </mc:Choice>
  </mc:AlternateContent>
  <xr:revisionPtr revIDLastSave="0" documentId="13_ncr:1_{0AAD181C-2098-3745-BCFD-50CBD71D6372}" xr6:coauthVersionLast="47" xr6:coauthVersionMax="47" xr10:uidLastSave="{00000000-0000-0000-0000-000000000000}"/>
  <bookViews>
    <workbookView xWindow="51200" yWindow="500" windowWidth="35840" windowHeight="21600" xr2:uid="{7C68C8B7-2789-6044-A6BD-2BCFFAC83DBB}"/>
  </bookViews>
  <sheets>
    <sheet name="chimeras lineage " sheetId="2" r:id="rId1"/>
    <sheet name="correl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4" i="2" l="1"/>
  <c r="W14" i="2" s="1"/>
  <c r="X14" i="2"/>
  <c r="AA14" i="2"/>
  <c r="AC14" i="2" s="1"/>
  <c r="AD14" i="2"/>
  <c r="AF14" i="2" s="1"/>
  <c r="U22" i="2"/>
  <c r="W22" i="2" s="1"/>
  <c r="W21" i="2"/>
  <c r="U20" i="2"/>
  <c r="W20" i="2" s="1"/>
  <c r="W19" i="2"/>
  <c r="U18" i="2"/>
  <c r="W18" i="2" s="1"/>
  <c r="W17" i="2"/>
  <c r="U16" i="2"/>
  <c r="W16" i="2" s="1"/>
  <c r="W15" i="2"/>
  <c r="W13" i="2"/>
  <c r="X22" i="2"/>
  <c r="Z22" i="2" s="1"/>
  <c r="Z21" i="2"/>
  <c r="X20" i="2"/>
  <c r="Z20" i="2" s="1"/>
  <c r="Z19" i="2"/>
  <c r="X18" i="2"/>
  <c r="Z18" i="2" s="1"/>
  <c r="Z17" i="2"/>
  <c r="X16" i="2"/>
  <c r="Z16" i="2" s="1"/>
  <c r="Z15" i="2"/>
  <c r="Z14" i="2"/>
  <c r="Z13" i="2"/>
  <c r="AA22" i="2"/>
  <c r="AC22" i="2" s="1"/>
  <c r="AC21" i="2"/>
  <c r="AA20" i="2"/>
  <c r="AC20" i="2" s="1"/>
  <c r="AC19" i="2"/>
  <c r="AA18" i="2"/>
  <c r="AC18" i="2" s="1"/>
  <c r="AC17" i="2"/>
  <c r="AA16" i="2"/>
  <c r="AC16" i="2" s="1"/>
  <c r="AC15" i="2"/>
  <c r="AC13" i="2"/>
  <c r="J20" i="2"/>
  <c r="L20" i="2" s="1"/>
  <c r="L19" i="2"/>
  <c r="J18" i="2"/>
  <c r="L18" i="2" s="1"/>
  <c r="L17" i="2"/>
  <c r="J16" i="2"/>
  <c r="L16" i="2" s="1"/>
  <c r="L15" i="2"/>
  <c r="J14" i="2"/>
  <c r="L14" i="2" s="1"/>
  <c r="L13" i="2"/>
  <c r="J12" i="2"/>
  <c r="L12" i="2" s="1"/>
  <c r="L11" i="2"/>
  <c r="J10" i="2"/>
  <c r="L10" i="2" s="1"/>
  <c r="L9" i="2"/>
  <c r="J8" i="2"/>
  <c r="L8" i="2" s="1"/>
  <c r="L7" i="2"/>
  <c r="F19" i="2"/>
  <c r="F17" i="2"/>
  <c r="F15" i="2"/>
  <c r="F13" i="2"/>
  <c r="F11" i="2"/>
  <c r="F9" i="2"/>
  <c r="F7" i="2"/>
  <c r="D20" i="2"/>
  <c r="F20" i="2" s="1"/>
  <c r="D18" i="2"/>
  <c r="F18" i="2" s="1"/>
  <c r="D16" i="2"/>
  <c r="F16" i="2" s="1"/>
  <c r="D14" i="2"/>
  <c r="F14" i="2" s="1"/>
  <c r="D12" i="2"/>
  <c r="F12" i="2" s="1"/>
  <c r="D10" i="2"/>
  <c r="F10" i="2" s="1"/>
  <c r="D8" i="2"/>
  <c r="F8" i="2" s="1"/>
  <c r="G8" i="2"/>
  <c r="I8" i="2"/>
  <c r="M8" i="2"/>
  <c r="O8" i="2" s="1"/>
  <c r="G20" i="2"/>
  <c r="I20" i="2" s="1"/>
  <c r="I19" i="2"/>
  <c r="G18" i="2"/>
  <c r="I18" i="2" s="1"/>
  <c r="I17" i="2"/>
  <c r="G16" i="2"/>
  <c r="I16" i="2" s="1"/>
  <c r="I15" i="2"/>
  <c r="G14" i="2"/>
  <c r="I14" i="2" s="1"/>
  <c r="I13" i="2"/>
  <c r="G12" i="2"/>
  <c r="I12" i="2" s="1"/>
  <c r="I11" i="2"/>
  <c r="G10" i="2"/>
  <c r="I10" i="2" s="1"/>
  <c r="I9" i="2"/>
  <c r="I7" i="2"/>
  <c r="O7" i="2"/>
  <c r="O9" i="2"/>
  <c r="O11" i="2"/>
  <c r="O13" i="2"/>
  <c r="O15" i="2"/>
  <c r="O17" i="2"/>
  <c r="O19" i="2"/>
  <c r="M20" i="2"/>
  <c r="O20" i="2" s="1"/>
  <c r="M18" i="2"/>
  <c r="O18" i="2" s="1"/>
  <c r="M16" i="2"/>
  <c r="O16" i="2" s="1"/>
  <c r="M14" i="2"/>
  <c r="O14" i="2" s="1"/>
  <c r="M12" i="2"/>
  <c r="O12" i="2" s="1"/>
  <c r="M10" i="2"/>
  <c r="O10" i="2" s="1"/>
  <c r="AD22" i="2"/>
  <c r="AD20" i="2"/>
  <c r="AD18" i="2"/>
  <c r="AF18" i="2" s="1"/>
  <c r="AD16" i="2"/>
  <c r="AF16" i="2" s="1"/>
  <c r="AF21" i="2"/>
  <c r="AF19" i="2"/>
  <c r="AF17" i="2"/>
  <c r="AF15" i="2"/>
  <c r="AF13" i="2"/>
  <c r="AD3" i="2"/>
  <c r="AF3" i="2" s="1"/>
  <c r="AC8" i="2"/>
  <c r="AC10" i="2"/>
  <c r="AC12" i="2"/>
  <c r="Z8" i="2"/>
  <c r="Z10" i="2"/>
  <c r="Z12" i="2"/>
  <c r="W8" i="2"/>
  <c r="W10" i="2"/>
  <c r="W12" i="2"/>
  <c r="AF8" i="2"/>
  <c r="AF10" i="2"/>
  <c r="AF11" i="2"/>
  <c r="AF12" i="2"/>
  <c r="AF6" i="2"/>
  <c r="AF4" i="2"/>
  <c r="AC6" i="2"/>
  <c r="AC4" i="2"/>
  <c r="AC3" i="2"/>
  <c r="Z6" i="2"/>
  <c r="Z4" i="2"/>
  <c r="Z3" i="2"/>
  <c r="W6" i="2"/>
  <c r="W4" i="2"/>
  <c r="W3" i="2"/>
  <c r="O6" i="2"/>
  <c r="O4" i="2"/>
  <c r="L6" i="2"/>
  <c r="L4" i="2"/>
  <c r="I6" i="2"/>
  <c r="I4" i="2"/>
  <c r="F6" i="2"/>
  <c r="F4" i="2"/>
  <c r="X3" i="2"/>
  <c r="X5" i="2"/>
  <c r="Z5" i="2" s="1"/>
  <c r="X7" i="2"/>
  <c r="Z7" i="2" s="1"/>
  <c r="X9" i="2"/>
  <c r="Z9" i="2" s="1"/>
  <c r="X11" i="2"/>
  <c r="Z11" i="2" s="1"/>
  <c r="AA3" i="2"/>
  <c r="AA5" i="2"/>
  <c r="AC5" i="2" s="1"/>
  <c r="AA7" i="2"/>
  <c r="AC7" i="2" s="1"/>
  <c r="AA9" i="2"/>
  <c r="AC9" i="2" s="1"/>
  <c r="AA11" i="2"/>
  <c r="AC11" i="2" s="1"/>
  <c r="U11" i="2"/>
  <c r="W11" i="2" s="1"/>
  <c r="U9" i="2"/>
  <c r="W9" i="2" s="1"/>
  <c r="U7" i="2"/>
  <c r="W7" i="2" s="1"/>
  <c r="U5" i="2"/>
  <c r="W5" i="2" s="1"/>
  <c r="U3" i="2"/>
  <c r="J3" i="2"/>
  <c r="L3" i="2" s="1"/>
  <c r="J5" i="2"/>
  <c r="L5" i="2" s="1"/>
  <c r="D3" i="2"/>
  <c r="F3" i="2" s="1"/>
  <c r="D5" i="2"/>
  <c r="F5" i="2" s="1"/>
  <c r="G5" i="2"/>
  <c r="I5" i="2" s="1"/>
  <c r="G3" i="2"/>
  <c r="I3" i="2" s="1"/>
  <c r="AD11" i="2"/>
  <c r="AD9" i="2"/>
  <c r="AF9" i="2" s="1"/>
  <c r="AD7" i="2"/>
  <c r="AF7" i="2" s="1"/>
  <c r="AD5" i="2"/>
  <c r="AF5" i="2" s="1"/>
  <c r="M3" i="2"/>
  <c r="O3" i="2" s="1"/>
  <c r="M5" i="2"/>
  <c r="O5" i="2" s="1"/>
  <c r="AF22" i="2" l="1"/>
  <c r="AF20" i="2"/>
</calcChain>
</file>

<file path=xl/sharedStrings.xml><?xml version="1.0" encoding="utf-8"?>
<sst xmlns="http://schemas.openxmlformats.org/spreadsheetml/2006/main" count="120" uniqueCount="48">
  <si>
    <t># sox17</t>
  </si>
  <si>
    <t>#cdx2</t>
  </si>
  <si>
    <t>#Nanog</t>
  </si>
  <si>
    <t>#dapi</t>
  </si>
  <si>
    <t>DMSO/AZ</t>
  </si>
  <si>
    <t>Treatment</t>
  </si>
  <si>
    <t>Reversine/AZ</t>
  </si>
  <si>
    <t>DMSO</t>
  </si>
  <si>
    <t>AZ3146</t>
  </si>
  <si>
    <t>Reversine</t>
  </si>
  <si>
    <t># dapi total</t>
  </si>
  <si>
    <t>mtmg (DMSO)/ E-cad (AZ)</t>
  </si>
  <si>
    <t>mtmg(DMSO)/ wt-Ecad (AZ)</t>
  </si>
  <si>
    <t>a</t>
  </si>
  <si>
    <t>b</t>
  </si>
  <si>
    <t>extrusion</t>
  </si>
  <si>
    <t>c</t>
  </si>
  <si>
    <t>d</t>
  </si>
  <si>
    <t>e</t>
  </si>
  <si>
    <t>#sox17 total</t>
  </si>
  <si>
    <t>#cdx2 total</t>
  </si>
  <si>
    <t>#nanog total</t>
  </si>
  <si>
    <t>mtmg (reversine)/ E-cad (AZ)</t>
  </si>
  <si>
    <t>mtmg(reversine)/ wt-Ecad (AZ)</t>
  </si>
  <si>
    <t>some amount of cell debri but 0 cells without marker</t>
  </si>
  <si>
    <t>a lot of cell debris (4 cells withouth marker excluded from analysis 3 mtmg 1 cadherin)</t>
  </si>
  <si>
    <t>a lot of cell debris (3 cells withouth marker excluded from analysis 1 mtmg 2 cadherin)</t>
  </si>
  <si>
    <t>a lot of cell debris (5cells withouth marker excluded from analysis 5 mtmg )</t>
  </si>
  <si>
    <t>1 e cad extrustion/ a lot of cell debris (5 cells withouth marker excluded from analysis, 5 mtmg)</t>
  </si>
  <si>
    <t>sox17 proportion</t>
  </si>
  <si>
    <t xml:space="preserve">cdx2 proportion  </t>
  </si>
  <si>
    <t>nanog proportion</t>
  </si>
  <si>
    <t>total proportion</t>
  </si>
  <si>
    <t>a lot of cell debris (3 cells withouth marker excluded from analysis 3 mtmg )</t>
  </si>
  <si>
    <t>f</t>
  </si>
  <si>
    <t>g</t>
  </si>
  <si>
    <t>h</t>
  </si>
  <si>
    <t>i</t>
  </si>
  <si>
    <t>j</t>
  </si>
  <si>
    <t>a lot of cell debris (1cell withouth marker excluded from analysis 1 mtmg )</t>
  </si>
  <si>
    <t>a lot of cell debris (2 cells withouth marker excluded from analysis 1 mtmg )</t>
  </si>
  <si>
    <t>some amount cell debris (1cell withouth marker excluded from analysis 1 AZ )</t>
  </si>
  <si>
    <t>some amount cell debris (2 cells withouth marker excluded from analysis 2 AZ )</t>
  </si>
  <si>
    <t>TE</t>
  </si>
  <si>
    <t>Epiblast</t>
  </si>
  <si>
    <t>Hypoxia</t>
  </si>
  <si>
    <t>Normoxia</t>
  </si>
  <si>
    <t>Rv/AZ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</si>
</sst>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2" borderId="0" xfId="0" applyFill="1"/>
    <xf numFmtId="0" fontId="0" fillId="0" borderId="0" xfId="0" applyAlignment="1">
      <alignment horizontal="center"/>
    </xf>
    <xf numFmtId="0" fontId="0" fillId="0" borderId="0" xfId="0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3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5" borderId="0" xfId="0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2000" b="1">
                <a:latin typeface="Arial" panose="020B0604020202020204" pitchFamily="34" charset="0"/>
                <a:cs typeface="Arial" panose="020B0604020202020204" pitchFamily="34" charset="0"/>
              </a:rPr>
              <a:t>Correlation</a:t>
            </a:r>
            <a:r>
              <a:rPr lang="en-US" sz="2000" b="1" baseline="0">
                <a:latin typeface="Arial" panose="020B0604020202020204" pitchFamily="34" charset="0"/>
                <a:cs typeface="Arial" panose="020B0604020202020204" pitchFamily="34" charset="0"/>
              </a:rPr>
              <a:t> of AZ3146+ cells</a:t>
            </a:r>
          </a:p>
          <a:p>
            <a:pPr>
              <a:defRPr sz="2000"/>
            </a:pPr>
            <a:r>
              <a:rPr lang="en-US" sz="2000" b="1" baseline="0">
                <a:latin typeface="Arial" panose="020B0604020202020204" pitchFamily="34" charset="0"/>
                <a:cs typeface="Arial" panose="020B0604020202020204" pitchFamily="34" charset="0"/>
              </a:rPr>
              <a:t> between trophectoder and epiblast</a:t>
            </a:r>
            <a:endParaRPr lang="en-US" sz="2000" b="1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v>Normoxia DMSO/AZ</c:v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8765330241941555"/>
                  <c:y val="2.7668079951544518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correlation!$A$4:$A$12</c:f>
              <c:numCache>
                <c:formatCode>General</c:formatCode>
                <c:ptCount val="9"/>
                <c:pt idx="0">
                  <c:v>50</c:v>
                </c:pt>
                <c:pt idx="1">
                  <c:v>65.517241400000003</c:v>
                </c:pt>
                <c:pt idx="2">
                  <c:v>39.655172399999998</c:v>
                </c:pt>
                <c:pt idx="3">
                  <c:v>28.94736842</c:v>
                </c:pt>
                <c:pt idx="4">
                  <c:v>39.473684200000001</c:v>
                </c:pt>
                <c:pt idx="5">
                  <c:v>41.269841300000003</c:v>
                </c:pt>
                <c:pt idx="6">
                  <c:v>62.686567160000003</c:v>
                </c:pt>
                <c:pt idx="7">
                  <c:v>59.016393399999998</c:v>
                </c:pt>
                <c:pt idx="8">
                  <c:v>48.387096800000002</c:v>
                </c:pt>
              </c:numCache>
            </c:numRef>
          </c:xVal>
          <c:yVal>
            <c:numRef>
              <c:f>correlation!$B$4:$B$12</c:f>
              <c:numCache>
                <c:formatCode>General</c:formatCode>
                <c:ptCount val="9"/>
                <c:pt idx="0">
                  <c:v>50</c:v>
                </c:pt>
                <c:pt idx="1">
                  <c:v>42.857142899999999</c:v>
                </c:pt>
                <c:pt idx="2">
                  <c:v>57.142857100000001</c:v>
                </c:pt>
                <c:pt idx="3">
                  <c:v>50</c:v>
                </c:pt>
                <c:pt idx="4">
                  <c:v>28.571428600000001</c:v>
                </c:pt>
                <c:pt idx="5">
                  <c:v>42.857142899999999</c:v>
                </c:pt>
                <c:pt idx="6">
                  <c:v>23.07692308</c:v>
                </c:pt>
                <c:pt idx="7">
                  <c:v>14.2857143</c:v>
                </c:pt>
                <c:pt idx="8">
                  <c:v>42.857142899999999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545-1D42-8128-D506E1971896}"/>
            </c:ext>
          </c:extLst>
        </c:ser>
        <c:ser>
          <c:idx val="1"/>
          <c:order val="1"/>
          <c:tx>
            <c:v>Normoxia Rv/AZ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4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30073460702689409"/>
                  <c:y val="-2.3708358570563293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correlation!$C$5:$C$13</c:f>
              <c:numCache>
                <c:formatCode>General</c:formatCode>
                <c:ptCount val="9"/>
                <c:pt idx="0">
                  <c:v>36.956521700000003</c:v>
                </c:pt>
                <c:pt idx="1">
                  <c:v>76.470588199999995</c:v>
                </c:pt>
                <c:pt idx="2">
                  <c:v>70</c:v>
                </c:pt>
                <c:pt idx="3">
                  <c:v>87.179487199999997</c:v>
                </c:pt>
                <c:pt idx="4">
                  <c:v>60</c:v>
                </c:pt>
                <c:pt idx="5">
                  <c:v>64.705882399999993</c:v>
                </c:pt>
                <c:pt idx="6">
                  <c:v>45.454545500000002</c:v>
                </c:pt>
                <c:pt idx="7">
                  <c:v>62.5</c:v>
                </c:pt>
                <c:pt idx="8">
                  <c:v>64.473684199999994</c:v>
                </c:pt>
              </c:numCache>
            </c:numRef>
          </c:xVal>
          <c:yVal>
            <c:numRef>
              <c:f>correlation!$D$5:$D$13</c:f>
              <c:numCache>
                <c:formatCode>General</c:formatCode>
                <c:ptCount val="9"/>
                <c:pt idx="0">
                  <c:v>88.888888890000004</c:v>
                </c:pt>
                <c:pt idx="1">
                  <c:v>81.818181820000007</c:v>
                </c:pt>
                <c:pt idx="2">
                  <c:v>100</c:v>
                </c:pt>
                <c:pt idx="3">
                  <c:v>71.428571430000005</c:v>
                </c:pt>
                <c:pt idx="4">
                  <c:v>85.714285709999999</c:v>
                </c:pt>
                <c:pt idx="5">
                  <c:v>66.666666669999998</c:v>
                </c:pt>
                <c:pt idx="6">
                  <c:v>75</c:v>
                </c:pt>
                <c:pt idx="7">
                  <c:v>57.142857139999997</c:v>
                </c:pt>
                <c:pt idx="8">
                  <c:v>55.555555560000002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545-1D42-8128-D506E1971896}"/>
            </c:ext>
          </c:extLst>
        </c:ser>
        <c:ser>
          <c:idx val="2"/>
          <c:order val="2"/>
          <c:tx>
            <c:v>Hypoxia DMSO/AZ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6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-0.19104658792650919"/>
                  <c:y val="-0.15546879556722076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correlation!$E$5:$E$10</c:f>
              <c:numCache>
                <c:formatCode>General</c:formatCode>
                <c:ptCount val="6"/>
                <c:pt idx="0">
                  <c:v>53.84615385</c:v>
                </c:pt>
                <c:pt idx="1">
                  <c:v>56.756756760000002</c:v>
                </c:pt>
                <c:pt idx="2">
                  <c:v>31.81818182</c:v>
                </c:pt>
                <c:pt idx="3">
                  <c:v>47.619047620000003</c:v>
                </c:pt>
                <c:pt idx="4">
                  <c:v>37.704918030000002</c:v>
                </c:pt>
                <c:pt idx="5">
                  <c:v>57.142857139999997</c:v>
                </c:pt>
              </c:numCache>
            </c:numRef>
          </c:xVal>
          <c:yVal>
            <c:numRef>
              <c:f>correlation!$F$5:$F$10</c:f>
              <c:numCache>
                <c:formatCode>General</c:formatCode>
                <c:ptCount val="6"/>
                <c:pt idx="0">
                  <c:v>37.5</c:v>
                </c:pt>
                <c:pt idx="1">
                  <c:v>33.333333330000002</c:v>
                </c:pt>
                <c:pt idx="2">
                  <c:v>33.333333330000002</c:v>
                </c:pt>
                <c:pt idx="3">
                  <c:v>26.666666670000001</c:v>
                </c:pt>
                <c:pt idx="4">
                  <c:v>58.333333330000002</c:v>
                </c:pt>
                <c:pt idx="5">
                  <c:v>33.333333330000002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545-1D42-8128-D506E1971896}"/>
            </c:ext>
          </c:extLst>
        </c:ser>
        <c:ser>
          <c:idx val="3"/>
          <c:order val="3"/>
          <c:tx>
            <c:v>Hypoxia Rv/AZ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2">
                    <a:lumMod val="60000"/>
                  </a:schemeClr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0.11778102307001299"/>
                  <c:y val="9.4653791090798967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1400" b="0" i="0" u="none" strike="noStrike" kern="1200" baseline="0">
                      <a:solidFill>
                        <a:schemeClr val="tx1"/>
                      </a:solidFill>
                      <a:latin typeface="Arial" panose="020B0604020202020204" pitchFamily="34" charset="0"/>
                      <a:ea typeface="+mn-ea"/>
                      <a:cs typeface="Arial" panose="020B0604020202020204" pitchFamily="34" charset="0"/>
                    </a:defRPr>
                  </a:pPr>
                  <a:endParaRPr lang="en-US"/>
                </a:p>
              </c:txPr>
            </c:trendlineLbl>
          </c:trendline>
          <c:xVal>
            <c:numRef>
              <c:f>correlation!$G$5:$G$17</c:f>
              <c:numCache>
                <c:formatCode>General</c:formatCode>
                <c:ptCount val="13"/>
                <c:pt idx="0">
                  <c:v>51.111111100000002</c:v>
                </c:pt>
                <c:pt idx="1">
                  <c:v>47.2727273</c:v>
                </c:pt>
                <c:pt idx="2">
                  <c:v>48.076923100000002</c:v>
                </c:pt>
                <c:pt idx="3">
                  <c:v>61.538461499999997</c:v>
                </c:pt>
                <c:pt idx="4">
                  <c:v>61.702127699999998</c:v>
                </c:pt>
                <c:pt idx="5">
                  <c:v>38.297872300000002</c:v>
                </c:pt>
                <c:pt idx="6">
                  <c:v>61.363636399999997</c:v>
                </c:pt>
                <c:pt idx="7">
                  <c:v>75.609756099999998</c:v>
                </c:pt>
                <c:pt idx="8">
                  <c:v>36.619718300000002</c:v>
                </c:pt>
                <c:pt idx="9">
                  <c:v>62.686567199999999</c:v>
                </c:pt>
                <c:pt idx="10">
                  <c:v>52.2727273</c:v>
                </c:pt>
                <c:pt idx="11">
                  <c:v>59.615384599999999</c:v>
                </c:pt>
                <c:pt idx="12">
                  <c:v>60</c:v>
                </c:pt>
              </c:numCache>
            </c:numRef>
          </c:xVal>
          <c:yVal>
            <c:numRef>
              <c:f>correlation!$H$5:$H$17</c:f>
              <c:numCache>
                <c:formatCode>General</c:formatCode>
                <c:ptCount val="13"/>
                <c:pt idx="0">
                  <c:v>50</c:v>
                </c:pt>
                <c:pt idx="1">
                  <c:v>45.454545449999998</c:v>
                </c:pt>
                <c:pt idx="2">
                  <c:v>30</c:v>
                </c:pt>
                <c:pt idx="3">
                  <c:v>70.58823529</c:v>
                </c:pt>
                <c:pt idx="4">
                  <c:v>46.666666669999998</c:v>
                </c:pt>
                <c:pt idx="5">
                  <c:v>41.666666669999998</c:v>
                </c:pt>
                <c:pt idx="6">
                  <c:v>54.545454550000002</c:v>
                </c:pt>
                <c:pt idx="7">
                  <c:v>100</c:v>
                </c:pt>
                <c:pt idx="8">
                  <c:v>38.46153846</c:v>
                </c:pt>
                <c:pt idx="9">
                  <c:v>60</c:v>
                </c:pt>
                <c:pt idx="10">
                  <c:v>80</c:v>
                </c:pt>
                <c:pt idx="11">
                  <c:v>45.454545449999998</c:v>
                </c:pt>
                <c:pt idx="12">
                  <c:v>57.142857139999997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545-1D42-8128-D506E19718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62297792"/>
        <c:axId val="761972160"/>
      </c:scatterChart>
      <c:valAx>
        <c:axId val="7622977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 i="0" u="none" strike="noStrike" kern="1200" baseline="0">
                    <a:solidFill>
                      <a:sysClr val="windowText" lastClr="000000">
                        <a:lumMod val="65000"/>
                        <a:lumOff val="35000"/>
                      </a:sysClr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Percentage of cells in trophectoderm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1972160"/>
        <c:crosses val="autoZero"/>
        <c:crossBetween val="midCat"/>
      </c:valAx>
      <c:valAx>
        <c:axId val="761972160"/>
        <c:scaling>
          <c:orientation val="minMax"/>
          <c:max val="11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4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400" b="1">
                    <a:latin typeface="Arial" panose="020B0604020202020204" pitchFamily="34" charset="0"/>
                    <a:cs typeface="Arial" panose="020B0604020202020204" pitchFamily="34" charset="0"/>
                  </a:rPr>
                  <a:t>Percentage of cells in epiblast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62297792"/>
        <c:crosses val="autoZero"/>
        <c:crossBetween val="midCat"/>
        <c:majorUnit val="10"/>
      </c:valAx>
      <c:spPr>
        <a:solidFill>
          <a:schemeClr val="bg1">
            <a:lumMod val="95000"/>
          </a:schemeClr>
        </a:solidFill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17</xdr:row>
      <xdr:rowOff>63500</xdr:rowOff>
    </xdr:from>
    <xdr:to>
      <xdr:col>13</xdr:col>
      <xdr:colOff>114300</xdr:colOff>
      <xdr:row>53</xdr:row>
      <xdr:rowOff>12700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DEE396E-A646-514C-DEE1-88346BFEA7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1B5CA4-9876-B34B-A711-75196B4F401C}">
  <dimension ref="B2:AH50"/>
  <sheetViews>
    <sheetView tabSelected="1" topLeftCell="S1" zoomScale="84" zoomScaleNormal="84" workbookViewId="0">
      <selection activeCell="AB40" sqref="AB40"/>
    </sheetView>
  </sheetViews>
  <sheetFormatPr baseColWidth="10" defaultRowHeight="16" x14ac:dyDescent="0.2"/>
  <cols>
    <col min="1" max="1" width="4.5" customWidth="1"/>
    <col min="2" max="2" width="12.5" customWidth="1"/>
    <col min="6" max="6" width="16" customWidth="1"/>
    <col min="9" max="9" width="22.33203125" customWidth="1"/>
    <col min="12" max="12" width="16.83203125" customWidth="1"/>
    <col min="15" max="15" width="20.5" customWidth="1"/>
    <col min="16" max="16" width="9.83203125" customWidth="1"/>
    <col min="17" max="17" width="66.83203125" customWidth="1"/>
    <col min="18" max="18" width="4.6640625" customWidth="1"/>
    <col min="19" max="19" width="12" customWidth="1"/>
    <col min="29" max="29" width="18.1640625" customWidth="1"/>
    <col min="32" max="32" width="15.33203125" customWidth="1"/>
    <col min="34" max="34" width="16.6640625" customWidth="1"/>
  </cols>
  <sheetData>
    <row r="2" spans="2:34" x14ac:dyDescent="0.2">
      <c r="C2" s="1" t="s">
        <v>4</v>
      </c>
      <c r="D2" t="s">
        <v>0</v>
      </c>
      <c r="E2" t="s">
        <v>19</v>
      </c>
      <c r="F2" t="s">
        <v>29</v>
      </c>
      <c r="G2" t="s">
        <v>1</v>
      </c>
      <c r="H2" t="s">
        <v>20</v>
      </c>
      <c r="I2" t="s">
        <v>30</v>
      </c>
      <c r="J2" t="s">
        <v>2</v>
      </c>
      <c r="K2" t="s">
        <v>21</v>
      </c>
      <c r="L2" t="s">
        <v>31</v>
      </c>
      <c r="M2" t="s">
        <v>3</v>
      </c>
      <c r="N2" t="s">
        <v>10</v>
      </c>
      <c r="O2" t="s">
        <v>32</v>
      </c>
      <c r="P2" t="s">
        <v>5</v>
      </c>
      <c r="Q2" t="s">
        <v>15</v>
      </c>
      <c r="T2" s="1" t="s">
        <v>6</v>
      </c>
      <c r="U2" t="s">
        <v>0</v>
      </c>
      <c r="V2" t="s">
        <v>19</v>
      </c>
      <c r="W2" t="s">
        <v>29</v>
      </c>
      <c r="X2" t="s">
        <v>1</v>
      </c>
      <c r="Y2" t="s">
        <v>20</v>
      </c>
      <c r="Z2" t="s">
        <v>30</v>
      </c>
      <c r="AA2" t="s">
        <v>2</v>
      </c>
      <c r="AB2" t="s">
        <v>21</v>
      </c>
      <c r="AC2" t="s">
        <v>31</v>
      </c>
      <c r="AD2" t="s">
        <v>3</v>
      </c>
      <c r="AE2" t="s">
        <v>10</v>
      </c>
      <c r="AF2" t="s">
        <v>32</v>
      </c>
      <c r="AG2" t="s">
        <v>5</v>
      </c>
      <c r="AH2" t="s">
        <v>15</v>
      </c>
    </row>
    <row r="3" spans="2:34" ht="16" customHeight="1" x14ac:dyDescent="0.2">
      <c r="B3" s="11" t="s">
        <v>11</v>
      </c>
      <c r="C3" s="6" t="s">
        <v>13</v>
      </c>
      <c r="D3">
        <f>E3-D4</f>
        <v>6</v>
      </c>
      <c r="E3" s="8">
        <v>7</v>
      </c>
      <c r="F3" s="2">
        <f>(D3/E3)*100</f>
        <v>85.714285714285708</v>
      </c>
      <c r="G3">
        <f>H3-G4</f>
        <v>24</v>
      </c>
      <c r="H3" s="8">
        <v>48</v>
      </c>
      <c r="I3" s="2">
        <f>(G3/H3)*100</f>
        <v>50</v>
      </c>
      <c r="J3">
        <f>K3-J4</f>
        <v>3</v>
      </c>
      <c r="K3" s="8">
        <v>6</v>
      </c>
      <c r="L3" s="2">
        <f>(J3/K3)*100</f>
        <v>50</v>
      </c>
      <c r="M3">
        <f>N3-M4</f>
        <v>32</v>
      </c>
      <c r="N3" s="7">
        <v>60</v>
      </c>
      <c r="O3" s="2">
        <f>(M3/N3)*100</f>
        <v>53.333333333333336</v>
      </c>
      <c r="P3" t="s">
        <v>7</v>
      </c>
      <c r="Q3" s="6" t="s">
        <v>24</v>
      </c>
      <c r="S3" s="12" t="s">
        <v>22</v>
      </c>
      <c r="T3" s="6" t="s">
        <v>13</v>
      </c>
      <c r="U3">
        <f>V3-U4</f>
        <v>6</v>
      </c>
      <c r="V3" s="8">
        <v>10</v>
      </c>
      <c r="W3" s="2">
        <f>(U3/V3)*100</f>
        <v>60</v>
      </c>
      <c r="X3">
        <f>Y3-X4</f>
        <v>37</v>
      </c>
      <c r="Y3" s="8">
        <v>75</v>
      </c>
      <c r="Z3" s="2">
        <f>(X3/Y3)*100</f>
        <v>49.333333333333336</v>
      </c>
      <c r="AA3">
        <f>AB3-AA4</f>
        <v>2</v>
      </c>
      <c r="AB3" s="8">
        <v>13</v>
      </c>
      <c r="AC3" s="2">
        <f>(AA3/AB3)*100</f>
        <v>15.384615384615385</v>
      </c>
      <c r="AD3">
        <f>AE3-AD4</f>
        <v>42</v>
      </c>
      <c r="AE3" s="8">
        <v>93</v>
      </c>
      <c r="AF3" s="2">
        <f>(AD3/AE3)*100</f>
        <v>45.161290322580641</v>
      </c>
      <c r="AG3" t="s">
        <v>9</v>
      </c>
    </row>
    <row r="4" spans="2:34" x14ac:dyDescent="0.2">
      <c r="B4" s="11"/>
      <c r="C4" s="6"/>
      <c r="D4">
        <v>1</v>
      </c>
      <c r="E4" s="8"/>
      <c r="F4" s="2">
        <f>(D4/E3)*100</f>
        <v>14.285714285714285</v>
      </c>
      <c r="G4">
        <v>24</v>
      </c>
      <c r="H4" s="8"/>
      <c r="I4" s="2">
        <f>(G4/H3)*100</f>
        <v>50</v>
      </c>
      <c r="J4">
        <v>3</v>
      </c>
      <c r="K4" s="8"/>
      <c r="L4" s="2">
        <f>(J4/K3)*100</f>
        <v>50</v>
      </c>
      <c r="M4">
        <v>28</v>
      </c>
      <c r="N4" s="7"/>
      <c r="O4" s="2">
        <f>(M4/N3)*100</f>
        <v>46.666666666666664</v>
      </c>
      <c r="P4" t="s">
        <v>8</v>
      </c>
      <c r="Q4" s="6"/>
      <c r="S4" s="12"/>
      <c r="T4" s="6"/>
      <c r="U4">
        <v>4</v>
      </c>
      <c r="V4" s="8"/>
      <c r="W4" s="2">
        <f>(U4/V3)*100</f>
        <v>40</v>
      </c>
      <c r="X4">
        <v>38</v>
      </c>
      <c r="Y4" s="8"/>
      <c r="Z4" s="2">
        <f>(X4/Y3)*100</f>
        <v>50.666666666666671</v>
      </c>
      <c r="AA4">
        <v>11</v>
      </c>
      <c r="AB4" s="8"/>
      <c r="AC4" s="2">
        <f>(AA4/AB3)*100</f>
        <v>84.615384615384613</v>
      </c>
      <c r="AD4">
        <v>51</v>
      </c>
      <c r="AE4" s="8"/>
      <c r="AF4" s="2">
        <f>(AD4/AE3)*100</f>
        <v>54.838709677419352</v>
      </c>
      <c r="AG4" t="s">
        <v>8</v>
      </c>
      <c r="AH4" t="s">
        <v>33</v>
      </c>
    </row>
    <row r="5" spans="2:34" x14ac:dyDescent="0.2">
      <c r="B5" s="11"/>
      <c r="C5" s="6" t="s">
        <v>14</v>
      </c>
      <c r="D5">
        <f>E5-D6</f>
        <v>5</v>
      </c>
      <c r="E5" s="8">
        <v>7</v>
      </c>
      <c r="F5" s="2">
        <f t="shared" ref="F5" si="0">(D5/E5)*100</f>
        <v>71.428571428571431</v>
      </c>
      <c r="G5">
        <f>H5-G6</f>
        <v>20</v>
      </c>
      <c r="H5" s="8">
        <v>58</v>
      </c>
      <c r="I5" s="2">
        <f t="shared" ref="I5" si="1">(G5/H5)*100</f>
        <v>34.482758620689658</v>
      </c>
      <c r="J5">
        <f>K5-J6</f>
        <v>4</v>
      </c>
      <c r="K5" s="8">
        <v>7</v>
      </c>
      <c r="L5" s="2">
        <f t="shared" ref="L5" si="2">(J5/K5)*100</f>
        <v>57.142857142857139</v>
      </c>
      <c r="M5">
        <f>N5-M6</f>
        <v>34</v>
      </c>
      <c r="N5" s="7">
        <v>76</v>
      </c>
      <c r="O5" s="2">
        <f t="shared" ref="O5" si="3">(M5/N5)*100</f>
        <v>44.736842105263158</v>
      </c>
      <c r="P5" t="s">
        <v>7</v>
      </c>
      <c r="Q5" s="6"/>
      <c r="S5" s="12"/>
      <c r="T5" s="6" t="s">
        <v>14</v>
      </c>
      <c r="U5">
        <f>V5-U6</f>
        <v>6</v>
      </c>
      <c r="V5" s="8">
        <v>10</v>
      </c>
      <c r="W5" s="2">
        <f t="shared" ref="W5" si="4">(U5/V5)*100</f>
        <v>60</v>
      </c>
      <c r="X5">
        <f>Y5-X6</f>
        <v>29</v>
      </c>
      <c r="Y5" s="8">
        <v>46</v>
      </c>
      <c r="Z5" s="2">
        <f t="shared" ref="Z5:Z11" si="5">(X5/Y5)*100</f>
        <v>63.04347826086957</v>
      </c>
      <c r="AA5">
        <f>AB5-AA6</f>
        <v>1</v>
      </c>
      <c r="AB5" s="8">
        <v>9</v>
      </c>
      <c r="AC5" s="2">
        <f t="shared" ref="AC5" si="6">(AA5/AB5)*100</f>
        <v>11.111111111111111</v>
      </c>
      <c r="AD5">
        <f>AE5-AD6</f>
        <v>30</v>
      </c>
      <c r="AE5" s="9">
        <v>60</v>
      </c>
      <c r="AF5" s="2">
        <f t="shared" ref="AF5" si="7">(AD5/AE5)*100</f>
        <v>50</v>
      </c>
      <c r="AG5" t="s">
        <v>9</v>
      </c>
      <c r="AH5">
        <v>1</v>
      </c>
    </row>
    <row r="6" spans="2:34" x14ac:dyDescent="0.2">
      <c r="B6" s="11"/>
      <c r="C6" s="6"/>
      <c r="D6">
        <v>2</v>
      </c>
      <c r="E6" s="8"/>
      <c r="F6" s="2">
        <f>(D6/E5)*100</f>
        <v>28.571428571428569</v>
      </c>
      <c r="G6">
        <v>38</v>
      </c>
      <c r="H6" s="8"/>
      <c r="I6" s="2">
        <f>(G6/H5)*100</f>
        <v>65.517241379310349</v>
      </c>
      <c r="J6">
        <v>3</v>
      </c>
      <c r="K6" s="8"/>
      <c r="L6" s="2">
        <f>(J6/K5)*100</f>
        <v>42.857142857142854</v>
      </c>
      <c r="M6">
        <v>42</v>
      </c>
      <c r="N6" s="7"/>
      <c r="O6" s="2">
        <f>(M6/N5)*100</f>
        <v>55.26315789473685</v>
      </c>
      <c r="P6" t="s">
        <v>8</v>
      </c>
      <c r="Q6" s="6"/>
      <c r="S6" s="12"/>
      <c r="T6" s="6"/>
      <c r="U6">
        <v>4</v>
      </c>
      <c r="V6" s="8"/>
      <c r="W6" s="2">
        <f>(U6/V5)*100</f>
        <v>40</v>
      </c>
      <c r="X6">
        <v>17</v>
      </c>
      <c r="Y6" s="8"/>
      <c r="Z6" s="2">
        <f>(X6/Y5)*100</f>
        <v>36.95652173913043</v>
      </c>
      <c r="AA6">
        <v>8</v>
      </c>
      <c r="AB6" s="8"/>
      <c r="AC6" s="2">
        <f>(AA6/AB5)*100</f>
        <v>88.888888888888886</v>
      </c>
      <c r="AD6">
        <v>30</v>
      </c>
      <c r="AE6" s="9"/>
      <c r="AF6" s="2">
        <f>(AD6/AE5)*100</f>
        <v>50</v>
      </c>
      <c r="AG6" t="s">
        <v>8</v>
      </c>
      <c r="AH6" t="s">
        <v>28</v>
      </c>
    </row>
    <row r="7" spans="2:34" x14ac:dyDescent="0.2">
      <c r="B7" s="13" t="s">
        <v>12</v>
      </c>
      <c r="C7" s="6" t="s">
        <v>16</v>
      </c>
      <c r="D7">
        <v>6</v>
      </c>
      <c r="E7" s="7">
        <v>10</v>
      </c>
      <c r="F7" s="2">
        <f t="shared" ref="F7" si="8">(D7/E7)*100</f>
        <v>60</v>
      </c>
      <c r="G7">
        <v>35</v>
      </c>
      <c r="H7" s="7">
        <v>58</v>
      </c>
      <c r="I7" s="2">
        <f t="shared" ref="I7" si="9">(G7/H7)*100</f>
        <v>60.344827586206897</v>
      </c>
      <c r="J7">
        <v>3</v>
      </c>
      <c r="K7" s="7">
        <v>7</v>
      </c>
      <c r="L7" s="2">
        <f t="shared" ref="L7" si="10">(J7/K7)*100</f>
        <v>42.857142857142854</v>
      </c>
      <c r="M7">
        <v>40</v>
      </c>
      <c r="N7" s="7">
        <v>80</v>
      </c>
      <c r="O7" s="2">
        <f>(M7/N7)*100</f>
        <v>50</v>
      </c>
      <c r="P7" t="s">
        <v>7</v>
      </c>
      <c r="Q7" s="6"/>
      <c r="S7" s="12"/>
      <c r="T7" s="6" t="s">
        <v>16</v>
      </c>
      <c r="U7">
        <f>V7-U8</f>
        <v>5</v>
      </c>
      <c r="V7" s="8">
        <v>8</v>
      </c>
      <c r="W7" s="2">
        <f t="shared" ref="W7" si="11">(U7/V7)*100</f>
        <v>62.5</v>
      </c>
      <c r="X7">
        <f>Y7-X8</f>
        <v>16</v>
      </c>
      <c r="Y7" s="8">
        <v>68</v>
      </c>
      <c r="Z7" s="2">
        <f t="shared" si="5"/>
        <v>23.52941176470588</v>
      </c>
      <c r="AA7">
        <f>AB7-AA8</f>
        <v>2</v>
      </c>
      <c r="AB7" s="8">
        <v>11</v>
      </c>
      <c r="AC7" s="2">
        <f t="shared" ref="AC7" si="12">(AA7/AB7)*100</f>
        <v>18.181818181818183</v>
      </c>
      <c r="AD7">
        <f>AE7-AD8</f>
        <v>21</v>
      </c>
      <c r="AE7" s="9">
        <v>87</v>
      </c>
      <c r="AF7" s="2">
        <f t="shared" ref="AF7" si="13">(AD7/AE7)*100</f>
        <v>24.137931034482758</v>
      </c>
      <c r="AG7" t="s">
        <v>9</v>
      </c>
      <c r="AH7">
        <v>1</v>
      </c>
    </row>
    <row r="8" spans="2:34" ht="14" customHeight="1" x14ac:dyDescent="0.2">
      <c r="B8" s="13"/>
      <c r="C8" s="6"/>
      <c r="D8">
        <f>(E7-D7)</f>
        <v>4</v>
      </c>
      <c r="E8" s="7"/>
      <c r="F8" s="2">
        <f t="shared" ref="F8" si="14">(D8/E7)*100</f>
        <v>40</v>
      </c>
      <c r="G8">
        <f>(H7-G7)</f>
        <v>23</v>
      </c>
      <c r="H8" s="7"/>
      <c r="I8" s="2">
        <f t="shared" ref="I8" si="15">(G8/H7)*100</f>
        <v>39.655172413793103</v>
      </c>
      <c r="J8">
        <f>(K7-J7)</f>
        <v>4</v>
      </c>
      <c r="K8" s="7"/>
      <c r="L8" s="2">
        <f t="shared" ref="L8" si="16">(J8/K7)*100</f>
        <v>57.142857142857139</v>
      </c>
      <c r="M8">
        <f>(N7-M7)</f>
        <v>40</v>
      </c>
      <c r="N8" s="7"/>
      <c r="O8" s="2">
        <f>(M8/N7)*100</f>
        <v>50</v>
      </c>
      <c r="P8" t="s">
        <v>8</v>
      </c>
      <c r="Q8" s="6"/>
      <c r="S8" s="12"/>
      <c r="T8" s="6"/>
      <c r="U8">
        <v>3</v>
      </c>
      <c r="V8" s="8"/>
      <c r="W8" s="2">
        <f t="shared" ref="W8" si="17">(U8/V7)*100</f>
        <v>37.5</v>
      </c>
      <c r="X8">
        <v>52</v>
      </c>
      <c r="Y8" s="8"/>
      <c r="Z8" s="2">
        <f t="shared" ref="Z8" si="18">(X8/Y7)*100</f>
        <v>76.470588235294116</v>
      </c>
      <c r="AA8">
        <v>9</v>
      </c>
      <c r="AB8" s="8"/>
      <c r="AC8" s="2">
        <f t="shared" ref="AC8" si="19">(AA8/AB7)*100</f>
        <v>81.818181818181827</v>
      </c>
      <c r="AD8">
        <v>66</v>
      </c>
      <c r="AE8" s="9"/>
      <c r="AF8" s="2">
        <f t="shared" ref="AF8" si="20">(AD8/AE7)*100</f>
        <v>75.862068965517238</v>
      </c>
      <c r="AG8" t="s">
        <v>8</v>
      </c>
      <c r="AH8" t="s">
        <v>25</v>
      </c>
    </row>
    <row r="9" spans="2:34" x14ac:dyDescent="0.2">
      <c r="B9" s="13"/>
      <c r="C9" s="6" t="s">
        <v>17</v>
      </c>
      <c r="D9">
        <v>9</v>
      </c>
      <c r="E9" s="7">
        <v>13</v>
      </c>
      <c r="F9" s="2">
        <f t="shared" ref="F9" si="21">(D9/E9)*100</f>
        <v>69.230769230769226</v>
      </c>
      <c r="G9">
        <v>54</v>
      </c>
      <c r="H9" s="7">
        <v>76</v>
      </c>
      <c r="I9" s="2">
        <f t="shared" ref="I9" si="22">(G9/H9)*100</f>
        <v>71.05263157894737</v>
      </c>
      <c r="J9">
        <v>5</v>
      </c>
      <c r="K9" s="7">
        <v>10</v>
      </c>
      <c r="L9" s="2">
        <f t="shared" ref="L9" si="23">(J9/K9)*100</f>
        <v>50</v>
      </c>
      <c r="M9">
        <v>58</v>
      </c>
      <c r="N9" s="7">
        <v>99</v>
      </c>
      <c r="O9" s="2">
        <f>(M9/N9)*100</f>
        <v>58.585858585858588</v>
      </c>
      <c r="P9" t="s">
        <v>7</v>
      </c>
      <c r="S9" s="12"/>
      <c r="T9" s="6" t="s">
        <v>17</v>
      </c>
      <c r="U9">
        <f>V9-U10</f>
        <v>7</v>
      </c>
      <c r="V9" s="8">
        <v>9</v>
      </c>
      <c r="W9" s="2">
        <f t="shared" ref="W9" si="24">(U9/V9)*100</f>
        <v>77.777777777777786</v>
      </c>
      <c r="X9">
        <f>Y9-X10</f>
        <v>15</v>
      </c>
      <c r="Y9" s="8">
        <v>50</v>
      </c>
      <c r="Z9" s="2">
        <f t="shared" si="5"/>
        <v>30</v>
      </c>
      <c r="AA9">
        <f>AB9-AA10</f>
        <v>0</v>
      </c>
      <c r="AB9" s="8">
        <v>11</v>
      </c>
      <c r="AC9" s="2">
        <f t="shared" ref="AC9" si="25">(AA9/AB9)*100</f>
        <v>0</v>
      </c>
      <c r="AD9">
        <f>AE9-AD10</f>
        <v>21</v>
      </c>
      <c r="AE9" s="9">
        <v>72</v>
      </c>
      <c r="AF9" s="2">
        <f t="shared" ref="AF9" si="26">(AD9/AE9)*100</f>
        <v>29.166666666666668</v>
      </c>
      <c r="AG9" t="s">
        <v>9</v>
      </c>
    </row>
    <row r="10" spans="2:34" x14ac:dyDescent="0.2">
      <c r="B10" s="13"/>
      <c r="C10" s="6"/>
      <c r="D10">
        <f>(E9-D9)</f>
        <v>4</v>
      </c>
      <c r="E10" s="7"/>
      <c r="F10" s="2">
        <f t="shared" ref="F10" si="27">(D10/E9)*100</f>
        <v>30.76923076923077</v>
      </c>
      <c r="G10">
        <f>(H9-G9)</f>
        <v>22</v>
      </c>
      <c r="H10" s="7"/>
      <c r="I10" s="2">
        <f t="shared" ref="I10" si="28">(G10/H9)*100</f>
        <v>28.947368421052634</v>
      </c>
      <c r="J10">
        <f>(K9-J9)</f>
        <v>5</v>
      </c>
      <c r="K10" s="7"/>
      <c r="L10" s="2">
        <f t="shared" ref="L10" si="29">(J10/K9)*100</f>
        <v>50</v>
      </c>
      <c r="M10">
        <f>(N9-M9)</f>
        <v>41</v>
      </c>
      <c r="N10" s="7"/>
      <c r="O10" s="2">
        <f>(M10/N9)*100</f>
        <v>41.414141414141412</v>
      </c>
      <c r="P10" t="s">
        <v>8</v>
      </c>
      <c r="Q10" t="s">
        <v>41</v>
      </c>
      <c r="S10" s="12"/>
      <c r="T10" s="6"/>
      <c r="U10">
        <v>2</v>
      </c>
      <c r="V10" s="8"/>
      <c r="W10" s="2">
        <f t="shared" ref="W10" si="30">(U10/V9)*100</f>
        <v>22.222222222222221</v>
      </c>
      <c r="X10">
        <v>35</v>
      </c>
      <c r="Y10" s="8"/>
      <c r="Z10" s="2">
        <f t="shared" ref="Z10" si="31">(X10/Y9)*100</f>
        <v>70</v>
      </c>
      <c r="AA10">
        <v>11</v>
      </c>
      <c r="AB10" s="8"/>
      <c r="AC10" s="2">
        <f t="shared" ref="AC10" si="32">(AA10/AB9)*100</f>
        <v>100</v>
      </c>
      <c r="AD10">
        <v>51</v>
      </c>
      <c r="AE10" s="9"/>
      <c r="AF10" s="2">
        <f t="shared" ref="AF10" si="33">(AD10/AE9)*100</f>
        <v>70.833333333333343</v>
      </c>
      <c r="AG10" t="s">
        <v>8</v>
      </c>
      <c r="AH10" t="s">
        <v>26</v>
      </c>
    </row>
    <row r="11" spans="2:34" x14ac:dyDescent="0.2">
      <c r="B11" s="13"/>
      <c r="C11" s="6" t="s">
        <v>18</v>
      </c>
      <c r="D11">
        <v>6</v>
      </c>
      <c r="E11" s="7">
        <v>9</v>
      </c>
      <c r="F11" s="2">
        <f t="shared" ref="F11" si="34">(D11/E11)*100</f>
        <v>66.666666666666657</v>
      </c>
      <c r="G11">
        <v>46</v>
      </c>
      <c r="H11" s="7">
        <v>76</v>
      </c>
      <c r="I11" s="2">
        <f t="shared" ref="I11" si="35">(G11/H11)*100</f>
        <v>60.526315789473685</v>
      </c>
      <c r="J11">
        <v>5</v>
      </c>
      <c r="K11" s="7">
        <v>7</v>
      </c>
      <c r="L11" s="2">
        <f t="shared" ref="L11" si="36">(J11/K11)*100</f>
        <v>71.428571428571431</v>
      </c>
      <c r="M11">
        <v>54</v>
      </c>
      <c r="N11" s="7">
        <v>101</v>
      </c>
      <c r="O11" s="2">
        <f>(M11/N11)*100</f>
        <v>53.46534653465347</v>
      </c>
      <c r="P11" t="s">
        <v>7</v>
      </c>
      <c r="S11" s="12"/>
      <c r="T11" s="6" t="s">
        <v>18</v>
      </c>
      <c r="U11">
        <f>V11-U12</f>
        <v>4</v>
      </c>
      <c r="V11" s="8">
        <v>8</v>
      </c>
      <c r="W11" s="2">
        <f t="shared" ref="W11" si="37">(U11/V11)*100</f>
        <v>50</v>
      </c>
      <c r="X11">
        <f>Y11-X12</f>
        <v>5</v>
      </c>
      <c r="Y11" s="8">
        <v>39</v>
      </c>
      <c r="Z11" s="2">
        <f t="shared" si="5"/>
        <v>12.820512820512819</v>
      </c>
      <c r="AA11">
        <f>AB11-AA12</f>
        <v>2</v>
      </c>
      <c r="AB11" s="8">
        <v>7</v>
      </c>
      <c r="AC11" s="2">
        <f t="shared" ref="AC11" si="38">(AA11/AB11)*100</f>
        <v>28.571428571428569</v>
      </c>
      <c r="AD11">
        <f>AE11-AD12</f>
        <v>14</v>
      </c>
      <c r="AE11" s="10">
        <v>55</v>
      </c>
      <c r="AF11" s="2">
        <f t="shared" ref="AF11:AF21" si="39">(AD11/AE11)*100</f>
        <v>25.454545454545453</v>
      </c>
      <c r="AG11" t="s">
        <v>9</v>
      </c>
      <c r="AH11">
        <v>1</v>
      </c>
    </row>
    <row r="12" spans="2:34" x14ac:dyDescent="0.2">
      <c r="B12" s="13"/>
      <c r="C12" s="6"/>
      <c r="D12">
        <f>(E11-D11)</f>
        <v>3</v>
      </c>
      <c r="E12" s="7"/>
      <c r="F12" s="2">
        <f t="shared" ref="F12" si="40">(D12/E11)*100</f>
        <v>33.333333333333329</v>
      </c>
      <c r="G12">
        <f>(H11-G11)</f>
        <v>30</v>
      </c>
      <c r="H12" s="7"/>
      <c r="I12" s="2">
        <f t="shared" ref="I12" si="41">(G12/H11)*100</f>
        <v>39.473684210526315</v>
      </c>
      <c r="J12">
        <f>(K11-J11)</f>
        <v>2</v>
      </c>
      <c r="K12" s="7"/>
      <c r="L12" s="2">
        <f t="shared" ref="L12" si="42">(J12/K11)*100</f>
        <v>28.571428571428569</v>
      </c>
      <c r="M12">
        <f>(N11-M11)</f>
        <v>47</v>
      </c>
      <c r="N12" s="7"/>
      <c r="O12" s="2">
        <f>(M12/N11)*100</f>
        <v>46.534653465346537</v>
      </c>
      <c r="P12" t="s">
        <v>8</v>
      </c>
      <c r="Q12" t="s">
        <v>41</v>
      </c>
      <c r="S12" s="12"/>
      <c r="T12" s="6"/>
      <c r="U12">
        <v>4</v>
      </c>
      <c r="V12" s="8"/>
      <c r="W12" s="2">
        <f t="shared" ref="W12" si="43">(U12/V11)*100</f>
        <v>50</v>
      </c>
      <c r="X12">
        <v>34</v>
      </c>
      <c r="Y12" s="8"/>
      <c r="Z12" s="2">
        <f t="shared" ref="Z12" si="44">(X12/Y11)*100</f>
        <v>87.179487179487182</v>
      </c>
      <c r="AA12">
        <v>5</v>
      </c>
      <c r="AB12" s="8"/>
      <c r="AC12" s="2">
        <f t="shared" ref="AC12" si="45">(AA12/AB11)*100</f>
        <v>71.428571428571431</v>
      </c>
      <c r="AD12">
        <v>41</v>
      </c>
      <c r="AE12" s="10"/>
      <c r="AF12" s="2">
        <f t="shared" ref="AF12:AF22" si="46">(AD12/AE11)*100</f>
        <v>74.545454545454547</v>
      </c>
      <c r="AG12" t="s">
        <v>8</v>
      </c>
      <c r="AH12" t="s">
        <v>27</v>
      </c>
    </row>
    <row r="13" spans="2:34" ht="16" customHeight="1" x14ac:dyDescent="0.2">
      <c r="B13" s="13"/>
      <c r="C13" s="6" t="s">
        <v>34</v>
      </c>
      <c r="D13">
        <v>3</v>
      </c>
      <c r="E13" s="7">
        <v>6</v>
      </c>
      <c r="F13" s="2">
        <f t="shared" ref="F13" si="47">(D13/E13)*100</f>
        <v>50</v>
      </c>
      <c r="G13">
        <v>37</v>
      </c>
      <c r="H13" s="7">
        <v>63</v>
      </c>
      <c r="I13" s="2">
        <f t="shared" ref="I13" si="48">(G13/H13)*100</f>
        <v>58.730158730158735</v>
      </c>
      <c r="J13">
        <v>4</v>
      </c>
      <c r="K13" s="7">
        <v>7</v>
      </c>
      <c r="L13" s="2">
        <f t="shared" ref="L13" si="49">(J13/K13)*100</f>
        <v>57.142857142857139</v>
      </c>
      <c r="M13">
        <v>43</v>
      </c>
      <c r="N13" s="7">
        <v>77</v>
      </c>
      <c r="O13" s="2">
        <f>(M13/N13)*100</f>
        <v>55.844155844155843</v>
      </c>
      <c r="P13" t="s">
        <v>7</v>
      </c>
      <c r="S13" s="13" t="s">
        <v>23</v>
      </c>
      <c r="T13" s="6" t="s">
        <v>34</v>
      </c>
      <c r="U13">
        <v>3</v>
      </c>
      <c r="V13" s="8">
        <v>7</v>
      </c>
      <c r="W13" s="2">
        <f t="shared" ref="W13" si="50">(U13/V13)*100</f>
        <v>42.857142857142854</v>
      </c>
      <c r="X13">
        <v>28</v>
      </c>
      <c r="Y13" s="8">
        <v>70</v>
      </c>
      <c r="Z13" s="2">
        <f t="shared" ref="Z13" si="51">(X13/Y13)*100</f>
        <v>40</v>
      </c>
      <c r="AA13">
        <v>2</v>
      </c>
      <c r="AB13" s="8">
        <v>14</v>
      </c>
      <c r="AC13" s="2">
        <f t="shared" ref="AC13" si="52">(AA13/AB13)*100</f>
        <v>14.285714285714285</v>
      </c>
      <c r="AD13">
        <v>32</v>
      </c>
      <c r="AE13" s="8">
        <v>92</v>
      </c>
      <c r="AF13" s="2">
        <f t="shared" si="39"/>
        <v>34.782608695652172</v>
      </c>
      <c r="AG13" t="s">
        <v>9</v>
      </c>
    </row>
    <row r="14" spans="2:34" x14ac:dyDescent="0.2">
      <c r="B14" s="13"/>
      <c r="C14" s="6"/>
      <c r="D14">
        <f>(E13-D13)</f>
        <v>3</v>
      </c>
      <c r="E14" s="7"/>
      <c r="F14" s="2">
        <f t="shared" ref="F14" si="53">(D14/E13)*100</f>
        <v>50</v>
      </c>
      <c r="G14">
        <f>(H13-G13)</f>
        <v>26</v>
      </c>
      <c r="H14" s="7"/>
      <c r="I14" s="2">
        <f t="shared" ref="I14" si="54">(G14/H13)*100</f>
        <v>41.269841269841265</v>
      </c>
      <c r="J14">
        <f>(K13-J13)</f>
        <v>3</v>
      </c>
      <c r="K14" s="7"/>
      <c r="L14" s="2">
        <f t="shared" ref="L14" si="55">(J14/K13)*100</f>
        <v>42.857142857142854</v>
      </c>
      <c r="M14">
        <f>(N13-M13)</f>
        <v>34</v>
      </c>
      <c r="N14" s="7"/>
      <c r="O14" s="2">
        <f>(M14/N13)*100</f>
        <v>44.155844155844157</v>
      </c>
      <c r="P14" t="s">
        <v>8</v>
      </c>
      <c r="S14" s="13"/>
      <c r="T14" s="6"/>
      <c r="U14">
        <f>(V13-U13)</f>
        <v>4</v>
      </c>
      <c r="V14" s="8"/>
      <c r="W14" s="2">
        <f t="shared" ref="W14" si="56">(U14/V13)*100</f>
        <v>57.142857142857139</v>
      </c>
      <c r="X14">
        <f>(Y13-X13)</f>
        <v>42</v>
      </c>
      <c r="Y14" s="8"/>
      <c r="Z14" s="2">
        <f t="shared" ref="Z14" si="57">(X14/Y13)*100</f>
        <v>60</v>
      </c>
      <c r="AA14">
        <f>(AB13-AA13)</f>
        <v>12</v>
      </c>
      <c r="AB14" s="8"/>
      <c r="AC14" s="2">
        <f t="shared" ref="AC14" si="58">(AA14/AB13)*100</f>
        <v>85.714285714285708</v>
      </c>
      <c r="AD14">
        <f>(AE13-AD13)</f>
        <v>60</v>
      </c>
      <c r="AE14" s="8"/>
      <c r="AF14" s="2">
        <f t="shared" si="46"/>
        <v>65.217391304347828</v>
      </c>
      <c r="AG14" t="s">
        <v>8</v>
      </c>
      <c r="AH14" t="s">
        <v>39</v>
      </c>
    </row>
    <row r="15" spans="2:34" x14ac:dyDescent="0.2">
      <c r="B15" s="13"/>
      <c r="C15" s="6" t="s">
        <v>35</v>
      </c>
      <c r="D15">
        <v>9</v>
      </c>
      <c r="E15" s="7">
        <v>11</v>
      </c>
      <c r="F15" s="2">
        <f t="shared" ref="F15" si="59">(D15/E15)*100</f>
        <v>81.818181818181827</v>
      </c>
      <c r="G15">
        <v>25</v>
      </c>
      <c r="H15" s="7">
        <v>67</v>
      </c>
      <c r="I15" s="2">
        <f t="shared" ref="I15" si="60">(G15/H15)*100</f>
        <v>37.313432835820898</v>
      </c>
      <c r="J15">
        <v>10</v>
      </c>
      <c r="K15" s="7">
        <v>13</v>
      </c>
      <c r="L15" s="2">
        <f t="shared" ref="L15" si="61">(J15/K15)*100</f>
        <v>76.923076923076934</v>
      </c>
      <c r="M15">
        <v>39</v>
      </c>
      <c r="N15" s="7">
        <v>94</v>
      </c>
      <c r="O15" s="2">
        <f>(M15/N15)*100</f>
        <v>41.48936170212766</v>
      </c>
      <c r="P15" t="s">
        <v>7</v>
      </c>
      <c r="S15" s="13"/>
      <c r="T15" s="6" t="s">
        <v>35</v>
      </c>
      <c r="U15">
        <v>6</v>
      </c>
      <c r="V15" s="8">
        <v>8</v>
      </c>
      <c r="W15" s="2">
        <f t="shared" ref="W15" si="62">(U15/V15)*100</f>
        <v>75</v>
      </c>
      <c r="X15">
        <v>24</v>
      </c>
      <c r="Y15" s="8">
        <v>68</v>
      </c>
      <c r="Z15" s="2">
        <f t="shared" ref="Z15" si="63">(X15/Y15)*100</f>
        <v>35.294117647058826</v>
      </c>
      <c r="AA15">
        <v>3</v>
      </c>
      <c r="AB15" s="8">
        <v>9</v>
      </c>
      <c r="AC15" s="2">
        <f t="shared" ref="AC15" si="64">(AA15/AB15)*100</f>
        <v>33.333333333333329</v>
      </c>
      <c r="AD15">
        <v>28</v>
      </c>
      <c r="AE15" s="8">
        <v>86</v>
      </c>
      <c r="AF15" s="2">
        <f t="shared" si="39"/>
        <v>32.558139534883722</v>
      </c>
      <c r="AG15" t="s">
        <v>9</v>
      </c>
    </row>
    <row r="16" spans="2:34" x14ac:dyDescent="0.2">
      <c r="B16" s="13"/>
      <c r="C16" s="6"/>
      <c r="D16">
        <f>(E15-D15)</f>
        <v>2</v>
      </c>
      <c r="E16" s="7"/>
      <c r="F16" s="2">
        <f t="shared" ref="F16" si="65">(D16/E15)*100</f>
        <v>18.181818181818183</v>
      </c>
      <c r="G16">
        <f>(H15-G15)</f>
        <v>42</v>
      </c>
      <c r="H16" s="7"/>
      <c r="I16" s="2">
        <f t="shared" ref="I16" si="66">(G16/H15)*100</f>
        <v>62.68656716417911</v>
      </c>
      <c r="J16">
        <f>(K15-J15)</f>
        <v>3</v>
      </c>
      <c r="K16" s="7"/>
      <c r="L16" s="2">
        <f t="shared" ref="L16" si="67">(J16/K15)*100</f>
        <v>23.076923076923077</v>
      </c>
      <c r="M16">
        <f>(N15-M15)</f>
        <v>55</v>
      </c>
      <c r="N16" s="7"/>
      <c r="O16" s="2">
        <f>(M16/N15)*100</f>
        <v>58.51063829787234</v>
      </c>
      <c r="P16" t="s">
        <v>8</v>
      </c>
      <c r="Q16" t="s">
        <v>42</v>
      </c>
      <c r="S16" s="13"/>
      <c r="T16" s="6"/>
      <c r="U16">
        <f>(V15-U15)</f>
        <v>2</v>
      </c>
      <c r="V16" s="8"/>
      <c r="W16" s="2">
        <f t="shared" ref="W16" si="68">(U16/V15)*100</f>
        <v>25</v>
      </c>
      <c r="X16">
        <f>(Y15-X15)</f>
        <v>44</v>
      </c>
      <c r="Y16" s="8"/>
      <c r="Z16" s="2">
        <f t="shared" ref="Z16" si="69">(X16/Y15)*100</f>
        <v>64.705882352941174</v>
      </c>
      <c r="AA16">
        <f>(AB15-AA15)</f>
        <v>6</v>
      </c>
      <c r="AB16" s="8"/>
      <c r="AC16" s="2">
        <f t="shared" ref="AC16" si="70">(AA16/AB15)*100</f>
        <v>66.666666666666657</v>
      </c>
      <c r="AD16">
        <f>(AE15-AD15)</f>
        <v>58</v>
      </c>
      <c r="AE16" s="8"/>
      <c r="AF16" s="2">
        <f t="shared" si="46"/>
        <v>67.441860465116278</v>
      </c>
      <c r="AG16" t="s">
        <v>8</v>
      </c>
      <c r="AH16" t="s">
        <v>40</v>
      </c>
    </row>
    <row r="17" spans="2:34" x14ac:dyDescent="0.2">
      <c r="B17" s="13"/>
      <c r="C17" s="6" t="s">
        <v>36</v>
      </c>
      <c r="D17">
        <v>11</v>
      </c>
      <c r="E17" s="7">
        <v>13</v>
      </c>
      <c r="F17" s="2">
        <f t="shared" ref="F17" si="71">(D17/E17)*100</f>
        <v>84.615384615384613</v>
      </c>
      <c r="G17">
        <v>25</v>
      </c>
      <c r="H17" s="7">
        <v>61</v>
      </c>
      <c r="I17" s="2">
        <f t="shared" ref="I17" si="72">(G17/H17)*100</f>
        <v>40.983606557377051</v>
      </c>
      <c r="J17">
        <v>6</v>
      </c>
      <c r="K17" s="7">
        <v>7</v>
      </c>
      <c r="L17" s="2">
        <f t="shared" ref="L17" si="73">(J17/K17)*100</f>
        <v>85.714285714285708</v>
      </c>
      <c r="M17">
        <v>34</v>
      </c>
      <c r="N17" s="7">
        <v>80</v>
      </c>
      <c r="O17" s="2">
        <f>(M17/N17)*100</f>
        <v>42.5</v>
      </c>
      <c r="P17" t="s">
        <v>7</v>
      </c>
      <c r="S17" s="13"/>
      <c r="T17" s="6" t="s">
        <v>36</v>
      </c>
      <c r="U17">
        <v>4</v>
      </c>
      <c r="V17" s="8">
        <v>9</v>
      </c>
      <c r="W17" s="2">
        <f t="shared" ref="W17" si="74">(U17/V17)*100</f>
        <v>44.444444444444443</v>
      </c>
      <c r="X17">
        <v>30</v>
      </c>
      <c r="Y17" s="8">
        <v>55</v>
      </c>
      <c r="Z17" s="2">
        <f t="shared" ref="Z17" si="75">(X17/Y17)*100</f>
        <v>54.54545454545454</v>
      </c>
      <c r="AA17">
        <v>3</v>
      </c>
      <c r="AB17" s="8">
        <v>12</v>
      </c>
      <c r="AC17" s="2">
        <f t="shared" ref="AC17" si="76">(AA17/AB17)*100</f>
        <v>25</v>
      </c>
      <c r="AD17">
        <v>36</v>
      </c>
      <c r="AE17" s="8">
        <v>73</v>
      </c>
      <c r="AF17" s="2">
        <f t="shared" si="39"/>
        <v>49.315068493150683</v>
      </c>
      <c r="AG17" t="s">
        <v>9</v>
      </c>
    </row>
    <row r="18" spans="2:34" x14ac:dyDescent="0.2">
      <c r="B18" s="13"/>
      <c r="C18" s="6"/>
      <c r="D18">
        <f>(E17-D17)</f>
        <v>2</v>
      </c>
      <c r="E18" s="7"/>
      <c r="F18" s="2">
        <f t="shared" ref="F18" si="77">(D18/E17)*100</f>
        <v>15.384615384615385</v>
      </c>
      <c r="G18">
        <f>(H17-G17)</f>
        <v>36</v>
      </c>
      <c r="H18" s="7"/>
      <c r="I18" s="2">
        <f t="shared" ref="I18" si="78">(G18/H17)*100</f>
        <v>59.016393442622949</v>
      </c>
      <c r="J18">
        <f>(K17-J17)</f>
        <v>1</v>
      </c>
      <c r="K18" s="7"/>
      <c r="L18" s="2">
        <f t="shared" ref="L18" si="79">(J18/K17)*100</f>
        <v>14.285714285714285</v>
      </c>
      <c r="M18">
        <f>(N17-M17)</f>
        <v>46</v>
      </c>
      <c r="N18" s="7"/>
      <c r="O18" s="2">
        <f>(M18/N17)*100</f>
        <v>57.499999999999993</v>
      </c>
      <c r="P18" t="s">
        <v>8</v>
      </c>
      <c r="Q18" t="s">
        <v>42</v>
      </c>
      <c r="S18" s="13"/>
      <c r="T18" s="6"/>
      <c r="U18">
        <f>(V17-U17)</f>
        <v>5</v>
      </c>
      <c r="V18" s="8"/>
      <c r="W18" s="2">
        <f t="shared" ref="W18" si="80">(U18/V17)*100</f>
        <v>55.555555555555557</v>
      </c>
      <c r="X18">
        <f>(Y17-X17)</f>
        <v>25</v>
      </c>
      <c r="Y18" s="8"/>
      <c r="Z18" s="2">
        <f t="shared" ref="Z18" si="81">(X18/Y17)*100</f>
        <v>45.454545454545453</v>
      </c>
      <c r="AA18">
        <f>(AB17-AA17)</f>
        <v>9</v>
      </c>
      <c r="AB18" s="8"/>
      <c r="AC18" s="2">
        <f t="shared" ref="AC18" si="82">(AA18/AB17)*100</f>
        <v>75</v>
      </c>
      <c r="AD18">
        <f>(AE17-AD17)</f>
        <v>37</v>
      </c>
      <c r="AE18" s="8"/>
      <c r="AF18" s="2">
        <f t="shared" si="46"/>
        <v>50.684931506849317</v>
      </c>
      <c r="AG18" t="s">
        <v>8</v>
      </c>
    </row>
    <row r="19" spans="2:34" x14ac:dyDescent="0.2">
      <c r="B19" s="13"/>
      <c r="C19" s="6" t="s">
        <v>37</v>
      </c>
      <c r="D19">
        <v>6</v>
      </c>
      <c r="E19" s="7">
        <v>7</v>
      </c>
      <c r="F19" s="2">
        <f t="shared" ref="F19" si="83">(D19/E19)*100</f>
        <v>85.714285714285708</v>
      </c>
      <c r="G19">
        <v>32</v>
      </c>
      <c r="H19" s="7">
        <v>62</v>
      </c>
      <c r="I19" s="2">
        <f t="shared" ref="I19" si="84">(G19/H19)*100</f>
        <v>51.612903225806448</v>
      </c>
      <c r="J19">
        <v>4</v>
      </c>
      <c r="K19" s="7">
        <v>7</v>
      </c>
      <c r="L19" s="2">
        <f t="shared" ref="L19" si="85">(J19/K19)*100</f>
        <v>57.142857142857139</v>
      </c>
      <c r="M19">
        <v>41</v>
      </c>
      <c r="N19" s="7">
        <v>77</v>
      </c>
      <c r="O19" s="2">
        <f>(M19/N19)*100</f>
        <v>53.246753246753244</v>
      </c>
      <c r="P19" t="s">
        <v>7</v>
      </c>
      <c r="S19" s="13"/>
      <c r="T19" s="6" t="s">
        <v>37</v>
      </c>
      <c r="U19">
        <v>5</v>
      </c>
      <c r="V19" s="7">
        <v>7</v>
      </c>
      <c r="W19" s="2">
        <f t="shared" ref="W19" si="86">(U19/V19)*100</f>
        <v>71.428571428571431</v>
      </c>
      <c r="X19">
        <v>24</v>
      </c>
      <c r="Y19" s="7">
        <v>64</v>
      </c>
      <c r="Z19" s="2">
        <f t="shared" ref="Z19" si="87">(X19/Y19)*100</f>
        <v>37.5</v>
      </c>
      <c r="AA19">
        <v>6</v>
      </c>
      <c r="AB19" s="7">
        <v>14</v>
      </c>
      <c r="AC19" s="2">
        <f t="shared" ref="AC19" si="88">(AA19/AB19)*100</f>
        <v>42.857142857142854</v>
      </c>
      <c r="AD19">
        <v>29</v>
      </c>
      <c r="AE19" s="7">
        <v>88</v>
      </c>
      <c r="AF19" s="2">
        <f t="shared" si="39"/>
        <v>32.954545454545453</v>
      </c>
      <c r="AG19" t="s">
        <v>9</v>
      </c>
      <c r="AH19" t="s">
        <v>39</v>
      </c>
    </row>
    <row r="20" spans="2:34" x14ac:dyDescent="0.2">
      <c r="B20" s="13"/>
      <c r="C20" s="6"/>
      <c r="D20">
        <f>(E19-D19)</f>
        <v>1</v>
      </c>
      <c r="E20" s="7"/>
      <c r="F20" s="2">
        <f t="shared" ref="F20" si="89">(D20/E19)*100</f>
        <v>14.285714285714285</v>
      </c>
      <c r="G20">
        <f>(H19-G19)</f>
        <v>30</v>
      </c>
      <c r="H20" s="7"/>
      <c r="I20" s="2">
        <f t="shared" ref="I20" si="90">(G20/H19)*100</f>
        <v>48.387096774193552</v>
      </c>
      <c r="J20">
        <f>(K19-J19)</f>
        <v>3</v>
      </c>
      <c r="K20" s="7"/>
      <c r="L20" s="2">
        <f t="shared" ref="L20" si="91">(J20/K19)*100</f>
        <v>42.857142857142854</v>
      </c>
      <c r="M20">
        <f>(N19-M19)</f>
        <v>36</v>
      </c>
      <c r="N20" s="7"/>
      <c r="O20" s="2">
        <f>(M20/N19)*100</f>
        <v>46.753246753246749</v>
      </c>
      <c r="P20" t="s">
        <v>8</v>
      </c>
      <c r="Q20" t="s">
        <v>42</v>
      </c>
      <c r="S20" s="13"/>
      <c r="T20" s="6"/>
      <c r="U20">
        <f>(V19-U19)</f>
        <v>2</v>
      </c>
      <c r="V20" s="7"/>
      <c r="W20" s="2">
        <f t="shared" ref="W20" si="92">(U20/V19)*100</f>
        <v>28.571428571428569</v>
      </c>
      <c r="X20">
        <f>(Y19-X19)</f>
        <v>40</v>
      </c>
      <c r="Y20" s="7"/>
      <c r="Z20" s="2">
        <f t="shared" ref="Z20" si="93">(X20/Y19)*100</f>
        <v>62.5</v>
      </c>
      <c r="AA20">
        <f>(AB19-AA19)</f>
        <v>8</v>
      </c>
      <c r="AB20" s="7"/>
      <c r="AC20" s="2">
        <f t="shared" ref="AC20" si="94">(AA20/AB19)*100</f>
        <v>57.142857142857139</v>
      </c>
      <c r="AD20">
        <f>(AE19-AD19)</f>
        <v>59</v>
      </c>
      <c r="AE20" s="7"/>
      <c r="AF20" s="2">
        <f t="shared" si="46"/>
        <v>67.045454545454547</v>
      </c>
      <c r="AG20" t="s">
        <v>8</v>
      </c>
    </row>
    <row r="21" spans="2:34" x14ac:dyDescent="0.2">
      <c r="S21" s="13"/>
      <c r="T21" s="6" t="s">
        <v>38</v>
      </c>
      <c r="U21">
        <v>4</v>
      </c>
      <c r="V21" s="7">
        <v>8</v>
      </c>
      <c r="W21" s="2">
        <f t="shared" ref="W21" si="95">(U21/V21)*100</f>
        <v>50</v>
      </c>
      <c r="X21">
        <v>27</v>
      </c>
      <c r="Y21" s="7">
        <v>76</v>
      </c>
      <c r="Z21" s="2">
        <f t="shared" ref="Z21" si="96">(X21/Y21)*100</f>
        <v>35.526315789473685</v>
      </c>
      <c r="AA21">
        <v>4</v>
      </c>
      <c r="AB21" s="7">
        <v>9</v>
      </c>
      <c r="AC21" s="2">
        <f t="shared" ref="AC21" si="97">(AA21/AB21)*100</f>
        <v>44.444444444444443</v>
      </c>
      <c r="AD21">
        <v>30</v>
      </c>
      <c r="AE21" s="7">
        <v>94</v>
      </c>
      <c r="AF21" s="2">
        <f t="shared" si="39"/>
        <v>31.914893617021278</v>
      </c>
      <c r="AG21" t="s">
        <v>9</v>
      </c>
      <c r="AH21" t="s">
        <v>39</v>
      </c>
    </row>
    <row r="22" spans="2:34" x14ac:dyDescent="0.2">
      <c r="S22" s="13"/>
      <c r="T22" s="6"/>
      <c r="U22">
        <f>(V21-U21)</f>
        <v>4</v>
      </c>
      <c r="V22" s="7"/>
      <c r="W22" s="2">
        <f t="shared" ref="W22" si="98">(U22/V21)*100</f>
        <v>50</v>
      </c>
      <c r="X22">
        <f>(Y21-X21)</f>
        <v>49</v>
      </c>
      <c r="Y22" s="7"/>
      <c r="Z22" s="2">
        <f t="shared" ref="Z22" si="99">(X22/Y21)*100</f>
        <v>64.473684210526315</v>
      </c>
      <c r="AA22">
        <f>(AB21-AA21)</f>
        <v>5</v>
      </c>
      <c r="AB22" s="7"/>
      <c r="AC22" s="2">
        <f t="shared" ref="AC22" si="100">(AA22/AB21)*100</f>
        <v>55.555555555555557</v>
      </c>
      <c r="AD22">
        <f>(AE21-AD21)</f>
        <v>64</v>
      </c>
      <c r="AE22" s="7"/>
      <c r="AF22" s="2">
        <f t="shared" si="46"/>
        <v>68.085106382978722</v>
      </c>
      <c r="AG22" t="s">
        <v>8</v>
      </c>
    </row>
    <row r="23" spans="2:34" x14ac:dyDescent="0.2">
      <c r="S23" s="3"/>
    </row>
    <row r="24" spans="2:34" x14ac:dyDescent="0.2">
      <c r="S24" s="3"/>
    </row>
    <row r="25" spans="2:34" x14ac:dyDescent="0.2">
      <c r="S25" s="3"/>
    </row>
    <row r="26" spans="2:34" x14ac:dyDescent="0.2">
      <c r="S26" s="3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</row>
    <row r="27" spans="2:34" ht="16" customHeight="1" x14ac:dyDescent="0.2"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</row>
    <row r="28" spans="2:34" x14ac:dyDescent="0.2">
      <c r="C28" s="2"/>
      <c r="D28" s="2"/>
      <c r="E28" s="2"/>
      <c r="F28" s="2"/>
      <c r="G28" s="2"/>
      <c r="H28" s="2"/>
      <c r="I28" s="2"/>
      <c r="J28" s="2"/>
      <c r="K28" s="2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</row>
    <row r="29" spans="2:34" ht="16" customHeight="1" x14ac:dyDescent="0.2">
      <c r="C29" s="2"/>
      <c r="D29" s="2"/>
      <c r="E29" s="2"/>
      <c r="F29" s="2"/>
      <c r="G29" s="2"/>
      <c r="H29" s="2"/>
      <c r="I29" s="2"/>
      <c r="J29" s="2"/>
      <c r="K29" s="2"/>
    </row>
    <row r="33" spans="3:24" x14ac:dyDescent="0.2">
      <c r="W33" s="2"/>
      <c r="X33" s="2"/>
    </row>
    <row r="34" spans="3:24" x14ac:dyDescent="0.2">
      <c r="W34" s="2"/>
      <c r="X34" s="2"/>
    </row>
    <row r="35" spans="3:24" x14ac:dyDescent="0.2">
      <c r="C35" s="2"/>
      <c r="W35" s="2"/>
      <c r="X35" s="2"/>
    </row>
    <row r="36" spans="3:24" x14ac:dyDescent="0.2">
      <c r="C36" s="2"/>
      <c r="W36" s="2"/>
      <c r="X36" s="2"/>
    </row>
    <row r="37" spans="3:24" x14ac:dyDescent="0.2">
      <c r="C37" s="2"/>
      <c r="W37" s="2"/>
      <c r="X37" s="2"/>
    </row>
    <row r="38" spans="3:24" x14ac:dyDescent="0.2">
      <c r="C38" s="2"/>
      <c r="W38" s="2"/>
      <c r="X38" s="2"/>
    </row>
    <row r="39" spans="3:24" x14ac:dyDescent="0.2">
      <c r="C39" s="2"/>
      <c r="W39" s="2"/>
      <c r="X39" s="2"/>
    </row>
    <row r="40" spans="3:24" x14ac:dyDescent="0.2">
      <c r="C40" s="2"/>
      <c r="W40" s="2"/>
      <c r="X40" s="2"/>
    </row>
    <row r="41" spans="3:24" x14ac:dyDescent="0.2">
      <c r="C41" s="2"/>
      <c r="W41" s="2"/>
      <c r="X41" s="2"/>
    </row>
    <row r="42" spans="3:24" x14ac:dyDescent="0.2">
      <c r="C42" s="2"/>
      <c r="W42" s="2"/>
      <c r="X42" s="2"/>
    </row>
    <row r="43" spans="3:24" x14ac:dyDescent="0.2">
      <c r="C43" s="2"/>
    </row>
    <row r="44" spans="3:24" x14ac:dyDescent="0.2">
      <c r="C44" s="2"/>
    </row>
    <row r="45" spans="3:24" x14ac:dyDescent="0.2">
      <c r="C45" s="2"/>
    </row>
    <row r="46" spans="3:24" x14ac:dyDescent="0.2">
      <c r="C46" s="2"/>
    </row>
    <row r="47" spans="3:24" x14ac:dyDescent="0.2">
      <c r="C47" s="2"/>
    </row>
    <row r="48" spans="3:24" x14ac:dyDescent="0.2">
      <c r="C48" s="2"/>
    </row>
    <row r="49" spans="3:3" x14ac:dyDescent="0.2">
      <c r="C49" s="2"/>
    </row>
    <row r="50" spans="3:3" x14ac:dyDescent="0.2">
      <c r="C50" s="2"/>
    </row>
  </sheetData>
  <mergeCells count="101">
    <mergeCell ref="AB13:AB14"/>
    <mergeCell ref="AB15:AB16"/>
    <mergeCell ref="AB17:AB18"/>
    <mergeCell ref="AB19:AB20"/>
    <mergeCell ref="AB21:AB22"/>
    <mergeCell ref="Y13:Y14"/>
    <mergeCell ref="Y15:Y16"/>
    <mergeCell ref="Y17:Y18"/>
    <mergeCell ref="Y19:Y20"/>
    <mergeCell ref="Y21:Y22"/>
    <mergeCell ref="V13:V14"/>
    <mergeCell ref="V15:V16"/>
    <mergeCell ref="V17:V18"/>
    <mergeCell ref="V19:V20"/>
    <mergeCell ref="V21:V22"/>
    <mergeCell ref="T26:AE28"/>
    <mergeCell ref="Q3:Q8"/>
    <mergeCell ref="E7:E8"/>
    <mergeCell ref="E9:E10"/>
    <mergeCell ref="E11:E12"/>
    <mergeCell ref="E13:E14"/>
    <mergeCell ref="E15:E16"/>
    <mergeCell ref="E17:E18"/>
    <mergeCell ref="E19:E20"/>
    <mergeCell ref="H7:H8"/>
    <mergeCell ref="H9:H10"/>
    <mergeCell ref="H11:H12"/>
    <mergeCell ref="H13:H14"/>
    <mergeCell ref="H15:H16"/>
    <mergeCell ref="H17:H18"/>
    <mergeCell ref="H19:H20"/>
    <mergeCell ref="V3:V4"/>
    <mergeCell ref="V5:V6"/>
    <mergeCell ref="V7:V8"/>
    <mergeCell ref="V9:V10"/>
    <mergeCell ref="V11:V12"/>
    <mergeCell ref="Y3:Y4"/>
    <mergeCell ref="Y5:Y6"/>
    <mergeCell ref="Y7:Y8"/>
    <mergeCell ref="Y9:Y10"/>
    <mergeCell ref="Y11:Y12"/>
    <mergeCell ref="AB3:AB4"/>
    <mergeCell ref="AB5:AB6"/>
    <mergeCell ref="AB7:AB8"/>
    <mergeCell ref="AB9:AB10"/>
    <mergeCell ref="AB11:AB12"/>
    <mergeCell ref="B3:B6"/>
    <mergeCell ref="S3:S12"/>
    <mergeCell ref="B7:B20"/>
    <mergeCell ref="S13:S22"/>
    <mergeCell ref="K3:K4"/>
    <mergeCell ref="K5:K6"/>
    <mergeCell ref="H3:H4"/>
    <mergeCell ref="H5:H6"/>
    <mergeCell ref="E3:E4"/>
    <mergeCell ref="E5:E6"/>
    <mergeCell ref="N5:N6"/>
    <mergeCell ref="N7:N8"/>
    <mergeCell ref="N9:N10"/>
    <mergeCell ref="N11:N12"/>
    <mergeCell ref="N13:N14"/>
    <mergeCell ref="AE13:AE14"/>
    <mergeCell ref="AE15:AE16"/>
    <mergeCell ref="AE17:AE18"/>
    <mergeCell ref="AE19:AE20"/>
    <mergeCell ref="AE21:AE22"/>
    <mergeCell ref="AE3:AE4"/>
    <mergeCell ref="AE5:AE6"/>
    <mergeCell ref="AE7:AE8"/>
    <mergeCell ref="AE9:AE10"/>
    <mergeCell ref="AE11:AE12"/>
    <mergeCell ref="T13:T14"/>
    <mergeCell ref="T15:T16"/>
    <mergeCell ref="C3:C4"/>
    <mergeCell ref="C5:C6"/>
    <mergeCell ref="C7:C8"/>
    <mergeCell ref="C9:C10"/>
    <mergeCell ref="C11:C12"/>
    <mergeCell ref="C13:C14"/>
    <mergeCell ref="K7:K8"/>
    <mergeCell ref="K9:K10"/>
    <mergeCell ref="K11:K12"/>
    <mergeCell ref="K13:K14"/>
    <mergeCell ref="K15:K16"/>
    <mergeCell ref="N3:N4"/>
    <mergeCell ref="T3:T4"/>
    <mergeCell ref="T5:T6"/>
    <mergeCell ref="T7:T8"/>
    <mergeCell ref="T9:T10"/>
    <mergeCell ref="T11:T12"/>
    <mergeCell ref="T17:T18"/>
    <mergeCell ref="T19:T20"/>
    <mergeCell ref="T21:T22"/>
    <mergeCell ref="C15:C16"/>
    <mergeCell ref="C17:C18"/>
    <mergeCell ref="C19:C20"/>
    <mergeCell ref="K17:K18"/>
    <mergeCell ref="K19:K20"/>
    <mergeCell ref="N15:N16"/>
    <mergeCell ref="N17:N18"/>
    <mergeCell ref="N19:N20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930EC-CE15-D349-811E-FB4085ED2531}">
  <dimension ref="A1:I17"/>
  <sheetViews>
    <sheetView topLeftCell="A5" workbookViewId="0">
      <selection activeCell="R38" sqref="R38"/>
    </sheetView>
  </sheetViews>
  <sheetFormatPr baseColWidth="10" defaultRowHeight="16" x14ac:dyDescent="0.2"/>
  <sheetData>
    <row r="1" spans="1:9" x14ac:dyDescent="0.2">
      <c r="A1" s="8" t="s">
        <v>46</v>
      </c>
      <c r="B1" s="8"/>
      <c r="C1" s="8"/>
      <c r="D1" s="8"/>
      <c r="E1" s="8" t="s">
        <v>45</v>
      </c>
      <c r="F1" s="8"/>
      <c r="G1" s="8"/>
      <c r="H1" s="8"/>
    </row>
    <row r="2" spans="1:9" x14ac:dyDescent="0.2">
      <c r="A2" s="8" t="s">
        <v>4</v>
      </c>
      <c r="B2" s="8"/>
      <c r="C2" s="8" t="s">
        <v>47</v>
      </c>
      <c r="D2" s="8"/>
      <c r="E2" s="8" t="s">
        <v>4</v>
      </c>
      <c r="F2" s="8"/>
      <c r="G2" s="8" t="s">
        <v>47</v>
      </c>
      <c r="H2" s="8"/>
    </row>
    <row r="3" spans="1:9" x14ac:dyDescent="0.2">
      <c r="A3" t="s">
        <v>43</v>
      </c>
      <c r="B3" t="s">
        <v>44</v>
      </c>
      <c r="C3" t="s">
        <v>43</v>
      </c>
      <c r="D3" t="s">
        <v>44</v>
      </c>
      <c r="E3" t="s">
        <v>43</v>
      </c>
      <c r="F3" t="s">
        <v>44</v>
      </c>
      <c r="G3" t="s">
        <v>43</v>
      </c>
      <c r="H3" t="s">
        <v>44</v>
      </c>
    </row>
    <row r="4" spans="1:9" x14ac:dyDescent="0.2">
      <c r="A4" s="4">
        <v>50</v>
      </c>
      <c r="B4" s="4">
        <v>50</v>
      </c>
      <c r="C4" s="5">
        <v>50.6666667</v>
      </c>
      <c r="D4" s="5">
        <v>84.61538462</v>
      </c>
      <c r="E4" s="5">
        <v>49.056603770000002</v>
      </c>
      <c r="F4" s="5">
        <v>30.76923077</v>
      </c>
      <c r="G4" s="5">
        <v>46.153846199999997</v>
      </c>
      <c r="H4" s="5">
        <v>50</v>
      </c>
      <c r="I4" s="4"/>
    </row>
    <row r="5" spans="1:9" x14ac:dyDescent="0.2">
      <c r="A5" s="4">
        <v>65.517241400000003</v>
      </c>
      <c r="B5" s="4">
        <v>42.857142899999999</v>
      </c>
      <c r="C5" s="5">
        <v>36.956521700000003</v>
      </c>
      <c r="D5" s="5">
        <v>88.888888890000004</v>
      </c>
      <c r="E5" s="5">
        <v>53.84615385</v>
      </c>
      <c r="F5" s="5">
        <v>37.5</v>
      </c>
      <c r="G5" s="5">
        <v>51.111111100000002</v>
      </c>
      <c r="H5" s="5">
        <v>50</v>
      </c>
      <c r="I5" s="4"/>
    </row>
    <row r="6" spans="1:9" x14ac:dyDescent="0.2">
      <c r="A6" s="4">
        <v>39.655172399999998</v>
      </c>
      <c r="B6" s="4">
        <v>57.142857100000001</v>
      </c>
      <c r="C6" s="5">
        <v>76.470588199999995</v>
      </c>
      <c r="D6" s="5">
        <v>81.818181820000007</v>
      </c>
      <c r="E6" s="5">
        <v>56.756756760000002</v>
      </c>
      <c r="F6" s="5">
        <v>33.333333330000002</v>
      </c>
      <c r="G6" s="5">
        <v>47.2727273</v>
      </c>
      <c r="H6" s="5">
        <v>45.454545449999998</v>
      </c>
    </row>
    <row r="7" spans="1:9" x14ac:dyDescent="0.2">
      <c r="A7" s="4">
        <v>28.94736842</v>
      </c>
      <c r="B7" s="4">
        <v>50</v>
      </c>
      <c r="C7" s="5">
        <v>70</v>
      </c>
      <c r="D7" s="5">
        <v>100</v>
      </c>
      <c r="E7" s="5">
        <v>31.81818182</v>
      </c>
      <c r="F7" s="5">
        <v>33.333333330000002</v>
      </c>
      <c r="G7" s="5">
        <v>48.076923100000002</v>
      </c>
      <c r="H7" s="5">
        <v>30</v>
      </c>
    </row>
    <row r="8" spans="1:9" x14ac:dyDescent="0.2">
      <c r="A8" s="4">
        <v>39.473684200000001</v>
      </c>
      <c r="B8" s="4">
        <v>28.571428600000001</v>
      </c>
      <c r="C8" s="5">
        <v>87.179487199999997</v>
      </c>
      <c r="D8" s="5">
        <v>71.428571430000005</v>
      </c>
      <c r="E8" s="5">
        <v>47.619047620000003</v>
      </c>
      <c r="F8" s="5">
        <v>26.666666670000001</v>
      </c>
      <c r="G8" s="5">
        <v>61.538461499999997</v>
      </c>
      <c r="H8" s="5">
        <v>70.58823529</v>
      </c>
    </row>
    <row r="9" spans="1:9" x14ac:dyDescent="0.2">
      <c r="A9" s="4">
        <v>41.269841300000003</v>
      </c>
      <c r="B9" s="4">
        <v>42.857142899999999</v>
      </c>
      <c r="C9" s="5">
        <v>60</v>
      </c>
      <c r="D9" s="5">
        <v>85.714285709999999</v>
      </c>
      <c r="E9" s="5">
        <v>37.704918030000002</v>
      </c>
      <c r="F9" s="5">
        <v>58.333333330000002</v>
      </c>
      <c r="G9" s="5">
        <v>61.702127699999998</v>
      </c>
      <c r="H9" s="5">
        <v>46.666666669999998</v>
      </c>
    </row>
    <row r="10" spans="1:9" x14ac:dyDescent="0.2">
      <c r="A10" s="4">
        <v>62.686567160000003</v>
      </c>
      <c r="B10" s="4">
        <v>23.07692308</v>
      </c>
      <c r="C10" s="5">
        <v>64.705882399999993</v>
      </c>
      <c r="D10" s="5">
        <v>66.666666669999998</v>
      </c>
      <c r="E10" s="5">
        <v>57.142857139999997</v>
      </c>
      <c r="F10" s="5">
        <v>33.333333330000002</v>
      </c>
      <c r="G10" s="5">
        <v>38.297872300000002</v>
      </c>
      <c r="H10" s="5">
        <v>41.666666669999998</v>
      </c>
    </row>
    <row r="11" spans="1:9" x14ac:dyDescent="0.2">
      <c r="A11" s="4">
        <v>59.016393399999998</v>
      </c>
      <c r="B11" s="4">
        <v>14.2857143</v>
      </c>
      <c r="C11" s="5">
        <v>45.454545500000002</v>
      </c>
      <c r="D11" s="5">
        <v>75</v>
      </c>
      <c r="G11" s="5">
        <v>61.363636399999997</v>
      </c>
      <c r="H11" s="5">
        <v>54.545454550000002</v>
      </c>
    </row>
    <row r="12" spans="1:9" x14ac:dyDescent="0.2">
      <c r="A12" s="4">
        <v>48.387096800000002</v>
      </c>
      <c r="B12" s="4">
        <v>42.857142899999999</v>
      </c>
      <c r="C12" s="5">
        <v>62.5</v>
      </c>
      <c r="D12" s="5">
        <v>57.142857139999997</v>
      </c>
      <c r="G12" s="5">
        <v>75.609756099999998</v>
      </c>
      <c r="H12" s="5">
        <v>100</v>
      </c>
    </row>
    <row r="13" spans="1:9" x14ac:dyDescent="0.2">
      <c r="C13" s="5">
        <v>64.473684199999994</v>
      </c>
      <c r="D13" s="5">
        <v>55.555555560000002</v>
      </c>
      <c r="G13" s="5">
        <v>36.619718300000002</v>
      </c>
      <c r="H13" s="5">
        <v>38.46153846</v>
      </c>
    </row>
    <row r="14" spans="1:9" x14ac:dyDescent="0.2">
      <c r="G14" s="5">
        <v>62.686567199999999</v>
      </c>
      <c r="H14" s="5">
        <v>60</v>
      </c>
    </row>
    <row r="15" spans="1:9" x14ac:dyDescent="0.2">
      <c r="G15" s="5">
        <v>52.2727273</v>
      </c>
      <c r="H15" s="5">
        <v>80</v>
      </c>
    </row>
    <row r="16" spans="1:9" x14ac:dyDescent="0.2">
      <c r="G16" s="5">
        <v>59.615384599999999</v>
      </c>
      <c r="H16" s="5">
        <v>45.454545449999998</v>
      </c>
    </row>
    <row r="17" spans="7:8" x14ac:dyDescent="0.2">
      <c r="G17" s="5">
        <v>60</v>
      </c>
      <c r="H17" s="5">
        <v>57.142857139999997</v>
      </c>
    </row>
  </sheetData>
  <mergeCells count="6">
    <mergeCell ref="A2:B2"/>
    <mergeCell ref="C2:D2"/>
    <mergeCell ref="A1:D1"/>
    <mergeCell ref="E1:H1"/>
    <mergeCell ref="E2:F2"/>
    <mergeCell ref="G2:H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chimeras lineage </vt:lpstr>
      <vt:lpstr>correlation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Estefania Sanchez Vasquez</dc:creator>
  <cp:lastModifiedBy>Estefania Sanchez Vasquez</cp:lastModifiedBy>
  <dcterms:created xsi:type="dcterms:W3CDTF">2020-10-18T18:48:29Z</dcterms:created>
  <dcterms:modified xsi:type="dcterms:W3CDTF">2025-10-02T19:17:02Z</dcterms:modified>
</cp:coreProperties>
</file>