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.5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<sst xmlns="http://schemas.openxmlformats.org/spreadsheetml/2006/main" count="88" uniqueCount="22">
  <si>
    <t>Fig.5C</t>
  </si>
  <si>
    <t>M</t>
  </si>
  <si>
    <t>PROTEIN</t>
  </si>
  <si>
    <t>GAPDH</t>
  </si>
  <si>
    <t>si/nc</t>
  </si>
  <si>
    <t>NC</t>
  </si>
  <si>
    <t>siMARCH7</t>
  </si>
  <si>
    <t>siUBR5</t>
  </si>
  <si>
    <t>E</t>
  </si>
  <si>
    <t>Fig.5D</t>
  </si>
  <si>
    <t>CT</t>
  </si>
  <si>
    <t>10^[(45.949-CT)/3.29]</t>
  </si>
  <si>
    <t>Fig.5E</t>
  </si>
  <si>
    <t>siMARCHF7</t>
  </si>
  <si>
    <t>Fig.5F</t>
  </si>
  <si>
    <t>Fig.5G</t>
  </si>
  <si>
    <t>Fig.5H</t>
  </si>
  <si>
    <t>Fig.5B</t>
  </si>
  <si>
    <t>Wuhan strain</t>
  </si>
  <si>
    <t>NC-MARCHF7</t>
  </si>
  <si>
    <t>NC-UBR5</t>
  </si>
  <si>
    <t>OmicronBA.1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</si>
</sst>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8"/>
  <sheetViews>
    <sheetView tabSelected="1" workbookViewId="0">
      <selection activeCell="H49" sqref="H49"/>
    </sheetView>
  </sheetViews>
  <sheetFormatPr defaultColWidth="9" defaultRowHeight="13.5"/>
  <cols>
    <col min="1" max="1" width="9" style="1"/>
    <col min="2" max="7" width="9.07079646017699" style="1" customWidth="1"/>
    <col min="8" max="8" width="9" style="1"/>
    <col min="9" max="11" width="11.1327433628319" style="1" customWidth="1"/>
    <col min="12" max="12" width="9" style="1"/>
    <col min="13" max="18" width="12.8672566371681" style="1" customWidth="1"/>
    <col min="19" max="16384" width="9" style="1"/>
  </cols>
  <sheetData>
    <row r="1" spans="1:1">
      <c r="A1" s="1" t="s">
        <v>0</v>
      </c>
    </row>
    <row r="2" spans="1:16">
      <c r="A2" s="1" t="s">
        <v>1</v>
      </c>
      <c r="B2" s="1" t="s">
        <v>2</v>
      </c>
      <c r="C2" s="1" t="s">
        <v>3</v>
      </c>
      <c r="D2" s="1" t="s">
        <v>2</v>
      </c>
      <c r="E2" s="1" t="s">
        <v>3</v>
      </c>
      <c r="F2" s="1" t="s">
        <v>2</v>
      </c>
      <c r="G2" s="1" t="s">
        <v>3</v>
      </c>
      <c r="P2" s="1" t="s">
        <v>4</v>
      </c>
    </row>
    <row r="3" spans="1:15">
      <c r="A3" s="1" t="s">
        <v>5</v>
      </c>
      <c r="B3" s="2">
        <v>20.59</v>
      </c>
      <c r="C3" s="2">
        <v>20.43</v>
      </c>
      <c r="D3" s="2">
        <v>20.68</v>
      </c>
      <c r="E3" s="2">
        <v>20.42</v>
      </c>
      <c r="F3" s="2">
        <v>20.68</v>
      </c>
      <c r="G3" s="2">
        <v>20.31</v>
      </c>
      <c r="I3" s="1">
        <f>B3-C3</f>
        <v>0.16</v>
      </c>
      <c r="J3" s="1">
        <f>D3-E3</f>
        <v>0.259999999999998</v>
      </c>
      <c r="K3" s="1">
        <f>F3-G3</f>
        <v>0.370000000000001</v>
      </c>
      <c r="M3" s="1">
        <f>POWER(2,-I3)</f>
        <v>0.895025070927972</v>
      </c>
      <c r="N3" s="1">
        <f>POWER(2,-J3)</f>
        <v>0.83508791942837</v>
      </c>
      <c r="O3" s="1">
        <f>POWER(2,-K3)</f>
        <v>0.773782496771194</v>
      </c>
    </row>
    <row r="4" spans="1:18">
      <c r="A4" s="1" t="s">
        <v>6</v>
      </c>
      <c r="B4" s="2">
        <v>14.89</v>
      </c>
      <c r="C4" s="2">
        <v>17.11</v>
      </c>
      <c r="D4" s="2">
        <v>14.89</v>
      </c>
      <c r="E4" s="2">
        <v>17.09</v>
      </c>
      <c r="F4" s="2">
        <v>14.85</v>
      </c>
      <c r="G4" s="2">
        <v>17.04</v>
      </c>
      <c r="I4" s="1">
        <f t="shared" ref="I4:I9" si="0">B4-C4</f>
        <v>-2.22</v>
      </c>
      <c r="J4" s="1">
        <f t="shared" ref="J4:J9" si="1">D4-E4</f>
        <v>-2.2</v>
      </c>
      <c r="K4" s="1">
        <f t="shared" ref="K4:K9" si="2">F4-G4</f>
        <v>-2.19</v>
      </c>
      <c r="M4" s="1">
        <f t="shared" ref="M4:M9" si="3">POWER(2,-I4)</f>
        <v>4.65893434587382</v>
      </c>
      <c r="N4" s="1">
        <f t="shared" ref="N4:N9" si="4">POWER(2,-J4)</f>
        <v>4.59479341998814</v>
      </c>
      <c r="O4" s="1">
        <f t="shared" ref="O4:O9" si="5">POWER(2,-K4)</f>
        <v>4.56305486347369</v>
      </c>
      <c r="P4" s="1">
        <f>M4/M3</f>
        <v>5.20536742176773</v>
      </c>
      <c r="Q4" s="1">
        <f>N4/N3</f>
        <v>5.50216727255896</v>
      </c>
      <c r="R4" s="1">
        <f>O4/O3</f>
        <v>5.89707686916441</v>
      </c>
    </row>
    <row r="5" spans="1:18">
      <c r="A5" s="1" t="s">
        <v>7</v>
      </c>
      <c r="B5" s="2">
        <v>15.02</v>
      </c>
      <c r="C5" s="2">
        <v>18.84</v>
      </c>
      <c r="D5" s="2">
        <v>15.12</v>
      </c>
      <c r="E5" s="2">
        <v>18.92</v>
      </c>
      <c r="F5" s="2">
        <v>15.07</v>
      </c>
      <c r="G5" s="2">
        <v>18.89</v>
      </c>
      <c r="I5" s="1">
        <f t="shared" si="0"/>
        <v>-3.82</v>
      </c>
      <c r="J5" s="1">
        <f t="shared" si="1"/>
        <v>-3.8</v>
      </c>
      <c r="K5" s="1">
        <f t="shared" si="2"/>
        <v>-3.82</v>
      </c>
      <c r="M5" s="1">
        <f t="shared" si="3"/>
        <v>14.1232479406505</v>
      </c>
      <c r="N5" s="1">
        <f t="shared" si="4"/>
        <v>13.928809012738</v>
      </c>
      <c r="O5" s="1">
        <f t="shared" si="5"/>
        <v>14.1232479406505</v>
      </c>
      <c r="P5" s="1">
        <f>M5/M3</f>
        <v>15.7797232718938</v>
      </c>
      <c r="Q5" s="1">
        <f>N5/N3</f>
        <v>16.6794521734579</v>
      </c>
      <c r="R5" s="1">
        <f>O5/O3</f>
        <v>18.2522194538948</v>
      </c>
    </row>
    <row r="6" spans="1:9">
      <c r="A6" s="1" t="s">
        <v>8</v>
      </c>
      <c r="I6" s="1">
        <f t="shared" si="0"/>
        <v>0</v>
      </c>
    </row>
    <row r="7" spans="1:15">
      <c r="A7" s="1" t="s">
        <v>5</v>
      </c>
      <c r="B7" s="2">
        <v>27.91</v>
      </c>
      <c r="C7" s="2">
        <v>20.43</v>
      </c>
      <c r="D7" s="2">
        <v>28.1</v>
      </c>
      <c r="E7" s="2">
        <v>20.42</v>
      </c>
      <c r="F7" s="2">
        <v>27.93</v>
      </c>
      <c r="G7" s="2">
        <v>20.31</v>
      </c>
      <c r="I7" s="1">
        <f t="shared" si="0"/>
        <v>7.48</v>
      </c>
      <c r="J7" s="1">
        <f t="shared" si="1"/>
        <v>7.68</v>
      </c>
      <c r="K7" s="1">
        <f t="shared" si="2"/>
        <v>7.62</v>
      </c>
      <c r="M7" s="1">
        <f t="shared" si="3"/>
        <v>0.00560138768756182</v>
      </c>
      <c r="N7" s="1">
        <f t="shared" si="4"/>
        <v>0.00487629120664692</v>
      </c>
      <c r="O7" s="1">
        <f t="shared" si="5"/>
        <v>0.00508336662282005</v>
      </c>
    </row>
    <row r="8" spans="1:18">
      <c r="A8" s="1" t="s">
        <v>6</v>
      </c>
      <c r="B8" s="2">
        <v>22.24</v>
      </c>
      <c r="C8" s="2">
        <v>17.11</v>
      </c>
      <c r="D8" s="2">
        <v>22.22</v>
      </c>
      <c r="E8" s="2">
        <v>17.09</v>
      </c>
      <c r="F8" s="2">
        <v>22.2</v>
      </c>
      <c r="G8" s="2">
        <v>17.04</v>
      </c>
      <c r="I8" s="1">
        <f t="shared" si="0"/>
        <v>5.13</v>
      </c>
      <c r="J8" s="1">
        <f t="shared" si="1"/>
        <v>5.13</v>
      </c>
      <c r="K8" s="1">
        <f t="shared" si="2"/>
        <v>5.16</v>
      </c>
      <c r="M8" s="1">
        <f t="shared" si="3"/>
        <v>0.0285572328196688</v>
      </c>
      <c r="N8" s="1">
        <f t="shared" si="4"/>
        <v>0.0285572328196688</v>
      </c>
      <c r="O8" s="1">
        <f t="shared" si="5"/>
        <v>0.0279695334664991</v>
      </c>
      <c r="P8" s="1">
        <f>M8/M7</f>
        <v>5.09824250927705</v>
      </c>
      <c r="Q8" s="1">
        <f>N8/N7</f>
        <v>5.8563427837825</v>
      </c>
      <c r="R8" s="1">
        <f>O8/O7</f>
        <v>5.50216727255898</v>
      </c>
    </row>
    <row r="9" spans="1:18">
      <c r="A9" s="1" t="s">
        <v>7</v>
      </c>
      <c r="B9" s="2">
        <v>21.2</v>
      </c>
      <c r="C9" s="2">
        <v>18.84</v>
      </c>
      <c r="D9" s="2">
        <v>21.26</v>
      </c>
      <c r="E9" s="2">
        <v>18.92</v>
      </c>
      <c r="F9" s="2">
        <v>21.25</v>
      </c>
      <c r="G9" s="2">
        <v>18.89</v>
      </c>
      <c r="I9" s="1">
        <f t="shared" si="0"/>
        <v>2.36</v>
      </c>
      <c r="J9" s="1">
        <f t="shared" si="1"/>
        <v>2.34</v>
      </c>
      <c r="K9" s="1">
        <f t="shared" si="2"/>
        <v>2.36</v>
      </c>
      <c r="M9" s="1">
        <f t="shared" si="3"/>
        <v>0.194791144915125</v>
      </c>
      <c r="N9" s="1">
        <f t="shared" si="4"/>
        <v>0.197510327965844</v>
      </c>
      <c r="O9" s="1">
        <f t="shared" si="5"/>
        <v>0.194791144915125</v>
      </c>
      <c r="P9" s="1">
        <f>M9/M7</f>
        <v>34.7755156008339</v>
      </c>
      <c r="Q9" s="1">
        <f>N9/N7</f>
        <v>40.504211007049</v>
      </c>
      <c r="R9" s="1">
        <f>O9/O7</f>
        <v>38.3193185478058</v>
      </c>
    </row>
    <row r="10" spans="1:1">
      <c r="A10" s="1" t="s">
        <v>9</v>
      </c>
    </row>
    <row r="11" spans="1:4">
      <c r="A11" s="1" t="s">
        <v>8</v>
      </c>
      <c r="B11" s="1" t="s">
        <v>10</v>
      </c>
      <c r="C11" s="1" t="s">
        <v>10</v>
      </c>
      <c r="D11" s="1" t="s">
        <v>10</v>
      </c>
    </row>
    <row r="12" spans="1:12">
      <c r="A12" s="1" t="s">
        <v>5</v>
      </c>
      <c r="B12" s="2">
        <v>19.87</v>
      </c>
      <c r="C12" s="2">
        <v>19.77</v>
      </c>
      <c r="D12" s="2">
        <v>19.88</v>
      </c>
      <c r="F12" s="1" t="s">
        <v>11</v>
      </c>
      <c r="I12" s="2">
        <v>84478796.921635</v>
      </c>
      <c r="J12" s="2">
        <v>90603058.2245337</v>
      </c>
      <c r="K12" s="2">
        <v>83889616.0472065</v>
      </c>
      <c r="L12" s="2"/>
    </row>
    <row r="13" spans="1:12">
      <c r="A13" s="1" t="s">
        <v>6</v>
      </c>
      <c r="B13" s="2">
        <v>17.87</v>
      </c>
      <c r="C13" s="2">
        <v>17.84</v>
      </c>
      <c r="D13" s="2">
        <v>17.84</v>
      </c>
      <c r="I13" s="2">
        <v>342492019.180558</v>
      </c>
      <c r="J13" s="2">
        <v>349759079.234738</v>
      </c>
      <c r="K13" s="2">
        <v>349759079.234738</v>
      </c>
      <c r="L13" s="2"/>
    </row>
    <row r="14" spans="1:12">
      <c r="A14" s="1" t="s">
        <v>7</v>
      </c>
      <c r="B14" s="2">
        <v>15.98</v>
      </c>
      <c r="C14" s="2">
        <v>16</v>
      </c>
      <c r="D14" s="2">
        <v>15.99</v>
      </c>
      <c r="I14" s="2">
        <v>1285637527.86954</v>
      </c>
      <c r="J14" s="2">
        <v>1267767206.6421</v>
      </c>
      <c r="K14" s="2">
        <v>1276671099.95543</v>
      </c>
      <c r="L14" s="2"/>
    </row>
    <row r="15" spans="1:2">
      <c r="A15" s="1" t="s">
        <v>12</v>
      </c>
      <c r="B15" s="2"/>
    </row>
    <row r="16" spans="1:10">
      <c r="A16" s="1" t="s">
        <v>5</v>
      </c>
      <c r="B16" s="3">
        <v>6.44</v>
      </c>
      <c r="C16" s="3">
        <v>6.69</v>
      </c>
      <c r="D16" s="3">
        <v>6.38</v>
      </c>
      <c r="E16" s="3"/>
      <c r="F16" s="3"/>
      <c r="G16" s="3"/>
      <c r="H16" s="3"/>
      <c r="I16" s="3"/>
      <c r="J16" s="3"/>
    </row>
    <row r="17" spans="1:4">
      <c r="A17" s="1" t="s">
        <v>13</v>
      </c>
      <c r="B17" s="3">
        <v>7.04</v>
      </c>
      <c r="C17" s="3">
        <v>6.95</v>
      </c>
      <c r="D17" s="3">
        <v>7.28</v>
      </c>
    </row>
    <row r="18" spans="1:4">
      <c r="A18" s="1" t="s">
        <v>7</v>
      </c>
      <c r="B18" s="3">
        <v>7.98</v>
      </c>
      <c r="C18" s="3">
        <v>7.72</v>
      </c>
      <c r="D18" s="3">
        <v>7.58</v>
      </c>
    </row>
    <row r="19" spans="1:1">
      <c r="A19" s="1" t="s">
        <v>14</v>
      </c>
    </row>
    <row r="20" spans="1:16">
      <c r="A20" s="1" t="s">
        <v>1</v>
      </c>
      <c r="B20" s="1" t="s">
        <v>2</v>
      </c>
      <c r="C20" s="1" t="s">
        <v>3</v>
      </c>
      <c r="D20" s="1" t="s">
        <v>2</v>
      </c>
      <c r="E20" s="1" t="s">
        <v>3</v>
      </c>
      <c r="F20" s="1" t="s">
        <v>2</v>
      </c>
      <c r="G20" s="1" t="s">
        <v>3</v>
      </c>
      <c r="P20" s="1" t="s">
        <v>4</v>
      </c>
    </row>
    <row r="21" spans="1:15">
      <c r="A21" s="1" t="s">
        <v>5</v>
      </c>
      <c r="B21" s="2">
        <v>16.58</v>
      </c>
      <c r="C21" s="2">
        <v>15.66</v>
      </c>
      <c r="D21" s="2">
        <v>16.69</v>
      </c>
      <c r="E21" s="2">
        <v>15.71</v>
      </c>
      <c r="F21" s="2">
        <v>16.64</v>
      </c>
      <c r="G21" s="2">
        <v>15.66</v>
      </c>
      <c r="I21" s="1">
        <f>B21-C21</f>
        <v>0.919999999999998</v>
      </c>
      <c r="J21" s="1">
        <f>D21-E21</f>
        <v>0.98</v>
      </c>
      <c r="K21" s="1">
        <f>F21-G21</f>
        <v>0.98</v>
      </c>
      <c r="M21" s="1">
        <f>POWER(2,-I21)</f>
        <v>0.528509020280691</v>
      </c>
      <c r="N21" s="1">
        <f>POWER(2,-J21)</f>
        <v>0.506979739895014</v>
      </c>
      <c r="O21" s="1">
        <f>POWER(2,-K21)</f>
        <v>0.506979739895014</v>
      </c>
    </row>
    <row r="22" spans="1:18">
      <c r="A22" s="1" t="s">
        <v>6</v>
      </c>
      <c r="B22" s="2">
        <v>17.65</v>
      </c>
      <c r="C22" s="2">
        <v>18.01</v>
      </c>
      <c r="D22" s="2">
        <v>17.66</v>
      </c>
      <c r="E22" s="2">
        <v>17.91</v>
      </c>
      <c r="F22" s="2">
        <v>17.68</v>
      </c>
      <c r="G22" s="2">
        <v>17.94</v>
      </c>
      <c r="I22" s="1">
        <f t="shared" ref="I22:I27" si="6">B22-C22</f>
        <v>-0.360000000000003</v>
      </c>
      <c r="J22" s="1">
        <f t="shared" ref="J22:J27" si="7">D22-E22</f>
        <v>-0.25</v>
      </c>
      <c r="K22" s="1">
        <f t="shared" ref="K22:K27" si="8">F22-G22</f>
        <v>-0.260000000000002</v>
      </c>
      <c r="M22" s="1">
        <f t="shared" ref="M22:M27" si="9">POWER(2,-I22)</f>
        <v>1.28342589756291</v>
      </c>
      <c r="N22" s="1">
        <f t="shared" ref="N22:N27" si="10">POWER(2,-J22)</f>
        <v>1.18920711500272</v>
      </c>
      <c r="O22" s="1">
        <f t="shared" ref="O22:O27" si="11">POWER(2,-K22)</f>
        <v>1.19747870461893</v>
      </c>
      <c r="P22" s="1">
        <f>M22/M21</f>
        <v>2.4283897687901</v>
      </c>
      <c r="Q22" s="1">
        <f>N22/N21</f>
        <v>2.34566989846376</v>
      </c>
      <c r="R22" s="1">
        <f>O22/O21</f>
        <v>2.36198532285906</v>
      </c>
    </row>
    <row r="23" spans="1:18">
      <c r="A23" s="1" t="s">
        <v>7</v>
      </c>
      <c r="B23" s="2">
        <v>15.58</v>
      </c>
      <c r="C23" s="2">
        <v>17.01</v>
      </c>
      <c r="D23" s="2">
        <v>15.6</v>
      </c>
      <c r="E23" s="2">
        <v>17.06</v>
      </c>
      <c r="F23" s="2">
        <v>15.62</v>
      </c>
      <c r="G23" s="2">
        <v>17.01</v>
      </c>
      <c r="I23" s="1">
        <f t="shared" si="6"/>
        <v>-1.43</v>
      </c>
      <c r="J23" s="1">
        <f t="shared" si="7"/>
        <v>-1.46</v>
      </c>
      <c r="K23" s="1">
        <f t="shared" si="8"/>
        <v>-1.39</v>
      </c>
      <c r="M23" s="1">
        <f t="shared" si="9"/>
        <v>2.69446715373138</v>
      </c>
      <c r="N23" s="1">
        <f t="shared" si="10"/>
        <v>2.75108363627949</v>
      </c>
      <c r="O23" s="1">
        <f t="shared" si="11"/>
        <v>2.62078680771673</v>
      </c>
      <c r="P23" s="1">
        <f>M23/M21</f>
        <v>5.09824250927705</v>
      </c>
      <c r="Q23" s="1">
        <f>N23/N21</f>
        <v>5.42641730979069</v>
      </c>
      <c r="R23" s="1">
        <f>O23/O21</f>
        <v>5.16941132254998</v>
      </c>
    </row>
    <row r="24" spans="1:7">
      <c r="A24" s="1" t="s">
        <v>8</v>
      </c>
      <c r="B24" s="1" t="s">
        <v>2</v>
      </c>
      <c r="C24" s="1" t="s">
        <v>3</v>
      </c>
      <c r="D24" s="1" t="s">
        <v>2</v>
      </c>
      <c r="E24" s="1" t="s">
        <v>3</v>
      </c>
      <c r="F24" s="1" t="s">
        <v>2</v>
      </c>
      <c r="G24" s="1" t="s">
        <v>3</v>
      </c>
    </row>
    <row r="25" spans="1:15">
      <c r="A25" s="1" t="s">
        <v>5</v>
      </c>
      <c r="B25" s="2">
        <v>23.34</v>
      </c>
      <c r="C25" s="2">
        <v>15.66</v>
      </c>
      <c r="D25" s="2">
        <v>23.33</v>
      </c>
      <c r="E25" s="2">
        <v>15.71</v>
      </c>
      <c r="F25" s="2">
        <v>23.35</v>
      </c>
      <c r="G25" s="2">
        <v>15.66</v>
      </c>
      <c r="I25" s="1">
        <f t="shared" si="6"/>
        <v>7.68</v>
      </c>
      <c r="J25" s="1">
        <f t="shared" si="7"/>
        <v>7.62</v>
      </c>
      <c r="K25" s="1">
        <f t="shared" si="8"/>
        <v>7.69</v>
      </c>
      <c r="M25" s="1">
        <f t="shared" si="9"/>
        <v>0.00487629120664692</v>
      </c>
      <c r="N25" s="1">
        <f t="shared" si="10"/>
        <v>0.00508336662282006</v>
      </c>
      <c r="O25" s="1">
        <f t="shared" si="11"/>
        <v>0.00484260820288666</v>
      </c>
    </row>
    <row r="26" spans="1:18">
      <c r="A26" s="1" t="s">
        <v>6</v>
      </c>
      <c r="B26" s="2">
        <v>23.81</v>
      </c>
      <c r="C26" s="2">
        <v>18.01</v>
      </c>
      <c r="D26" s="2">
        <v>23.87</v>
      </c>
      <c r="E26" s="2">
        <v>17.91</v>
      </c>
      <c r="F26" s="2">
        <v>23.84</v>
      </c>
      <c r="G26" s="2">
        <v>17.94</v>
      </c>
      <c r="I26" s="1">
        <f t="shared" si="6"/>
        <v>5.8</v>
      </c>
      <c r="J26" s="1">
        <f t="shared" si="7"/>
        <v>5.96</v>
      </c>
      <c r="K26" s="1">
        <f t="shared" si="8"/>
        <v>5.9</v>
      </c>
      <c r="M26" s="1">
        <f t="shared" si="9"/>
        <v>0.0179484117968287</v>
      </c>
      <c r="N26" s="1">
        <f t="shared" si="10"/>
        <v>0.016064278541501</v>
      </c>
      <c r="O26" s="1">
        <f t="shared" si="11"/>
        <v>0.0167464603521296</v>
      </c>
      <c r="P26" s="1">
        <f>M26/M25</f>
        <v>3.68075060249951</v>
      </c>
      <c r="Q26" s="1">
        <f>N26/N25</f>
        <v>3.1601652474535</v>
      </c>
      <c r="R26" s="1">
        <f>O26/O25</f>
        <v>3.45814892523147</v>
      </c>
    </row>
    <row r="27" spans="1:18">
      <c r="A27" s="1" t="s">
        <v>7</v>
      </c>
      <c r="B27" s="2">
        <v>21.89</v>
      </c>
      <c r="C27" s="2">
        <v>17.01</v>
      </c>
      <c r="D27" s="2">
        <v>21.96</v>
      </c>
      <c r="E27" s="2">
        <v>17.06</v>
      </c>
      <c r="F27" s="2">
        <v>21.87</v>
      </c>
      <c r="G27" s="2">
        <v>17.01</v>
      </c>
      <c r="I27" s="1">
        <f t="shared" si="6"/>
        <v>4.88</v>
      </c>
      <c r="J27" s="1">
        <f t="shared" si="7"/>
        <v>4.9</v>
      </c>
      <c r="K27" s="1">
        <f t="shared" si="8"/>
        <v>4.86</v>
      </c>
      <c r="M27" s="1">
        <f t="shared" si="9"/>
        <v>0.0339604644539393</v>
      </c>
      <c r="N27" s="1">
        <f t="shared" si="10"/>
        <v>0.0334929207042591</v>
      </c>
      <c r="O27" s="1">
        <f t="shared" si="11"/>
        <v>0.0344345348711441</v>
      </c>
      <c r="P27" s="1">
        <f>M27/M25</f>
        <v>6.964404506369</v>
      </c>
      <c r="Q27" s="1">
        <f>N27/N25</f>
        <v>6.58872813814056</v>
      </c>
      <c r="R27" s="1">
        <f>O27/O25</f>
        <v>7.11074144933257</v>
      </c>
    </row>
    <row r="28" spans="1:1">
      <c r="A28" s="1" t="s">
        <v>15</v>
      </c>
    </row>
    <row r="29" spans="1:4">
      <c r="A29" s="1" t="s">
        <v>8</v>
      </c>
      <c r="B29" s="1" t="s">
        <v>10</v>
      </c>
      <c r="C29" s="1" t="s">
        <v>10</v>
      </c>
      <c r="D29" s="1" t="s">
        <v>10</v>
      </c>
    </row>
    <row r="30" spans="1:11">
      <c r="A30" s="1" t="s">
        <v>5</v>
      </c>
      <c r="B30" s="2">
        <v>23.26</v>
      </c>
      <c r="C30" s="2">
        <v>23.21</v>
      </c>
      <c r="D30" s="2">
        <v>23.25</v>
      </c>
      <c r="F30" s="1" t="s">
        <v>11</v>
      </c>
      <c r="I30" s="2">
        <v>7876850.15183556</v>
      </c>
      <c r="J30" s="2">
        <v>8157369.82341163</v>
      </c>
      <c r="K30" s="2">
        <v>7932171.53341859</v>
      </c>
    </row>
    <row r="31" spans="1:11">
      <c r="A31" s="1" t="s">
        <v>6</v>
      </c>
      <c r="B31" s="2">
        <v>20.64</v>
      </c>
      <c r="C31" s="2">
        <v>20.71</v>
      </c>
      <c r="D31" s="2">
        <v>20.66</v>
      </c>
      <c r="I31" s="2">
        <v>49283911.2891116</v>
      </c>
      <c r="J31" s="2">
        <v>46927624.5934884</v>
      </c>
      <c r="K31" s="2">
        <v>48598866.4712766</v>
      </c>
    </row>
    <row r="32" spans="1:11">
      <c r="A32" s="1" t="s">
        <v>7</v>
      </c>
      <c r="B32" s="2">
        <v>18.67</v>
      </c>
      <c r="C32" s="2">
        <v>18.63</v>
      </c>
      <c r="D32" s="2">
        <v>18.7</v>
      </c>
      <c r="I32" s="2">
        <v>195654284.068433</v>
      </c>
      <c r="J32" s="2">
        <v>201209006.380778</v>
      </c>
      <c r="K32" s="2">
        <v>191589110.305701</v>
      </c>
    </row>
    <row r="33" spans="1:2">
      <c r="A33" s="1" t="s">
        <v>16</v>
      </c>
      <c r="B33" s="2"/>
    </row>
    <row r="34" spans="1:10">
      <c r="A34" s="1" t="s">
        <v>5</v>
      </c>
      <c r="B34" s="3">
        <v>4.53</v>
      </c>
      <c r="C34" s="3">
        <v>4.31</v>
      </c>
      <c r="D34" s="3">
        <v>4.57</v>
      </c>
      <c r="E34" s="3"/>
      <c r="F34" s="3"/>
      <c r="G34" s="3"/>
      <c r="H34" s="3"/>
      <c r="I34" s="3"/>
      <c r="J34" s="3"/>
    </row>
    <row r="35" spans="1:4">
      <c r="A35" s="1" t="s">
        <v>13</v>
      </c>
      <c r="B35" s="3">
        <v>5.5</v>
      </c>
      <c r="C35" s="3">
        <v>5.62</v>
      </c>
      <c r="D35" s="3">
        <v>5.45</v>
      </c>
    </row>
    <row r="36" spans="1:4">
      <c r="A36" s="1" t="s">
        <v>7</v>
      </c>
      <c r="B36" s="3">
        <v>6.31</v>
      </c>
      <c r="C36" s="3">
        <v>6.29</v>
      </c>
      <c r="D36" s="3">
        <v>6.12</v>
      </c>
    </row>
    <row r="37" spans="1:1">
      <c r="A37" s="1" t="s">
        <v>17</v>
      </c>
    </row>
    <row r="38" spans="1:16">
      <c r="A38" s="1" t="s">
        <v>18</v>
      </c>
      <c r="B38" s="1" t="s">
        <v>2</v>
      </c>
      <c r="C38" s="1" t="s">
        <v>3</v>
      </c>
      <c r="D38" s="1" t="s">
        <v>2</v>
      </c>
      <c r="E38" s="1" t="s">
        <v>3</v>
      </c>
      <c r="F38" s="1" t="s">
        <v>2</v>
      </c>
      <c r="G38" s="1" t="s">
        <v>3</v>
      </c>
      <c r="P38" s="1" t="s">
        <v>4</v>
      </c>
    </row>
    <row r="39" spans="1:15">
      <c r="A39" s="1" t="s">
        <v>19</v>
      </c>
      <c r="B39" s="1">
        <v>23.64</v>
      </c>
      <c r="C39" s="1">
        <v>17.59</v>
      </c>
      <c r="D39" s="1">
        <v>23.43</v>
      </c>
      <c r="E39" s="1">
        <v>17.28</v>
      </c>
      <c r="F39" s="1">
        <v>23.96</v>
      </c>
      <c r="G39" s="1">
        <v>17.92</v>
      </c>
      <c r="I39" s="1">
        <f>B39-C39</f>
        <v>6.05</v>
      </c>
      <c r="J39" s="1">
        <f>D39-E39</f>
        <v>6.15</v>
      </c>
      <c r="K39" s="1">
        <f>F39-G39</f>
        <v>6.04</v>
      </c>
      <c r="M39" s="1">
        <f t="shared" ref="M39:O42" si="12">POWER(2,-I39)</f>
        <v>0.0150927551394507</v>
      </c>
      <c r="N39" s="1">
        <f t="shared" si="12"/>
        <v>0.0140820384782942</v>
      </c>
      <c r="O39" s="1">
        <f t="shared" si="12"/>
        <v>0.015197733553317</v>
      </c>
    </row>
    <row r="40" spans="1:15">
      <c r="A40" s="1" t="s">
        <v>20</v>
      </c>
      <c r="B40" s="1">
        <v>23.63</v>
      </c>
      <c r="C40" s="1">
        <v>17.59</v>
      </c>
      <c r="D40" s="1">
        <v>23.49</v>
      </c>
      <c r="E40" s="1">
        <v>17.28</v>
      </c>
      <c r="F40" s="1">
        <v>24.03</v>
      </c>
      <c r="G40" s="1">
        <v>17.92</v>
      </c>
      <c r="I40" s="1">
        <f>B40-C40</f>
        <v>6.04</v>
      </c>
      <c r="J40" s="1">
        <f>D40-E40</f>
        <v>6.21</v>
      </c>
      <c r="K40" s="1">
        <f>F40-G40</f>
        <v>6.11</v>
      </c>
      <c r="M40" s="1">
        <f t="shared" si="12"/>
        <v>0.015197733553317</v>
      </c>
      <c r="N40" s="1">
        <f t="shared" si="12"/>
        <v>0.0135083942391854</v>
      </c>
      <c r="O40" s="1">
        <f t="shared" si="12"/>
        <v>0.0144779384670371</v>
      </c>
    </row>
    <row r="41" spans="1:18">
      <c r="A41" s="1" t="s">
        <v>6</v>
      </c>
      <c r="B41" s="2">
        <v>24.75</v>
      </c>
      <c r="C41" s="2">
        <v>18.22</v>
      </c>
      <c r="D41" s="2">
        <v>24.69</v>
      </c>
      <c r="E41" s="2">
        <v>18.13</v>
      </c>
      <c r="F41" s="2">
        <v>24.7</v>
      </c>
      <c r="G41" s="2">
        <v>18.07</v>
      </c>
      <c r="I41" s="1">
        <f>B41-C41</f>
        <v>6.53</v>
      </c>
      <c r="J41" s="1">
        <f>D41-E41</f>
        <v>6.56</v>
      </c>
      <c r="K41" s="1">
        <f>F41-G41</f>
        <v>6.63</v>
      </c>
      <c r="M41" s="1">
        <f t="shared" si="12"/>
        <v>0.0108211677196166</v>
      </c>
      <c r="N41" s="1">
        <f t="shared" si="12"/>
        <v>0.0105984713081849</v>
      </c>
      <c r="O41" s="1">
        <f t="shared" si="12"/>
        <v>0.0100965064893554</v>
      </c>
      <c r="P41" s="1">
        <f t="shared" ref="P41:R42" si="13">M41/M39</f>
        <v>0.716977624007914</v>
      </c>
      <c r="Q41" s="1">
        <f t="shared" si="13"/>
        <v>0.752623373705532</v>
      </c>
      <c r="R41" s="1">
        <f t="shared" si="13"/>
        <v>0.664342907048255</v>
      </c>
    </row>
    <row r="42" spans="1:18">
      <c r="A42" s="1" t="s">
        <v>7</v>
      </c>
      <c r="B42" s="2">
        <v>26.12</v>
      </c>
      <c r="C42" s="2">
        <v>19.03</v>
      </c>
      <c r="D42" s="2">
        <v>26.06</v>
      </c>
      <c r="E42" s="2">
        <v>18.93</v>
      </c>
      <c r="F42" s="2">
        <v>26.05</v>
      </c>
      <c r="G42" s="2">
        <v>18.95</v>
      </c>
      <c r="I42" s="1">
        <f>B42-C42</f>
        <v>7.09</v>
      </c>
      <c r="J42" s="1">
        <f>D42-E42</f>
        <v>7.13</v>
      </c>
      <c r="K42" s="1">
        <f>F42-G42</f>
        <v>7.1</v>
      </c>
      <c r="M42" s="1">
        <f t="shared" si="12"/>
        <v>0.00734002147823447</v>
      </c>
      <c r="N42" s="1">
        <f t="shared" si="12"/>
        <v>0.0071393082049172</v>
      </c>
      <c r="O42" s="1">
        <f t="shared" si="12"/>
        <v>0.0072893202463813</v>
      </c>
      <c r="P42" s="1">
        <f t="shared" si="13"/>
        <v>0.482968164462423</v>
      </c>
      <c r="Q42" s="1">
        <f t="shared" si="13"/>
        <v>0.52850902028069</v>
      </c>
      <c r="R42" s="1">
        <f t="shared" si="13"/>
        <v>0.503477775028359</v>
      </c>
    </row>
    <row r="43" spans="1:7">
      <c r="A43" s="1" t="s">
        <v>21</v>
      </c>
      <c r="B43" s="1" t="s">
        <v>2</v>
      </c>
      <c r="C43" s="1" t="s">
        <v>3</v>
      </c>
      <c r="D43" s="1" t="s">
        <v>2</v>
      </c>
      <c r="E43" s="1" t="s">
        <v>3</v>
      </c>
      <c r="F43" s="1" t="s">
        <v>2</v>
      </c>
      <c r="G43" s="1" t="s">
        <v>3</v>
      </c>
    </row>
    <row r="44" spans="1:15">
      <c r="A44" s="1" t="s">
        <v>19</v>
      </c>
      <c r="B44" s="2">
        <v>23.76</v>
      </c>
      <c r="C44" s="2">
        <v>17.64</v>
      </c>
      <c r="D44" s="2">
        <v>23.88</v>
      </c>
      <c r="E44" s="2">
        <v>17.8</v>
      </c>
      <c r="F44" s="2">
        <v>23.84</v>
      </c>
      <c r="G44" s="2">
        <v>17.79</v>
      </c>
      <c r="I44" s="1">
        <f>B44-C44</f>
        <v>6.12</v>
      </c>
      <c r="J44" s="1">
        <f>D44-E44</f>
        <v>6.08</v>
      </c>
      <c r="K44" s="1">
        <f>F44-G44</f>
        <v>6.05</v>
      </c>
      <c r="M44" s="1">
        <f t="shared" ref="M44:O47" si="14">POWER(2,-I44)</f>
        <v>0.0143779320410137</v>
      </c>
      <c r="N44" s="1">
        <f t="shared" si="14"/>
        <v>0.0147821507300875</v>
      </c>
      <c r="O44" s="1">
        <f t="shared" si="14"/>
        <v>0.0150927551394507</v>
      </c>
    </row>
    <row r="45" spans="1:15">
      <c r="A45" s="1" t="s">
        <v>20</v>
      </c>
      <c r="B45" s="2">
        <v>23.46</v>
      </c>
      <c r="C45" s="2">
        <v>17.64</v>
      </c>
      <c r="D45" s="2">
        <v>23.69</v>
      </c>
      <c r="E45" s="2">
        <v>17.8</v>
      </c>
      <c r="F45" s="2">
        <v>24.08</v>
      </c>
      <c r="G45" s="2">
        <v>17.79</v>
      </c>
      <c r="I45" s="1">
        <f>B45-C45</f>
        <v>5.82</v>
      </c>
      <c r="J45" s="1">
        <f>D45-E45</f>
        <v>5.89</v>
      </c>
      <c r="K45" s="1">
        <f>F45-G45</f>
        <v>6.29</v>
      </c>
      <c r="M45" s="1">
        <f t="shared" si="14"/>
        <v>0.0177013107077468</v>
      </c>
      <c r="N45" s="1">
        <f t="shared" si="14"/>
        <v>0.0168629411953817</v>
      </c>
      <c r="O45" s="1">
        <f t="shared" si="14"/>
        <v>0.0127797196649653</v>
      </c>
    </row>
    <row r="46" spans="1:18">
      <c r="A46" s="1" t="s">
        <v>6</v>
      </c>
      <c r="B46" s="2">
        <v>23.56</v>
      </c>
      <c r="C46" s="2">
        <v>16.81</v>
      </c>
      <c r="D46" s="2">
        <v>23.61</v>
      </c>
      <c r="E46" s="2">
        <v>16.74</v>
      </c>
      <c r="F46" s="2">
        <v>23.51</v>
      </c>
      <c r="G46" s="2">
        <v>16.76</v>
      </c>
      <c r="I46" s="1">
        <f>B46-C46</f>
        <v>6.75</v>
      </c>
      <c r="J46" s="1">
        <f>D46-E46</f>
        <v>6.87</v>
      </c>
      <c r="K46" s="1">
        <f>F46-G46</f>
        <v>6.75</v>
      </c>
      <c r="M46" s="1">
        <f t="shared" si="14"/>
        <v>0.00929068058595876</v>
      </c>
      <c r="N46" s="1">
        <f t="shared" si="14"/>
        <v>0.00854916954109952</v>
      </c>
      <c r="O46" s="1">
        <f t="shared" si="14"/>
        <v>0.00929068058595876</v>
      </c>
      <c r="P46" s="1">
        <f t="shared" ref="P46:R47" si="15">M46/M44</f>
        <v>0.646176415318747</v>
      </c>
      <c r="Q46" s="1">
        <f t="shared" si="15"/>
        <v>0.578344091952643</v>
      </c>
      <c r="R46" s="1">
        <f t="shared" si="15"/>
        <v>0.615572206672458</v>
      </c>
    </row>
    <row r="47" spans="1:18">
      <c r="A47" s="1" t="s">
        <v>7</v>
      </c>
      <c r="B47" s="2">
        <v>23.51</v>
      </c>
      <c r="C47" s="2">
        <v>16.76</v>
      </c>
      <c r="D47" s="2">
        <v>24.67</v>
      </c>
      <c r="E47" s="2">
        <v>17.9</v>
      </c>
      <c r="F47" s="2">
        <v>24.83</v>
      </c>
      <c r="G47" s="2">
        <v>17.85</v>
      </c>
      <c r="I47" s="1">
        <f>B47-C47</f>
        <v>6.75</v>
      </c>
      <c r="J47" s="1">
        <f>D47-E47</f>
        <v>6.77</v>
      </c>
      <c r="K47" s="1">
        <f>F47-G47</f>
        <v>6.98</v>
      </c>
      <c r="M47" s="1">
        <f t="shared" si="14"/>
        <v>0.00929068058595876</v>
      </c>
      <c r="N47" s="1">
        <f t="shared" si="14"/>
        <v>0.00916277304087403</v>
      </c>
      <c r="O47" s="1">
        <f t="shared" si="14"/>
        <v>0.00792155843585962</v>
      </c>
      <c r="P47" s="1">
        <f t="shared" si="15"/>
        <v>0.524858341811534</v>
      </c>
      <c r="Q47" s="1">
        <f t="shared" si="15"/>
        <v>0.543367431263028</v>
      </c>
      <c r="R47" s="1">
        <f t="shared" si="15"/>
        <v>0.619853849969494</v>
      </c>
    </row>
    <row r="48" spans="2:3">
      <c r="B48" s="2"/>
      <c r="C48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2024-12-24T14:23:59Z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2052-12.1.0.19302</vt:lpwstr>
  </property>
</Properties>
</file>