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14F338B1-8871-4F26-9C41-72715DB22CC8}" xr6:coauthVersionLast="47" xr6:coauthVersionMax="47" xr10:uidLastSave="{00000000-0000-0000-0000-000000000000}"/>
  <bookViews>
    <workbookView xWindow="-110" yWindow="-110" windowWidth="19420" windowHeight="10420" activeTab="7" xr2:uid="{00000000-000D-0000-FFFF-FFFF00000000}"/>
  </bookViews>
  <sheets>
    <sheet name="raw intensity" sheetId="2" r:id="rId1"/>
    <sheet name="Citrate" sheetId="5" r:id="rId2"/>
    <sheet name="2KG" sheetId="6" r:id="rId3"/>
    <sheet name="OAA" sheetId="9" r:id="rId4"/>
    <sheet name="Succinate" sheetId="8" r:id="rId5"/>
    <sheet name="Malate" sheetId="4" r:id="rId6"/>
    <sheet name="Pyruvte" sheetId="7" r:id="rId7"/>
    <sheet name="Glyoxylate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9" l="1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T46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C44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C46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C46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C46" i="6"/>
  <c r="C59" i="5" l="1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C58" i="5"/>
  <c r="C21" i="5" l="1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C12" i="9"/>
  <c r="AM9" i="9"/>
  <c r="AL9" i="9"/>
  <c r="AK9" i="9"/>
  <c r="AJ9" i="9"/>
  <c r="AI9" i="9"/>
  <c r="AH9" i="9"/>
  <c r="AG9" i="9"/>
  <c r="AF9" i="9"/>
  <c r="AE9" i="9"/>
  <c r="AD9" i="9"/>
  <c r="K17" i="9" s="1"/>
  <c r="AC9" i="9"/>
  <c r="AB9" i="9"/>
  <c r="AA9" i="9"/>
  <c r="Z9" i="9"/>
  <c r="Y9" i="9"/>
  <c r="X9" i="9"/>
  <c r="W9" i="9"/>
  <c r="V9" i="9"/>
  <c r="T9" i="9"/>
  <c r="S9" i="9"/>
  <c r="R9" i="9"/>
  <c r="Q9" i="9"/>
  <c r="P9" i="9"/>
  <c r="O9" i="9"/>
  <c r="N9" i="9"/>
  <c r="M9" i="9"/>
  <c r="L9" i="9"/>
  <c r="L17" i="9" s="1"/>
  <c r="K9" i="9"/>
  <c r="J9" i="9"/>
  <c r="I9" i="9"/>
  <c r="H9" i="9"/>
  <c r="H17" i="9" s="1"/>
  <c r="G9" i="9"/>
  <c r="F9" i="9"/>
  <c r="E9" i="9"/>
  <c r="D9" i="9"/>
  <c r="C9" i="9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T10" i="4"/>
  <c r="S10" i="4"/>
  <c r="R10" i="4"/>
  <c r="R17" i="4" s="1"/>
  <c r="Q10" i="4"/>
  <c r="P10" i="4"/>
  <c r="O10" i="4"/>
  <c r="N10" i="4"/>
  <c r="M10" i="4"/>
  <c r="L10" i="4"/>
  <c r="K10" i="4"/>
  <c r="J10" i="4"/>
  <c r="J17" i="4" s="1"/>
  <c r="I10" i="4"/>
  <c r="H10" i="4"/>
  <c r="G10" i="4"/>
  <c r="F10" i="4"/>
  <c r="E10" i="4"/>
  <c r="D10" i="4"/>
  <c r="C10" i="4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F18" i="8" s="1"/>
  <c r="E10" i="8"/>
  <c r="E18" i="8" s="1"/>
  <c r="D10" i="8"/>
  <c r="D18" i="8" s="1"/>
  <c r="C10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C13" i="8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C17" i="6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C11" i="7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C12" i="4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C10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C21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C19" i="10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C12" i="6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C14" i="5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C28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C25" i="9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C29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C26" i="8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C23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C21" i="7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C28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C25" i="6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C34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C31" i="5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C28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C25" i="4"/>
  <c r="G17" i="4" l="1"/>
  <c r="O17" i="4"/>
  <c r="C17" i="9"/>
  <c r="I18" i="8"/>
  <c r="Q18" i="8"/>
  <c r="G18" i="8"/>
  <c r="O18" i="8"/>
  <c r="I17" i="9"/>
  <c r="Q17" i="9"/>
  <c r="F17" i="9"/>
  <c r="J17" i="9"/>
  <c r="N17" i="9"/>
  <c r="R17" i="9"/>
  <c r="D17" i="9"/>
  <c r="T17" i="9"/>
  <c r="G17" i="9"/>
  <c r="O17" i="9"/>
  <c r="S17" i="9"/>
  <c r="I17" i="4"/>
  <c r="Q17" i="4"/>
  <c r="H17" i="4"/>
  <c r="P17" i="4"/>
  <c r="C18" i="8"/>
  <c r="K18" i="8"/>
  <c r="S18" i="8"/>
  <c r="H18" i="8"/>
  <c r="T18" i="8"/>
  <c r="N18" i="8"/>
  <c r="C17" i="4"/>
  <c r="K17" i="4"/>
  <c r="F17" i="4"/>
  <c r="N17" i="4"/>
  <c r="D17" i="4"/>
  <c r="L17" i="4"/>
  <c r="T17" i="4"/>
  <c r="E17" i="4"/>
  <c r="M17" i="4"/>
  <c r="S17" i="4"/>
  <c r="J18" i="8"/>
  <c r="R18" i="8"/>
  <c r="L18" i="8"/>
  <c r="P18" i="8"/>
  <c r="E17" i="9"/>
  <c r="M17" i="9"/>
  <c r="P17" i="9"/>
  <c r="M18" i="8"/>
</calcChain>
</file>

<file path=xl/sharedStrings.xml><?xml version="1.0" encoding="utf-8"?>
<sst xmlns="http://schemas.openxmlformats.org/spreadsheetml/2006/main" count="347" uniqueCount="58">
  <si>
    <t>13CMal_1</t>
  </si>
  <si>
    <t>Pyruvate</t>
  </si>
  <si>
    <t>Succinate</t>
  </si>
  <si>
    <t>Malate</t>
  </si>
  <si>
    <t>Oxaloacetate</t>
  </si>
  <si>
    <t>alpha-KG</t>
  </si>
  <si>
    <t>Cit_isocit</t>
  </si>
  <si>
    <t>13COAA_2</t>
  </si>
  <si>
    <t>13COAA_3</t>
  </si>
  <si>
    <t>13COAA_4</t>
  </si>
  <si>
    <t>13Ccit_2</t>
  </si>
  <si>
    <t>13Ccit_4</t>
  </si>
  <si>
    <t>13Ccit_5</t>
  </si>
  <si>
    <t>13Ccit_6</t>
  </si>
  <si>
    <t>13Cakg_1</t>
  </si>
  <si>
    <t>13Cakg_3</t>
  </si>
  <si>
    <t>13Cakg_4</t>
  </si>
  <si>
    <t>13Csuc_2</t>
  </si>
  <si>
    <t>13Csuc_4</t>
  </si>
  <si>
    <t>Glyoxylate</t>
  </si>
  <si>
    <t>13Cmal_2</t>
  </si>
  <si>
    <t>13CMal_3</t>
  </si>
  <si>
    <t>13Cmal_4</t>
  </si>
  <si>
    <t>13Cglyoxylate_2</t>
  </si>
  <si>
    <t>13Cpyr_3</t>
  </si>
  <si>
    <t>Pyr2</t>
  </si>
  <si>
    <t>13Cpyr2_3</t>
  </si>
  <si>
    <t>Suc2</t>
  </si>
  <si>
    <t>13Csuc2_1</t>
  </si>
  <si>
    <t>13Csuc2_2</t>
  </si>
  <si>
    <t>13Csuc2_3</t>
  </si>
  <si>
    <t>13Csuc2_4</t>
  </si>
  <si>
    <t>Cit2</t>
  </si>
  <si>
    <t>13Ccit2_1</t>
  </si>
  <si>
    <t>13Ccit2_2</t>
  </si>
  <si>
    <t>13Ccit2_3</t>
  </si>
  <si>
    <t>13Ccit2_4</t>
  </si>
  <si>
    <t>13Ccit2_5</t>
  </si>
  <si>
    <t>13Ccit2_6</t>
  </si>
  <si>
    <t>13COAA_1</t>
  </si>
  <si>
    <t>13CaKG_2</t>
  </si>
  <si>
    <t>13Cpyr2_1</t>
  </si>
  <si>
    <t>13Cpyr2_2</t>
  </si>
  <si>
    <t>13CGlyox_1</t>
  </si>
  <si>
    <t>WT</t>
  </si>
  <si>
    <t>edc3scd6</t>
  </si>
  <si>
    <t>dhh1</t>
  </si>
  <si>
    <t>dcp2</t>
  </si>
  <si>
    <t>pat1</t>
  </si>
  <si>
    <t>dhh1pat1</t>
  </si>
  <si>
    <t>Cit</t>
  </si>
  <si>
    <t>Total</t>
  </si>
  <si>
    <t>Percentage label incorporation</t>
  </si>
  <si>
    <t>Suc</t>
  </si>
  <si>
    <t>Pyr</t>
  </si>
  <si>
    <t>Relative amounts</t>
  </si>
  <si>
    <t>scd6edc3</t>
  </si>
  <si>
    <t>pat1dhh1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</si>
</sst>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4F81BD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3" fillId="0" borderId="0" xfId="0" applyNumberFormat="1" applyFont="1"/>
    <xf numFmtId="0" fontId="0" fillId="2" borderId="0" xfId="0" applyFill="1"/>
    <xf numFmtId="0" fontId="2" fillId="2" borderId="0" xfId="0" applyFont="1" applyFill="1"/>
    <xf numFmtId="1" fontId="2" fillId="2" borderId="0" xfId="0" applyNumberFormat="1" applyFont="1" applyFill="1"/>
    <xf numFmtId="0" fontId="1" fillId="2" borderId="0" xfId="0" applyFont="1" applyFill="1"/>
    <xf numFmtId="1" fontId="0" fillId="2" borderId="0" xfId="0" applyNumberFormat="1" applyFill="1"/>
    <xf numFmtId="1" fontId="1" fillId="2" borderId="0" xfId="0" applyNumberFormat="1" applyFont="1" applyFill="1"/>
    <xf numFmtId="0" fontId="3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76"/>
  <sheetViews>
    <sheetView workbookViewId="0">
      <selection activeCell="P16" sqref="P16"/>
    </sheetView>
  </sheetViews>
  <sheetFormatPr defaultColWidth="8.81640625" defaultRowHeight="14.5" x14ac:dyDescent="0.35"/>
  <cols>
    <col min="1" max="1" width="15.453125" bestFit="1" customWidth="1"/>
    <col min="3" max="14" width="9.08984375" bestFit="1" customWidth="1"/>
    <col min="15" max="15" width="10.08984375" bestFit="1" customWidth="1"/>
    <col min="16" max="17" width="9.08984375" bestFit="1" customWidth="1"/>
    <col min="18" max="20" width="10.08984375" bestFit="1" customWidth="1"/>
  </cols>
  <sheetData>
    <row r="2" spans="1:20" x14ac:dyDescent="0.35">
      <c r="C2" s="15" t="s">
        <v>44</v>
      </c>
      <c r="D2" s="15"/>
      <c r="E2" s="15"/>
      <c r="F2" s="15" t="s">
        <v>56</v>
      </c>
      <c r="G2" s="15"/>
      <c r="H2" s="15"/>
      <c r="I2" s="15" t="s">
        <v>46</v>
      </c>
      <c r="J2" s="15"/>
      <c r="K2" s="15"/>
      <c r="L2" s="15" t="s">
        <v>47</v>
      </c>
      <c r="M2" s="15"/>
      <c r="N2" s="15"/>
      <c r="O2" s="15" t="s">
        <v>48</v>
      </c>
      <c r="P2" s="15"/>
      <c r="Q2" s="15"/>
      <c r="R2" s="15" t="s">
        <v>57</v>
      </c>
      <c r="S2" s="15"/>
      <c r="T2" s="15"/>
    </row>
    <row r="3" spans="1:20" x14ac:dyDescent="0.35">
      <c r="C3">
        <v>1</v>
      </c>
      <c r="D3">
        <v>2</v>
      </c>
      <c r="E3">
        <v>3</v>
      </c>
      <c r="F3">
        <v>1</v>
      </c>
      <c r="G3">
        <v>2</v>
      </c>
      <c r="H3">
        <v>3</v>
      </c>
      <c r="I3">
        <v>1</v>
      </c>
      <c r="J3">
        <v>2</v>
      </c>
      <c r="K3">
        <v>3</v>
      </c>
      <c r="L3">
        <v>1</v>
      </c>
      <c r="M3">
        <v>2</v>
      </c>
      <c r="N3">
        <v>3</v>
      </c>
      <c r="O3">
        <v>1</v>
      </c>
      <c r="P3">
        <v>2</v>
      </c>
      <c r="Q3">
        <v>3</v>
      </c>
      <c r="R3">
        <v>1</v>
      </c>
      <c r="S3">
        <v>2</v>
      </c>
      <c r="T3">
        <v>3</v>
      </c>
    </row>
    <row r="4" spans="1:20" s="2" customFormat="1" x14ac:dyDescent="0.35">
      <c r="A4" s="2" t="s">
        <v>0</v>
      </c>
      <c r="C4" s="3">
        <v>1387000</v>
      </c>
      <c r="D4" s="3">
        <v>1131000</v>
      </c>
      <c r="E4" s="3">
        <v>991700</v>
      </c>
      <c r="F4" s="3">
        <v>1587000</v>
      </c>
      <c r="G4" s="3">
        <v>1508000</v>
      </c>
      <c r="H4" s="3">
        <v>1633000</v>
      </c>
      <c r="I4" s="3">
        <v>1530000</v>
      </c>
      <c r="J4" s="3">
        <v>1866000</v>
      </c>
      <c r="K4" s="3">
        <v>1428000</v>
      </c>
      <c r="L4" s="3">
        <v>3842000</v>
      </c>
      <c r="M4" s="3">
        <v>2014000</v>
      </c>
      <c r="N4" s="3">
        <v>2918000</v>
      </c>
      <c r="O4" s="3">
        <v>2872000</v>
      </c>
      <c r="P4" s="3">
        <v>2384000</v>
      </c>
      <c r="Q4" s="3">
        <v>2835000</v>
      </c>
      <c r="R4" s="3">
        <v>3217000</v>
      </c>
      <c r="S4" s="3">
        <v>2620000</v>
      </c>
      <c r="T4" s="3">
        <v>2221000</v>
      </c>
    </row>
    <row r="5" spans="1:20" s="2" customFormat="1" x14ac:dyDescent="0.35">
      <c r="A5" s="2" t="s">
        <v>1</v>
      </c>
      <c r="C5" s="3">
        <v>84450000</v>
      </c>
      <c r="D5" s="3">
        <v>86330000</v>
      </c>
      <c r="E5" s="3">
        <v>98040000</v>
      </c>
      <c r="F5" s="3">
        <v>80440000</v>
      </c>
      <c r="G5" s="3">
        <v>75770000</v>
      </c>
      <c r="H5" s="3">
        <v>80700000</v>
      </c>
      <c r="I5" s="3">
        <v>85130000</v>
      </c>
      <c r="J5" s="3">
        <v>87030000</v>
      </c>
      <c r="K5" s="3">
        <v>73370000</v>
      </c>
      <c r="L5" s="3">
        <v>84470000</v>
      </c>
      <c r="M5" s="3">
        <v>53270000</v>
      </c>
      <c r="N5" s="3">
        <v>60540000</v>
      </c>
      <c r="O5" s="3">
        <v>75000000</v>
      </c>
      <c r="P5" s="3">
        <v>59720000</v>
      </c>
      <c r="Q5" s="3">
        <v>59740000</v>
      </c>
      <c r="R5" s="3">
        <v>90840000</v>
      </c>
      <c r="S5" s="3">
        <v>83600000</v>
      </c>
      <c r="T5" s="3">
        <v>75140000</v>
      </c>
    </row>
    <row r="6" spans="1:20" s="2" customFormat="1" x14ac:dyDescent="0.35">
      <c r="A6" s="2" t="s">
        <v>2</v>
      </c>
      <c r="C6" s="3">
        <v>19560000</v>
      </c>
      <c r="D6" s="3">
        <v>19330000</v>
      </c>
      <c r="E6" s="3">
        <v>22140000</v>
      </c>
      <c r="F6" s="3">
        <v>37180000</v>
      </c>
      <c r="G6" s="3">
        <v>38770000</v>
      </c>
      <c r="H6" s="3">
        <v>38110000</v>
      </c>
      <c r="I6" s="3">
        <v>34270000</v>
      </c>
      <c r="J6" s="3">
        <v>32980000</v>
      </c>
      <c r="K6" s="3">
        <v>29270000</v>
      </c>
      <c r="L6" s="3">
        <v>62690000</v>
      </c>
      <c r="M6" s="3">
        <v>44380000</v>
      </c>
      <c r="N6" s="3">
        <v>57470000</v>
      </c>
      <c r="O6" s="3">
        <v>47880000</v>
      </c>
      <c r="P6" s="3">
        <v>44730000</v>
      </c>
      <c r="Q6" s="3">
        <v>47770000</v>
      </c>
      <c r="R6" s="3">
        <v>48570000</v>
      </c>
      <c r="S6" s="3">
        <v>41610000</v>
      </c>
      <c r="T6" s="3">
        <v>38840000</v>
      </c>
    </row>
    <row r="7" spans="1:20" s="2" customFormat="1" x14ac:dyDescent="0.35">
      <c r="A7" s="2" t="s">
        <v>3</v>
      </c>
      <c r="C7" s="3">
        <v>1738000</v>
      </c>
      <c r="D7" s="3">
        <v>1651000</v>
      </c>
      <c r="E7" s="3">
        <v>1726000</v>
      </c>
      <c r="F7" s="3">
        <v>2545000</v>
      </c>
      <c r="G7" s="3">
        <v>2297000</v>
      </c>
      <c r="H7" s="3">
        <v>2545000</v>
      </c>
      <c r="I7" s="3">
        <v>2185000</v>
      </c>
      <c r="J7" s="3">
        <v>2361000</v>
      </c>
      <c r="K7" s="3">
        <v>1918000</v>
      </c>
      <c r="L7" s="3">
        <v>12100000</v>
      </c>
      <c r="M7" s="3">
        <v>7905000</v>
      </c>
      <c r="N7" s="3">
        <v>9233000</v>
      </c>
      <c r="O7" s="3">
        <v>7172000</v>
      </c>
      <c r="P7" s="3">
        <v>6205000</v>
      </c>
      <c r="Q7" s="3">
        <v>7164000</v>
      </c>
      <c r="R7" s="3">
        <v>7628000</v>
      </c>
      <c r="S7" s="3">
        <v>9424000</v>
      </c>
      <c r="T7" s="3">
        <v>10250000</v>
      </c>
    </row>
    <row r="8" spans="1:20" s="2" customFormat="1" x14ac:dyDescent="0.35">
      <c r="A8" s="2" t="s">
        <v>4</v>
      </c>
      <c r="C8" s="3">
        <v>3634000</v>
      </c>
      <c r="D8" s="3">
        <v>2749000</v>
      </c>
      <c r="E8" s="3">
        <v>2895000</v>
      </c>
      <c r="F8" s="3">
        <v>4856000</v>
      </c>
      <c r="G8" s="3">
        <v>4535000</v>
      </c>
      <c r="H8" s="3">
        <v>5022000</v>
      </c>
      <c r="I8" s="3">
        <v>5557000</v>
      </c>
      <c r="J8" s="3">
        <v>5670000</v>
      </c>
      <c r="K8" s="3">
        <v>4349000</v>
      </c>
      <c r="L8" s="3">
        <v>7375000</v>
      </c>
      <c r="M8" s="3">
        <v>4127000</v>
      </c>
      <c r="N8" s="3">
        <v>3219000</v>
      </c>
      <c r="O8" s="3">
        <v>5264000</v>
      </c>
      <c r="P8" s="3">
        <v>3614000</v>
      </c>
      <c r="Q8" s="3">
        <v>3558000</v>
      </c>
      <c r="R8" s="3">
        <v>12950000</v>
      </c>
      <c r="S8" s="3">
        <v>10730000</v>
      </c>
      <c r="T8" s="3">
        <v>9777000</v>
      </c>
    </row>
    <row r="9" spans="1:20" s="2" customFormat="1" x14ac:dyDescent="0.35">
      <c r="A9" s="2" t="s">
        <v>5</v>
      </c>
      <c r="C9" s="3">
        <v>8921000</v>
      </c>
      <c r="D9" s="3">
        <v>7347000</v>
      </c>
      <c r="E9" s="3">
        <v>7231000</v>
      </c>
      <c r="F9" s="3">
        <v>22690000</v>
      </c>
      <c r="G9" s="3">
        <v>26300000</v>
      </c>
      <c r="H9" s="3">
        <v>23170000</v>
      </c>
      <c r="I9" s="3">
        <v>21830000</v>
      </c>
      <c r="J9" s="3">
        <v>20170000</v>
      </c>
      <c r="K9" s="3">
        <v>14060000</v>
      </c>
      <c r="L9" s="3">
        <v>50700000</v>
      </c>
      <c r="M9" s="3">
        <v>28180000</v>
      </c>
      <c r="N9" s="3">
        <v>34230000</v>
      </c>
      <c r="O9" s="3">
        <v>54500000</v>
      </c>
      <c r="P9" s="3">
        <v>39320000</v>
      </c>
      <c r="Q9" s="3">
        <v>41700000</v>
      </c>
      <c r="R9" s="3">
        <v>90810000</v>
      </c>
      <c r="S9" s="3">
        <v>79870000</v>
      </c>
      <c r="T9" s="3">
        <v>81400000</v>
      </c>
    </row>
    <row r="10" spans="1:20" s="2" customFormat="1" x14ac:dyDescent="0.35">
      <c r="A10" s="2" t="s">
        <v>6</v>
      </c>
      <c r="C10" s="3">
        <v>24640000</v>
      </c>
      <c r="D10" s="3">
        <v>21140000</v>
      </c>
      <c r="E10" s="3">
        <v>24470000</v>
      </c>
      <c r="F10" s="3">
        <v>53500000</v>
      </c>
      <c r="G10" s="3">
        <v>58830000</v>
      </c>
      <c r="H10" s="3">
        <v>53510000</v>
      </c>
      <c r="I10" s="3">
        <v>53740000</v>
      </c>
      <c r="J10" s="3">
        <v>51570000</v>
      </c>
      <c r="K10" s="3">
        <v>42470000</v>
      </c>
      <c r="L10" s="3">
        <v>88300000</v>
      </c>
      <c r="M10" s="3">
        <v>56350000</v>
      </c>
      <c r="N10" s="3">
        <v>67630000</v>
      </c>
      <c r="O10" s="3">
        <v>102300000</v>
      </c>
      <c r="P10" s="3">
        <v>80210000</v>
      </c>
      <c r="Q10" s="3">
        <v>84850000</v>
      </c>
      <c r="R10" s="3">
        <v>133800000</v>
      </c>
      <c r="S10" s="3">
        <v>131500000</v>
      </c>
      <c r="T10" s="3">
        <v>120900000</v>
      </c>
    </row>
    <row r="11" spans="1:20" s="2" customFormat="1" x14ac:dyDescent="0.35">
      <c r="A11" s="2" t="s">
        <v>7</v>
      </c>
      <c r="C11" s="3">
        <v>390300</v>
      </c>
      <c r="D11" s="3">
        <v>329800</v>
      </c>
      <c r="E11" s="3">
        <v>335800</v>
      </c>
      <c r="F11" s="3">
        <v>459300</v>
      </c>
      <c r="G11" s="3">
        <v>431100</v>
      </c>
      <c r="H11" s="3">
        <v>468500</v>
      </c>
      <c r="I11" s="3">
        <v>489700</v>
      </c>
      <c r="J11" s="3">
        <v>518300</v>
      </c>
      <c r="K11" s="3">
        <v>363000</v>
      </c>
      <c r="L11" s="3">
        <v>1810000</v>
      </c>
      <c r="M11" s="3">
        <v>538300</v>
      </c>
      <c r="N11" s="3">
        <v>642000</v>
      </c>
      <c r="O11" s="3">
        <v>630600</v>
      </c>
      <c r="P11" s="3">
        <v>489700</v>
      </c>
      <c r="Q11" s="3">
        <v>509300</v>
      </c>
      <c r="R11" s="3">
        <v>1093000</v>
      </c>
      <c r="S11" s="3">
        <v>857000</v>
      </c>
      <c r="T11" s="3">
        <v>732000</v>
      </c>
    </row>
    <row r="12" spans="1:20" s="2" customFormat="1" x14ac:dyDescent="0.35">
      <c r="A12" s="2" t="s">
        <v>8</v>
      </c>
      <c r="C12" s="3">
        <v>281500</v>
      </c>
      <c r="D12" s="3">
        <v>264500</v>
      </c>
      <c r="E12" s="3">
        <v>258900</v>
      </c>
      <c r="F12" s="3">
        <v>176500</v>
      </c>
      <c r="G12" s="3">
        <v>140700</v>
      </c>
      <c r="H12" s="3">
        <v>163800</v>
      </c>
      <c r="I12" s="3">
        <v>187300</v>
      </c>
      <c r="J12" s="3">
        <v>198000</v>
      </c>
      <c r="K12" s="3">
        <v>146200</v>
      </c>
      <c r="L12" s="3">
        <v>555500</v>
      </c>
      <c r="M12" s="3">
        <v>193100</v>
      </c>
      <c r="N12" s="3">
        <v>219200</v>
      </c>
      <c r="O12" s="3">
        <v>217800</v>
      </c>
      <c r="P12" s="3">
        <v>165200</v>
      </c>
      <c r="Q12" s="3">
        <v>160200</v>
      </c>
      <c r="R12" s="3">
        <v>294400</v>
      </c>
      <c r="S12" s="3">
        <v>218100</v>
      </c>
      <c r="T12" s="3">
        <v>187300</v>
      </c>
    </row>
    <row r="13" spans="1:20" s="2" customFormat="1" x14ac:dyDescent="0.35">
      <c r="A13" s="2" t="s">
        <v>9</v>
      </c>
      <c r="C13" s="3">
        <v>76860</v>
      </c>
      <c r="D13" s="3">
        <v>81030</v>
      </c>
      <c r="E13" s="3">
        <v>85610</v>
      </c>
      <c r="F13" s="3">
        <v>45090</v>
      </c>
      <c r="G13" s="3">
        <v>36710</v>
      </c>
      <c r="H13" s="3">
        <v>46470</v>
      </c>
      <c r="I13" s="3">
        <v>33320</v>
      </c>
      <c r="J13" s="3">
        <v>39870</v>
      </c>
      <c r="K13" s="3">
        <v>34260</v>
      </c>
      <c r="L13" s="3">
        <v>175800</v>
      </c>
      <c r="M13" s="3">
        <v>51390</v>
      </c>
      <c r="N13" s="3">
        <v>62790</v>
      </c>
      <c r="O13" s="3">
        <v>44650</v>
      </c>
      <c r="P13" s="3">
        <v>48290</v>
      </c>
      <c r="Q13" s="3">
        <v>31460</v>
      </c>
      <c r="R13" s="3">
        <v>58600</v>
      </c>
      <c r="S13" s="3">
        <v>36980</v>
      </c>
      <c r="T13" s="3">
        <v>36480</v>
      </c>
    </row>
    <row r="14" spans="1:20" s="2" customFormat="1" x14ac:dyDescent="0.35">
      <c r="A14" s="2" t="s">
        <v>10</v>
      </c>
      <c r="C14" s="3">
        <v>1643000</v>
      </c>
      <c r="D14" s="3">
        <v>1520000</v>
      </c>
      <c r="E14" s="3">
        <v>1772000</v>
      </c>
      <c r="F14" s="3">
        <v>3349000</v>
      </c>
      <c r="G14" s="3">
        <v>3659000</v>
      </c>
      <c r="H14" s="3">
        <v>3449000</v>
      </c>
      <c r="I14" s="3">
        <v>3143000</v>
      </c>
      <c r="J14" s="3">
        <v>3041000</v>
      </c>
      <c r="K14" s="3">
        <v>2557000</v>
      </c>
      <c r="L14" s="3">
        <v>5817000</v>
      </c>
      <c r="M14" s="3">
        <v>3794000</v>
      </c>
      <c r="N14" s="3">
        <v>4662000</v>
      </c>
      <c r="O14" s="3">
        <v>5655000</v>
      </c>
      <c r="P14" s="3">
        <v>4600000</v>
      </c>
      <c r="Q14" s="3">
        <v>4804000</v>
      </c>
      <c r="R14" s="3">
        <v>7308000</v>
      </c>
      <c r="S14" s="3">
        <v>6814000</v>
      </c>
      <c r="T14" s="3">
        <v>6433000</v>
      </c>
    </row>
    <row r="15" spans="1:20" s="2" customFormat="1" x14ac:dyDescent="0.35">
      <c r="A15" s="2" t="s">
        <v>11</v>
      </c>
      <c r="C15" s="3">
        <v>585600</v>
      </c>
      <c r="D15" s="3">
        <v>631900</v>
      </c>
      <c r="E15" s="3">
        <v>729200</v>
      </c>
      <c r="F15" s="3">
        <v>701200</v>
      </c>
      <c r="G15" s="3">
        <v>742800</v>
      </c>
      <c r="H15" s="3">
        <v>660500</v>
      </c>
      <c r="I15" s="3">
        <v>568100</v>
      </c>
      <c r="J15" s="3">
        <v>593600</v>
      </c>
      <c r="K15" s="3">
        <v>529400</v>
      </c>
      <c r="L15" s="3">
        <v>1778000</v>
      </c>
      <c r="M15" s="3">
        <v>954900</v>
      </c>
      <c r="N15" s="3">
        <v>1315000</v>
      </c>
      <c r="O15" s="3">
        <v>820900</v>
      </c>
      <c r="P15" s="3">
        <v>717700</v>
      </c>
      <c r="Q15" s="3">
        <v>699100</v>
      </c>
      <c r="R15" s="3">
        <v>835200</v>
      </c>
      <c r="S15" s="3">
        <v>648500</v>
      </c>
      <c r="T15" s="3">
        <v>615900</v>
      </c>
    </row>
    <row r="16" spans="1:20" s="2" customFormat="1" x14ac:dyDescent="0.35">
      <c r="A16" s="2" t="s">
        <v>12</v>
      </c>
      <c r="C16" s="3">
        <v>277600</v>
      </c>
      <c r="D16" s="3">
        <v>291900</v>
      </c>
      <c r="E16" s="3">
        <v>353200</v>
      </c>
      <c r="F16" s="3">
        <v>338600</v>
      </c>
      <c r="G16" s="3">
        <v>385200</v>
      </c>
      <c r="H16" s="3">
        <v>381800</v>
      </c>
      <c r="I16" s="3">
        <v>284700</v>
      </c>
      <c r="J16" s="3">
        <v>301200</v>
      </c>
      <c r="K16" s="3">
        <v>265200</v>
      </c>
      <c r="L16" s="3">
        <v>919300</v>
      </c>
      <c r="M16" s="3">
        <v>537900</v>
      </c>
      <c r="N16" s="3">
        <v>777300</v>
      </c>
      <c r="O16" s="3">
        <v>480600</v>
      </c>
      <c r="P16" s="3">
        <v>430400</v>
      </c>
      <c r="Q16" s="3">
        <v>471900</v>
      </c>
      <c r="R16" s="3">
        <v>433300</v>
      </c>
      <c r="S16" s="3">
        <v>354000</v>
      </c>
      <c r="T16" s="3">
        <v>396800</v>
      </c>
    </row>
    <row r="17" spans="1:20" s="2" customFormat="1" x14ac:dyDescent="0.35">
      <c r="A17" s="2" t="s">
        <v>13</v>
      </c>
      <c r="C17" s="3">
        <v>114600</v>
      </c>
      <c r="D17" s="3">
        <v>118900</v>
      </c>
      <c r="E17" s="3">
        <v>131100</v>
      </c>
      <c r="F17" s="3">
        <v>126900</v>
      </c>
      <c r="G17" s="3">
        <v>150400</v>
      </c>
      <c r="H17" s="3">
        <v>159000</v>
      </c>
      <c r="I17" s="3">
        <v>134200</v>
      </c>
      <c r="J17" s="3">
        <v>135900</v>
      </c>
      <c r="K17" s="3">
        <v>111800</v>
      </c>
      <c r="L17" s="3">
        <v>280300</v>
      </c>
      <c r="M17" s="3">
        <v>168700</v>
      </c>
      <c r="N17" s="3">
        <v>249000</v>
      </c>
      <c r="O17" s="3">
        <v>180000</v>
      </c>
      <c r="P17" s="3">
        <v>154700</v>
      </c>
      <c r="Q17" s="3">
        <v>141900</v>
      </c>
      <c r="R17" s="3">
        <v>153500</v>
      </c>
      <c r="S17" s="3">
        <v>124900</v>
      </c>
      <c r="T17" s="3">
        <v>135600</v>
      </c>
    </row>
    <row r="18" spans="1:20" s="2" customFormat="1" x14ac:dyDescent="0.35">
      <c r="A18" s="2" t="s">
        <v>14</v>
      </c>
      <c r="C18" s="3">
        <v>1931000</v>
      </c>
      <c r="D18" s="3">
        <v>1596000</v>
      </c>
      <c r="E18" s="3">
        <v>1636000</v>
      </c>
      <c r="F18" s="3">
        <v>4998000</v>
      </c>
      <c r="G18" s="3">
        <v>5532000</v>
      </c>
      <c r="H18" s="3">
        <v>4813000</v>
      </c>
      <c r="I18" s="3">
        <v>4467000</v>
      </c>
      <c r="J18" s="3">
        <v>4230000</v>
      </c>
      <c r="K18" s="3">
        <v>2920000</v>
      </c>
      <c r="L18" s="3">
        <v>11090000</v>
      </c>
      <c r="M18" s="3">
        <v>6437000</v>
      </c>
      <c r="N18" s="3">
        <v>7240000</v>
      </c>
      <c r="O18" s="3">
        <v>11220000</v>
      </c>
      <c r="P18" s="3">
        <v>8635000</v>
      </c>
      <c r="Q18" s="3">
        <v>8691000</v>
      </c>
      <c r="R18" s="3">
        <v>20460000</v>
      </c>
      <c r="S18" s="3">
        <v>17250000</v>
      </c>
      <c r="T18" s="3">
        <v>16300000</v>
      </c>
    </row>
    <row r="19" spans="1:20" s="2" customFormat="1" x14ac:dyDescent="0.35">
      <c r="A19" s="2" t="s">
        <v>15</v>
      </c>
      <c r="C19" s="3">
        <v>205300</v>
      </c>
      <c r="D19" s="3">
        <v>203400</v>
      </c>
      <c r="E19" s="3">
        <v>202500</v>
      </c>
      <c r="F19" s="3">
        <v>349700</v>
      </c>
      <c r="G19" s="3">
        <v>399200</v>
      </c>
      <c r="H19" s="3">
        <v>349100</v>
      </c>
      <c r="I19" s="3">
        <v>287500</v>
      </c>
      <c r="J19" s="3">
        <v>300700</v>
      </c>
      <c r="K19" s="3">
        <v>204300</v>
      </c>
      <c r="L19" s="3">
        <v>1393000</v>
      </c>
      <c r="M19" s="3">
        <v>725200</v>
      </c>
      <c r="N19" s="3">
        <v>919700</v>
      </c>
      <c r="O19" s="3">
        <v>684600</v>
      </c>
      <c r="P19" s="3">
        <v>604900</v>
      </c>
      <c r="Q19" s="3">
        <v>564200</v>
      </c>
      <c r="R19" s="3">
        <v>1046000</v>
      </c>
      <c r="S19" s="3">
        <v>771400</v>
      </c>
      <c r="T19" s="3">
        <v>703400</v>
      </c>
    </row>
    <row r="20" spans="1:20" s="2" customFormat="1" x14ac:dyDescent="0.35">
      <c r="A20" s="2" t="s">
        <v>16</v>
      </c>
      <c r="C20" s="3">
        <v>80910</v>
      </c>
      <c r="D20" s="3">
        <v>80230</v>
      </c>
      <c r="E20" s="3">
        <v>86820</v>
      </c>
      <c r="F20" s="3">
        <v>123900</v>
      </c>
      <c r="G20" s="3">
        <v>145700</v>
      </c>
      <c r="H20" s="3">
        <v>133000</v>
      </c>
      <c r="I20" s="3">
        <v>105300</v>
      </c>
      <c r="J20" s="3">
        <v>117600</v>
      </c>
      <c r="K20" s="3">
        <v>87670</v>
      </c>
      <c r="L20" s="3">
        <v>451200</v>
      </c>
      <c r="M20" s="3">
        <v>255700</v>
      </c>
      <c r="N20" s="3">
        <v>356600</v>
      </c>
      <c r="O20" s="3">
        <v>220700</v>
      </c>
      <c r="P20" s="3">
        <v>184500</v>
      </c>
      <c r="Q20" s="3">
        <v>182000</v>
      </c>
      <c r="R20" s="3">
        <v>287900</v>
      </c>
      <c r="S20" s="3">
        <v>212500</v>
      </c>
      <c r="T20" s="3">
        <v>189800</v>
      </c>
    </row>
    <row r="21" spans="1:20" s="2" customFormat="1" x14ac:dyDescent="0.35">
      <c r="A21" s="2" t="s">
        <v>17</v>
      </c>
      <c r="C21" s="3">
        <v>1109000</v>
      </c>
      <c r="D21" s="3">
        <v>1259000</v>
      </c>
      <c r="E21" s="3">
        <v>1437000</v>
      </c>
      <c r="F21" s="3">
        <v>2723000</v>
      </c>
      <c r="G21" s="3">
        <v>2927000</v>
      </c>
      <c r="H21" s="3">
        <v>3737000</v>
      </c>
      <c r="I21" s="3">
        <v>2091000</v>
      </c>
      <c r="J21" s="3">
        <v>2198000</v>
      </c>
      <c r="K21" s="3">
        <v>1885000</v>
      </c>
      <c r="L21" s="3">
        <v>4193000</v>
      </c>
      <c r="M21" s="3">
        <v>2824000</v>
      </c>
      <c r="N21" s="3">
        <v>3776000</v>
      </c>
      <c r="O21" s="3">
        <v>2623000</v>
      </c>
      <c r="P21" s="3">
        <v>2491000</v>
      </c>
      <c r="Q21" s="3">
        <v>2635000</v>
      </c>
      <c r="R21" s="3">
        <v>2313000</v>
      </c>
      <c r="S21" s="3">
        <v>1601000</v>
      </c>
      <c r="T21" s="3">
        <v>1523000</v>
      </c>
    </row>
    <row r="22" spans="1:20" s="2" customFormat="1" x14ac:dyDescent="0.35">
      <c r="A22" s="2" t="s">
        <v>18</v>
      </c>
      <c r="C22" s="3">
        <v>214800</v>
      </c>
      <c r="D22" s="3">
        <v>187400</v>
      </c>
      <c r="E22" s="3">
        <v>239600</v>
      </c>
      <c r="F22" s="3">
        <v>558800</v>
      </c>
      <c r="G22" s="3">
        <v>638700</v>
      </c>
      <c r="H22" s="3">
        <v>640100</v>
      </c>
      <c r="I22" s="3">
        <v>564900</v>
      </c>
      <c r="J22" s="3">
        <v>448600</v>
      </c>
      <c r="K22" s="3">
        <v>556600</v>
      </c>
      <c r="L22" s="3">
        <v>509400</v>
      </c>
      <c r="M22" s="3">
        <v>464300</v>
      </c>
      <c r="N22" s="3">
        <v>560500</v>
      </c>
      <c r="O22" s="3">
        <v>643600</v>
      </c>
      <c r="P22" s="3">
        <v>572900</v>
      </c>
      <c r="Q22" s="3">
        <v>611400</v>
      </c>
      <c r="R22" s="3">
        <v>627300</v>
      </c>
      <c r="S22" s="3">
        <v>541500</v>
      </c>
      <c r="T22" s="3">
        <v>447100</v>
      </c>
    </row>
    <row r="23" spans="1:20" s="2" customFormat="1" x14ac:dyDescent="0.35">
      <c r="A23" s="2" t="s">
        <v>19</v>
      </c>
      <c r="C23" s="3">
        <v>2143000</v>
      </c>
      <c r="D23" s="3">
        <v>2167000</v>
      </c>
      <c r="E23" s="3">
        <v>2550000</v>
      </c>
      <c r="F23" s="3">
        <v>1661000</v>
      </c>
      <c r="G23" s="3">
        <v>1543000</v>
      </c>
      <c r="H23" s="3">
        <v>1696000</v>
      </c>
      <c r="I23" s="3">
        <v>1773000</v>
      </c>
      <c r="J23" s="3">
        <v>1876000</v>
      </c>
      <c r="K23" s="3">
        <v>1734000</v>
      </c>
      <c r="L23" s="3">
        <v>1857000</v>
      </c>
      <c r="M23" s="3">
        <v>1301000</v>
      </c>
      <c r="N23" s="3">
        <v>1448000</v>
      </c>
      <c r="O23" s="3">
        <v>1178000</v>
      </c>
      <c r="P23" s="3">
        <v>1088000</v>
      </c>
      <c r="Q23" s="3">
        <v>1087000</v>
      </c>
      <c r="R23" s="3">
        <v>1443000</v>
      </c>
      <c r="S23" s="3">
        <v>1434000</v>
      </c>
      <c r="T23" s="3">
        <v>1385000</v>
      </c>
    </row>
    <row r="24" spans="1:20" s="2" customFormat="1" x14ac:dyDescent="0.35">
      <c r="A24" s="2" t="s">
        <v>20</v>
      </c>
      <c r="C24" s="3">
        <v>225300</v>
      </c>
      <c r="D24" s="3">
        <v>331000</v>
      </c>
      <c r="E24" s="3">
        <v>354400</v>
      </c>
      <c r="F24" s="3">
        <v>263800</v>
      </c>
      <c r="G24" s="3">
        <v>273300</v>
      </c>
      <c r="H24" s="3">
        <v>274100</v>
      </c>
      <c r="I24" s="3">
        <v>267300</v>
      </c>
      <c r="J24" s="3">
        <v>269500</v>
      </c>
      <c r="K24" s="3">
        <v>289000</v>
      </c>
      <c r="L24" s="3">
        <v>957400</v>
      </c>
      <c r="M24" s="3">
        <v>500200</v>
      </c>
      <c r="N24" s="3">
        <v>670900</v>
      </c>
      <c r="O24" s="3">
        <v>483600</v>
      </c>
      <c r="P24" s="3">
        <v>439100</v>
      </c>
      <c r="Q24" s="3">
        <v>588900</v>
      </c>
      <c r="R24" s="3">
        <v>624900</v>
      </c>
      <c r="S24" s="3">
        <v>449500</v>
      </c>
      <c r="T24" s="3">
        <v>456200</v>
      </c>
    </row>
    <row r="25" spans="1:20" s="2" customFormat="1" x14ac:dyDescent="0.35">
      <c r="A25" s="2" t="s">
        <v>21</v>
      </c>
      <c r="C25" s="3">
        <v>1395000</v>
      </c>
      <c r="D25" s="3">
        <v>1382000</v>
      </c>
      <c r="E25" s="3">
        <v>1560000</v>
      </c>
      <c r="F25" s="3">
        <v>2819000</v>
      </c>
      <c r="G25" s="3">
        <v>2590000</v>
      </c>
      <c r="H25" s="3">
        <v>2877000</v>
      </c>
      <c r="I25" s="3">
        <v>3138000</v>
      </c>
      <c r="J25" s="3">
        <v>2975000</v>
      </c>
      <c r="K25" s="3">
        <v>2779000</v>
      </c>
      <c r="L25" s="3">
        <v>3098000</v>
      </c>
      <c r="M25" s="3">
        <v>2270000</v>
      </c>
      <c r="N25" s="3">
        <v>3105000</v>
      </c>
      <c r="O25" s="3">
        <v>2856000</v>
      </c>
      <c r="P25" s="3">
        <v>2579000</v>
      </c>
      <c r="Q25" s="3">
        <v>2930000</v>
      </c>
      <c r="R25" s="3">
        <v>2044000</v>
      </c>
      <c r="S25" s="3">
        <v>1676000</v>
      </c>
      <c r="T25" s="3">
        <v>1965000</v>
      </c>
    </row>
    <row r="26" spans="1:20" s="2" customFormat="1" x14ac:dyDescent="0.35">
      <c r="A26" s="2" t="s">
        <v>23</v>
      </c>
      <c r="C26" s="3">
        <v>928700</v>
      </c>
      <c r="D26" s="3">
        <v>795600</v>
      </c>
      <c r="E26" s="3">
        <v>803100</v>
      </c>
      <c r="F26" s="3">
        <v>864900</v>
      </c>
      <c r="G26" s="3">
        <v>717800</v>
      </c>
      <c r="H26" s="3">
        <v>791800</v>
      </c>
      <c r="I26" s="3">
        <v>1043000</v>
      </c>
      <c r="J26" s="3">
        <v>976600</v>
      </c>
      <c r="K26" s="3">
        <v>782800</v>
      </c>
      <c r="L26" s="3">
        <v>4243000</v>
      </c>
      <c r="M26" s="3">
        <v>604600</v>
      </c>
      <c r="N26" s="3">
        <v>866900</v>
      </c>
      <c r="O26" s="3">
        <v>1481000</v>
      </c>
      <c r="P26" s="3">
        <v>1086000</v>
      </c>
      <c r="Q26" s="3">
        <v>994200</v>
      </c>
      <c r="R26" s="3">
        <v>2508000</v>
      </c>
      <c r="S26" s="3">
        <v>1608000</v>
      </c>
      <c r="T26" s="3">
        <v>1288000</v>
      </c>
    </row>
    <row r="27" spans="1:20" s="2" customFormat="1" x14ac:dyDescent="0.35">
      <c r="A27" s="2" t="s">
        <v>24</v>
      </c>
      <c r="C27" s="3">
        <v>8249000</v>
      </c>
      <c r="D27" s="3">
        <v>9558000</v>
      </c>
      <c r="E27" s="3">
        <v>11170000</v>
      </c>
      <c r="F27" s="3">
        <v>6846000</v>
      </c>
      <c r="G27" s="3">
        <v>6320000</v>
      </c>
      <c r="H27" s="3">
        <v>6834000</v>
      </c>
      <c r="I27" s="3">
        <v>6382000</v>
      </c>
      <c r="J27" s="3">
        <v>6369000</v>
      </c>
      <c r="K27" s="3">
        <v>5062000</v>
      </c>
      <c r="L27" s="3">
        <v>6799000</v>
      </c>
      <c r="M27" s="3">
        <v>4032000</v>
      </c>
      <c r="N27" s="3">
        <v>4793000</v>
      </c>
      <c r="O27" s="3">
        <v>4989000</v>
      </c>
      <c r="P27" s="3">
        <v>4436000</v>
      </c>
      <c r="Q27" s="3">
        <v>3938000</v>
      </c>
      <c r="R27" s="3">
        <v>4644000</v>
      </c>
      <c r="S27" s="3">
        <v>3499000</v>
      </c>
      <c r="T27" s="3">
        <v>3238000</v>
      </c>
    </row>
    <row r="28" spans="1:20" s="2" customFormat="1" x14ac:dyDescent="0.35">
      <c r="A28" s="2" t="s">
        <v>25</v>
      </c>
      <c r="C28" s="3">
        <v>14370000</v>
      </c>
      <c r="D28" s="3">
        <v>15710000</v>
      </c>
      <c r="E28" s="3">
        <v>18460000</v>
      </c>
      <c r="F28" s="3">
        <v>14190000</v>
      </c>
      <c r="G28" s="3">
        <v>13630000</v>
      </c>
      <c r="H28" s="3">
        <v>14590000</v>
      </c>
      <c r="I28" s="3">
        <v>15380000</v>
      </c>
      <c r="J28" s="3">
        <v>15950000</v>
      </c>
      <c r="K28" s="3">
        <v>13320000</v>
      </c>
      <c r="L28" s="3">
        <v>15630000</v>
      </c>
      <c r="M28" s="3">
        <v>10560000</v>
      </c>
      <c r="N28" s="3">
        <v>11410000</v>
      </c>
      <c r="O28" s="3">
        <v>13840000</v>
      </c>
      <c r="P28" s="3">
        <v>11180000</v>
      </c>
      <c r="Q28" s="3">
        <v>11410000</v>
      </c>
      <c r="R28" s="3">
        <v>17490000</v>
      </c>
      <c r="S28" s="3">
        <v>15760000</v>
      </c>
      <c r="T28" s="3">
        <v>14290000</v>
      </c>
    </row>
    <row r="29" spans="1:20" s="2" customFormat="1" x14ac:dyDescent="0.35">
      <c r="A29" s="2" t="s">
        <v>26</v>
      </c>
      <c r="C29" s="3">
        <v>1158000</v>
      </c>
      <c r="D29" s="3">
        <v>1479000</v>
      </c>
      <c r="E29" s="3">
        <v>1732000</v>
      </c>
      <c r="F29" s="3">
        <v>950400</v>
      </c>
      <c r="G29" s="3">
        <v>826900</v>
      </c>
      <c r="H29" s="3">
        <v>923200</v>
      </c>
      <c r="I29" s="3">
        <v>780800</v>
      </c>
      <c r="J29" s="3">
        <v>796200</v>
      </c>
      <c r="K29" s="3">
        <v>675800</v>
      </c>
      <c r="L29" s="3">
        <v>1007000</v>
      </c>
      <c r="M29" s="3">
        <v>636200</v>
      </c>
      <c r="N29" s="3">
        <v>709500</v>
      </c>
      <c r="O29" s="3">
        <v>674000</v>
      </c>
      <c r="P29" s="3">
        <v>628000</v>
      </c>
      <c r="Q29" s="3">
        <v>519000</v>
      </c>
      <c r="R29" s="3">
        <v>612800</v>
      </c>
      <c r="S29" s="3">
        <v>486200</v>
      </c>
      <c r="T29" s="3">
        <v>458300</v>
      </c>
    </row>
    <row r="30" spans="1:20" s="2" customFormat="1" x14ac:dyDescent="0.35">
      <c r="A30" s="2" t="s">
        <v>27</v>
      </c>
      <c r="C30" s="3">
        <v>18380000</v>
      </c>
      <c r="D30" s="3">
        <v>18420000</v>
      </c>
      <c r="E30" s="3">
        <v>23610000</v>
      </c>
      <c r="F30" s="3">
        <v>38350000</v>
      </c>
      <c r="G30" s="3">
        <v>41650000</v>
      </c>
      <c r="H30" s="3">
        <v>42150000</v>
      </c>
      <c r="I30" s="3">
        <v>35570000</v>
      </c>
      <c r="J30" s="3">
        <v>35050000</v>
      </c>
      <c r="K30" s="3">
        <v>31420000</v>
      </c>
      <c r="L30" s="3">
        <v>67320000</v>
      </c>
      <c r="M30" s="3">
        <v>48430000</v>
      </c>
      <c r="N30" s="3">
        <v>63420000</v>
      </c>
      <c r="O30" s="3">
        <v>50920000</v>
      </c>
      <c r="P30" s="3">
        <v>48070000</v>
      </c>
      <c r="Q30" s="3">
        <v>53810000</v>
      </c>
      <c r="R30" s="3">
        <v>50570000</v>
      </c>
      <c r="S30" s="3">
        <v>43090000</v>
      </c>
      <c r="T30" s="3">
        <v>40410000</v>
      </c>
    </row>
    <row r="31" spans="1:20" s="2" customFormat="1" x14ac:dyDescent="0.35">
      <c r="A31" s="2" t="s">
        <v>28</v>
      </c>
      <c r="C31" s="3">
        <v>2504000</v>
      </c>
      <c r="D31" s="3">
        <v>2551000</v>
      </c>
      <c r="E31" s="3">
        <v>3121000</v>
      </c>
      <c r="F31" s="3">
        <v>5136000</v>
      </c>
      <c r="G31" s="3">
        <v>5710000</v>
      </c>
      <c r="H31" s="3">
        <v>5597000</v>
      </c>
      <c r="I31" s="3">
        <v>4876000</v>
      </c>
      <c r="J31" s="3">
        <v>4746000</v>
      </c>
      <c r="K31" s="3">
        <v>4249000</v>
      </c>
      <c r="L31" s="3">
        <v>9005000</v>
      </c>
      <c r="M31" s="3">
        <v>6580000</v>
      </c>
      <c r="N31" s="3">
        <v>8477000</v>
      </c>
      <c r="O31" s="3">
        <v>6825000</v>
      </c>
      <c r="P31" s="3">
        <v>6455000</v>
      </c>
      <c r="Q31" s="3">
        <v>7112000</v>
      </c>
      <c r="R31" s="3">
        <v>6744000</v>
      </c>
      <c r="S31" s="3">
        <v>5666000</v>
      </c>
      <c r="T31" s="3">
        <v>5531000</v>
      </c>
    </row>
    <row r="32" spans="1:20" s="2" customFormat="1" x14ac:dyDescent="0.35">
      <c r="A32" s="2" t="s">
        <v>29</v>
      </c>
      <c r="C32" s="3">
        <v>1064000</v>
      </c>
      <c r="D32" s="3">
        <v>1165000</v>
      </c>
      <c r="E32" s="3">
        <v>1436000</v>
      </c>
      <c r="F32" s="3">
        <v>2671000</v>
      </c>
      <c r="G32" s="3">
        <v>2971000</v>
      </c>
      <c r="H32" s="3">
        <v>3024000</v>
      </c>
      <c r="I32" s="3">
        <v>2038000</v>
      </c>
      <c r="J32" s="3">
        <v>2073000</v>
      </c>
      <c r="K32" s="3">
        <v>1955000</v>
      </c>
      <c r="L32" s="3">
        <v>3745000</v>
      </c>
      <c r="M32" s="3">
        <v>2534000</v>
      </c>
      <c r="N32" s="3">
        <v>3636000</v>
      </c>
      <c r="O32" s="3">
        <v>2364000</v>
      </c>
      <c r="P32" s="3">
        <v>2328000</v>
      </c>
      <c r="Q32" s="3">
        <v>2499000</v>
      </c>
      <c r="R32" s="3">
        <v>2261000</v>
      </c>
      <c r="S32" s="3">
        <v>1511000</v>
      </c>
      <c r="T32" s="3">
        <v>1539000</v>
      </c>
    </row>
    <row r="33" spans="1:20" s="2" customFormat="1" x14ac:dyDescent="0.35">
      <c r="A33" s="2" t="s">
        <v>30</v>
      </c>
      <c r="C33" s="3">
        <v>197400</v>
      </c>
      <c r="D33" s="3">
        <v>200000</v>
      </c>
      <c r="E33" s="3">
        <v>270000</v>
      </c>
      <c r="F33" s="3">
        <v>348000</v>
      </c>
      <c r="G33" s="3">
        <v>390900</v>
      </c>
      <c r="H33" s="3">
        <v>394300</v>
      </c>
      <c r="I33" s="3">
        <v>256700</v>
      </c>
      <c r="J33" s="3">
        <v>278100</v>
      </c>
      <c r="K33" s="3">
        <v>250100</v>
      </c>
      <c r="L33" s="3">
        <v>516300</v>
      </c>
      <c r="M33" s="3">
        <v>369200</v>
      </c>
      <c r="N33" s="3">
        <v>520900</v>
      </c>
      <c r="O33" s="3">
        <v>368300</v>
      </c>
      <c r="P33" s="3">
        <v>335900</v>
      </c>
      <c r="Q33" s="3">
        <v>393200</v>
      </c>
      <c r="R33" s="3">
        <v>264500</v>
      </c>
      <c r="S33" s="3">
        <v>187700</v>
      </c>
      <c r="T33" s="3">
        <v>175500</v>
      </c>
    </row>
    <row r="34" spans="1:20" s="2" customFormat="1" x14ac:dyDescent="0.35">
      <c r="A34" s="2" t="s">
        <v>31</v>
      </c>
      <c r="C34" s="3">
        <v>115000</v>
      </c>
      <c r="D34" s="3">
        <v>138000</v>
      </c>
      <c r="E34" s="3">
        <v>151000</v>
      </c>
      <c r="F34" s="3">
        <v>252600</v>
      </c>
      <c r="G34" s="3">
        <v>282000</v>
      </c>
      <c r="H34" s="3">
        <v>299700</v>
      </c>
      <c r="I34" s="3">
        <v>151400</v>
      </c>
      <c r="J34" s="3">
        <v>160800</v>
      </c>
      <c r="K34" s="3">
        <v>157100</v>
      </c>
      <c r="L34" s="3">
        <v>326800</v>
      </c>
      <c r="M34" s="3">
        <v>230100</v>
      </c>
      <c r="N34" s="3">
        <v>351300</v>
      </c>
      <c r="O34" s="3">
        <v>190800</v>
      </c>
      <c r="P34" s="3">
        <v>204100</v>
      </c>
      <c r="Q34" s="3">
        <v>210800</v>
      </c>
      <c r="R34" s="3">
        <v>129300</v>
      </c>
      <c r="S34" s="3">
        <v>104900</v>
      </c>
      <c r="T34" s="3">
        <v>113000</v>
      </c>
    </row>
    <row r="35" spans="1:20" s="2" customFormat="1" x14ac:dyDescent="0.35">
      <c r="A35" s="2" t="s">
        <v>32</v>
      </c>
      <c r="C35" s="3">
        <v>25260000</v>
      </c>
      <c r="D35" s="3">
        <v>20860000</v>
      </c>
      <c r="E35" s="3">
        <v>25070000</v>
      </c>
      <c r="F35" s="3">
        <v>57580000</v>
      </c>
      <c r="G35" s="3">
        <v>59740000</v>
      </c>
      <c r="H35" s="3">
        <v>56910000</v>
      </c>
      <c r="I35" s="3">
        <v>57510000</v>
      </c>
      <c r="J35" s="3">
        <v>55200000</v>
      </c>
      <c r="K35" s="3">
        <v>43160000</v>
      </c>
      <c r="L35" s="3">
        <v>91710000</v>
      </c>
      <c r="M35" s="3">
        <v>60070000</v>
      </c>
      <c r="N35" s="3">
        <v>72990000</v>
      </c>
      <c r="O35" s="3">
        <v>114300000</v>
      </c>
      <c r="P35" s="3">
        <v>86140000</v>
      </c>
      <c r="Q35" s="3">
        <v>96430000</v>
      </c>
      <c r="R35" s="3">
        <v>145800000</v>
      </c>
      <c r="S35" s="3">
        <v>150100000</v>
      </c>
      <c r="T35" s="3">
        <v>140000000</v>
      </c>
    </row>
    <row r="36" spans="1:20" s="2" customFormat="1" x14ac:dyDescent="0.35">
      <c r="A36" s="2" t="s">
        <v>33</v>
      </c>
      <c r="C36" s="3">
        <v>6071000</v>
      </c>
      <c r="D36" s="3">
        <v>5127000</v>
      </c>
      <c r="E36" s="3">
        <v>6037000</v>
      </c>
      <c r="F36" s="3">
        <v>13800000</v>
      </c>
      <c r="G36" s="3">
        <v>14700000</v>
      </c>
      <c r="H36" s="3">
        <v>13880000</v>
      </c>
      <c r="I36" s="3">
        <v>14130000</v>
      </c>
      <c r="J36" s="3">
        <v>13000000</v>
      </c>
      <c r="K36" s="3">
        <v>10500000</v>
      </c>
      <c r="L36" s="3">
        <v>22660000</v>
      </c>
      <c r="M36" s="3">
        <v>14450000</v>
      </c>
      <c r="N36" s="3">
        <v>17610000</v>
      </c>
      <c r="O36" s="3">
        <v>27290000</v>
      </c>
      <c r="P36" s="3">
        <v>21150000</v>
      </c>
      <c r="Q36" s="3">
        <v>22460000</v>
      </c>
      <c r="R36" s="3">
        <v>34760000</v>
      </c>
      <c r="S36" s="3">
        <v>35120000</v>
      </c>
      <c r="T36" s="3">
        <v>33280000</v>
      </c>
    </row>
    <row r="37" spans="1:20" s="2" customFormat="1" x14ac:dyDescent="0.35">
      <c r="A37" s="2" t="s">
        <v>34</v>
      </c>
      <c r="C37" s="3">
        <v>1537000</v>
      </c>
      <c r="D37" s="3">
        <v>1391000</v>
      </c>
      <c r="E37" s="3">
        <v>1612000</v>
      </c>
      <c r="F37" s="3">
        <v>3159000</v>
      </c>
      <c r="G37" s="3">
        <v>3401000</v>
      </c>
      <c r="H37" s="3">
        <v>3228000</v>
      </c>
      <c r="I37" s="3">
        <v>2952000</v>
      </c>
      <c r="J37" s="3">
        <v>2927000</v>
      </c>
      <c r="K37" s="3">
        <v>2423000</v>
      </c>
      <c r="L37" s="3">
        <v>5489000</v>
      </c>
      <c r="M37" s="3">
        <v>3586000</v>
      </c>
      <c r="N37" s="3">
        <v>4524000</v>
      </c>
      <c r="O37" s="3">
        <v>5533000</v>
      </c>
      <c r="P37" s="3">
        <v>4431000</v>
      </c>
      <c r="Q37" s="3">
        <v>4728000</v>
      </c>
      <c r="R37" s="3">
        <v>7384000</v>
      </c>
      <c r="S37" s="3">
        <v>6870000</v>
      </c>
      <c r="T37" s="3">
        <v>6269000</v>
      </c>
    </row>
    <row r="38" spans="1:20" s="2" customFormat="1" x14ac:dyDescent="0.35">
      <c r="A38" s="2" t="s">
        <v>35</v>
      </c>
      <c r="C38" s="3">
        <v>1468000</v>
      </c>
      <c r="D38" s="3">
        <v>1428000</v>
      </c>
      <c r="E38" s="3">
        <v>1704000</v>
      </c>
      <c r="F38" s="3">
        <v>1942000</v>
      </c>
      <c r="G38" s="3">
        <v>1959000</v>
      </c>
      <c r="H38" s="3">
        <v>1937000</v>
      </c>
      <c r="I38" s="3">
        <v>1726000</v>
      </c>
      <c r="J38" s="3">
        <v>1757000</v>
      </c>
      <c r="K38" s="3">
        <v>1454000</v>
      </c>
      <c r="L38" s="3">
        <v>5085000</v>
      </c>
      <c r="M38" s="3">
        <v>2964000</v>
      </c>
      <c r="N38" s="3">
        <v>4460000</v>
      </c>
      <c r="O38" s="3">
        <v>2877000</v>
      </c>
      <c r="P38" s="3">
        <v>2447000</v>
      </c>
      <c r="Q38" s="3">
        <v>2546000</v>
      </c>
      <c r="R38" s="3">
        <v>2785000</v>
      </c>
      <c r="S38" s="3">
        <v>2368000</v>
      </c>
      <c r="T38" s="3">
        <v>2097000</v>
      </c>
    </row>
    <row r="39" spans="1:20" s="2" customFormat="1" x14ac:dyDescent="0.35">
      <c r="A39" s="2" t="s">
        <v>36</v>
      </c>
      <c r="C39" s="3">
        <v>404900</v>
      </c>
      <c r="D39" s="3">
        <v>434700</v>
      </c>
      <c r="E39" s="3">
        <v>497800</v>
      </c>
      <c r="F39" s="3">
        <v>558500</v>
      </c>
      <c r="G39" s="3">
        <v>564600</v>
      </c>
      <c r="H39" s="3">
        <v>559300</v>
      </c>
      <c r="I39" s="3">
        <v>448800</v>
      </c>
      <c r="J39" s="3">
        <v>467900</v>
      </c>
      <c r="K39" s="3">
        <v>372400</v>
      </c>
      <c r="L39" s="3">
        <v>1549000</v>
      </c>
      <c r="M39" s="3">
        <v>842900</v>
      </c>
      <c r="N39" s="3">
        <v>1191000</v>
      </c>
      <c r="O39" s="3">
        <v>736300</v>
      </c>
      <c r="P39" s="3">
        <v>660300</v>
      </c>
      <c r="Q39" s="3">
        <v>620600</v>
      </c>
      <c r="R39" s="3">
        <v>721900</v>
      </c>
      <c r="S39" s="3">
        <v>537600</v>
      </c>
      <c r="T39" s="3">
        <v>480100</v>
      </c>
    </row>
    <row r="40" spans="1:20" s="2" customFormat="1" x14ac:dyDescent="0.35">
      <c r="A40" s="2" t="s">
        <v>37</v>
      </c>
      <c r="C40" s="3">
        <v>234900</v>
      </c>
      <c r="D40" s="3">
        <v>263500</v>
      </c>
      <c r="E40" s="3">
        <v>314000</v>
      </c>
      <c r="F40" s="3">
        <v>346400</v>
      </c>
      <c r="G40" s="3">
        <v>340700</v>
      </c>
      <c r="H40" s="3">
        <v>335900</v>
      </c>
      <c r="I40" s="3">
        <v>303700</v>
      </c>
      <c r="J40" s="3">
        <v>307500</v>
      </c>
      <c r="K40" s="3">
        <v>234800</v>
      </c>
      <c r="L40" s="3">
        <v>869900</v>
      </c>
      <c r="M40" s="3">
        <v>503300</v>
      </c>
      <c r="N40" s="3">
        <v>786100</v>
      </c>
      <c r="O40" s="3">
        <v>490400</v>
      </c>
      <c r="P40" s="3">
        <v>431500</v>
      </c>
      <c r="Q40" s="3">
        <v>428900</v>
      </c>
      <c r="R40" s="3">
        <v>459200</v>
      </c>
      <c r="S40" s="3">
        <v>350200</v>
      </c>
      <c r="T40" s="3">
        <v>339900</v>
      </c>
    </row>
    <row r="41" spans="1:20" s="2" customFormat="1" x14ac:dyDescent="0.35">
      <c r="A41" s="2" t="s">
        <v>38</v>
      </c>
      <c r="C41" s="3">
        <v>69020</v>
      </c>
      <c r="D41" s="3">
        <v>71480</v>
      </c>
      <c r="E41" s="3">
        <v>84470</v>
      </c>
      <c r="F41" s="3">
        <v>84970</v>
      </c>
      <c r="G41" s="3">
        <v>103000</v>
      </c>
      <c r="H41" s="3">
        <v>95380</v>
      </c>
      <c r="I41" s="3">
        <v>73750</v>
      </c>
      <c r="J41" s="3">
        <v>74210</v>
      </c>
      <c r="K41" s="3">
        <v>63300</v>
      </c>
      <c r="L41" s="3">
        <v>257500</v>
      </c>
      <c r="M41" s="3">
        <v>149000</v>
      </c>
      <c r="N41" s="3">
        <v>196400</v>
      </c>
      <c r="O41" s="3">
        <v>120900</v>
      </c>
      <c r="P41" s="3">
        <v>105000</v>
      </c>
      <c r="Q41" s="3">
        <v>102700</v>
      </c>
      <c r="R41" s="3">
        <v>124700</v>
      </c>
      <c r="S41" s="3">
        <v>84980</v>
      </c>
      <c r="T41" s="3">
        <v>83900</v>
      </c>
    </row>
    <row r="42" spans="1:20" s="2" customFormat="1" x14ac:dyDescent="0.35">
      <c r="A42" s="2" t="s">
        <v>39</v>
      </c>
      <c r="C42" s="3">
        <v>956600</v>
      </c>
      <c r="D42" s="3">
        <v>701900</v>
      </c>
      <c r="E42" s="3">
        <v>740400</v>
      </c>
      <c r="F42" s="3">
        <v>1102000</v>
      </c>
      <c r="G42" s="3">
        <v>1010000</v>
      </c>
      <c r="H42" s="3">
        <v>1165000</v>
      </c>
      <c r="I42" s="3">
        <v>1247000</v>
      </c>
      <c r="J42" s="3">
        <v>1282000</v>
      </c>
      <c r="K42" s="3">
        <v>1009000</v>
      </c>
      <c r="L42" s="3">
        <v>1690000</v>
      </c>
      <c r="M42" s="3">
        <v>997500</v>
      </c>
      <c r="N42" s="3">
        <v>793800</v>
      </c>
      <c r="O42" s="3">
        <v>1147000</v>
      </c>
      <c r="P42" s="3">
        <v>789700</v>
      </c>
      <c r="Q42" s="3">
        <v>796500</v>
      </c>
      <c r="R42" s="3">
        <v>2944000</v>
      </c>
      <c r="S42" s="3">
        <v>2383000</v>
      </c>
      <c r="T42" s="3">
        <v>2145000</v>
      </c>
    </row>
    <row r="43" spans="1:20" s="2" customFormat="1" x14ac:dyDescent="0.35">
      <c r="A43" s="2" t="s">
        <v>40</v>
      </c>
      <c r="C43" s="3">
        <v>814500</v>
      </c>
      <c r="D43" s="3">
        <v>722300</v>
      </c>
      <c r="E43" s="3">
        <v>752700</v>
      </c>
      <c r="F43" s="3">
        <v>1430000</v>
      </c>
      <c r="G43" s="3">
        <v>1754000</v>
      </c>
      <c r="H43" s="3">
        <v>1500000</v>
      </c>
      <c r="I43" s="3">
        <v>1271000</v>
      </c>
      <c r="J43" s="3">
        <v>1421000</v>
      </c>
      <c r="K43" s="3">
        <v>972700</v>
      </c>
      <c r="L43" s="3">
        <v>4770000</v>
      </c>
      <c r="M43" s="3">
        <v>2585000</v>
      </c>
      <c r="N43" s="3">
        <v>3441000</v>
      </c>
      <c r="O43" s="3">
        <v>3384000</v>
      </c>
      <c r="P43" s="3">
        <v>2522000</v>
      </c>
      <c r="Q43" s="3">
        <v>2677000</v>
      </c>
      <c r="R43" s="3">
        <v>5246000</v>
      </c>
      <c r="S43" s="3">
        <v>4112000</v>
      </c>
      <c r="T43" s="3">
        <v>3629000</v>
      </c>
    </row>
    <row r="44" spans="1:20" s="2" customFormat="1" x14ac:dyDescent="0.35">
      <c r="A44" s="2" t="s">
        <v>41</v>
      </c>
      <c r="C44" s="3">
        <v>2036000</v>
      </c>
      <c r="D44" s="3">
        <v>2265000</v>
      </c>
      <c r="E44" s="3">
        <v>2606000</v>
      </c>
      <c r="F44" s="3">
        <v>2007000</v>
      </c>
      <c r="G44" s="3">
        <v>1867000</v>
      </c>
      <c r="H44" s="3">
        <v>1966000</v>
      </c>
      <c r="I44" s="3">
        <v>1678000</v>
      </c>
      <c r="J44" s="3">
        <v>1776000</v>
      </c>
      <c r="K44" s="3">
        <v>1471000</v>
      </c>
      <c r="L44" s="3">
        <v>2289000</v>
      </c>
      <c r="M44" s="3">
        <v>1120000</v>
      </c>
      <c r="N44" s="3">
        <v>1429000</v>
      </c>
      <c r="O44" s="3">
        <v>1556000</v>
      </c>
      <c r="P44" s="3">
        <v>1330000</v>
      </c>
      <c r="Q44" s="3">
        <v>1253000</v>
      </c>
      <c r="R44" s="3">
        <v>1924000</v>
      </c>
      <c r="S44" s="3">
        <v>1461000</v>
      </c>
      <c r="T44" s="3">
        <v>1255000</v>
      </c>
    </row>
    <row r="45" spans="1:20" s="2" customFormat="1" x14ac:dyDescent="0.35">
      <c r="A45" s="2" t="s">
        <v>42</v>
      </c>
      <c r="C45" s="3">
        <v>4360000</v>
      </c>
      <c r="D45" s="3">
        <v>5388000</v>
      </c>
      <c r="E45" s="3">
        <v>6381000</v>
      </c>
      <c r="F45" s="3">
        <v>3156000</v>
      </c>
      <c r="G45" s="3">
        <v>2971000</v>
      </c>
      <c r="H45" s="3">
        <v>3174000</v>
      </c>
      <c r="I45" s="3">
        <v>3132000</v>
      </c>
      <c r="J45" s="3">
        <v>3307000</v>
      </c>
      <c r="K45" s="3">
        <v>2706000</v>
      </c>
      <c r="L45" s="3">
        <v>2661000</v>
      </c>
      <c r="M45" s="3">
        <v>1681000</v>
      </c>
      <c r="N45" s="3">
        <v>2262000</v>
      </c>
      <c r="O45" s="3">
        <v>2609000</v>
      </c>
      <c r="P45" s="3">
        <v>2101000</v>
      </c>
      <c r="Q45" s="3">
        <v>2035000</v>
      </c>
      <c r="R45" s="3">
        <v>2305000</v>
      </c>
      <c r="S45" s="3">
        <v>1519000</v>
      </c>
      <c r="T45" s="3">
        <v>1344000</v>
      </c>
    </row>
    <row r="46" spans="1:20" s="2" customFormat="1" x14ac:dyDescent="0.35">
      <c r="A46" s="2" t="s">
        <v>43</v>
      </c>
      <c r="C46" s="3">
        <v>279000</v>
      </c>
      <c r="D46" s="3">
        <v>364100</v>
      </c>
      <c r="E46" s="3">
        <v>419100</v>
      </c>
      <c r="F46" s="3">
        <v>257800</v>
      </c>
      <c r="G46" s="3">
        <v>249200</v>
      </c>
      <c r="H46" s="3">
        <v>280500</v>
      </c>
      <c r="I46" s="3">
        <v>265700</v>
      </c>
      <c r="J46" s="3">
        <v>281900</v>
      </c>
      <c r="K46" s="3">
        <v>284200</v>
      </c>
      <c r="L46" s="3">
        <v>285200</v>
      </c>
      <c r="M46" s="3">
        <v>274600</v>
      </c>
      <c r="N46" s="3">
        <v>289900</v>
      </c>
      <c r="O46" s="3">
        <v>197400</v>
      </c>
      <c r="P46" s="3">
        <v>201800</v>
      </c>
      <c r="Q46" s="3">
        <v>223700</v>
      </c>
      <c r="R46" s="3">
        <v>203400</v>
      </c>
      <c r="S46" s="3">
        <v>214300</v>
      </c>
      <c r="T46" s="3">
        <v>216400</v>
      </c>
    </row>
    <row r="47" spans="1:20" s="2" customFormat="1" x14ac:dyDescent="0.35">
      <c r="A47" s="2" t="s">
        <v>22</v>
      </c>
      <c r="C47" s="3">
        <v>431300</v>
      </c>
      <c r="D47" s="3">
        <v>381300</v>
      </c>
      <c r="E47" s="3">
        <v>401400</v>
      </c>
      <c r="F47" s="3">
        <v>742800</v>
      </c>
      <c r="G47" s="3">
        <v>713200</v>
      </c>
      <c r="H47" s="3">
        <v>733400</v>
      </c>
      <c r="I47" s="3">
        <v>803400</v>
      </c>
      <c r="J47" s="3">
        <v>798300</v>
      </c>
      <c r="K47" s="3">
        <v>733900</v>
      </c>
      <c r="L47" s="3">
        <v>1118000</v>
      </c>
      <c r="M47" s="3">
        <v>665200</v>
      </c>
      <c r="N47" s="3">
        <v>782400</v>
      </c>
      <c r="O47" s="3">
        <v>726400</v>
      </c>
      <c r="P47" s="3">
        <v>725700</v>
      </c>
      <c r="Q47" s="3">
        <v>675700</v>
      </c>
      <c r="R47" s="3">
        <v>476100</v>
      </c>
      <c r="S47" s="3">
        <v>396200</v>
      </c>
      <c r="T47" s="3">
        <v>394600</v>
      </c>
    </row>
    <row r="163" spans="18:18" x14ac:dyDescent="0.35">
      <c r="R163" s="1"/>
    </row>
    <row r="164" spans="18:18" x14ac:dyDescent="0.35">
      <c r="R164" s="1"/>
    </row>
    <row r="165" spans="18:18" x14ac:dyDescent="0.35">
      <c r="R165" s="1"/>
    </row>
    <row r="166" spans="18:18" x14ac:dyDescent="0.35">
      <c r="R166" s="1"/>
    </row>
    <row r="167" spans="18:18" x14ac:dyDescent="0.35">
      <c r="R167" s="1"/>
    </row>
    <row r="168" spans="18:18" x14ac:dyDescent="0.35">
      <c r="R168" s="1"/>
    </row>
    <row r="169" spans="18:18" x14ac:dyDescent="0.35">
      <c r="R169" s="1"/>
    </row>
    <row r="170" spans="18:18" x14ac:dyDescent="0.35">
      <c r="R170" s="1"/>
    </row>
    <row r="171" spans="18:18" x14ac:dyDescent="0.35">
      <c r="R171" s="1"/>
    </row>
    <row r="172" spans="18:18" x14ac:dyDescent="0.35">
      <c r="R172" s="1"/>
    </row>
    <row r="173" spans="18:18" x14ac:dyDescent="0.35">
      <c r="R173" s="1"/>
    </row>
    <row r="174" spans="18:18" x14ac:dyDescent="0.35">
      <c r="R174" s="1"/>
    </row>
    <row r="175" spans="18:18" x14ac:dyDescent="0.35">
      <c r="R175" s="1"/>
    </row>
    <row r="176" spans="18:18" x14ac:dyDescent="0.35">
      <c r="R176" s="1"/>
    </row>
  </sheetData>
  <mergeCells count="6">
    <mergeCell ref="R2:T2"/>
    <mergeCell ref="C2:E2"/>
    <mergeCell ref="F2:H2"/>
    <mergeCell ref="I2:K2"/>
    <mergeCell ref="L2:N2"/>
    <mergeCell ref="O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64"/>
  <sheetViews>
    <sheetView topLeftCell="J42" zoomScale="90" zoomScaleNormal="90" workbookViewId="0">
      <selection activeCell="R56" sqref="R56:T56"/>
    </sheetView>
  </sheetViews>
  <sheetFormatPr defaultColWidth="11.453125" defaultRowHeight="14.5" x14ac:dyDescent="0.35"/>
  <sheetData>
    <row r="2" spans="1:39" x14ac:dyDescent="0.35">
      <c r="C2" s="15" t="s">
        <v>44</v>
      </c>
      <c r="D2" s="15"/>
      <c r="E2" s="15"/>
      <c r="F2" s="15" t="s">
        <v>45</v>
      </c>
      <c r="G2" s="15"/>
      <c r="H2" s="15"/>
      <c r="I2" s="15" t="s">
        <v>46</v>
      </c>
      <c r="J2" s="15"/>
      <c r="K2" s="15"/>
      <c r="L2" s="15" t="s">
        <v>47</v>
      </c>
      <c r="M2" s="15"/>
      <c r="N2" s="15"/>
      <c r="O2" s="15" t="s">
        <v>48</v>
      </c>
      <c r="P2" s="15"/>
      <c r="Q2" s="15"/>
      <c r="R2" s="15" t="s">
        <v>49</v>
      </c>
      <c r="S2" s="15"/>
      <c r="T2" s="15"/>
    </row>
    <row r="3" spans="1:39" x14ac:dyDescent="0.35">
      <c r="C3">
        <v>1</v>
      </c>
      <c r="D3">
        <v>2</v>
      </c>
      <c r="E3">
        <v>3</v>
      </c>
      <c r="F3">
        <v>1</v>
      </c>
      <c r="G3">
        <v>2</v>
      </c>
      <c r="H3">
        <v>3</v>
      </c>
      <c r="I3">
        <v>1</v>
      </c>
      <c r="J3">
        <v>2</v>
      </c>
      <c r="K3">
        <v>3</v>
      </c>
      <c r="L3">
        <v>1</v>
      </c>
      <c r="M3">
        <v>2</v>
      </c>
      <c r="N3">
        <v>3</v>
      </c>
      <c r="O3">
        <v>1</v>
      </c>
      <c r="P3">
        <v>2</v>
      </c>
      <c r="Q3">
        <v>3</v>
      </c>
      <c r="R3">
        <v>1</v>
      </c>
      <c r="S3">
        <v>2</v>
      </c>
      <c r="T3">
        <v>3</v>
      </c>
    </row>
    <row r="4" spans="1:39" x14ac:dyDescent="0.35">
      <c r="A4" t="s">
        <v>50</v>
      </c>
      <c r="C4">
        <v>25260000</v>
      </c>
      <c r="D4">
        <v>20860000</v>
      </c>
      <c r="E4">
        <v>25070000</v>
      </c>
      <c r="F4">
        <v>57580000</v>
      </c>
      <c r="G4">
        <v>59740000</v>
      </c>
      <c r="H4">
        <v>56910000</v>
      </c>
      <c r="I4">
        <v>57510000</v>
      </c>
      <c r="J4">
        <v>55200000</v>
      </c>
      <c r="K4">
        <v>43160000</v>
      </c>
      <c r="L4">
        <v>91710000</v>
      </c>
      <c r="M4">
        <v>60070000</v>
      </c>
      <c r="N4">
        <v>72990000</v>
      </c>
      <c r="O4">
        <v>114300000</v>
      </c>
      <c r="P4">
        <v>86140000</v>
      </c>
      <c r="Q4">
        <v>96430000</v>
      </c>
      <c r="R4">
        <v>145800000</v>
      </c>
      <c r="S4">
        <v>150100000</v>
      </c>
      <c r="T4">
        <v>140000000</v>
      </c>
      <c r="V4">
        <v>25260000</v>
      </c>
      <c r="W4">
        <v>25260000</v>
      </c>
      <c r="X4">
        <v>25260000</v>
      </c>
      <c r="Y4">
        <v>25260000</v>
      </c>
      <c r="Z4">
        <v>25260000</v>
      </c>
      <c r="AA4">
        <v>25260000</v>
      </c>
      <c r="AB4">
        <v>25260000</v>
      </c>
      <c r="AC4">
        <v>25260000</v>
      </c>
      <c r="AD4">
        <v>25260000</v>
      </c>
      <c r="AE4">
        <v>25260000</v>
      </c>
      <c r="AF4">
        <v>25260000</v>
      </c>
      <c r="AG4">
        <v>25260000</v>
      </c>
      <c r="AH4">
        <v>25260000</v>
      </c>
      <c r="AI4">
        <v>25260000</v>
      </c>
      <c r="AJ4">
        <v>25260000</v>
      </c>
      <c r="AK4">
        <v>25260000</v>
      </c>
      <c r="AL4">
        <v>25260000</v>
      </c>
      <c r="AM4">
        <v>25260000</v>
      </c>
    </row>
    <row r="5" spans="1:39" x14ac:dyDescent="0.35">
      <c r="A5" t="s">
        <v>33</v>
      </c>
      <c r="C5">
        <v>6071000</v>
      </c>
      <c r="D5">
        <v>5127000</v>
      </c>
      <c r="E5">
        <v>6037000</v>
      </c>
      <c r="F5">
        <v>13800000</v>
      </c>
      <c r="G5">
        <v>14700000</v>
      </c>
      <c r="H5">
        <v>13880000</v>
      </c>
      <c r="I5">
        <v>14130000</v>
      </c>
      <c r="J5">
        <v>13000000</v>
      </c>
      <c r="K5">
        <v>10500000</v>
      </c>
      <c r="L5">
        <v>22660000</v>
      </c>
      <c r="M5">
        <v>14450000</v>
      </c>
      <c r="N5">
        <v>17610000</v>
      </c>
      <c r="O5">
        <v>27290000</v>
      </c>
      <c r="P5">
        <v>21150000</v>
      </c>
      <c r="Q5">
        <v>22460000</v>
      </c>
      <c r="R5">
        <v>34760000</v>
      </c>
      <c r="S5">
        <v>35120000</v>
      </c>
      <c r="T5">
        <v>33280000</v>
      </c>
      <c r="V5">
        <v>6071000</v>
      </c>
      <c r="W5">
        <v>6071000</v>
      </c>
      <c r="X5">
        <v>6071000</v>
      </c>
      <c r="Y5">
        <v>6071000</v>
      </c>
      <c r="Z5">
        <v>6071000</v>
      </c>
      <c r="AA5">
        <v>6071000</v>
      </c>
      <c r="AB5">
        <v>6071000</v>
      </c>
      <c r="AC5">
        <v>6071000</v>
      </c>
      <c r="AD5">
        <v>6071000</v>
      </c>
      <c r="AE5">
        <v>6071000</v>
      </c>
      <c r="AF5">
        <v>6071000</v>
      </c>
      <c r="AG5">
        <v>6071000</v>
      </c>
      <c r="AH5">
        <v>6071000</v>
      </c>
      <c r="AI5">
        <v>6071000</v>
      </c>
      <c r="AJ5">
        <v>6071000</v>
      </c>
      <c r="AK5">
        <v>6071000</v>
      </c>
      <c r="AL5">
        <v>6071000</v>
      </c>
      <c r="AM5">
        <v>6071000</v>
      </c>
    </row>
    <row r="6" spans="1:39" x14ac:dyDescent="0.35">
      <c r="A6" t="s">
        <v>34</v>
      </c>
      <c r="C6">
        <v>1537000</v>
      </c>
      <c r="D6">
        <v>1391000</v>
      </c>
      <c r="E6">
        <v>1612000</v>
      </c>
      <c r="F6">
        <v>3159000</v>
      </c>
      <c r="G6">
        <v>3401000</v>
      </c>
      <c r="H6">
        <v>3228000</v>
      </c>
      <c r="I6">
        <v>2952000</v>
      </c>
      <c r="J6">
        <v>2927000</v>
      </c>
      <c r="K6">
        <v>2423000</v>
      </c>
      <c r="L6">
        <v>5489000</v>
      </c>
      <c r="M6">
        <v>3586000</v>
      </c>
      <c r="N6">
        <v>4524000</v>
      </c>
      <c r="O6">
        <v>5533000</v>
      </c>
      <c r="P6">
        <v>4431000</v>
      </c>
      <c r="Q6">
        <v>4728000</v>
      </c>
      <c r="R6">
        <v>7384000</v>
      </c>
      <c r="S6">
        <v>6870000</v>
      </c>
      <c r="T6">
        <v>6269000</v>
      </c>
      <c r="V6">
        <v>1537000</v>
      </c>
      <c r="W6">
        <v>1537000</v>
      </c>
      <c r="X6">
        <v>1537000</v>
      </c>
      <c r="Y6">
        <v>1537000</v>
      </c>
      <c r="Z6">
        <v>1537000</v>
      </c>
      <c r="AA6">
        <v>1537000</v>
      </c>
      <c r="AB6">
        <v>1537000</v>
      </c>
      <c r="AC6">
        <v>1537000</v>
      </c>
      <c r="AD6">
        <v>1537000</v>
      </c>
      <c r="AE6">
        <v>1537000</v>
      </c>
      <c r="AF6">
        <v>1537000</v>
      </c>
      <c r="AG6">
        <v>1537000</v>
      </c>
      <c r="AH6">
        <v>1537000</v>
      </c>
      <c r="AI6">
        <v>1537000</v>
      </c>
      <c r="AJ6">
        <v>1537000</v>
      </c>
      <c r="AK6">
        <v>1537000</v>
      </c>
      <c r="AL6">
        <v>1537000</v>
      </c>
      <c r="AM6">
        <v>1537000</v>
      </c>
    </row>
    <row r="7" spans="1:39" x14ac:dyDescent="0.35">
      <c r="A7" t="s">
        <v>35</v>
      </c>
      <c r="C7">
        <v>1468000</v>
      </c>
      <c r="D7">
        <v>1428000</v>
      </c>
      <c r="E7">
        <v>1704000</v>
      </c>
      <c r="F7">
        <v>1942000</v>
      </c>
      <c r="G7">
        <v>1959000</v>
      </c>
      <c r="H7">
        <v>1937000</v>
      </c>
      <c r="I7">
        <v>1726000</v>
      </c>
      <c r="J7">
        <v>1757000</v>
      </c>
      <c r="K7">
        <v>1454000</v>
      </c>
      <c r="L7">
        <v>5085000</v>
      </c>
      <c r="M7">
        <v>2964000</v>
      </c>
      <c r="N7">
        <v>4460000</v>
      </c>
      <c r="O7">
        <v>2877000</v>
      </c>
      <c r="P7">
        <v>2447000</v>
      </c>
      <c r="Q7">
        <v>2546000</v>
      </c>
      <c r="R7">
        <v>2785000</v>
      </c>
      <c r="S7">
        <v>2368000</v>
      </c>
      <c r="T7">
        <v>2097000</v>
      </c>
      <c r="V7">
        <v>1468000</v>
      </c>
      <c r="W7">
        <v>1468000</v>
      </c>
      <c r="X7">
        <v>1468000</v>
      </c>
      <c r="Y7">
        <v>1468000</v>
      </c>
      <c r="Z7">
        <v>1468000</v>
      </c>
      <c r="AA7">
        <v>1468000</v>
      </c>
      <c r="AB7">
        <v>1468000</v>
      </c>
      <c r="AC7">
        <v>1468000</v>
      </c>
      <c r="AD7">
        <v>1468000</v>
      </c>
      <c r="AE7">
        <v>1468000</v>
      </c>
      <c r="AF7">
        <v>1468000</v>
      </c>
      <c r="AG7">
        <v>1468000</v>
      </c>
      <c r="AH7">
        <v>1468000</v>
      </c>
      <c r="AI7">
        <v>1468000</v>
      </c>
      <c r="AJ7">
        <v>1468000</v>
      </c>
      <c r="AK7">
        <v>1468000</v>
      </c>
      <c r="AL7">
        <v>1468000</v>
      </c>
      <c r="AM7">
        <v>1468000</v>
      </c>
    </row>
    <row r="8" spans="1:39" x14ac:dyDescent="0.35">
      <c r="A8" t="s">
        <v>36</v>
      </c>
      <c r="C8">
        <v>404900</v>
      </c>
      <c r="D8">
        <v>434700</v>
      </c>
      <c r="E8">
        <v>497800</v>
      </c>
      <c r="F8">
        <v>558500</v>
      </c>
      <c r="G8">
        <v>564600</v>
      </c>
      <c r="H8">
        <v>559300</v>
      </c>
      <c r="I8">
        <v>448800</v>
      </c>
      <c r="J8">
        <v>467900</v>
      </c>
      <c r="K8">
        <v>372400</v>
      </c>
      <c r="L8">
        <v>1549000</v>
      </c>
      <c r="M8">
        <v>842900</v>
      </c>
      <c r="N8">
        <v>1191000</v>
      </c>
      <c r="O8">
        <v>736300</v>
      </c>
      <c r="P8">
        <v>660300</v>
      </c>
      <c r="Q8">
        <v>620600</v>
      </c>
      <c r="R8">
        <v>721900</v>
      </c>
      <c r="S8">
        <v>537600</v>
      </c>
      <c r="T8">
        <v>480100</v>
      </c>
      <c r="V8">
        <v>404900</v>
      </c>
      <c r="W8">
        <v>404900</v>
      </c>
      <c r="X8">
        <v>404900</v>
      </c>
      <c r="Y8">
        <v>404900</v>
      </c>
      <c r="Z8">
        <v>404900</v>
      </c>
      <c r="AA8">
        <v>404900</v>
      </c>
      <c r="AB8">
        <v>404900</v>
      </c>
      <c r="AC8">
        <v>404900</v>
      </c>
      <c r="AD8">
        <v>404900</v>
      </c>
      <c r="AE8">
        <v>404900</v>
      </c>
      <c r="AF8">
        <v>404900</v>
      </c>
      <c r="AG8">
        <v>404900</v>
      </c>
      <c r="AH8">
        <v>404900</v>
      </c>
      <c r="AI8">
        <v>404900</v>
      </c>
      <c r="AJ8">
        <v>404900</v>
      </c>
      <c r="AK8">
        <v>404900</v>
      </c>
      <c r="AL8">
        <v>404900</v>
      </c>
      <c r="AM8">
        <v>404900</v>
      </c>
    </row>
    <row r="9" spans="1:39" x14ac:dyDescent="0.35">
      <c r="A9" t="s">
        <v>37</v>
      </c>
      <c r="C9">
        <v>234900</v>
      </c>
      <c r="D9">
        <v>263500</v>
      </c>
      <c r="E9">
        <v>314000</v>
      </c>
      <c r="F9">
        <v>346400</v>
      </c>
      <c r="G9">
        <v>340700</v>
      </c>
      <c r="H9">
        <v>335900</v>
      </c>
      <c r="I9">
        <v>303700</v>
      </c>
      <c r="J9">
        <v>307500</v>
      </c>
      <c r="K9">
        <v>234800</v>
      </c>
      <c r="L9">
        <v>869900</v>
      </c>
      <c r="M9">
        <v>503300</v>
      </c>
      <c r="N9">
        <v>786100</v>
      </c>
      <c r="O9">
        <v>490400</v>
      </c>
      <c r="P9">
        <v>431500</v>
      </c>
      <c r="Q9">
        <v>428900</v>
      </c>
      <c r="R9">
        <v>459200</v>
      </c>
      <c r="S9">
        <v>350200</v>
      </c>
      <c r="T9">
        <v>339900</v>
      </c>
      <c r="V9">
        <v>234900</v>
      </c>
      <c r="W9">
        <v>234900</v>
      </c>
      <c r="X9">
        <v>234900</v>
      </c>
      <c r="Y9">
        <v>234900</v>
      </c>
      <c r="Z9">
        <v>234900</v>
      </c>
      <c r="AA9">
        <v>234900</v>
      </c>
      <c r="AB9">
        <v>234900</v>
      </c>
      <c r="AC9">
        <v>234900</v>
      </c>
      <c r="AD9">
        <v>234900</v>
      </c>
      <c r="AE9">
        <v>234900</v>
      </c>
      <c r="AF9">
        <v>234900</v>
      </c>
      <c r="AG9">
        <v>234900</v>
      </c>
      <c r="AH9">
        <v>234900</v>
      </c>
      <c r="AI9">
        <v>234900</v>
      </c>
      <c r="AJ9">
        <v>234900</v>
      </c>
      <c r="AK9">
        <v>234900</v>
      </c>
      <c r="AL9">
        <v>234900</v>
      </c>
      <c r="AM9">
        <v>234900</v>
      </c>
    </row>
    <row r="10" spans="1:39" x14ac:dyDescent="0.35">
      <c r="A10" t="s">
        <v>38</v>
      </c>
      <c r="C10">
        <v>69020</v>
      </c>
      <c r="D10">
        <v>71480</v>
      </c>
      <c r="E10">
        <v>84470</v>
      </c>
      <c r="F10">
        <v>84970</v>
      </c>
      <c r="G10">
        <v>103000</v>
      </c>
      <c r="H10">
        <v>95380</v>
      </c>
      <c r="I10">
        <v>73750</v>
      </c>
      <c r="J10">
        <v>74210</v>
      </c>
      <c r="K10">
        <v>63300</v>
      </c>
      <c r="L10">
        <v>257500</v>
      </c>
      <c r="M10">
        <v>149000</v>
      </c>
      <c r="N10">
        <v>196400</v>
      </c>
      <c r="O10">
        <v>120900</v>
      </c>
      <c r="P10">
        <v>105000</v>
      </c>
      <c r="Q10">
        <v>102700</v>
      </c>
      <c r="R10">
        <v>124700</v>
      </c>
      <c r="S10">
        <v>84980</v>
      </c>
      <c r="T10">
        <v>83900</v>
      </c>
      <c r="V10">
        <v>69020</v>
      </c>
      <c r="W10">
        <v>69020</v>
      </c>
      <c r="X10">
        <v>69020</v>
      </c>
      <c r="Y10">
        <v>69020</v>
      </c>
      <c r="Z10">
        <v>69020</v>
      </c>
      <c r="AA10">
        <v>69020</v>
      </c>
      <c r="AB10">
        <v>69020</v>
      </c>
      <c r="AC10">
        <v>69020</v>
      </c>
      <c r="AD10">
        <v>69020</v>
      </c>
      <c r="AE10">
        <v>69020</v>
      </c>
      <c r="AF10">
        <v>69020</v>
      </c>
      <c r="AG10">
        <v>69020</v>
      </c>
      <c r="AH10">
        <v>69020</v>
      </c>
      <c r="AI10">
        <v>69020</v>
      </c>
      <c r="AJ10">
        <v>69020</v>
      </c>
      <c r="AK10">
        <v>69020</v>
      </c>
      <c r="AL10">
        <v>69020</v>
      </c>
      <c r="AM10">
        <v>69020</v>
      </c>
    </row>
    <row r="11" spans="1:39" x14ac:dyDescent="0.35">
      <c r="A11" t="s">
        <v>51</v>
      </c>
      <c r="C11">
        <v>35044820</v>
      </c>
      <c r="D11">
        <v>29575680</v>
      </c>
      <c r="E11">
        <v>35319270</v>
      </c>
      <c r="F11">
        <v>77470870</v>
      </c>
      <c r="G11">
        <v>80808300</v>
      </c>
      <c r="H11">
        <v>76945580</v>
      </c>
      <c r="I11">
        <v>77144250</v>
      </c>
      <c r="J11">
        <v>73733610</v>
      </c>
      <c r="K11">
        <v>58207500</v>
      </c>
      <c r="L11">
        <v>127620400</v>
      </c>
      <c r="M11">
        <v>82565200</v>
      </c>
      <c r="N11">
        <v>101757500</v>
      </c>
      <c r="O11">
        <v>151347600</v>
      </c>
      <c r="P11">
        <v>115364800</v>
      </c>
      <c r="Q11">
        <v>127316200</v>
      </c>
      <c r="R11">
        <v>192034800</v>
      </c>
      <c r="S11">
        <v>195430780</v>
      </c>
      <c r="T11">
        <v>182549900</v>
      </c>
      <c r="V11">
        <v>35044820</v>
      </c>
      <c r="W11">
        <v>35044820</v>
      </c>
      <c r="X11">
        <v>35044820</v>
      </c>
      <c r="Y11">
        <v>35044820</v>
      </c>
      <c r="Z11">
        <v>35044820</v>
      </c>
      <c r="AA11">
        <v>35044820</v>
      </c>
      <c r="AB11">
        <v>35044820</v>
      </c>
      <c r="AC11">
        <v>35044820</v>
      </c>
      <c r="AD11">
        <v>35044820</v>
      </c>
      <c r="AE11">
        <v>35044820</v>
      </c>
      <c r="AF11">
        <v>35044820</v>
      </c>
      <c r="AG11">
        <v>35044820</v>
      </c>
      <c r="AH11">
        <v>35044820</v>
      </c>
      <c r="AI11">
        <v>35044820</v>
      </c>
      <c r="AJ11">
        <v>35044820</v>
      </c>
      <c r="AK11">
        <v>35044820</v>
      </c>
      <c r="AL11">
        <v>35044820</v>
      </c>
      <c r="AM11">
        <v>35044820</v>
      </c>
    </row>
    <row r="13" spans="1:39" x14ac:dyDescent="0.35">
      <c r="A13" t="s">
        <v>55</v>
      </c>
    </row>
    <row r="14" spans="1:39" x14ac:dyDescent="0.35">
      <c r="A14" t="s">
        <v>50</v>
      </c>
      <c r="C14">
        <f>C4/V4</f>
        <v>1</v>
      </c>
      <c r="D14">
        <f t="shared" ref="D14:T14" si="0">D4/W4</f>
        <v>0.82581155977830567</v>
      </c>
      <c r="E14">
        <f t="shared" si="0"/>
        <v>0.9924782264449723</v>
      </c>
      <c r="F14">
        <f t="shared" si="0"/>
        <v>2.2794932699920825</v>
      </c>
      <c r="G14">
        <f t="shared" si="0"/>
        <v>2.3650039588281868</v>
      </c>
      <c r="H14">
        <f t="shared" si="0"/>
        <v>2.2529691211401426</v>
      </c>
      <c r="I14">
        <f t="shared" si="0"/>
        <v>2.2767220902612828</v>
      </c>
      <c r="J14">
        <f t="shared" si="0"/>
        <v>2.1852731591448933</v>
      </c>
      <c r="K14">
        <f t="shared" si="0"/>
        <v>1.7086302454473477</v>
      </c>
      <c r="L14">
        <f t="shared" si="0"/>
        <v>3.630641330166271</v>
      </c>
      <c r="M14">
        <f t="shared" si="0"/>
        <v>2.3780680918448138</v>
      </c>
      <c r="N14">
        <f t="shared" si="0"/>
        <v>2.8895486935866983</v>
      </c>
      <c r="O14">
        <f t="shared" si="0"/>
        <v>4.5249406175771973</v>
      </c>
      <c r="P14">
        <f t="shared" si="0"/>
        <v>3.410134600158353</v>
      </c>
      <c r="Q14">
        <f t="shared" si="0"/>
        <v>3.8174980205859064</v>
      </c>
      <c r="R14">
        <f t="shared" si="0"/>
        <v>5.7719714964370548</v>
      </c>
      <c r="S14">
        <f t="shared" si="0"/>
        <v>5.9422011084718926</v>
      </c>
      <c r="T14">
        <f t="shared" si="0"/>
        <v>5.542359461599367</v>
      </c>
    </row>
    <row r="15" spans="1:39" x14ac:dyDescent="0.35">
      <c r="A15" t="s">
        <v>33</v>
      </c>
      <c r="C15">
        <f t="shared" ref="C15:C21" si="1">C5/V5</f>
        <v>1</v>
      </c>
      <c r="D15">
        <f t="shared" ref="D15:D21" si="2">D5/W5</f>
        <v>0.84450667105913357</v>
      </c>
      <c r="E15">
        <f t="shared" ref="E15:E21" si="3">E5/X5</f>
        <v>0.99439960467797728</v>
      </c>
      <c r="F15">
        <f t="shared" ref="F15:F21" si="4">F5/Y5</f>
        <v>2.2731016307033438</v>
      </c>
      <c r="G15">
        <f t="shared" ref="G15:G21" si="5">G5/Z5</f>
        <v>2.4213473892274751</v>
      </c>
      <c r="H15">
        <f t="shared" ref="H15:H21" si="6">H5/AA5</f>
        <v>2.2862790314610444</v>
      </c>
      <c r="I15">
        <f t="shared" ref="I15:I21" si="7">I5/AB5</f>
        <v>2.3274584088288583</v>
      </c>
      <c r="J15">
        <f t="shared" ref="J15:J21" si="8">J5/AC5</f>
        <v>2.1413276231263385</v>
      </c>
      <c r="K15">
        <f t="shared" ref="K15:K21" si="9">K5/AD5</f>
        <v>1.7295338494481964</v>
      </c>
      <c r="L15">
        <f t="shared" ref="L15:L21" si="10">L5/AE5</f>
        <v>3.7324987646186791</v>
      </c>
      <c r="M15">
        <f t="shared" ref="M15:M21" si="11">M5/AF5</f>
        <v>2.3801680118596606</v>
      </c>
      <c r="N15">
        <f t="shared" ref="N15:N21" si="12">N5/AG5</f>
        <v>2.900675341788832</v>
      </c>
      <c r="O15">
        <f t="shared" ref="O15:O21" si="13">O5/AH5</f>
        <v>4.4951408334705976</v>
      </c>
      <c r="P15">
        <f t="shared" ref="P15:P21" si="14">P5/AI5</f>
        <v>3.4837753253170813</v>
      </c>
      <c r="Q15">
        <f t="shared" ref="Q15:Q21" si="15">Q5/AJ5</f>
        <v>3.6995552627244277</v>
      </c>
      <c r="R15">
        <f t="shared" ref="R15:R21" si="16">R5/AK5</f>
        <v>5.725580629220886</v>
      </c>
      <c r="S15">
        <f t="shared" ref="S15:S21" si="17">S5/AL5</f>
        <v>5.784878932630539</v>
      </c>
      <c r="T15">
        <f t="shared" ref="T15:T21" si="18">T5/AM5</f>
        <v>5.4817987152034258</v>
      </c>
    </row>
    <row r="16" spans="1:39" x14ac:dyDescent="0.35">
      <c r="A16" t="s">
        <v>34</v>
      </c>
      <c r="C16">
        <f t="shared" si="1"/>
        <v>1</v>
      </c>
      <c r="D16">
        <f t="shared" si="2"/>
        <v>0.90500975927130778</v>
      </c>
      <c r="E16">
        <f t="shared" si="3"/>
        <v>1.0487963565387117</v>
      </c>
      <c r="F16">
        <f t="shared" si="4"/>
        <v>2.0553025374105398</v>
      </c>
      <c r="G16">
        <f t="shared" si="5"/>
        <v>2.2127521145087834</v>
      </c>
      <c r="H16">
        <f t="shared" si="6"/>
        <v>2.1001951854261547</v>
      </c>
      <c r="I16">
        <f t="shared" si="7"/>
        <v>1.9206245933636956</v>
      </c>
      <c r="J16">
        <f t="shared" si="8"/>
        <v>1.904359141184125</v>
      </c>
      <c r="K16">
        <f t="shared" si="9"/>
        <v>1.5764476252439819</v>
      </c>
      <c r="L16">
        <f t="shared" si="10"/>
        <v>3.5712426805465194</v>
      </c>
      <c r="M16">
        <f t="shared" si="11"/>
        <v>2.3331164606376058</v>
      </c>
      <c r="N16">
        <f t="shared" si="12"/>
        <v>2.9433962264150941</v>
      </c>
      <c r="O16">
        <f t="shared" si="13"/>
        <v>3.5998698763825634</v>
      </c>
      <c r="P16">
        <f t="shared" si="14"/>
        <v>2.8828887443070919</v>
      </c>
      <c r="Q16">
        <f t="shared" si="15"/>
        <v>3.0761223162003906</v>
      </c>
      <c r="R16">
        <f t="shared" si="16"/>
        <v>4.8041639557579705</v>
      </c>
      <c r="S16">
        <f t="shared" si="17"/>
        <v>4.4697462589459986</v>
      </c>
      <c r="T16">
        <f t="shared" si="18"/>
        <v>4.0787247885491213</v>
      </c>
    </row>
    <row r="17" spans="1:39" x14ac:dyDescent="0.35">
      <c r="A17" t="s">
        <v>35</v>
      </c>
      <c r="C17">
        <f t="shared" si="1"/>
        <v>1</v>
      </c>
      <c r="D17">
        <f t="shared" si="2"/>
        <v>0.97275204359673029</v>
      </c>
      <c r="E17">
        <f t="shared" si="3"/>
        <v>1.1607629427792916</v>
      </c>
      <c r="F17">
        <f t="shared" si="4"/>
        <v>1.3228882833787465</v>
      </c>
      <c r="G17">
        <f t="shared" si="5"/>
        <v>1.3344686648501363</v>
      </c>
      <c r="H17">
        <f t="shared" si="6"/>
        <v>1.319482288828338</v>
      </c>
      <c r="I17">
        <f t="shared" si="7"/>
        <v>1.1757493188010899</v>
      </c>
      <c r="J17">
        <f t="shared" si="8"/>
        <v>1.1968664850136239</v>
      </c>
      <c r="K17">
        <f t="shared" si="9"/>
        <v>0.99046321525885561</v>
      </c>
      <c r="L17">
        <f t="shared" si="10"/>
        <v>3.4638964577656677</v>
      </c>
      <c r="M17">
        <f t="shared" si="11"/>
        <v>2.019073569482289</v>
      </c>
      <c r="N17">
        <f t="shared" si="12"/>
        <v>3.0381471389645776</v>
      </c>
      <c r="O17">
        <f t="shared" si="13"/>
        <v>1.9598092643051772</v>
      </c>
      <c r="P17">
        <f t="shared" si="14"/>
        <v>1.6668937329700273</v>
      </c>
      <c r="Q17">
        <f t="shared" si="15"/>
        <v>1.7343324250681198</v>
      </c>
      <c r="R17">
        <f t="shared" si="16"/>
        <v>1.8971389645776566</v>
      </c>
      <c r="S17">
        <f t="shared" si="17"/>
        <v>1.6130790190735695</v>
      </c>
      <c r="T17">
        <f t="shared" si="18"/>
        <v>1.4284741144414168</v>
      </c>
    </row>
    <row r="18" spans="1:39" x14ac:dyDescent="0.35">
      <c r="A18" t="s">
        <v>36</v>
      </c>
      <c r="C18">
        <f t="shared" si="1"/>
        <v>1</v>
      </c>
      <c r="D18">
        <f t="shared" si="2"/>
        <v>1.0735984193628056</v>
      </c>
      <c r="E18">
        <f t="shared" si="3"/>
        <v>1.2294393677451223</v>
      </c>
      <c r="F18">
        <f t="shared" si="4"/>
        <v>1.3793529266485551</v>
      </c>
      <c r="G18">
        <f t="shared" si="5"/>
        <v>1.3944183749073846</v>
      </c>
      <c r="H18">
        <f t="shared" si="6"/>
        <v>1.3813287231415163</v>
      </c>
      <c r="I18">
        <f t="shared" si="7"/>
        <v>1.1084218325512472</v>
      </c>
      <c r="J18">
        <f t="shared" si="8"/>
        <v>1.1555939738206964</v>
      </c>
      <c r="K18">
        <f t="shared" si="9"/>
        <v>0.91973326747345019</v>
      </c>
      <c r="L18">
        <f t="shared" si="10"/>
        <v>3.825635959496172</v>
      </c>
      <c r="M18">
        <f t="shared" si="11"/>
        <v>2.0817485798962707</v>
      </c>
      <c r="N18">
        <f t="shared" si="12"/>
        <v>2.9414670288960236</v>
      </c>
      <c r="O18">
        <f t="shared" si="13"/>
        <v>1.8184736972091875</v>
      </c>
      <c r="P18">
        <f t="shared" si="14"/>
        <v>1.6307730303778711</v>
      </c>
      <c r="Q18">
        <f t="shared" si="15"/>
        <v>1.5327241294146703</v>
      </c>
      <c r="R18">
        <f t="shared" si="16"/>
        <v>1.7829093603358854</v>
      </c>
      <c r="S18">
        <f t="shared" si="17"/>
        <v>1.3277352432699432</v>
      </c>
      <c r="T18">
        <f t="shared" si="18"/>
        <v>1.1857248703383552</v>
      </c>
    </row>
    <row r="19" spans="1:39" x14ac:dyDescent="0.35">
      <c r="A19" t="s">
        <v>37</v>
      </c>
      <c r="C19">
        <f t="shared" si="1"/>
        <v>1</v>
      </c>
      <c r="D19">
        <f t="shared" si="2"/>
        <v>1.1217539378458918</v>
      </c>
      <c r="E19">
        <f t="shared" si="3"/>
        <v>1.3367390378884632</v>
      </c>
      <c r="F19">
        <f t="shared" si="4"/>
        <v>1.4746700723712218</v>
      </c>
      <c r="G19">
        <f t="shared" si="5"/>
        <v>1.4504044274159216</v>
      </c>
      <c r="H19">
        <f t="shared" si="6"/>
        <v>1.4299702000851426</v>
      </c>
      <c r="I19">
        <f t="shared" si="7"/>
        <v>1.2928905917411664</v>
      </c>
      <c r="J19">
        <f t="shared" si="8"/>
        <v>1.3090676883780332</v>
      </c>
      <c r="K19">
        <f t="shared" si="9"/>
        <v>0.99957428693060879</v>
      </c>
      <c r="L19">
        <f t="shared" si="10"/>
        <v>3.7032779906343123</v>
      </c>
      <c r="M19">
        <f t="shared" si="11"/>
        <v>2.142613878246062</v>
      </c>
      <c r="N19">
        <f t="shared" si="12"/>
        <v>3.3465304384844616</v>
      </c>
      <c r="O19">
        <f t="shared" si="13"/>
        <v>2.0876968922945935</v>
      </c>
      <c r="P19">
        <f t="shared" si="14"/>
        <v>1.8369518944231589</v>
      </c>
      <c r="Q19">
        <f t="shared" si="15"/>
        <v>1.8258833546189868</v>
      </c>
      <c r="R19">
        <f t="shared" si="16"/>
        <v>1.9548744146445296</v>
      </c>
      <c r="S19">
        <f t="shared" si="17"/>
        <v>1.4908471690080884</v>
      </c>
      <c r="T19">
        <f t="shared" si="18"/>
        <v>1.4469987228607919</v>
      </c>
    </row>
    <row r="20" spans="1:39" x14ac:dyDescent="0.35">
      <c r="A20" t="s">
        <v>38</v>
      </c>
      <c r="C20">
        <f t="shared" si="1"/>
        <v>1</v>
      </c>
      <c r="D20">
        <f t="shared" si="2"/>
        <v>1.0356418429440741</v>
      </c>
      <c r="E20">
        <f t="shared" si="3"/>
        <v>1.2238481599536366</v>
      </c>
      <c r="F20">
        <f t="shared" si="4"/>
        <v>1.23109243697479</v>
      </c>
      <c r="G20">
        <f t="shared" si="5"/>
        <v>1.4923210663575774</v>
      </c>
      <c r="H20">
        <f t="shared" si="6"/>
        <v>1.3819182845552014</v>
      </c>
      <c r="I20">
        <f t="shared" si="7"/>
        <v>1.06853086062011</v>
      </c>
      <c r="J20">
        <f t="shared" si="8"/>
        <v>1.0751955954795711</v>
      </c>
      <c r="K20">
        <f t="shared" si="9"/>
        <v>0.91712547087800633</v>
      </c>
      <c r="L20">
        <f t="shared" si="10"/>
        <v>3.7308026658939437</v>
      </c>
      <c r="M20">
        <f t="shared" si="11"/>
        <v>2.15879455230368</v>
      </c>
      <c r="N20">
        <f t="shared" si="12"/>
        <v>2.8455520139090118</v>
      </c>
      <c r="O20">
        <f t="shared" si="13"/>
        <v>1.7516661837148653</v>
      </c>
      <c r="P20">
        <f t="shared" si="14"/>
        <v>1.5212981744421907</v>
      </c>
      <c r="Q20">
        <f t="shared" si="15"/>
        <v>1.4879745001448856</v>
      </c>
      <c r="R20">
        <f t="shared" si="16"/>
        <v>1.8067226890756303</v>
      </c>
      <c r="S20">
        <f t="shared" si="17"/>
        <v>1.2312373225152129</v>
      </c>
      <c r="T20">
        <f t="shared" si="18"/>
        <v>1.215589684149522</v>
      </c>
    </row>
    <row r="21" spans="1:39" x14ac:dyDescent="0.35">
      <c r="A21" t="s">
        <v>51</v>
      </c>
      <c r="C21">
        <f t="shared" si="1"/>
        <v>1</v>
      </c>
      <c r="D21">
        <f t="shared" si="2"/>
        <v>0.84393870477862354</v>
      </c>
      <c r="E21">
        <f t="shared" si="3"/>
        <v>1.0078313999044652</v>
      </c>
      <c r="F21">
        <f t="shared" si="4"/>
        <v>2.2106225684708898</v>
      </c>
      <c r="G21">
        <f t="shared" si="5"/>
        <v>2.3058557584259245</v>
      </c>
      <c r="H21">
        <f t="shared" si="6"/>
        <v>2.1956334773584225</v>
      </c>
      <c r="I21">
        <f t="shared" si="7"/>
        <v>2.2013025034798295</v>
      </c>
      <c r="J21">
        <f t="shared" si="8"/>
        <v>2.1039802744028933</v>
      </c>
      <c r="K21">
        <f t="shared" si="9"/>
        <v>1.6609444705380139</v>
      </c>
      <c r="L21">
        <f t="shared" si="10"/>
        <v>3.6416337706970672</v>
      </c>
      <c r="M21">
        <f t="shared" si="11"/>
        <v>2.3559887024672976</v>
      </c>
      <c r="N21">
        <f t="shared" si="12"/>
        <v>2.9036388259377564</v>
      </c>
      <c r="O21">
        <f t="shared" si="13"/>
        <v>4.3186867559884741</v>
      </c>
      <c r="P21">
        <f t="shared" si="14"/>
        <v>3.2919216021083857</v>
      </c>
      <c r="Q21">
        <f t="shared" si="15"/>
        <v>3.6329534578862153</v>
      </c>
      <c r="R21">
        <f t="shared" si="16"/>
        <v>5.479691435139344</v>
      </c>
      <c r="S21">
        <f t="shared" si="17"/>
        <v>5.5765953427639232</v>
      </c>
      <c r="T21">
        <f t="shared" si="18"/>
        <v>5.2090408796506873</v>
      </c>
    </row>
    <row r="23" spans="1:39" x14ac:dyDescent="0.35">
      <c r="A23" t="s">
        <v>52</v>
      </c>
    </row>
    <row r="24" spans="1:39" s="2" customFormat="1" x14ac:dyDescent="0.35">
      <c r="A24" s="2" t="s">
        <v>50</v>
      </c>
      <c r="C24" s="3">
        <v>25260000</v>
      </c>
      <c r="D24" s="3">
        <v>20860000</v>
      </c>
      <c r="E24" s="3">
        <v>25070000</v>
      </c>
      <c r="F24" s="3">
        <v>57580000</v>
      </c>
      <c r="G24" s="3">
        <v>59740000</v>
      </c>
      <c r="H24" s="3">
        <v>56910000</v>
      </c>
      <c r="I24" s="3">
        <v>57510000</v>
      </c>
      <c r="J24" s="3">
        <v>55200000</v>
      </c>
      <c r="K24" s="3">
        <v>43160000</v>
      </c>
      <c r="L24" s="3">
        <v>91710000</v>
      </c>
      <c r="M24" s="3">
        <v>60070000</v>
      </c>
      <c r="N24" s="3">
        <v>72990000</v>
      </c>
      <c r="O24" s="3">
        <v>114300000</v>
      </c>
      <c r="P24" s="3">
        <v>86140000</v>
      </c>
      <c r="Q24" s="3">
        <v>96430000</v>
      </c>
      <c r="R24" s="3">
        <v>145800000</v>
      </c>
      <c r="S24" s="3">
        <v>150100000</v>
      </c>
      <c r="T24" s="3">
        <v>140000000</v>
      </c>
      <c r="V24" s="1">
        <v>35044820</v>
      </c>
      <c r="W24" s="1">
        <v>29575680</v>
      </c>
      <c r="X24" s="1">
        <v>35319270</v>
      </c>
      <c r="Y24" s="1">
        <v>77470870</v>
      </c>
      <c r="Z24" s="1">
        <v>80808300</v>
      </c>
      <c r="AA24" s="1">
        <v>76945580</v>
      </c>
      <c r="AB24" s="1">
        <v>77144250</v>
      </c>
      <c r="AC24" s="1">
        <v>73733610</v>
      </c>
      <c r="AD24" s="1">
        <v>58207500</v>
      </c>
      <c r="AE24" s="1">
        <v>127620400</v>
      </c>
      <c r="AF24" s="1">
        <v>82565200</v>
      </c>
      <c r="AG24" s="1">
        <v>101757500</v>
      </c>
      <c r="AH24" s="1">
        <v>151347600</v>
      </c>
      <c r="AI24" s="1">
        <v>115364800</v>
      </c>
      <c r="AJ24" s="1">
        <v>127316200</v>
      </c>
      <c r="AK24" s="1">
        <v>192034800</v>
      </c>
      <c r="AL24" s="1">
        <v>195430780</v>
      </c>
      <c r="AM24" s="1">
        <v>182549900</v>
      </c>
    </row>
    <row r="25" spans="1:39" s="2" customFormat="1" x14ac:dyDescent="0.35">
      <c r="A25" s="2" t="s">
        <v>33</v>
      </c>
      <c r="C25" s="3">
        <v>6071000</v>
      </c>
      <c r="D25" s="3">
        <v>5127000</v>
      </c>
      <c r="E25" s="3">
        <v>6037000</v>
      </c>
      <c r="F25" s="3">
        <v>13800000</v>
      </c>
      <c r="G25" s="3">
        <v>14700000</v>
      </c>
      <c r="H25" s="3">
        <v>13880000</v>
      </c>
      <c r="I25" s="3">
        <v>14130000</v>
      </c>
      <c r="J25" s="3">
        <v>13000000</v>
      </c>
      <c r="K25" s="3">
        <v>10500000</v>
      </c>
      <c r="L25" s="3">
        <v>22660000</v>
      </c>
      <c r="M25" s="3">
        <v>14450000</v>
      </c>
      <c r="N25" s="3">
        <v>17610000</v>
      </c>
      <c r="O25" s="3">
        <v>27290000</v>
      </c>
      <c r="P25" s="3">
        <v>21150000</v>
      </c>
      <c r="Q25" s="3">
        <v>22460000</v>
      </c>
      <c r="R25" s="3">
        <v>34760000</v>
      </c>
      <c r="S25" s="3">
        <v>35120000</v>
      </c>
      <c r="T25" s="3">
        <v>33280000</v>
      </c>
      <c r="V25" s="1">
        <v>35044820</v>
      </c>
      <c r="W25" s="1">
        <v>29575680</v>
      </c>
      <c r="X25" s="1">
        <v>35319270</v>
      </c>
      <c r="Y25" s="1">
        <v>77470870</v>
      </c>
      <c r="Z25" s="1">
        <v>80808300</v>
      </c>
      <c r="AA25" s="1">
        <v>76945580</v>
      </c>
      <c r="AB25" s="1">
        <v>77144250</v>
      </c>
      <c r="AC25" s="1">
        <v>73733610</v>
      </c>
      <c r="AD25" s="1">
        <v>58207500</v>
      </c>
      <c r="AE25" s="1">
        <v>127620400</v>
      </c>
      <c r="AF25" s="1">
        <v>82565200</v>
      </c>
      <c r="AG25" s="1">
        <v>101757500</v>
      </c>
      <c r="AH25" s="1">
        <v>151347600</v>
      </c>
      <c r="AI25" s="1">
        <v>115364800</v>
      </c>
      <c r="AJ25" s="1">
        <v>127316200</v>
      </c>
      <c r="AK25" s="1">
        <v>192034800</v>
      </c>
      <c r="AL25" s="1">
        <v>195430780</v>
      </c>
      <c r="AM25" s="1">
        <v>182549900</v>
      </c>
    </row>
    <row r="26" spans="1:39" s="2" customFormat="1" x14ac:dyDescent="0.35">
      <c r="A26" s="2" t="s">
        <v>34</v>
      </c>
      <c r="C26" s="3">
        <v>1537000</v>
      </c>
      <c r="D26" s="3">
        <v>1391000</v>
      </c>
      <c r="E26" s="3">
        <v>1612000</v>
      </c>
      <c r="F26" s="3">
        <v>3159000</v>
      </c>
      <c r="G26" s="3">
        <v>3401000</v>
      </c>
      <c r="H26" s="3">
        <v>3228000</v>
      </c>
      <c r="I26" s="3">
        <v>2952000</v>
      </c>
      <c r="J26" s="3">
        <v>2927000</v>
      </c>
      <c r="K26" s="3">
        <v>2423000</v>
      </c>
      <c r="L26" s="3">
        <v>5489000</v>
      </c>
      <c r="M26" s="3">
        <v>3586000</v>
      </c>
      <c r="N26" s="3">
        <v>4524000</v>
      </c>
      <c r="O26" s="3">
        <v>5533000</v>
      </c>
      <c r="P26" s="3">
        <v>4431000</v>
      </c>
      <c r="Q26" s="3">
        <v>4728000</v>
      </c>
      <c r="R26" s="3">
        <v>7384000</v>
      </c>
      <c r="S26" s="3">
        <v>6870000</v>
      </c>
      <c r="T26" s="3">
        <v>6269000</v>
      </c>
      <c r="V26" s="7">
        <v>35044820</v>
      </c>
      <c r="W26" s="7">
        <v>29575680</v>
      </c>
      <c r="X26" s="7">
        <v>35319270</v>
      </c>
      <c r="Y26" s="7">
        <v>77470870</v>
      </c>
      <c r="Z26" s="7">
        <v>80808300</v>
      </c>
      <c r="AA26" s="7">
        <v>76945580</v>
      </c>
      <c r="AB26" s="7">
        <v>77144250</v>
      </c>
      <c r="AC26" s="7">
        <v>73733610</v>
      </c>
      <c r="AD26" s="7">
        <v>58207500</v>
      </c>
      <c r="AE26" s="7">
        <v>127620400</v>
      </c>
      <c r="AF26" s="7">
        <v>82565200</v>
      </c>
      <c r="AG26" s="7">
        <v>101757500</v>
      </c>
      <c r="AH26" s="7">
        <v>151347600</v>
      </c>
      <c r="AI26" s="7">
        <v>115364800</v>
      </c>
      <c r="AJ26" s="7">
        <v>127316200</v>
      </c>
      <c r="AK26" s="7">
        <v>192034800</v>
      </c>
      <c r="AL26" s="7">
        <v>195430780</v>
      </c>
      <c r="AM26" s="7">
        <v>182549900</v>
      </c>
    </row>
    <row r="27" spans="1:39" s="2" customFormat="1" x14ac:dyDescent="0.35">
      <c r="A27" s="2" t="s">
        <v>35</v>
      </c>
      <c r="C27" s="3">
        <v>1468000</v>
      </c>
      <c r="D27" s="3">
        <v>1428000</v>
      </c>
      <c r="E27" s="3">
        <v>1704000</v>
      </c>
      <c r="F27" s="3">
        <v>1942000</v>
      </c>
      <c r="G27" s="3">
        <v>1959000</v>
      </c>
      <c r="H27" s="3">
        <v>1937000</v>
      </c>
      <c r="I27" s="3">
        <v>1726000</v>
      </c>
      <c r="J27" s="3">
        <v>1757000</v>
      </c>
      <c r="K27" s="3">
        <v>1454000</v>
      </c>
      <c r="L27" s="3">
        <v>5085000</v>
      </c>
      <c r="M27" s="3">
        <v>2964000</v>
      </c>
      <c r="N27" s="3">
        <v>4460000</v>
      </c>
      <c r="O27" s="3">
        <v>2877000</v>
      </c>
      <c r="P27" s="3">
        <v>2447000</v>
      </c>
      <c r="Q27" s="3">
        <v>2546000</v>
      </c>
      <c r="R27" s="3">
        <v>2785000</v>
      </c>
      <c r="S27" s="3">
        <v>2368000</v>
      </c>
      <c r="T27" s="3">
        <v>2097000</v>
      </c>
      <c r="V27" s="7">
        <v>35044820</v>
      </c>
      <c r="W27" s="7">
        <v>29575680</v>
      </c>
      <c r="X27" s="7">
        <v>35319270</v>
      </c>
      <c r="Y27" s="7">
        <v>77470870</v>
      </c>
      <c r="Z27" s="7">
        <v>80808300</v>
      </c>
      <c r="AA27" s="7">
        <v>76945580</v>
      </c>
      <c r="AB27" s="7">
        <v>77144250</v>
      </c>
      <c r="AC27" s="7">
        <v>73733610</v>
      </c>
      <c r="AD27" s="7">
        <v>58207500</v>
      </c>
      <c r="AE27" s="7">
        <v>127620400</v>
      </c>
      <c r="AF27" s="7">
        <v>82565200</v>
      </c>
      <c r="AG27" s="7">
        <v>101757500</v>
      </c>
      <c r="AH27" s="7">
        <v>151347600</v>
      </c>
      <c r="AI27" s="7">
        <v>115364800</v>
      </c>
      <c r="AJ27" s="7">
        <v>127316200</v>
      </c>
      <c r="AK27" s="7">
        <v>192034800</v>
      </c>
      <c r="AL27" s="7">
        <v>195430780</v>
      </c>
      <c r="AM27" s="7">
        <v>182549900</v>
      </c>
    </row>
    <row r="28" spans="1:39" s="2" customFormat="1" x14ac:dyDescent="0.35">
      <c r="A28" s="2" t="s">
        <v>36</v>
      </c>
      <c r="C28" s="3">
        <v>404900</v>
      </c>
      <c r="D28" s="3">
        <v>434700</v>
      </c>
      <c r="E28" s="3">
        <v>497800</v>
      </c>
      <c r="F28" s="3">
        <v>558500</v>
      </c>
      <c r="G28" s="3">
        <v>564600</v>
      </c>
      <c r="H28" s="3">
        <v>559300</v>
      </c>
      <c r="I28" s="3">
        <v>448800</v>
      </c>
      <c r="J28" s="3">
        <v>467900</v>
      </c>
      <c r="K28" s="3">
        <v>372400</v>
      </c>
      <c r="L28" s="3">
        <v>1549000</v>
      </c>
      <c r="M28" s="3">
        <v>842900</v>
      </c>
      <c r="N28" s="3">
        <v>1191000</v>
      </c>
      <c r="O28" s="3">
        <v>736300</v>
      </c>
      <c r="P28" s="3">
        <v>660300</v>
      </c>
      <c r="Q28" s="3">
        <v>620600</v>
      </c>
      <c r="R28" s="3">
        <v>721900</v>
      </c>
      <c r="S28" s="3">
        <v>537600</v>
      </c>
      <c r="T28" s="3">
        <v>480100</v>
      </c>
      <c r="V28" s="7">
        <v>35044820</v>
      </c>
      <c r="W28" s="7">
        <v>29575680</v>
      </c>
      <c r="X28" s="7">
        <v>35319270</v>
      </c>
      <c r="Y28" s="7">
        <v>77470870</v>
      </c>
      <c r="Z28" s="7">
        <v>80808300</v>
      </c>
      <c r="AA28" s="7">
        <v>76945580</v>
      </c>
      <c r="AB28" s="7">
        <v>77144250</v>
      </c>
      <c r="AC28" s="7">
        <v>73733610</v>
      </c>
      <c r="AD28" s="7">
        <v>58207500</v>
      </c>
      <c r="AE28" s="7">
        <v>127620400</v>
      </c>
      <c r="AF28" s="7">
        <v>82565200</v>
      </c>
      <c r="AG28" s="7">
        <v>101757500</v>
      </c>
      <c r="AH28" s="7">
        <v>151347600</v>
      </c>
      <c r="AI28" s="7">
        <v>115364800</v>
      </c>
      <c r="AJ28" s="7">
        <v>127316200</v>
      </c>
      <c r="AK28" s="7">
        <v>192034800</v>
      </c>
      <c r="AL28" s="7">
        <v>195430780</v>
      </c>
      <c r="AM28" s="7">
        <v>182549900</v>
      </c>
    </row>
    <row r="29" spans="1:39" s="2" customFormat="1" x14ac:dyDescent="0.35">
      <c r="A29" s="2" t="s">
        <v>37</v>
      </c>
      <c r="C29" s="3">
        <v>234900</v>
      </c>
      <c r="D29" s="3">
        <v>263500</v>
      </c>
      <c r="E29" s="3">
        <v>314000</v>
      </c>
      <c r="F29" s="3">
        <v>346400</v>
      </c>
      <c r="G29" s="3">
        <v>340700</v>
      </c>
      <c r="H29" s="3">
        <v>335900</v>
      </c>
      <c r="I29" s="3">
        <v>303700</v>
      </c>
      <c r="J29" s="3">
        <v>307500</v>
      </c>
      <c r="K29" s="3">
        <v>234800</v>
      </c>
      <c r="L29" s="3">
        <v>869900</v>
      </c>
      <c r="M29" s="3">
        <v>503300</v>
      </c>
      <c r="N29" s="3">
        <v>786100</v>
      </c>
      <c r="O29" s="3">
        <v>490400</v>
      </c>
      <c r="P29" s="3">
        <v>431500</v>
      </c>
      <c r="Q29" s="3">
        <v>428900</v>
      </c>
      <c r="R29" s="3">
        <v>459200</v>
      </c>
      <c r="S29" s="3">
        <v>350200</v>
      </c>
      <c r="T29" s="3">
        <v>339900</v>
      </c>
      <c r="V29" s="7">
        <v>35044820</v>
      </c>
      <c r="W29" s="7">
        <v>29575680</v>
      </c>
      <c r="X29" s="7">
        <v>35319270</v>
      </c>
      <c r="Y29" s="7">
        <v>77470870</v>
      </c>
      <c r="Z29" s="7">
        <v>80808300</v>
      </c>
      <c r="AA29" s="7">
        <v>76945580</v>
      </c>
      <c r="AB29" s="7">
        <v>77144250</v>
      </c>
      <c r="AC29" s="7">
        <v>73733610</v>
      </c>
      <c r="AD29" s="7">
        <v>58207500</v>
      </c>
      <c r="AE29" s="7">
        <v>127620400</v>
      </c>
      <c r="AF29" s="7">
        <v>82565200</v>
      </c>
      <c r="AG29" s="7">
        <v>101757500</v>
      </c>
      <c r="AH29" s="7">
        <v>151347600</v>
      </c>
      <c r="AI29" s="7">
        <v>115364800</v>
      </c>
      <c r="AJ29" s="7">
        <v>127316200</v>
      </c>
      <c r="AK29" s="7">
        <v>192034800</v>
      </c>
      <c r="AL29" s="7">
        <v>195430780</v>
      </c>
      <c r="AM29" s="7">
        <v>182549900</v>
      </c>
    </row>
    <row r="30" spans="1:39" s="2" customFormat="1" x14ac:dyDescent="0.35">
      <c r="A30" s="2" t="s">
        <v>38</v>
      </c>
      <c r="C30" s="3">
        <v>69020</v>
      </c>
      <c r="D30" s="3">
        <v>71480</v>
      </c>
      <c r="E30" s="3">
        <v>84470</v>
      </c>
      <c r="F30" s="3">
        <v>84970</v>
      </c>
      <c r="G30" s="3">
        <v>103000</v>
      </c>
      <c r="H30" s="3">
        <v>95380</v>
      </c>
      <c r="I30" s="3">
        <v>73750</v>
      </c>
      <c r="J30" s="3">
        <v>74210</v>
      </c>
      <c r="K30" s="3">
        <v>63300</v>
      </c>
      <c r="L30" s="3">
        <v>257500</v>
      </c>
      <c r="M30" s="3">
        <v>149000</v>
      </c>
      <c r="N30" s="3">
        <v>196400</v>
      </c>
      <c r="O30" s="3">
        <v>120900</v>
      </c>
      <c r="P30" s="3">
        <v>105000</v>
      </c>
      <c r="Q30" s="3">
        <v>102700</v>
      </c>
      <c r="R30" s="3">
        <v>124700</v>
      </c>
      <c r="S30" s="3">
        <v>84980</v>
      </c>
      <c r="T30" s="3">
        <v>83900</v>
      </c>
      <c r="V30" s="7">
        <v>35044820</v>
      </c>
      <c r="W30" s="7">
        <v>29575680</v>
      </c>
      <c r="X30" s="7">
        <v>35319270</v>
      </c>
      <c r="Y30" s="7">
        <v>77470870</v>
      </c>
      <c r="Z30" s="7">
        <v>80808300</v>
      </c>
      <c r="AA30" s="7">
        <v>76945580</v>
      </c>
      <c r="AB30" s="7">
        <v>77144250</v>
      </c>
      <c r="AC30" s="7">
        <v>73733610</v>
      </c>
      <c r="AD30" s="7">
        <v>58207500</v>
      </c>
      <c r="AE30" s="7">
        <v>127620400</v>
      </c>
      <c r="AF30" s="7">
        <v>82565200</v>
      </c>
      <c r="AG30" s="7">
        <v>101757500</v>
      </c>
      <c r="AH30" s="7">
        <v>151347600</v>
      </c>
      <c r="AI30" s="7">
        <v>115364800</v>
      </c>
      <c r="AJ30" s="7">
        <v>127316200</v>
      </c>
      <c r="AK30" s="7">
        <v>192034800</v>
      </c>
      <c r="AL30" s="7">
        <v>195430780</v>
      </c>
      <c r="AM30" s="7">
        <v>182549900</v>
      </c>
    </row>
    <row r="31" spans="1:39" x14ac:dyDescent="0.35">
      <c r="C31" s="1">
        <f>C24+C25+C26+C27+C28+C29+C30</f>
        <v>35044820</v>
      </c>
      <c r="D31" s="1">
        <f t="shared" ref="D31:T31" si="19">D24+D25+D26+D27+D28+D29+D30</f>
        <v>29575680</v>
      </c>
      <c r="E31" s="1">
        <f t="shared" si="19"/>
        <v>35319270</v>
      </c>
      <c r="F31" s="1">
        <f t="shared" si="19"/>
        <v>77470870</v>
      </c>
      <c r="G31" s="1">
        <f t="shared" si="19"/>
        <v>80808300</v>
      </c>
      <c r="H31" s="1">
        <f t="shared" si="19"/>
        <v>76945580</v>
      </c>
      <c r="I31" s="1">
        <f t="shared" si="19"/>
        <v>77144250</v>
      </c>
      <c r="J31" s="1">
        <f t="shared" si="19"/>
        <v>73733610</v>
      </c>
      <c r="K31" s="1">
        <f t="shared" si="19"/>
        <v>58207500</v>
      </c>
      <c r="L31" s="1">
        <f t="shared" si="19"/>
        <v>127620400</v>
      </c>
      <c r="M31" s="1">
        <f t="shared" si="19"/>
        <v>82565200</v>
      </c>
      <c r="N31" s="1">
        <f t="shared" si="19"/>
        <v>101757500</v>
      </c>
      <c r="O31" s="1">
        <f t="shared" si="19"/>
        <v>151347600</v>
      </c>
      <c r="P31" s="1">
        <f t="shared" si="19"/>
        <v>115364800</v>
      </c>
      <c r="Q31" s="1">
        <f t="shared" si="19"/>
        <v>127316200</v>
      </c>
      <c r="R31" s="1">
        <f t="shared" si="19"/>
        <v>192034800</v>
      </c>
      <c r="S31" s="1">
        <f t="shared" si="19"/>
        <v>195430780</v>
      </c>
      <c r="T31" s="1">
        <f t="shared" si="19"/>
        <v>182549900</v>
      </c>
    </row>
    <row r="34" spans="1:20" x14ac:dyDescent="0.35">
      <c r="A34" s="2" t="s">
        <v>50</v>
      </c>
      <c r="C34">
        <f>C24*100/V24</f>
        <v>72.079126101946017</v>
      </c>
      <c r="D34">
        <f t="shared" ref="D34:T34" si="20">D24*100/W24</f>
        <v>70.530922704059549</v>
      </c>
      <c r="E34">
        <f t="shared" si="20"/>
        <v>70.981081998580379</v>
      </c>
      <c r="F34">
        <f t="shared" si="20"/>
        <v>74.324710694484267</v>
      </c>
      <c r="G34">
        <f t="shared" si="20"/>
        <v>73.928049470165817</v>
      </c>
      <c r="H34">
        <f t="shared" si="20"/>
        <v>73.961363342767712</v>
      </c>
      <c r="I34">
        <f t="shared" si="20"/>
        <v>74.548653982636424</v>
      </c>
      <c r="J34">
        <f t="shared" si="20"/>
        <v>74.864095220619205</v>
      </c>
      <c r="K34">
        <f t="shared" si="20"/>
        <v>74.148520379676157</v>
      </c>
      <c r="L34">
        <f t="shared" si="20"/>
        <v>71.861551914897618</v>
      </c>
      <c r="M34">
        <f t="shared" si="20"/>
        <v>72.754623013085421</v>
      </c>
      <c r="N34">
        <f t="shared" si="20"/>
        <v>71.729356558484639</v>
      </c>
      <c r="O34">
        <f t="shared" si="20"/>
        <v>75.521514711828928</v>
      </c>
      <c r="P34">
        <f t="shared" si="20"/>
        <v>74.667489563541039</v>
      </c>
      <c r="Q34">
        <f t="shared" si="20"/>
        <v>75.740557760913376</v>
      </c>
      <c r="R34">
        <f t="shared" si="20"/>
        <v>75.92373882233845</v>
      </c>
      <c r="S34">
        <f t="shared" si="20"/>
        <v>76.804687572755938</v>
      </c>
      <c r="T34">
        <f t="shared" si="20"/>
        <v>76.691359458427527</v>
      </c>
    </row>
    <row r="35" spans="1:20" x14ac:dyDescent="0.35">
      <c r="A35" s="2" t="s">
        <v>33</v>
      </c>
      <c r="C35">
        <f t="shared" ref="C35:C40" si="21">C25*100/V25</f>
        <v>17.323530267811336</v>
      </c>
      <c r="D35">
        <f t="shared" ref="D35:D40" si="22">D25*100/W25</f>
        <v>17.335188911970917</v>
      </c>
      <c r="E35">
        <f t="shared" ref="E35:E40" si="23">E25*100/X25</f>
        <v>17.092652254704017</v>
      </c>
      <c r="F35">
        <f t="shared" ref="F35:F40" si="24">F25*100/Y25</f>
        <v>17.813147057726344</v>
      </c>
      <c r="G35">
        <f t="shared" ref="G35:G40" si="25">G25*100/Z25</f>
        <v>18.19120065636822</v>
      </c>
      <c r="H35">
        <f t="shared" ref="H35:H40" si="26">H25*100/AA25</f>
        <v>18.038722951987626</v>
      </c>
      <c r="I35">
        <f t="shared" ref="I35:I40" si="27">I25*100/AB25</f>
        <v>18.316335955045258</v>
      </c>
      <c r="J35">
        <f t="shared" ref="J35:J40" si="28">J25*100/AC25</f>
        <v>17.631036917899451</v>
      </c>
      <c r="K35">
        <f t="shared" ref="K35:K40" si="29">K25*100/AD25</f>
        <v>18.038912511274319</v>
      </c>
      <c r="L35">
        <f t="shared" ref="L35:L40" si="30">L25*100/AE25</f>
        <v>17.755781990966963</v>
      </c>
      <c r="M35">
        <f t="shared" ref="M35:M40" si="31">M25*100/AF25</f>
        <v>17.501320168787817</v>
      </c>
      <c r="N35">
        <f t="shared" ref="N35:N40" si="32">N25*100/AG25</f>
        <v>17.305849691668918</v>
      </c>
      <c r="O35">
        <f t="shared" ref="O35:O40" si="33">O25*100/AH25</f>
        <v>18.031339776778754</v>
      </c>
      <c r="P35">
        <f t="shared" ref="P35:P40" si="34">P25*100/AI25</f>
        <v>18.333148412687404</v>
      </c>
      <c r="Q35">
        <f t="shared" ref="Q35:Q40" si="35">Q25*100/AJ25</f>
        <v>17.64111715555444</v>
      </c>
      <c r="R35">
        <f t="shared" ref="R35:R40" si="36">R25*100/AK25</f>
        <v>18.100885881100716</v>
      </c>
      <c r="S35">
        <f t="shared" ref="S35:S40" si="37">S25*100/AL25</f>
        <v>17.970557145604189</v>
      </c>
      <c r="T35">
        <f t="shared" ref="T35:T40" si="38">T25*100/AM25</f>
        <v>18.23063173411763</v>
      </c>
    </row>
    <row r="36" spans="1:20" x14ac:dyDescent="0.35">
      <c r="A36" s="2" t="s">
        <v>34</v>
      </c>
      <c r="C36">
        <f t="shared" si="21"/>
        <v>4.3858122256013869</v>
      </c>
      <c r="D36">
        <f t="shared" si="22"/>
        <v>4.7031885657405006</v>
      </c>
      <c r="E36">
        <f t="shared" si="23"/>
        <v>4.5640807411931217</v>
      </c>
      <c r="F36">
        <f t="shared" si="24"/>
        <v>4.0776617069099652</v>
      </c>
      <c r="G36">
        <f t="shared" si="25"/>
        <v>4.2087260838304976</v>
      </c>
      <c r="H36">
        <f t="shared" si="26"/>
        <v>4.1951727441654221</v>
      </c>
      <c r="I36">
        <f t="shared" si="27"/>
        <v>3.8265975753215566</v>
      </c>
      <c r="J36">
        <f t="shared" si="28"/>
        <v>3.9696957737455145</v>
      </c>
      <c r="K36">
        <f t="shared" si="29"/>
        <v>4.1626938109350169</v>
      </c>
      <c r="L36">
        <f t="shared" si="30"/>
        <v>4.3010365114041331</v>
      </c>
      <c r="M36">
        <f t="shared" si="31"/>
        <v>4.3432341955206306</v>
      </c>
      <c r="N36">
        <f t="shared" si="32"/>
        <v>4.4458639412328331</v>
      </c>
      <c r="O36">
        <f t="shared" si="33"/>
        <v>3.6558227550354285</v>
      </c>
      <c r="P36">
        <f t="shared" si="34"/>
        <v>3.8408596036225955</v>
      </c>
      <c r="Q36">
        <f t="shared" si="35"/>
        <v>3.7135886870641754</v>
      </c>
      <c r="R36">
        <f t="shared" si="36"/>
        <v>3.8451364023604055</v>
      </c>
      <c r="S36">
        <f t="shared" si="37"/>
        <v>3.5153111500655116</v>
      </c>
      <c r="T36">
        <f t="shared" si="38"/>
        <v>3.4341295174634441</v>
      </c>
    </row>
    <row r="37" spans="1:20" x14ac:dyDescent="0.35">
      <c r="A37" s="2" t="s">
        <v>35</v>
      </c>
      <c r="C37">
        <f t="shared" si="21"/>
        <v>4.1889215010948835</v>
      </c>
      <c r="D37">
        <f t="shared" si="22"/>
        <v>4.8282913528953522</v>
      </c>
      <c r="E37">
        <f t="shared" si="23"/>
        <v>4.8245617760502979</v>
      </c>
      <c r="F37">
        <f t="shared" si="24"/>
        <v>2.5067486656597504</v>
      </c>
      <c r="G37">
        <f t="shared" si="25"/>
        <v>2.4242559242058057</v>
      </c>
      <c r="H37">
        <f t="shared" si="26"/>
        <v>2.5173635704610975</v>
      </c>
      <c r="I37">
        <f t="shared" si="27"/>
        <v>2.2373670105030512</v>
      </c>
      <c r="J37">
        <f t="shared" si="28"/>
        <v>2.382902451134564</v>
      </c>
      <c r="K37">
        <f t="shared" si="29"/>
        <v>2.4979598848945583</v>
      </c>
      <c r="L37">
        <f t="shared" si="30"/>
        <v>3.984472701856443</v>
      </c>
      <c r="M37">
        <f t="shared" si="31"/>
        <v>3.5898901716461658</v>
      </c>
      <c r="N37">
        <f t="shared" si="32"/>
        <v>4.3829693143011568</v>
      </c>
      <c r="O37">
        <f t="shared" si="33"/>
        <v>1.9009221157124394</v>
      </c>
      <c r="P37">
        <f t="shared" si="34"/>
        <v>2.1210975964939047</v>
      </c>
      <c r="Q37">
        <f t="shared" si="35"/>
        <v>1.9997455154960642</v>
      </c>
      <c r="R37">
        <f t="shared" si="36"/>
        <v>1.4502579740755321</v>
      </c>
      <c r="S37">
        <f t="shared" si="37"/>
        <v>1.2116822130065694</v>
      </c>
      <c r="T37">
        <f t="shared" si="38"/>
        <v>1.1487270056023038</v>
      </c>
    </row>
    <row r="38" spans="1:20" x14ac:dyDescent="0.35">
      <c r="A38" s="2" t="s">
        <v>36</v>
      </c>
      <c r="C38">
        <f t="shared" si="21"/>
        <v>1.1553775993142497</v>
      </c>
      <c r="D38">
        <f t="shared" si="22"/>
        <v>1.4697886912490263</v>
      </c>
      <c r="E38">
        <f t="shared" si="23"/>
        <v>1.4094289038250225</v>
      </c>
      <c r="F38">
        <f t="shared" si="24"/>
        <v>0.72091613273479438</v>
      </c>
      <c r="G38">
        <f t="shared" si="25"/>
        <v>0.69869060480173451</v>
      </c>
      <c r="H38">
        <f t="shared" si="26"/>
        <v>0.72687735929731112</v>
      </c>
      <c r="I38">
        <f t="shared" si="27"/>
        <v>0.58176727364644809</v>
      </c>
      <c r="J38">
        <f t="shared" si="28"/>
        <v>0.63458170568347327</v>
      </c>
      <c r="K38">
        <f t="shared" si="29"/>
        <v>0.63978009706652927</v>
      </c>
      <c r="L38">
        <f t="shared" si="30"/>
        <v>1.2137557945281476</v>
      </c>
      <c r="M38">
        <f t="shared" si="31"/>
        <v>1.0208901571121973</v>
      </c>
      <c r="N38">
        <f t="shared" si="32"/>
        <v>1.1704296980566542</v>
      </c>
      <c r="O38">
        <f t="shared" si="33"/>
        <v>0.4864959867219566</v>
      </c>
      <c r="P38">
        <f t="shared" si="34"/>
        <v>0.57235829299751739</v>
      </c>
      <c r="Q38">
        <f t="shared" si="35"/>
        <v>0.48744778747716316</v>
      </c>
      <c r="R38">
        <f t="shared" si="36"/>
        <v>0.37592144757096108</v>
      </c>
      <c r="S38">
        <f t="shared" si="37"/>
        <v>0.27508461052041033</v>
      </c>
      <c r="T38">
        <f t="shared" si="38"/>
        <v>0.26299658339993615</v>
      </c>
    </row>
    <row r="39" spans="1:20" x14ac:dyDescent="0.35">
      <c r="A39" s="2" t="s">
        <v>37</v>
      </c>
      <c r="C39">
        <f t="shared" si="21"/>
        <v>0.67028450995040068</v>
      </c>
      <c r="D39">
        <f t="shared" si="22"/>
        <v>0.89093471392711854</v>
      </c>
      <c r="E39">
        <f t="shared" si="23"/>
        <v>0.88903309722992574</v>
      </c>
      <c r="F39">
        <f t="shared" si="24"/>
        <v>0.44713580730408731</v>
      </c>
      <c r="G39">
        <f t="shared" si="25"/>
        <v>0.421615106369024</v>
      </c>
      <c r="H39">
        <f t="shared" si="26"/>
        <v>0.4365422939173374</v>
      </c>
      <c r="I39">
        <f t="shared" si="27"/>
        <v>0.39367807710879293</v>
      </c>
      <c r="J39">
        <f t="shared" si="28"/>
        <v>0.41704183478877543</v>
      </c>
      <c r="K39">
        <f t="shared" si="29"/>
        <v>0.40338444358544862</v>
      </c>
      <c r="L39">
        <f t="shared" si="30"/>
        <v>0.68163083644934508</v>
      </c>
      <c r="M39">
        <f t="shared" si="31"/>
        <v>0.60957885404504564</v>
      </c>
      <c r="N39">
        <f t="shared" si="32"/>
        <v>0.77252290985922412</v>
      </c>
      <c r="O39">
        <f t="shared" si="33"/>
        <v>0.32402231683885308</v>
      </c>
      <c r="P39">
        <f t="shared" si="34"/>
        <v>0.37403090023993452</v>
      </c>
      <c r="Q39">
        <f t="shared" si="35"/>
        <v>0.33687778931510681</v>
      </c>
      <c r="R39">
        <f t="shared" si="36"/>
        <v>0.2391233255639082</v>
      </c>
      <c r="S39">
        <f t="shared" si="37"/>
        <v>0.17919388133230599</v>
      </c>
      <c r="T39">
        <f t="shared" si="38"/>
        <v>0.18619566485656799</v>
      </c>
    </row>
    <row r="40" spans="1:20" x14ac:dyDescent="0.35">
      <c r="A40" s="2" t="s">
        <v>38</v>
      </c>
      <c r="C40">
        <f t="shared" si="21"/>
        <v>0.19694779428172265</v>
      </c>
      <c r="D40">
        <f t="shared" si="22"/>
        <v>0.24168506015753483</v>
      </c>
      <c r="E40">
        <f t="shared" si="23"/>
        <v>0.23916122841723511</v>
      </c>
      <c r="F40">
        <f t="shared" si="24"/>
        <v>0.10967993518079763</v>
      </c>
      <c r="G40">
        <f t="shared" si="25"/>
        <v>0.12746215425890658</v>
      </c>
      <c r="H40">
        <f t="shared" si="26"/>
        <v>0.12395773740349998</v>
      </c>
      <c r="I40">
        <f t="shared" si="27"/>
        <v>9.5600125738470459E-2</v>
      </c>
      <c r="J40">
        <f t="shared" si="28"/>
        <v>0.10064609612902448</v>
      </c>
      <c r="K40">
        <f t="shared" si="29"/>
        <v>0.10874887256796804</v>
      </c>
      <c r="L40">
        <f t="shared" si="30"/>
        <v>0.20177024989735184</v>
      </c>
      <c r="M40">
        <f t="shared" si="31"/>
        <v>0.18046343980272561</v>
      </c>
      <c r="N40">
        <f t="shared" si="32"/>
        <v>0.19300788639658009</v>
      </c>
      <c r="O40">
        <f t="shared" si="33"/>
        <v>7.9882337083640578E-2</v>
      </c>
      <c r="P40">
        <f t="shared" si="34"/>
        <v>9.1015630417597054E-2</v>
      </c>
      <c r="Q40">
        <f t="shared" si="35"/>
        <v>8.066530417967234E-2</v>
      </c>
      <c r="R40">
        <f t="shared" si="36"/>
        <v>6.4936146990024729E-2</v>
      </c>
      <c r="S40">
        <f t="shared" si="37"/>
        <v>4.3483426715075282E-2</v>
      </c>
      <c r="T40">
        <f t="shared" si="38"/>
        <v>4.5960036132586216E-2</v>
      </c>
    </row>
    <row r="45" spans="1:20" s="8" customFormat="1" x14ac:dyDescent="0.35">
      <c r="C45" s="16" t="s">
        <v>44</v>
      </c>
      <c r="D45" s="16"/>
      <c r="E45" s="16"/>
      <c r="F45" s="16" t="s">
        <v>56</v>
      </c>
      <c r="G45" s="16"/>
      <c r="H45" s="16"/>
      <c r="I45" s="16" t="s">
        <v>46</v>
      </c>
      <c r="J45" s="16"/>
      <c r="K45" s="16"/>
      <c r="L45" s="16" t="s">
        <v>47</v>
      </c>
      <c r="M45" s="16"/>
      <c r="N45" s="16"/>
      <c r="O45" s="16" t="s">
        <v>48</v>
      </c>
      <c r="P45" s="16"/>
      <c r="Q45" s="16"/>
      <c r="R45" s="16" t="s">
        <v>57</v>
      </c>
      <c r="S45" s="16"/>
      <c r="T45" s="16"/>
    </row>
    <row r="46" spans="1:20" s="8" customFormat="1" x14ac:dyDescent="0.35">
      <c r="C46" s="8">
        <v>1</v>
      </c>
      <c r="D46" s="8">
        <v>2</v>
      </c>
      <c r="E46" s="8">
        <v>3</v>
      </c>
      <c r="F46" s="8">
        <v>1</v>
      </c>
      <c r="G46" s="8">
        <v>2</v>
      </c>
      <c r="H46" s="8">
        <v>3</v>
      </c>
      <c r="I46" s="8">
        <v>1</v>
      </c>
      <c r="J46" s="8">
        <v>2</v>
      </c>
      <c r="K46" s="8">
        <v>3</v>
      </c>
      <c r="L46" s="8">
        <v>1</v>
      </c>
      <c r="M46" s="8">
        <v>2</v>
      </c>
      <c r="N46" s="8">
        <v>3</v>
      </c>
      <c r="O46" s="8">
        <v>1</v>
      </c>
      <c r="P46" s="8">
        <v>2</v>
      </c>
      <c r="Q46" s="8">
        <v>3</v>
      </c>
      <c r="R46" s="8">
        <v>1</v>
      </c>
      <c r="S46" s="8">
        <v>2</v>
      </c>
      <c r="T46" s="8">
        <v>3</v>
      </c>
    </row>
    <row r="47" spans="1:20" s="8" customFormat="1" x14ac:dyDescent="0.35">
      <c r="A47" s="8" t="s">
        <v>50</v>
      </c>
      <c r="C47" s="8">
        <v>25260000</v>
      </c>
      <c r="D47" s="8">
        <v>20860000</v>
      </c>
      <c r="E47" s="8">
        <v>25070000</v>
      </c>
      <c r="F47" s="8">
        <v>57580000</v>
      </c>
      <c r="G47" s="8">
        <v>59740000</v>
      </c>
      <c r="H47" s="8">
        <v>56910000</v>
      </c>
      <c r="I47" s="8">
        <v>57510000</v>
      </c>
      <c r="J47" s="8">
        <v>55200000</v>
      </c>
      <c r="K47" s="8">
        <v>43160000</v>
      </c>
      <c r="L47" s="8">
        <v>91710000</v>
      </c>
      <c r="M47" s="8">
        <v>60070000</v>
      </c>
      <c r="N47" s="8">
        <v>72990000</v>
      </c>
      <c r="O47" s="8">
        <v>114300000</v>
      </c>
      <c r="P47" s="8">
        <v>86140000</v>
      </c>
      <c r="Q47" s="8">
        <v>96430000</v>
      </c>
      <c r="R47" s="8">
        <v>145800000</v>
      </c>
      <c r="S47" s="8">
        <v>150100000</v>
      </c>
      <c r="T47" s="8">
        <v>140000000</v>
      </c>
    </row>
    <row r="48" spans="1:20" s="8" customFormat="1" x14ac:dyDescent="0.35">
      <c r="A48" s="8" t="s">
        <v>33</v>
      </c>
      <c r="C48" s="8">
        <v>6071000</v>
      </c>
      <c r="D48" s="8">
        <v>5127000</v>
      </c>
      <c r="E48" s="8">
        <v>6037000</v>
      </c>
      <c r="F48" s="8">
        <v>13800000</v>
      </c>
      <c r="G48" s="8">
        <v>14700000</v>
      </c>
      <c r="H48" s="8">
        <v>13880000</v>
      </c>
      <c r="I48" s="8">
        <v>14130000</v>
      </c>
      <c r="J48" s="8">
        <v>13000000</v>
      </c>
      <c r="K48" s="8">
        <v>10500000</v>
      </c>
      <c r="L48" s="8">
        <v>22660000</v>
      </c>
      <c r="M48" s="8">
        <v>14450000</v>
      </c>
      <c r="N48" s="8">
        <v>17610000</v>
      </c>
      <c r="O48" s="8">
        <v>27290000</v>
      </c>
      <c r="P48" s="8">
        <v>21150000</v>
      </c>
      <c r="Q48" s="8">
        <v>22460000</v>
      </c>
      <c r="R48" s="8">
        <v>34760000</v>
      </c>
      <c r="S48" s="8">
        <v>35120000</v>
      </c>
      <c r="T48" s="8">
        <v>33280000</v>
      </c>
    </row>
    <row r="49" spans="1:20" s="8" customFormat="1" x14ac:dyDescent="0.35">
      <c r="A49" s="8" t="s">
        <v>34</v>
      </c>
      <c r="C49" s="8">
        <v>1537000</v>
      </c>
      <c r="D49" s="8">
        <v>1391000</v>
      </c>
      <c r="E49" s="8">
        <v>1612000</v>
      </c>
      <c r="F49" s="8">
        <v>3159000</v>
      </c>
      <c r="G49" s="8">
        <v>3401000</v>
      </c>
      <c r="H49" s="8">
        <v>3228000</v>
      </c>
      <c r="I49" s="8">
        <v>2952000</v>
      </c>
      <c r="J49" s="8">
        <v>2927000</v>
      </c>
      <c r="K49" s="8">
        <v>2423000</v>
      </c>
      <c r="L49" s="8">
        <v>5489000</v>
      </c>
      <c r="M49" s="8">
        <v>3586000</v>
      </c>
      <c r="N49" s="8">
        <v>4524000</v>
      </c>
      <c r="O49" s="8">
        <v>5533000</v>
      </c>
      <c r="P49" s="8">
        <v>4431000</v>
      </c>
      <c r="Q49" s="8">
        <v>4728000</v>
      </c>
      <c r="R49" s="8">
        <v>7384000</v>
      </c>
      <c r="S49" s="8">
        <v>6870000</v>
      </c>
      <c r="T49" s="8">
        <v>6269000</v>
      </c>
    </row>
    <row r="50" spans="1:20" s="8" customFormat="1" x14ac:dyDescent="0.35">
      <c r="A50" s="8" t="s">
        <v>35</v>
      </c>
      <c r="C50" s="8">
        <v>1468000</v>
      </c>
      <c r="D50" s="8">
        <v>1428000</v>
      </c>
      <c r="E50" s="8">
        <v>1704000</v>
      </c>
      <c r="F50" s="8">
        <v>1942000</v>
      </c>
      <c r="G50" s="8">
        <v>1959000</v>
      </c>
      <c r="H50" s="8">
        <v>1937000</v>
      </c>
      <c r="I50" s="8">
        <v>1726000</v>
      </c>
      <c r="J50" s="8">
        <v>1757000</v>
      </c>
      <c r="K50" s="8">
        <v>1454000</v>
      </c>
      <c r="L50" s="8">
        <v>5085000</v>
      </c>
      <c r="M50" s="8">
        <v>2964000</v>
      </c>
      <c r="N50" s="8">
        <v>4460000</v>
      </c>
      <c r="O50" s="8">
        <v>2877000</v>
      </c>
      <c r="P50" s="8">
        <v>2447000</v>
      </c>
      <c r="Q50" s="8">
        <v>2546000</v>
      </c>
      <c r="R50" s="8">
        <v>2785000</v>
      </c>
      <c r="S50" s="8">
        <v>2368000</v>
      </c>
      <c r="T50" s="8">
        <v>2097000</v>
      </c>
    </row>
    <row r="51" spans="1:20" s="8" customFormat="1" x14ac:dyDescent="0.35">
      <c r="A51" s="8" t="s">
        <v>36</v>
      </c>
      <c r="C51" s="8">
        <v>404900</v>
      </c>
      <c r="D51" s="8">
        <v>434700</v>
      </c>
      <c r="E51" s="8">
        <v>497800</v>
      </c>
      <c r="F51" s="8">
        <v>558500</v>
      </c>
      <c r="G51" s="8">
        <v>564600</v>
      </c>
      <c r="H51" s="8">
        <v>559300</v>
      </c>
      <c r="I51" s="8">
        <v>448800</v>
      </c>
      <c r="J51" s="8">
        <v>467900</v>
      </c>
      <c r="K51" s="8">
        <v>372400</v>
      </c>
      <c r="L51" s="8">
        <v>1549000</v>
      </c>
      <c r="M51" s="8">
        <v>842900</v>
      </c>
      <c r="N51" s="8">
        <v>1191000</v>
      </c>
      <c r="O51" s="8">
        <v>736300</v>
      </c>
      <c r="P51" s="8">
        <v>660300</v>
      </c>
      <c r="Q51" s="8">
        <v>620600</v>
      </c>
      <c r="R51" s="8">
        <v>721900</v>
      </c>
      <c r="S51" s="8">
        <v>537600</v>
      </c>
      <c r="T51" s="8">
        <v>480100</v>
      </c>
    </row>
    <row r="52" spans="1:20" s="8" customFormat="1" x14ac:dyDescent="0.35">
      <c r="A52" s="8" t="s">
        <v>37</v>
      </c>
      <c r="C52" s="8">
        <v>234900</v>
      </c>
      <c r="D52" s="8">
        <v>263500</v>
      </c>
      <c r="E52" s="8">
        <v>314000</v>
      </c>
      <c r="F52" s="8">
        <v>346400</v>
      </c>
      <c r="G52" s="8">
        <v>340700</v>
      </c>
      <c r="H52" s="8">
        <v>335900</v>
      </c>
      <c r="I52" s="8">
        <v>303700</v>
      </c>
      <c r="J52" s="8">
        <v>307500</v>
      </c>
      <c r="K52" s="8">
        <v>234800</v>
      </c>
      <c r="L52" s="8">
        <v>869900</v>
      </c>
      <c r="M52" s="8">
        <v>503300</v>
      </c>
      <c r="N52" s="8">
        <v>786100</v>
      </c>
      <c r="O52" s="8">
        <v>490400</v>
      </c>
      <c r="P52" s="8">
        <v>431500</v>
      </c>
      <c r="Q52" s="8">
        <v>428900</v>
      </c>
      <c r="R52" s="8">
        <v>459200</v>
      </c>
      <c r="S52" s="8">
        <v>350200</v>
      </c>
      <c r="T52" s="8">
        <v>339900</v>
      </c>
    </row>
    <row r="53" spans="1:20" s="8" customFormat="1" x14ac:dyDescent="0.35">
      <c r="A53" s="8" t="s">
        <v>38</v>
      </c>
      <c r="C53" s="8">
        <v>69020</v>
      </c>
      <c r="D53" s="8">
        <v>71480</v>
      </c>
      <c r="E53" s="8">
        <v>84470</v>
      </c>
      <c r="F53" s="8">
        <v>84970</v>
      </c>
      <c r="G53" s="8">
        <v>103000</v>
      </c>
      <c r="H53" s="8">
        <v>95380</v>
      </c>
      <c r="I53" s="8">
        <v>73750</v>
      </c>
      <c r="J53" s="8">
        <v>74210</v>
      </c>
      <c r="K53" s="8">
        <v>63300</v>
      </c>
      <c r="L53" s="8">
        <v>257500</v>
      </c>
      <c r="M53" s="8">
        <v>149000</v>
      </c>
      <c r="N53" s="8">
        <v>196400</v>
      </c>
      <c r="O53" s="8">
        <v>120900</v>
      </c>
      <c r="P53" s="8">
        <v>105000</v>
      </c>
      <c r="Q53" s="8">
        <v>102700</v>
      </c>
      <c r="R53" s="8">
        <v>124700</v>
      </c>
      <c r="S53" s="8">
        <v>84980</v>
      </c>
      <c r="T53" s="8">
        <v>83900</v>
      </c>
    </row>
    <row r="54" spans="1:20" s="8" customFormat="1" x14ac:dyDescent="0.35">
      <c r="A54" s="8" t="s">
        <v>51</v>
      </c>
      <c r="C54" s="8">
        <v>35044820</v>
      </c>
      <c r="D54" s="8">
        <v>29575680</v>
      </c>
      <c r="E54" s="8">
        <v>35319270</v>
      </c>
      <c r="F54" s="8">
        <v>77470870</v>
      </c>
      <c r="G54" s="8">
        <v>80808300</v>
      </c>
      <c r="H54" s="8">
        <v>76945580</v>
      </c>
      <c r="I54" s="8">
        <v>77144250</v>
      </c>
      <c r="J54" s="8">
        <v>73733610</v>
      </c>
      <c r="K54" s="8">
        <v>58207500</v>
      </c>
      <c r="L54" s="8">
        <v>127620400</v>
      </c>
      <c r="M54" s="8">
        <v>82565200</v>
      </c>
      <c r="N54" s="8">
        <v>101757500</v>
      </c>
      <c r="O54" s="8">
        <v>151347600</v>
      </c>
      <c r="P54" s="8">
        <v>115364800</v>
      </c>
      <c r="Q54" s="8">
        <v>127316200</v>
      </c>
      <c r="R54" s="8">
        <v>192034800</v>
      </c>
      <c r="S54" s="8">
        <v>195430780</v>
      </c>
      <c r="T54" s="8">
        <v>182549900</v>
      </c>
    </row>
    <row r="55" spans="1:20" s="8" customFormat="1" x14ac:dyDescent="0.35"/>
    <row r="56" spans="1:20" s="8" customFormat="1" x14ac:dyDescent="0.35">
      <c r="C56" s="16" t="s">
        <v>44</v>
      </c>
      <c r="D56" s="16"/>
      <c r="E56" s="16"/>
      <c r="F56" s="16" t="s">
        <v>56</v>
      </c>
      <c r="G56" s="16"/>
      <c r="H56" s="16"/>
      <c r="I56" s="16" t="s">
        <v>46</v>
      </c>
      <c r="J56" s="16"/>
      <c r="K56" s="16"/>
      <c r="L56" s="16" t="s">
        <v>47</v>
      </c>
      <c r="M56" s="16"/>
      <c r="N56" s="16"/>
      <c r="O56" s="16" t="s">
        <v>48</v>
      </c>
      <c r="P56" s="16"/>
      <c r="Q56" s="16"/>
      <c r="R56" s="16" t="s">
        <v>57</v>
      </c>
      <c r="S56" s="16"/>
      <c r="T56" s="16"/>
    </row>
    <row r="57" spans="1:20" s="8" customFormat="1" x14ac:dyDescent="0.35">
      <c r="C57" s="8">
        <v>1</v>
      </c>
      <c r="D57" s="8">
        <v>2</v>
      </c>
      <c r="E57" s="8">
        <v>3</v>
      </c>
      <c r="F57" s="8">
        <v>1</v>
      </c>
      <c r="G57" s="8">
        <v>2</v>
      </c>
      <c r="H57" s="8">
        <v>3</v>
      </c>
      <c r="I57" s="8">
        <v>1</v>
      </c>
      <c r="J57" s="8">
        <v>2</v>
      </c>
      <c r="K57" s="8">
        <v>3</v>
      </c>
      <c r="L57" s="8">
        <v>1</v>
      </c>
      <c r="M57" s="8">
        <v>2</v>
      </c>
      <c r="N57" s="8">
        <v>3</v>
      </c>
      <c r="O57" s="8">
        <v>1</v>
      </c>
      <c r="P57" s="8">
        <v>2</v>
      </c>
      <c r="Q57" s="8">
        <v>3</v>
      </c>
      <c r="R57" s="8">
        <v>1</v>
      </c>
      <c r="S57" s="8">
        <v>2</v>
      </c>
      <c r="T57" s="8">
        <v>3</v>
      </c>
    </row>
    <row r="58" spans="1:20" s="8" customFormat="1" x14ac:dyDescent="0.35">
      <c r="A58" s="8" t="s">
        <v>50</v>
      </c>
      <c r="C58" s="8">
        <f>C47/35044820</f>
        <v>0.72079126101946023</v>
      </c>
      <c r="D58" s="8">
        <f t="shared" ref="D58:T58" si="39">D47/35044820</f>
        <v>0.59523775553705227</v>
      </c>
      <c r="E58" s="8">
        <f t="shared" si="39"/>
        <v>0.71536963237362894</v>
      </c>
      <c r="F58" s="8">
        <f t="shared" si="39"/>
        <v>1.643038828562966</v>
      </c>
      <c r="G58" s="8">
        <f t="shared" si="39"/>
        <v>1.7046741857997845</v>
      </c>
      <c r="H58" s="8">
        <f t="shared" si="39"/>
        <v>1.6239204538645085</v>
      </c>
      <c r="I58" s="8">
        <f t="shared" si="39"/>
        <v>1.6410413864302913</v>
      </c>
      <c r="J58" s="8">
        <f t="shared" si="39"/>
        <v>1.5751257960520271</v>
      </c>
      <c r="K58" s="8">
        <f t="shared" si="39"/>
        <v>1.2315657492319836</v>
      </c>
      <c r="L58" s="8">
        <f t="shared" si="39"/>
        <v>2.6169345426799167</v>
      </c>
      <c r="M58" s="8">
        <f t="shared" si="39"/>
        <v>1.714090698710965</v>
      </c>
      <c r="N58" s="8">
        <f t="shared" si="39"/>
        <v>2.0827614466274902</v>
      </c>
      <c r="O58" s="8">
        <f t="shared" si="39"/>
        <v>3.2615376537816432</v>
      </c>
      <c r="P58" s="8">
        <f t="shared" si="39"/>
        <v>2.457995218694232</v>
      </c>
      <c r="Q58" s="8">
        <f t="shared" si="39"/>
        <v>2.7516192121974088</v>
      </c>
      <c r="R58" s="8">
        <f t="shared" si="39"/>
        <v>4.1603866134852456</v>
      </c>
      <c r="S58" s="8">
        <f t="shared" si="39"/>
        <v>4.2830866302066894</v>
      </c>
      <c r="T58" s="8">
        <f t="shared" si="39"/>
        <v>3.9948842653493442</v>
      </c>
    </row>
    <row r="59" spans="1:20" s="8" customFormat="1" x14ac:dyDescent="0.35">
      <c r="A59" s="8" t="s">
        <v>33</v>
      </c>
      <c r="C59" s="8">
        <f t="shared" ref="C59:T59" si="40">C48/35044820</f>
        <v>0.17323530267811335</v>
      </c>
      <c r="D59" s="8">
        <f t="shared" si="40"/>
        <v>0.14629836877461491</v>
      </c>
      <c r="E59" s="8">
        <f t="shared" si="40"/>
        <v>0.17226511649938564</v>
      </c>
      <c r="F59" s="8">
        <f t="shared" si="40"/>
        <v>0.39378144901300677</v>
      </c>
      <c r="G59" s="8">
        <f t="shared" si="40"/>
        <v>0.41946284786168114</v>
      </c>
      <c r="H59" s="8">
        <f t="shared" si="40"/>
        <v>0.39606424002177781</v>
      </c>
      <c r="I59" s="8">
        <f t="shared" si="40"/>
        <v>0.40319796192418739</v>
      </c>
      <c r="J59" s="8">
        <f t="shared" si="40"/>
        <v>0.37095353892529626</v>
      </c>
      <c r="K59" s="8">
        <f t="shared" si="40"/>
        <v>0.2996163199012008</v>
      </c>
      <c r="L59" s="8">
        <f t="shared" si="40"/>
        <v>0.64660055323440102</v>
      </c>
      <c r="M59" s="8">
        <f t="shared" si="40"/>
        <v>0.41232912595927157</v>
      </c>
      <c r="N59" s="8">
        <f t="shared" si="40"/>
        <v>0.50249937080572826</v>
      </c>
      <c r="O59" s="8">
        <f t="shared" si="40"/>
        <v>0.77871708286702568</v>
      </c>
      <c r="P59" s="8">
        <f t="shared" si="40"/>
        <v>0.60351287294384737</v>
      </c>
      <c r="Q59" s="8">
        <f t="shared" si="40"/>
        <v>0.6408935757124733</v>
      </c>
      <c r="R59" s="8">
        <f t="shared" si="40"/>
        <v>0.9918726933110229</v>
      </c>
      <c r="S59" s="8">
        <f t="shared" si="40"/>
        <v>1.0021452528504926</v>
      </c>
      <c r="T59" s="8">
        <f t="shared" si="40"/>
        <v>0.94964105964875833</v>
      </c>
    </row>
    <row r="60" spans="1:20" s="8" customFormat="1" x14ac:dyDescent="0.35">
      <c r="A60" s="8" t="s">
        <v>34</v>
      </c>
      <c r="C60" s="8">
        <f t="shared" ref="C60:T60" si="41">C49/35044820</f>
        <v>4.3858122256013869E-2</v>
      </c>
      <c r="D60" s="8">
        <f t="shared" si="41"/>
        <v>3.96920286650067E-2</v>
      </c>
      <c r="E60" s="8">
        <f t="shared" si="41"/>
        <v>4.5998238826736731E-2</v>
      </c>
      <c r="F60" s="8">
        <f t="shared" si="41"/>
        <v>9.0141709958846988E-2</v>
      </c>
      <c r="G60" s="8">
        <f t="shared" si="41"/>
        <v>9.7047152760379424E-2</v>
      </c>
      <c r="H60" s="8">
        <f t="shared" si="41"/>
        <v>9.2110617203912018E-2</v>
      </c>
      <c r="I60" s="8">
        <f t="shared" si="41"/>
        <v>8.4234988223651885E-2</v>
      </c>
      <c r="J60" s="8">
        <f t="shared" si="41"/>
        <v>8.3521616033410934E-2</v>
      </c>
      <c r="K60" s="8">
        <f t="shared" si="41"/>
        <v>6.9140032678153288E-2</v>
      </c>
      <c r="L60" s="8">
        <f t="shared" si="41"/>
        <v>0.15662799808930392</v>
      </c>
      <c r="M60" s="8">
        <f t="shared" si="41"/>
        <v>0.10232610696816248</v>
      </c>
      <c r="N60" s="8">
        <f t="shared" si="41"/>
        <v>0.12909183154600309</v>
      </c>
      <c r="O60" s="8">
        <f t="shared" si="41"/>
        <v>0.15788353314412801</v>
      </c>
      <c r="P60" s="8">
        <f t="shared" si="41"/>
        <v>0.12643808699830675</v>
      </c>
      <c r="Q60" s="8">
        <f t="shared" si="41"/>
        <v>0.13491294861836928</v>
      </c>
      <c r="R60" s="8">
        <f t="shared" si="41"/>
        <v>0.21070161010956825</v>
      </c>
      <c r="S60" s="8">
        <f t="shared" si="41"/>
        <v>0.19603467787821424</v>
      </c>
      <c r="T60" s="8">
        <f t="shared" si="41"/>
        <v>0.17888521042482169</v>
      </c>
    </row>
    <row r="61" spans="1:20" s="8" customFormat="1" x14ac:dyDescent="0.35">
      <c r="A61" s="8" t="s">
        <v>35</v>
      </c>
      <c r="C61" s="8">
        <f t="shared" ref="C61:T61" si="42">C50/35044820</f>
        <v>4.188921501094884E-2</v>
      </c>
      <c r="D61" s="8">
        <f t="shared" si="42"/>
        <v>4.074781950656331E-2</v>
      </c>
      <c r="E61" s="8">
        <f t="shared" si="42"/>
        <v>4.8623448486823442E-2</v>
      </c>
      <c r="F61" s="8">
        <f t="shared" si="42"/>
        <v>5.541475173791733E-2</v>
      </c>
      <c r="G61" s="8">
        <f t="shared" si="42"/>
        <v>5.5899844827281178E-2</v>
      </c>
      <c r="H61" s="8">
        <f t="shared" si="42"/>
        <v>5.5272077299869139E-2</v>
      </c>
      <c r="I61" s="8">
        <f t="shared" si="42"/>
        <v>4.9251216014235481E-2</v>
      </c>
      <c r="J61" s="8">
        <f t="shared" si="42"/>
        <v>5.0135797530134266E-2</v>
      </c>
      <c r="K61" s="8">
        <f t="shared" si="42"/>
        <v>4.1489726584413904E-2</v>
      </c>
      <c r="L61" s="8">
        <f t="shared" si="42"/>
        <v>0.14509990349501009</v>
      </c>
      <c r="M61" s="8">
        <f t="shared" si="42"/>
        <v>8.4577406874967537E-2</v>
      </c>
      <c r="N61" s="8">
        <f t="shared" si="42"/>
        <v>0.12726559873898624</v>
      </c>
      <c r="O61" s="8">
        <f t="shared" si="42"/>
        <v>8.2094871652929016E-2</v>
      </c>
      <c r="P61" s="8">
        <f t="shared" si="42"/>
        <v>6.9824869980784604E-2</v>
      </c>
      <c r="Q61" s="8">
        <f t="shared" si="42"/>
        <v>7.264982385413879E-2</v>
      </c>
      <c r="R61" s="8">
        <f t="shared" si="42"/>
        <v>7.9469661992842305E-2</v>
      </c>
      <c r="S61" s="8">
        <f t="shared" si="42"/>
        <v>6.7570613859623194E-2</v>
      </c>
      <c r="T61" s="8">
        <f t="shared" si="42"/>
        <v>5.9837659317411244E-2</v>
      </c>
    </row>
    <row r="62" spans="1:20" s="8" customFormat="1" x14ac:dyDescent="0.35">
      <c r="A62" s="8" t="s">
        <v>36</v>
      </c>
      <c r="C62" s="8">
        <f t="shared" ref="C62:T62" si="43">C51/35044820</f>
        <v>1.1553775993142496E-2</v>
      </c>
      <c r="D62" s="8">
        <f t="shared" si="43"/>
        <v>1.2404115643909714E-2</v>
      </c>
      <c r="E62" s="8">
        <f t="shared" si="43"/>
        <v>1.4204667052077883E-2</v>
      </c>
      <c r="F62" s="8">
        <f t="shared" si="43"/>
        <v>1.5936734729982919E-2</v>
      </c>
      <c r="G62" s="8">
        <f t="shared" si="43"/>
        <v>1.6110797544401711E-2</v>
      </c>
      <c r="H62" s="8">
        <f t="shared" si="43"/>
        <v>1.5959562640070628E-2</v>
      </c>
      <c r="I62" s="8">
        <f t="shared" si="43"/>
        <v>1.2806457559205611E-2</v>
      </c>
      <c r="J62" s="8">
        <f t="shared" si="43"/>
        <v>1.33514739125497E-2</v>
      </c>
      <c r="K62" s="8">
        <f t="shared" si="43"/>
        <v>1.0626392145829255E-2</v>
      </c>
      <c r="L62" s="8">
        <f t="shared" si="43"/>
        <v>4.4200540907329527E-2</v>
      </c>
      <c r="M62" s="8">
        <f t="shared" si="43"/>
        <v>2.4052056766164016E-2</v>
      </c>
      <c r="N62" s="8">
        <f t="shared" si="43"/>
        <v>3.3985051143079065E-2</v>
      </c>
      <c r="O62" s="8">
        <f t="shared" si="43"/>
        <v>2.1010237746976586E-2</v>
      </c>
      <c r="P62" s="8">
        <f t="shared" si="43"/>
        <v>1.8841586288644085E-2</v>
      </c>
      <c r="Q62" s="8">
        <f t="shared" si="43"/>
        <v>1.770875125054145E-2</v>
      </c>
      <c r="R62" s="8">
        <f t="shared" si="43"/>
        <v>2.0599335365397795E-2</v>
      </c>
      <c r="S62" s="8">
        <f t="shared" si="43"/>
        <v>1.5340355578941482E-2</v>
      </c>
      <c r="T62" s="8">
        <f t="shared" si="43"/>
        <v>1.3699599541387286E-2</v>
      </c>
    </row>
    <row r="63" spans="1:20" s="8" customFormat="1" x14ac:dyDescent="0.35">
      <c r="A63" s="8" t="s">
        <v>37</v>
      </c>
      <c r="C63" s="8">
        <f t="shared" ref="C63:T63" si="44">C52/35044820</f>
        <v>6.7028450995040064E-3</v>
      </c>
      <c r="D63" s="8">
        <f t="shared" si="44"/>
        <v>7.5189428851396584E-3</v>
      </c>
      <c r="E63" s="8">
        <f t="shared" si="44"/>
        <v>8.9599547094263866E-3</v>
      </c>
      <c r="F63" s="8">
        <f t="shared" si="44"/>
        <v>9.8844850679786628E-3</v>
      </c>
      <c r="G63" s="8">
        <f t="shared" si="44"/>
        <v>9.7218362086037256E-3</v>
      </c>
      <c r="H63" s="8">
        <f t="shared" si="44"/>
        <v>9.5848687480774627E-3</v>
      </c>
      <c r="I63" s="8">
        <f t="shared" si="44"/>
        <v>8.6660453670471121E-3</v>
      </c>
      <c r="J63" s="8">
        <f t="shared" si="44"/>
        <v>8.7744779399637381E-3</v>
      </c>
      <c r="K63" s="8">
        <f t="shared" si="44"/>
        <v>6.6999916107430427E-3</v>
      </c>
      <c r="L63" s="8">
        <f t="shared" si="44"/>
        <v>2.4822498731624246E-2</v>
      </c>
      <c r="M63" s="8">
        <f t="shared" si="44"/>
        <v>1.4361608933930892E-2</v>
      </c>
      <c r="N63" s="8">
        <f t="shared" si="44"/>
        <v>2.2431275149936567E-2</v>
      </c>
      <c r="O63" s="8">
        <f t="shared" si="44"/>
        <v>1.399350888376656E-2</v>
      </c>
      <c r="P63" s="8">
        <f t="shared" si="44"/>
        <v>1.231280400355887E-2</v>
      </c>
      <c r="Q63" s="8">
        <f t="shared" si="44"/>
        <v>1.2238613295773812E-2</v>
      </c>
      <c r="R63" s="8">
        <f t="shared" si="44"/>
        <v>1.3103220390345848E-2</v>
      </c>
      <c r="S63" s="8">
        <f t="shared" si="44"/>
        <v>9.992917640895287E-3</v>
      </c>
      <c r="T63" s="8">
        <f t="shared" si="44"/>
        <v>9.6990082985160143E-3</v>
      </c>
    </row>
    <row r="64" spans="1:20" s="8" customFormat="1" x14ac:dyDescent="0.35">
      <c r="A64" s="8" t="s">
        <v>38</v>
      </c>
      <c r="C64" s="8">
        <f t="shared" ref="C64:T64" si="45">C53/35044820</f>
        <v>1.9694779428172265E-3</v>
      </c>
      <c r="D64" s="8">
        <f t="shared" si="45"/>
        <v>2.0396737663369367E-3</v>
      </c>
      <c r="E64" s="8">
        <f t="shared" si="45"/>
        <v>2.4103419563861364E-3</v>
      </c>
      <c r="F64" s="8">
        <f t="shared" si="45"/>
        <v>2.4246094001909553E-3</v>
      </c>
      <c r="G64" s="8">
        <f t="shared" si="45"/>
        <v>2.9390934237927316E-3</v>
      </c>
      <c r="H64" s="8">
        <f t="shared" si="45"/>
        <v>2.7216575802072891E-3</v>
      </c>
      <c r="I64" s="8">
        <f t="shared" si="45"/>
        <v>2.1044479612108151E-3</v>
      </c>
      <c r="J64" s="8">
        <f t="shared" si="45"/>
        <v>2.1175740095112487E-3</v>
      </c>
      <c r="K64" s="8">
        <f t="shared" si="45"/>
        <v>1.8062583856900962E-3</v>
      </c>
      <c r="L64" s="8">
        <f t="shared" si="45"/>
        <v>7.3477335594818293E-3</v>
      </c>
      <c r="M64" s="8">
        <f t="shared" si="45"/>
        <v>4.2516982538360875E-3</v>
      </c>
      <c r="N64" s="8">
        <f t="shared" si="45"/>
        <v>5.6042519265329374E-3</v>
      </c>
      <c r="O64" s="8">
        <f t="shared" si="45"/>
        <v>3.4498679120052549E-3</v>
      </c>
      <c r="P64" s="8">
        <f t="shared" si="45"/>
        <v>2.9961631990120079E-3</v>
      </c>
      <c r="Q64" s="8">
        <f t="shared" si="45"/>
        <v>2.9305329575098401E-3</v>
      </c>
      <c r="R64" s="8">
        <f t="shared" si="45"/>
        <v>3.5583004849218799E-3</v>
      </c>
      <c r="S64" s="8">
        <f t="shared" si="45"/>
        <v>2.4248947490670518E-3</v>
      </c>
      <c r="T64" s="8">
        <f t="shared" si="45"/>
        <v>2.3940770704486427E-3</v>
      </c>
    </row>
  </sheetData>
  <mergeCells count="18">
    <mergeCell ref="R2:T2"/>
    <mergeCell ref="C2:E2"/>
    <mergeCell ref="F2:H2"/>
    <mergeCell ref="I2:K2"/>
    <mergeCell ref="L2:N2"/>
    <mergeCell ref="O2:Q2"/>
    <mergeCell ref="R45:T45"/>
    <mergeCell ref="C56:E56"/>
    <mergeCell ref="F56:H56"/>
    <mergeCell ref="I56:K56"/>
    <mergeCell ref="L56:N56"/>
    <mergeCell ref="O56:Q56"/>
    <mergeCell ref="R56:T56"/>
    <mergeCell ref="C45:E45"/>
    <mergeCell ref="F45:H45"/>
    <mergeCell ref="I45:K45"/>
    <mergeCell ref="L45:N45"/>
    <mergeCell ref="O45:Q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50"/>
  <sheetViews>
    <sheetView topLeftCell="F1" workbookViewId="0">
      <selection activeCell="K54" sqref="K54"/>
    </sheetView>
  </sheetViews>
  <sheetFormatPr defaultColWidth="11.453125" defaultRowHeight="14.5" x14ac:dyDescent="0.35"/>
  <sheetData>
    <row r="2" spans="1:39" x14ac:dyDescent="0.35">
      <c r="C2" s="15" t="s">
        <v>44</v>
      </c>
      <c r="D2" s="15"/>
      <c r="E2" s="15"/>
      <c r="F2" s="15" t="s">
        <v>56</v>
      </c>
      <c r="G2" s="15"/>
      <c r="H2" s="15"/>
      <c r="I2" s="15" t="s">
        <v>46</v>
      </c>
      <c r="J2" s="15"/>
      <c r="K2" s="15"/>
      <c r="L2" s="15" t="s">
        <v>47</v>
      </c>
      <c r="M2" s="15"/>
      <c r="N2" s="15"/>
      <c r="O2" s="15" t="s">
        <v>48</v>
      </c>
      <c r="P2" s="15"/>
      <c r="Q2" s="15"/>
      <c r="R2" s="15" t="s">
        <v>57</v>
      </c>
      <c r="S2" s="15"/>
      <c r="T2" s="15"/>
    </row>
    <row r="3" spans="1:39" x14ac:dyDescent="0.35">
      <c r="C3">
        <v>1</v>
      </c>
      <c r="D3">
        <v>2</v>
      </c>
      <c r="E3">
        <v>3</v>
      </c>
      <c r="F3">
        <v>1</v>
      </c>
      <c r="G3">
        <v>2</v>
      </c>
      <c r="H3">
        <v>3</v>
      </c>
      <c r="I3">
        <v>1</v>
      </c>
      <c r="J3">
        <v>2</v>
      </c>
      <c r="K3">
        <v>3</v>
      </c>
      <c r="L3">
        <v>1</v>
      </c>
      <c r="M3">
        <v>2</v>
      </c>
      <c r="N3">
        <v>3</v>
      </c>
      <c r="O3">
        <v>1</v>
      </c>
      <c r="P3">
        <v>2</v>
      </c>
      <c r="Q3">
        <v>3</v>
      </c>
      <c r="R3">
        <v>1</v>
      </c>
      <c r="S3">
        <v>2</v>
      </c>
      <c r="T3">
        <v>3</v>
      </c>
    </row>
    <row r="5" spans="1:39" x14ac:dyDescent="0.35">
      <c r="A5" s="2" t="s">
        <v>5</v>
      </c>
      <c r="B5" s="2"/>
      <c r="C5" s="3">
        <v>8921000</v>
      </c>
      <c r="D5" s="3">
        <v>7347000</v>
      </c>
      <c r="E5" s="3">
        <v>7231000</v>
      </c>
      <c r="F5" s="3">
        <v>22690000</v>
      </c>
      <c r="G5" s="3">
        <v>26300000</v>
      </c>
      <c r="H5" s="3">
        <v>23170000</v>
      </c>
      <c r="I5" s="3">
        <v>21830000</v>
      </c>
      <c r="J5" s="3">
        <v>20170000</v>
      </c>
      <c r="K5" s="3">
        <v>14060000</v>
      </c>
      <c r="L5" s="3">
        <v>50700000</v>
      </c>
      <c r="M5" s="3">
        <v>28180000</v>
      </c>
      <c r="N5" s="3">
        <v>34230000</v>
      </c>
      <c r="O5" s="3">
        <v>54500000</v>
      </c>
      <c r="P5" s="3">
        <v>39320000</v>
      </c>
      <c r="Q5" s="3">
        <v>41700000</v>
      </c>
      <c r="R5" s="3">
        <v>90810000</v>
      </c>
      <c r="S5" s="3">
        <v>79870000</v>
      </c>
      <c r="T5" s="3">
        <v>81400000</v>
      </c>
      <c r="V5" s="3">
        <v>8921000</v>
      </c>
      <c r="W5" s="3">
        <v>8921000</v>
      </c>
      <c r="X5" s="3">
        <v>8921000</v>
      </c>
      <c r="Y5" s="3">
        <v>8921000</v>
      </c>
      <c r="Z5" s="3">
        <v>8921000</v>
      </c>
      <c r="AA5" s="3">
        <v>8921000</v>
      </c>
      <c r="AB5" s="3">
        <v>8921000</v>
      </c>
      <c r="AC5" s="3">
        <v>8921000</v>
      </c>
      <c r="AD5" s="3">
        <v>8921000</v>
      </c>
      <c r="AE5" s="3">
        <v>8921000</v>
      </c>
      <c r="AF5" s="3">
        <v>8921000</v>
      </c>
      <c r="AG5" s="3">
        <v>8921000</v>
      </c>
      <c r="AH5" s="3">
        <v>8921000</v>
      </c>
      <c r="AI5" s="3">
        <v>8921000</v>
      </c>
      <c r="AJ5" s="3">
        <v>8921000</v>
      </c>
      <c r="AK5" s="3">
        <v>8921000</v>
      </c>
      <c r="AL5" s="3">
        <v>8921000</v>
      </c>
      <c r="AM5" s="3">
        <v>8921000</v>
      </c>
    </row>
    <row r="6" spans="1:39" x14ac:dyDescent="0.35">
      <c r="A6" s="2" t="s">
        <v>14</v>
      </c>
      <c r="B6" s="2"/>
      <c r="C6" s="3">
        <v>1931000</v>
      </c>
      <c r="D6" s="3">
        <v>1596000</v>
      </c>
      <c r="E6" s="3">
        <v>1636000</v>
      </c>
      <c r="F6" s="3">
        <v>4998000</v>
      </c>
      <c r="G6" s="3">
        <v>5532000</v>
      </c>
      <c r="H6" s="3">
        <v>4813000</v>
      </c>
      <c r="I6" s="3">
        <v>4467000</v>
      </c>
      <c r="J6" s="3">
        <v>4230000</v>
      </c>
      <c r="K6" s="3">
        <v>2920000</v>
      </c>
      <c r="L6" s="3">
        <v>11090000</v>
      </c>
      <c r="M6" s="3">
        <v>6437000</v>
      </c>
      <c r="N6" s="3">
        <v>7240000</v>
      </c>
      <c r="O6" s="3">
        <v>11220000</v>
      </c>
      <c r="P6" s="3">
        <v>8635000</v>
      </c>
      <c r="Q6" s="3">
        <v>8691000</v>
      </c>
      <c r="R6" s="3">
        <v>20460000</v>
      </c>
      <c r="S6" s="3">
        <v>17250000</v>
      </c>
      <c r="T6" s="3">
        <v>16300000</v>
      </c>
      <c r="V6" s="3">
        <v>1931000</v>
      </c>
      <c r="W6" s="3">
        <v>1931000</v>
      </c>
      <c r="X6" s="3">
        <v>1931000</v>
      </c>
      <c r="Y6" s="3">
        <v>1931000</v>
      </c>
      <c r="Z6" s="3">
        <v>1931000</v>
      </c>
      <c r="AA6" s="3">
        <v>1931000</v>
      </c>
      <c r="AB6" s="3">
        <v>1931000</v>
      </c>
      <c r="AC6" s="3">
        <v>1931000</v>
      </c>
      <c r="AD6" s="3">
        <v>1931000</v>
      </c>
      <c r="AE6" s="3">
        <v>1931000</v>
      </c>
      <c r="AF6" s="3">
        <v>1931000</v>
      </c>
      <c r="AG6" s="3">
        <v>1931000</v>
      </c>
      <c r="AH6" s="3">
        <v>1931000</v>
      </c>
      <c r="AI6" s="3">
        <v>1931000</v>
      </c>
      <c r="AJ6" s="3">
        <v>1931000</v>
      </c>
      <c r="AK6" s="3">
        <v>1931000</v>
      </c>
      <c r="AL6" s="3">
        <v>1931000</v>
      </c>
      <c r="AM6" s="3">
        <v>1931000</v>
      </c>
    </row>
    <row r="7" spans="1:39" x14ac:dyDescent="0.35">
      <c r="A7" s="2" t="s">
        <v>40</v>
      </c>
      <c r="B7" s="2"/>
      <c r="C7" s="3">
        <v>814500</v>
      </c>
      <c r="D7" s="3">
        <v>722300</v>
      </c>
      <c r="E7" s="3">
        <v>752700</v>
      </c>
      <c r="F7" s="3">
        <v>1430000</v>
      </c>
      <c r="G7" s="3">
        <v>1754000</v>
      </c>
      <c r="H7" s="3">
        <v>1500000</v>
      </c>
      <c r="I7" s="3">
        <v>1271000</v>
      </c>
      <c r="J7" s="3">
        <v>1421000</v>
      </c>
      <c r="K7" s="3">
        <v>972700</v>
      </c>
      <c r="L7" s="3">
        <v>4770000</v>
      </c>
      <c r="M7" s="3">
        <v>2585000</v>
      </c>
      <c r="N7" s="3">
        <v>3441000</v>
      </c>
      <c r="O7" s="3">
        <v>3384000</v>
      </c>
      <c r="P7" s="3">
        <v>2522000</v>
      </c>
      <c r="Q7" s="3">
        <v>2677000</v>
      </c>
      <c r="R7" s="3">
        <v>5246000</v>
      </c>
      <c r="S7" s="3">
        <v>4112000</v>
      </c>
      <c r="T7" s="3">
        <v>3629000</v>
      </c>
      <c r="V7" s="3">
        <v>814500</v>
      </c>
      <c r="W7" s="3">
        <v>814500</v>
      </c>
      <c r="X7" s="3">
        <v>814500</v>
      </c>
      <c r="Y7" s="3">
        <v>814500</v>
      </c>
      <c r="Z7" s="3">
        <v>814500</v>
      </c>
      <c r="AA7" s="3">
        <v>814500</v>
      </c>
      <c r="AB7" s="3">
        <v>814500</v>
      </c>
      <c r="AC7" s="3">
        <v>814500</v>
      </c>
      <c r="AD7" s="3">
        <v>814500</v>
      </c>
      <c r="AE7" s="3">
        <v>814500</v>
      </c>
      <c r="AF7" s="3">
        <v>814500</v>
      </c>
      <c r="AG7" s="3">
        <v>814500</v>
      </c>
      <c r="AH7" s="3">
        <v>814500</v>
      </c>
      <c r="AI7" s="3">
        <v>814500</v>
      </c>
      <c r="AJ7" s="3">
        <v>814500</v>
      </c>
      <c r="AK7" s="3">
        <v>814500</v>
      </c>
      <c r="AL7" s="3">
        <v>814500</v>
      </c>
      <c r="AM7" s="3">
        <v>814500</v>
      </c>
    </row>
    <row r="8" spans="1:39" x14ac:dyDescent="0.35">
      <c r="A8" s="2" t="s">
        <v>15</v>
      </c>
      <c r="B8" s="2"/>
      <c r="C8" s="3">
        <v>205300</v>
      </c>
      <c r="D8" s="3">
        <v>203400</v>
      </c>
      <c r="E8" s="3">
        <v>202500</v>
      </c>
      <c r="F8" s="3">
        <v>349700</v>
      </c>
      <c r="G8" s="3">
        <v>399200</v>
      </c>
      <c r="H8" s="3">
        <v>349100</v>
      </c>
      <c r="I8" s="3">
        <v>287500</v>
      </c>
      <c r="J8" s="3">
        <v>300700</v>
      </c>
      <c r="K8" s="3">
        <v>204300</v>
      </c>
      <c r="L8" s="3">
        <v>1393000</v>
      </c>
      <c r="M8" s="3">
        <v>725200</v>
      </c>
      <c r="N8" s="3">
        <v>919700</v>
      </c>
      <c r="O8" s="3">
        <v>684600</v>
      </c>
      <c r="P8" s="3">
        <v>604900</v>
      </c>
      <c r="Q8" s="3">
        <v>564200</v>
      </c>
      <c r="R8" s="3">
        <v>1046000</v>
      </c>
      <c r="S8" s="3">
        <v>771400</v>
      </c>
      <c r="T8" s="3">
        <v>703400</v>
      </c>
      <c r="V8" s="3">
        <v>205300</v>
      </c>
      <c r="W8" s="3">
        <v>205300</v>
      </c>
      <c r="X8" s="3">
        <v>205300</v>
      </c>
      <c r="Y8" s="3">
        <v>205300</v>
      </c>
      <c r="Z8" s="3">
        <v>205300</v>
      </c>
      <c r="AA8" s="3">
        <v>205300</v>
      </c>
      <c r="AB8" s="3">
        <v>205300</v>
      </c>
      <c r="AC8" s="3">
        <v>205300</v>
      </c>
      <c r="AD8" s="3">
        <v>205300</v>
      </c>
      <c r="AE8" s="3">
        <v>205300</v>
      </c>
      <c r="AF8" s="3">
        <v>205300</v>
      </c>
      <c r="AG8" s="3">
        <v>205300</v>
      </c>
      <c r="AH8" s="3">
        <v>205300</v>
      </c>
      <c r="AI8" s="3">
        <v>205300</v>
      </c>
      <c r="AJ8" s="3">
        <v>205300</v>
      </c>
      <c r="AK8" s="3">
        <v>205300</v>
      </c>
      <c r="AL8" s="3">
        <v>205300</v>
      </c>
      <c r="AM8" s="3">
        <v>205300</v>
      </c>
    </row>
    <row r="9" spans="1:39" x14ac:dyDescent="0.35">
      <c r="A9" s="2" t="s">
        <v>16</v>
      </c>
      <c r="B9" s="2"/>
      <c r="C9" s="3">
        <v>80910</v>
      </c>
      <c r="D9" s="3">
        <v>80230</v>
      </c>
      <c r="E9" s="3">
        <v>86820</v>
      </c>
      <c r="F9" s="3">
        <v>123900</v>
      </c>
      <c r="G9" s="3">
        <v>145700</v>
      </c>
      <c r="H9" s="3">
        <v>133000</v>
      </c>
      <c r="I9" s="3">
        <v>105300</v>
      </c>
      <c r="J9" s="3">
        <v>117600</v>
      </c>
      <c r="K9" s="3">
        <v>87670</v>
      </c>
      <c r="L9" s="3">
        <v>451200</v>
      </c>
      <c r="M9" s="3">
        <v>255700</v>
      </c>
      <c r="N9" s="3">
        <v>356600</v>
      </c>
      <c r="O9" s="3">
        <v>220700</v>
      </c>
      <c r="P9" s="3">
        <v>184500</v>
      </c>
      <c r="Q9" s="3">
        <v>182000</v>
      </c>
      <c r="R9" s="3">
        <v>287900</v>
      </c>
      <c r="S9" s="3">
        <v>212500</v>
      </c>
      <c r="T9" s="3">
        <v>189800</v>
      </c>
      <c r="V9" s="3">
        <v>80910</v>
      </c>
      <c r="W9" s="3">
        <v>80910</v>
      </c>
      <c r="X9" s="3">
        <v>80910</v>
      </c>
      <c r="Y9" s="3">
        <v>80910</v>
      </c>
      <c r="Z9" s="3">
        <v>80910</v>
      </c>
      <c r="AA9" s="3">
        <v>80910</v>
      </c>
      <c r="AB9" s="3">
        <v>80910</v>
      </c>
      <c r="AC9" s="3">
        <v>80910</v>
      </c>
      <c r="AD9" s="3">
        <v>80910</v>
      </c>
      <c r="AE9" s="3">
        <v>80910</v>
      </c>
      <c r="AF9" s="3">
        <v>80910</v>
      </c>
      <c r="AG9" s="3">
        <v>80910</v>
      </c>
      <c r="AH9" s="3">
        <v>80910</v>
      </c>
      <c r="AI9" s="3">
        <v>80910</v>
      </c>
      <c r="AJ9" s="3">
        <v>80910</v>
      </c>
      <c r="AK9" s="3">
        <v>80910</v>
      </c>
      <c r="AL9" s="3">
        <v>80910</v>
      </c>
      <c r="AM9" s="3">
        <v>80910</v>
      </c>
    </row>
    <row r="10" spans="1:39" x14ac:dyDescent="0.35">
      <c r="A10" s="2" t="s">
        <v>51</v>
      </c>
      <c r="C10">
        <v>11952710</v>
      </c>
      <c r="D10">
        <v>9948930</v>
      </c>
      <c r="E10">
        <v>9909020</v>
      </c>
      <c r="F10">
        <v>29591600</v>
      </c>
      <c r="G10">
        <v>34130900</v>
      </c>
      <c r="H10">
        <v>29965100</v>
      </c>
      <c r="I10">
        <v>27960800</v>
      </c>
      <c r="J10">
        <v>26239300</v>
      </c>
      <c r="K10">
        <v>18244670</v>
      </c>
      <c r="L10">
        <v>68404200</v>
      </c>
      <c r="M10">
        <v>38182900</v>
      </c>
      <c r="N10">
        <v>46187300</v>
      </c>
      <c r="O10">
        <v>70009300</v>
      </c>
      <c r="P10">
        <v>51266400</v>
      </c>
      <c r="Q10">
        <v>53814200</v>
      </c>
      <c r="R10">
        <v>117849900</v>
      </c>
      <c r="S10">
        <v>102215900</v>
      </c>
      <c r="T10">
        <v>102222200</v>
      </c>
      <c r="V10">
        <v>11952710</v>
      </c>
      <c r="W10">
        <v>11952710</v>
      </c>
      <c r="X10">
        <v>11952710</v>
      </c>
      <c r="Y10">
        <v>11952710</v>
      </c>
      <c r="Z10">
        <v>11952710</v>
      </c>
      <c r="AA10">
        <v>11952710</v>
      </c>
      <c r="AB10">
        <v>11952710</v>
      </c>
      <c r="AC10">
        <v>11952710</v>
      </c>
      <c r="AD10">
        <v>11952710</v>
      </c>
      <c r="AE10">
        <v>11952710</v>
      </c>
      <c r="AF10">
        <v>11952710</v>
      </c>
      <c r="AG10">
        <v>11952710</v>
      </c>
      <c r="AH10">
        <v>11952710</v>
      </c>
      <c r="AI10">
        <v>11952710</v>
      </c>
      <c r="AJ10">
        <v>11952710</v>
      </c>
      <c r="AK10">
        <v>11952710</v>
      </c>
      <c r="AL10">
        <v>11952710</v>
      </c>
      <c r="AM10">
        <v>11952710</v>
      </c>
    </row>
    <row r="11" spans="1:39" x14ac:dyDescent="0.35">
      <c r="A11" t="s">
        <v>55</v>
      </c>
    </row>
    <row r="12" spans="1:39" x14ac:dyDescent="0.35">
      <c r="A12" s="2" t="s">
        <v>5</v>
      </c>
      <c r="C12">
        <f>C5/V5</f>
        <v>1</v>
      </c>
      <c r="D12">
        <f t="shared" ref="D12:T12" si="0">D5/W5</f>
        <v>0.82356238089900236</v>
      </c>
      <c r="E12">
        <f t="shared" si="0"/>
        <v>0.81055935433247395</v>
      </c>
      <c r="F12">
        <f t="shared" si="0"/>
        <v>2.5434368344356013</v>
      </c>
      <c r="G12">
        <f t="shared" si="0"/>
        <v>2.9480999887904944</v>
      </c>
      <c r="H12">
        <f t="shared" si="0"/>
        <v>2.597242461607443</v>
      </c>
      <c r="I12">
        <f t="shared" si="0"/>
        <v>2.4470350857527183</v>
      </c>
      <c r="J12">
        <f t="shared" si="0"/>
        <v>2.2609572917834324</v>
      </c>
      <c r="K12">
        <f t="shared" si="0"/>
        <v>1.5760564959085304</v>
      </c>
      <c r="L12">
        <f t="shared" si="0"/>
        <v>5.6832193700257818</v>
      </c>
      <c r="M12">
        <f t="shared" si="0"/>
        <v>3.1588386952135412</v>
      </c>
      <c r="N12">
        <f t="shared" si="0"/>
        <v>3.837013787691963</v>
      </c>
      <c r="O12">
        <f t="shared" si="0"/>
        <v>6.1091805851361958</v>
      </c>
      <c r="P12">
        <f t="shared" si="0"/>
        <v>4.4075776258267014</v>
      </c>
      <c r="Q12">
        <f t="shared" si="0"/>
        <v>4.6743638605537496</v>
      </c>
      <c r="R12">
        <f t="shared" si="0"/>
        <v>10.179352090572806</v>
      </c>
      <c r="S12">
        <f t="shared" si="0"/>
        <v>8.9530321712812473</v>
      </c>
      <c r="T12">
        <f t="shared" si="0"/>
        <v>9.1245376078914919</v>
      </c>
    </row>
    <row r="13" spans="1:39" x14ac:dyDescent="0.35">
      <c r="A13" s="2" t="s">
        <v>14</v>
      </c>
      <c r="C13">
        <f t="shared" ref="C13:C16" si="1">C6/V6</f>
        <v>1</v>
      </c>
      <c r="D13">
        <f t="shared" ref="D13:D17" si="2">D6/W6</f>
        <v>0.82651475919212847</v>
      </c>
      <c r="E13">
        <f t="shared" ref="E13:E17" si="3">E6/X6</f>
        <v>0.8472294148109788</v>
      </c>
      <c r="F13">
        <f t="shared" ref="F13:F17" si="4">F6/Y6</f>
        <v>2.5882962195753496</v>
      </c>
      <c r="G13">
        <f t="shared" ref="G13:G17" si="5">G6/Z6</f>
        <v>2.8648368720870017</v>
      </c>
      <c r="H13">
        <f t="shared" ref="H13:H17" si="6">H6/AA6</f>
        <v>2.4924909373381667</v>
      </c>
      <c r="I13">
        <f t="shared" ref="I13:I17" si="7">I6/AB6</f>
        <v>2.3133091662351113</v>
      </c>
      <c r="J13">
        <f t="shared" ref="J13:J17" si="8">J6/AC6</f>
        <v>2.1905748316934233</v>
      </c>
      <c r="K13">
        <f t="shared" ref="K13:K17" si="9">K6/AD6</f>
        <v>1.5121698601760745</v>
      </c>
      <c r="L13">
        <f t="shared" ref="L13:L17" si="10">L6/AE6</f>
        <v>5.7431382703262557</v>
      </c>
      <c r="M13">
        <f t="shared" ref="M13:M17" si="11">M6/AF6</f>
        <v>3.3335059554634903</v>
      </c>
      <c r="N13">
        <f t="shared" ref="N13:N17" si="12">N6/AG6</f>
        <v>3.7493526670119111</v>
      </c>
      <c r="O13">
        <f t="shared" ref="O13:O17" si="13">O6/AH6</f>
        <v>5.8104609010875192</v>
      </c>
      <c r="P13">
        <f t="shared" ref="P13:P17" si="14">P6/AI6</f>
        <v>4.4717762817193165</v>
      </c>
      <c r="Q13">
        <f t="shared" ref="Q13:Q17" si="15">Q6/AJ6</f>
        <v>4.5007767995857071</v>
      </c>
      <c r="R13">
        <f t="shared" ref="R13:R17" si="16">R6/AK6</f>
        <v>10.595546349041948</v>
      </c>
      <c r="S13">
        <f t="shared" ref="S13:S17" si="17">S6/AL6</f>
        <v>8.9331952356292081</v>
      </c>
      <c r="T13">
        <f t="shared" ref="T13:T17" si="18">T6/AM6</f>
        <v>8.4412221646815127</v>
      </c>
    </row>
    <row r="14" spans="1:39" x14ac:dyDescent="0.35">
      <c r="A14" s="2" t="s">
        <v>40</v>
      </c>
      <c r="C14">
        <f t="shared" si="1"/>
        <v>1</v>
      </c>
      <c r="D14">
        <f t="shared" si="2"/>
        <v>0.88680171884591774</v>
      </c>
      <c r="E14">
        <f t="shared" si="3"/>
        <v>0.92412523020257831</v>
      </c>
      <c r="F14">
        <f t="shared" si="4"/>
        <v>1.7556783302639656</v>
      </c>
      <c r="G14">
        <f t="shared" si="5"/>
        <v>2.1534683855125842</v>
      </c>
      <c r="H14">
        <f t="shared" si="6"/>
        <v>1.8416206261510129</v>
      </c>
      <c r="I14">
        <f t="shared" si="7"/>
        <v>1.5604665438919583</v>
      </c>
      <c r="J14">
        <f t="shared" si="8"/>
        <v>1.7446286065070595</v>
      </c>
      <c r="K14">
        <f t="shared" si="9"/>
        <v>1.1942295887047267</v>
      </c>
      <c r="L14">
        <f t="shared" si="10"/>
        <v>5.8563535911602207</v>
      </c>
      <c r="M14">
        <f t="shared" si="11"/>
        <v>3.1737262124002457</v>
      </c>
      <c r="N14">
        <f t="shared" si="12"/>
        <v>4.2246777163904232</v>
      </c>
      <c r="O14">
        <f t="shared" si="13"/>
        <v>4.1546961325966851</v>
      </c>
      <c r="P14">
        <f t="shared" si="14"/>
        <v>3.0963781461019031</v>
      </c>
      <c r="Q14">
        <f t="shared" si="15"/>
        <v>3.2866789441375075</v>
      </c>
      <c r="R14">
        <f t="shared" si="16"/>
        <v>6.4407612031921424</v>
      </c>
      <c r="S14">
        <f t="shared" si="17"/>
        <v>5.0484960098219771</v>
      </c>
      <c r="T14">
        <f t="shared" si="18"/>
        <v>4.4554941682013505</v>
      </c>
    </row>
    <row r="15" spans="1:39" x14ac:dyDescent="0.35">
      <c r="A15" s="2" t="s">
        <v>15</v>
      </c>
      <c r="C15">
        <f t="shared" si="1"/>
        <v>1</v>
      </c>
      <c r="D15">
        <f t="shared" si="2"/>
        <v>0.99074525085241105</v>
      </c>
      <c r="E15">
        <f t="shared" si="3"/>
        <v>0.9863614223088164</v>
      </c>
      <c r="F15">
        <f t="shared" si="4"/>
        <v>1.703360935216756</v>
      </c>
      <c r="G15">
        <f t="shared" si="5"/>
        <v>1.9444715051144665</v>
      </c>
      <c r="H15">
        <f t="shared" si="6"/>
        <v>1.7004383828543594</v>
      </c>
      <c r="I15">
        <f t="shared" si="7"/>
        <v>1.4003896736483195</v>
      </c>
      <c r="J15">
        <f t="shared" si="8"/>
        <v>1.4646858256210424</v>
      </c>
      <c r="K15">
        <f t="shared" si="9"/>
        <v>0.99512907939600581</v>
      </c>
      <c r="L15">
        <f t="shared" si="10"/>
        <v>6.785192401363858</v>
      </c>
      <c r="M15">
        <f t="shared" si="11"/>
        <v>3.532391622016561</v>
      </c>
      <c r="N15">
        <f t="shared" si="12"/>
        <v>4.4797856794934239</v>
      </c>
      <c r="O15">
        <f t="shared" si="13"/>
        <v>3.3346322454943986</v>
      </c>
      <c r="P15">
        <f t="shared" si="14"/>
        <v>2.9464198733560645</v>
      </c>
      <c r="Q15">
        <f t="shared" si="15"/>
        <v>2.7481734047735022</v>
      </c>
      <c r="R15">
        <f t="shared" si="16"/>
        <v>5.0949829517778857</v>
      </c>
      <c r="S15">
        <f t="shared" si="17"/>
        <v>3.757428153921091</v>
      </c>
      <c r="T15">
        <f t="shared" si="18"/>
        <v>3.4262055528494884</v>
      </c>
    </row>
    <row r="16" spans="1:39" x14ac:dyDescent="0.35">
      <c r="A16" s="2" t="s">
        <v>16</v>
      </c>
      <c r="C16">
        <f t="shared" si="1"/>
        <v>1</v>
      </c>
      <c r="D16">
        <f t="shared" si="2"/>
        <v>0.9915956000494377</v>
      </c>
      <c r="E16">
        <f t="shared" si="3"/>
        <v>1.0730441230997405</v>
      </c>
      <c r="F16">
        <f t="shared" si="4"/>
        <v>1.5313311086392287</v>
      </c>
      <c r="G16">
        <f t="shared" si="5"/>
        <v>1.8007662835249043</v>
      </c>
      <c r="H16">
        <f t="shared" si="6"/>
        <v>1.6438017550364603</v>
      </c>
      <c r="I16">
        <f t="shared" si="7"/>
        <v>1.3014460511679644</v>
      </c>
      <c r="J16">
        <f t="shared" si="8"/>
        <v>1.4534668149796071</v>
      </c>
      <c r="K16">
        <f t="shared" si="9"/>
        <v>1.0835496230379433</v>
      </c>
      <c r="L16">
        <f t="shared" si="10"/>
        <v>5.5765665554319614</v>
      </c>
      <c r="M16">
        <f t="shared" si="11"/>
        <v>3.1603015696452847</v>
      </c>
      <c r="N16">
        <f t="shared" si="12"/>
        <v>4.4073662093684343</v>
      </c>
      <c r="O16">
        <f t="shared" si="13"/>
        <v>2.7277221604251638</v>
      </c>
      <c r="P16">
        <f t="shared" si="14"/>
        <v>2.2803114571746383</v>
      </c>
      <c r="Q16">
        <f t="shared" si="15"/>
        <v>2.24941292794463</v>
      </c>
      <c r="R16">
        <f t="shared" si="16"/>
        <v>3.5582746261277962</v>
      </c>
      <c r="S16">
        <f t="shared" si="17"/>
        <v>2.6263749845507354</v>
      </c>
      <c r="T16">
        <f t="shared" si="18"/>
        <v>2.3458163391422566</v>
      </c>
    </row>
    <row r="17" spans="1:39" x14ac:dyDescent="0.35">
      <c r="A17" s="2" t="s">
        <v>51</v>
      </c>
      <c r="C17">
        <f>C10/V10</f>
        <v>1</v>
      </c>
      <c r="D17">
        <f t="shared" si="2"/>
        <v>0.83235768290203649</v>
      </c>
      <c r="E17">
        <f t="shared" si="3"/>
        <v>0.82901869115874138</v>
      </c>
      <c r="F17">
        <f t="shared" si="4"/>
        <v>2.4757230786993074</v>
      </c>
      <c r="G17">
        <f t="shared" si="5"/>
        <v>2.8554946953452398</v>
      </c>
      <c r="H17">
        <f t="shared" si="6"/>
        <v>2.5069712224257095</v>
      </c>
      <c r="I17">
        <f t="shared" si="7"/>
        <v>2.3392854005493313</v>
      </c>
      <c r="J17">
        <f t="shared" si="8"/>
        <v>2.1952594850874823</v>
      </c>
      <c r="K17">
        <f t="shared" si="9"/>
        <v>1.5264044722912209</v>
      </c>
      <c r="L17">
        <f t="shared" si="10"/>
        <v>5.7229030069331559</v>
      </c>
      <c r="M17">
        <f t="shared" si="11"/>
        <v>3.1944973148348783</v>
      </c>
      <c r="N17">
        <f t="shared" si="12"/>
        <v>3.8641697154871153</v>
      </c>
      <c r="O17">
        <f t="shared" si="13"/>
        <v>5.8571905450730419</v>
      </c>
      <c r="P17">
        <f t="shared" si="14"/>
        <v>4.2891026386484743</v>
      </c>
      <c r="Q17">
        <f t="shared" si="15"/>
        <v>4.5022593202713024</v>
      </c>
      <c r="R17">
        <f t="shared" si="16"/>
        <v>9.8596803570069049</v>
      </c>
      <c r="S17">
        <f t="shared" si="17"/>
        <v>8.5516924613748682</v>
      </c>
      <c r="T17">
        <f t="shared" si="18"/>
        <v>8.5522195384979636</v>
      </c>
    </row>
    <row r="19" spans="1:39" x14ac:dyDescent="0.35">
      <c r="A19" t="s">
        <v>52</v>
      </c>
    </row>
    <row r="20" spans="1:39" s="2" customFormat="1" x14ac:dyDescent="0.35">
      <c r="A20" s="2" t="s">
        <v>5</v>
      </c>
      <c r="C20" s="3">
        <v>8921000</v>
      </c>
      <c r="D20" s="3">
        <v>7347000</v>
      </c>
      <c r="E20" s="3">
        <v>7231000</v>
      </c>
      <c r="F20" s="3">
        <v>22690000</v>
      </c>
      <c r="G20" s="3">
        <v>26300000</v>
      </c>
      <c r="H20" s="3">
        <v>23170000</v>
      </c>
      <c r="I20" s="3">
        <v>21830000</v>
      </c>
      <c r="J20" s="3">
        <v>20170000</v>
      </c>
      <c r="K20" s="3">
        <v>14060000</v>
      </c>
      <c r="L20" s="3">
        <v>50700000</v>
      </c>
      <c r="M20" s="3">
        <v>28180000</v>
      </c>
      <c r="N20" s="3">
        <v>34230000</v>
      </c>
      <c r="O20" s="3">
        <v>54500000</v>
      </c>
      <c r="P20" s="3">
        <v>39320000</v>
      </c>
      <c r="Q20" s="3">
        <v>41700000</v>
      </c>
      <c r="R20" s="3">
        <v>90810000</v>
      </c>
      <c r="S20" s="3">
        <v>79870000</v>
      </c>
      <c r="T20" s="3">
        <v>81400000</v>
      </c>
      <c r="V20" s="2">
        <v>11952710</v>
      </c>
      <c r="W20" s="2">
        <v>9948930</v>
      </c>
      <c r="X20" s="2">
        <v>9909020</v>
      </c>
      <c r="Y20" s="2">
        <v>29591600</v>
      </c>
      <c r="Z20" s="2">
        <v>34130900</v>
      </c>
      <c r="AA20" s="2">
        <v>29965100</v>
      </c>
      <c r="AB20" s="2">
        <v>27960800</v>
      </c>
      <c r="AC20" s="2">
        <v>26239300</v>
      </c>
      <c r="AD20" s="2">
        <v>18244670</v>
      </c>
      <c r="AE20" s="2">
        <v>68404200</v>
      </c>
      <c r="AF20" s="2">
        <v>38182900</v>
      </c>
      <c r="AG20" s="2">
        <v>46187300</v>
      </c>
      <c r="AH20" s="2">
        <v>70009300</v>
      </c>
      <c r="AI20" s="2">
        <v>51266400</v>
      </c>
      <c r="AJ20" s="2">
        <v>53814200</v>
      </c>
      <c r="AK20" s="2">
        <v>117849900</v>
      </c>
      <c r="AL20" s="2">
        <v>102215900</v>
      </c>
      <c r="AM20" s="2">
        <v>102222200</v>
      </c>
    </row>
    <row r="21" spans="1:39" s="2" customFormat="1" x14ac:dyDescent="0.35">
      <c r="A21" s="2" t="s">
        <v>14</v>
      </c>
      <c r="C21" s="3">
        <v>1931000</v>
      </c>
      <c r="D21" s="3">
        <v>1596000</v>
      </c>
      <c r="E21" s="3">
        <v>1636000</v>
      </c>
      <c r="F21" s="3">
        <v>4998000</v>
      </c>
      <c r="G21" s="3">
        <v>5532000</v>
      </c>
      <c r="H21" s="3">
        <v>4813000</v>
      </c>
      <c r="I21" s="3">
        <v>4467000</v>
      </c>
      <c r="J21" s="3">
        <v>4230000</v>
      </c>
      <c r="K21" s="3">
        <v>2920000</v>
      </c>
      <c r="L21" s="3">
        <v>11090000</v>
      </c>
      <c r="M21" s="3">
        <v>6437000</v>
      </c>
      <c r="N21" s="3">
        <v>7240000</v>
      </c>
      <c r="O21" s="3">
        <v>11220000</v>
      </c>
      <c r="P21" s="3">
        <v>8635000</v>
      </c>
      <c r="Q21" s="3">
        <v>8691000</v>
      </c>
      <c r="R21" s="3">
        <v>20460000</v>
      </c>
      <c r="S21" s="3">
        <v>17250000</v>
      </c>
      <c r="T21" s="3">
        <v>16300000</v>
      </c>
      <c r="V21" s="2">
        <v>11952710</v>
      </c>
      <c r="W21" s="2">
        <v>9948930</v>
      </c>
      <c r="X21" s="2">
        <v>9909020</v>
      </c>
      <c r="Y21" s="2">
        <v>29591600</v>
      </c>
      <c r="Z21" s="2">
        <v>34130900</v>
      </c>
      <c r="AA21" s="2">
        <v>29965100</v>
      </c>
      <c r="AB21" s="2">
        <v>27960800</v>
      </c>
      <c r="AC21" s="2">
        <v>26239300</v>
      </c>
      <c r="AD21" s="2">
        <v>18244670</v>
      </c>
      <c r="AE21" s="2">
        <v>68404200</v>
      </c>
      <c r="AF21" s="2">
        <v>38182900</v>
      </c>
      <c r="AG21" s="2">
        <v>46187300</v>
      </c>
      <c r="AH21" s="2">
        <v>70009300</v>
      </c>
      <c r="AI21" s="2">
        <v>51266400</v>
      </c>
      <c r="AJ21" s="2">
        <v>53814200</v>
      </c>
      <c r="AK21" s="2">
        <v>117849900</v>
      </c>
      <c r="AL21" s="2">
        <v>102215900</v>
      </c>
      <c r="AM21" s="2">
        <v>102222200</v>
      </c>
    </row>
    <row r="22" spans="1:39" s="2" customFormat="1" x14ac:dyDescent="0.35">
      <c r="A22" s="2" t="s">
        <v>40</v>
      </c>
      <c r="C22" s="3">
        <v>814500</v>
      </c>
      <c r="D22" s="3">
        <v>722300</v>
      </c>
      <c r="E22" s="3">
        <v>752700</v>
      </c>
      <c r="F22" s="3">
        <v>1430000</v>
      </c>
      <c r="G22" s="3">
        <v>1754000</v>
      </c>
      <c r="H22" s="3">
        <v>1500000</v>
      </c>
      <c r="I22" s="3">
        <v>1271000</v>
      </c>
      <c r="J22" s="3">
        <v>1421000</v>
      </c>
      <c r="K22" s="3">
        <v>972700</v>
      </c>
      <c r="L22" s="3">
        <v>4770000</v>
      </c>
      <c r="M22" s="3">
        <v>2585000</v>
      </c>
      <c r="N22" s="3">
        <v>3441000</v>
      </c>
      <c r="O22" s="3">
        <v>3384000</v>
      </c>
      <c r="P22" s="3">
        <v>2522000</v>
      </c>
      <c r="Q22" s="3">
        <v>2677000</v>
      </c>
      <c r="R22" s="3">
        <v>5246000</v>
      </c>
      <c r="S22" s="3">
        <v>4112000</v>
      </c>
      <c r="T22" s="3">
        <v>3629000</v>
      </c>
      <c r="V22" s="2">
        <v>11952710</v>
      </c>
      <c r="W22" s="2">
        <v>9948930</v>
      </c>
      <c r="X22" s="2">
        <v>9909020</v>
      </c>
      <c r="Y22" s="2">
        <v>29591600</v>
      </c>
      <c r="Z22" s="2">
        <v>34130900</v>
      </c>
      <c r="AA22" s="2">
        <v>29965100</v>
      </c>
      <c r="AB22" s="2">
        <v>27960800</v>
      </c>
      <c r="AC22" s="2">
        <v>26239300</v>
      </c>
      <c r="AD22" s="2">
        <v>18244670</v>
      </c>
      <c r="AE22" s="2">
        <v>68404200</v>
      </c>
      <c r="AF22" s="2">
        <v>38182900</v>
      </c>
      <c r="AG22" s="2">
        <v>46187300</v>
      </c>
      <c r="AH22" s="2">
        <v>70009300</v>
      </c>
      <c r="AI22" s="2">
        <v>51266400</v>
      </c>
      <c r="AJ22" s="2">
        <v>53814200</v>
      </c>
      <c r="AK22" s="2">
        <v>117849900</v>
      </c>
      <c r="AL22" s="2">
        <v>102215900</v>
      </c>
      <c r="AM22" s="2">
        <v>102222200</v>
      </c>
    </row>
    <row r="23" spans="1:39" s="2" customFormat="1" x14ac:dyDescent="0.35">
      <c r="A23" s="2" t="s">
        <v>15</v>
      </c>
      <c r="C23" s="3">
        <v>205300</v>
      </c>
      <c r="D23" s="3">
        <v>203400</v>
      </c>
      <c r="E23" s="3">
        <v>202500</v>
      </c>
      <c r="F23" s="3">
        <v>349700</v>
      </c>
      <c r="G23" s="3">
        <v>399200</v>
      </c>
      <c r="H23" s="3">
        <v>349100</v>
      </c>
      <c r="I23" s="3">
        <v>287500</v>
      </c>
      <c r="J23" s="3">
        <v>300700</v>
      </c>
      <c r="K23" s="3">
        <v>204300</v>
      </c>
      <c r="L23" s="3">
        <v>1393000</v>
      </c>
      <c r="M23" s="3">
        <v>725200</v>
      </c>
      <c r="N23" s="3">
        <v>919700</v>
      </c>
      <c r="O23" s="3">
        <v>684600</v>
      </c>
      <c r="P23" s="3">
        <v>604900</v>
      </c>
      <c r="Q23" s="3">
        <v>564200</v>
      </c>
      <c r="R23" s="3">
        <v>1046000</v>
      </c>
      <c r="S23" s="3">
        <v>771400</v>
      </c>
      <c r="T23" s="3">
        <v>703400</v>
      </c>
      <c r="V23" s="2">
        <v>11952710</v>
      </c>
      <c r="W23" s="2">
        <v>9948930</v>
      </c>
      <c r="X23" s="2">
        <v>9909020</v>
      </c>
      <c r="Y23" s="2">
        <v>29591600</v>
      </c>
      <c r="Z23" s="2">
        <v>34130900</v>
      </c>
      <c r="AA23" s="2">
        <v>29965100</v>
      </c>
      <c r="AB23" s="2">
        <v>27960800</v>
      </c>
      <c r="AC23" s="2">
        <v>26239300</v>
      </c>
      <c r="AD23" s="2">
        <v>18244670</v>
      </c>
      <c r="AE23" s="2">
        <v>68404200</v>
      </c>
      <c r="AF23" s="2">
        <v>38182900</v>
      </c>
      <c r="AG23" s="2">
        <v>46187300</v>
      </c>
      <c r="AH23" s="2">
        <v>70009300</v>
      </c>
      <c r="AI23" s="2">
        <v>51266400</v>
      </c>
      <c r="AJ23" s="2">
        <v>53814200</v>
      </c>
      <c r="AK23" s="2">
        <v>117849900</v>
      </c>
      <c r="AL23" s="2">
        <v>102215900</v>
      </c>
      <c r="AM23" s="2">
        <v>102222200</v>
      </c>
    </row>
    <row r="24" spans="1:39" s="2" customFormat="1" x14ac:dyDescent="0.35">
      <c r="A24" s="2" t="s">
        <v>16</v>
      </c>
      <c r="C24" s="3">
        <v>80910</v>
      </c>
      <c r="D24" s="3">
        <v>80230</v>
      </c>
      <c r="E24" s="3">
        <v>86820</v>
      </c>
      <c r="F24" s="3">
        <v>123900</v>
      </c>
      <c r="G24" s="3">
        <v>145700</v>
      </c>
      <c r="H24" s="3">
        <v>133000</v>
      </c>
      <c r="I24" s="3">
        <v>105300</v>
      </c>
      <c r="J24" s="3">
        <v>117600</v>
      </c>
      <c r="K24" s="3">
        <v>87670</v>
      </c>
      <c r="L24" s="3">
        <v>451200</v>
      </c>
      <c r="M24" s="3">
        <v>255700</v>
      </c>
      <c r="N24" s="3">
        <v>356600</v>
      </c>
      <c r="O24" s="3">
        <v>220700</v>
      </c>
      <c r="P24" s="3">
        <v>184500</v>
      </c>
      <c r="Q24" s="3">
        <v>182000</v>
      </c>
      <c r="R24" s="3">
        <v>287900</v>
      </c>
      <c r="S24" s="3">
        <v>212500</v>
      </c>
      <c r="T24" s="3">
        <v>189800</v>
      </c>
      <c r="V24" s="2">
        <v>11952710</v>
      </c>
      <c r="W24" s="2">
        <v>9948930</v>
      </c>
      <c r="X24" s="2">
        <v>9909020</v>
      </c>
      <c r="Y24" s="2">
        <v>29591600</v>
      </c>
      <c r="Z24" s="2">
        <v>34130900</v>
      </c>
      <c r="AA24" s="2">
        <v>29965100</v>
      </c>
      <c r="AB24" s="2">
        <v>27960800</v>
      </c>
      <c r="AC24" s="2">
        <v>26239300</v>
      </c>
      <c r="AD24" s="2">
        <v>18244670</v>
      </c>
      <c r="AE24" s="2">
        <v>68404200</v>
      </c>
      <c r="AF24" s="2">
        <v>38182900</v>
      </c>
      <c r="AG24" s="2">
        <v>46187300</v>
      </c>
      <c r="AH24" s="2">
        <v>70009300</v>
      </c>
      <c r="AI24" s="2">
        <v>51266400</v>
      </c>
      <c r="AJ24" s="2">
        <v>53814200</v>
      </c>
      <c r="AK24" s="2">
        <v>117849900</v>
      </c>
      <c r="AL24" s="2">
        <v>102215900</v>
      </c>
      <c r="AM24" s="2">
        <v>102222200</v>
      </c>
    </row>
    <row r="25" spans="1:39" x14ac:dyDescent="0.35">
      <c r="C25" s="1">
        <f>C20+C21+C22+C23+C24</f>
        <v>11952710</v>
      </c>
      <c r="D25" s="1">
        <f t="shared" ref="D25:T25" si="19">D20+D21+D22+D23+D24</f>
        <v>9948930</v>
      </c>
      <c r="E25" s="1">
        <f t="shared" si="19"/>
        <v>9909020</v>
      </c>
      <c r="F25" s="1">
        <f t="shared" si="19"/>
        <v>29591600</v>
      </c>
      <c r="G25" s="1">
        <f t="shared" si="19"/>
        <v>34130900</v>
      </c>
      <c r="H25" s="1">
        <f t="shared" si="19"/>
        <v>29965100</v>
      </c>
      <c r="I25" s="1">
        <f t="shared" si="19"/>
        <v>27960800</v>
      </c>
      <c r="J25" s="1">
        <f t="shared" si="19"/>
        <v>26239300</v>
      </c>
      <c r="K25" s="1">
        <f t="shared" si="19"/>
        <v>18244670</v>
      </c>
      <c r="L25" s="1">
        <f t="shared" si="19"/>
        <v>68404200</v>
      </c>
      <c r="M25" s="1">
        <f t="shared" si="19"/>
        <v>38182900</v>
      </c>
      <c r="N25" s="1">
        <f t="shared" si="19"/>
        <v>46187300</v>
      </c>
      <c r="O25" s="1">
        <f t="shared" si="19"/>
        <v>70009300</v>
      </c>
      <c r="P25" s="1">
        <f t="shared" si="19"/>
        <v>51266400</v>
      </c>
      <c r="Q25" s="1">
        <f t="shared" si="19"/>
        <v>53814200</v>
      </c>
      <c r="R25" s="1">
        <f t="shared" si="19"/>
        <v>117849900</v>
      </c>
      <c r="S25" s="1">
        <f t="shared" si="19"/>
        <v>102215900</v>
      </c>
      <c r="T25" s="1">
        <f t="shared" si="19"/>
        <v>102222200</v>
      </c>
    </row>
    <row r="28" spans="1:39" x14ac:dyDescent="0.35">
      <c r="A28" s="2" t="s">
        <v>5</v>
      </c>
      <c r="C28">
        <f>C20*100/V20</f>
        <v>74.635793891092476</v>
      </c>
      <c r="D28">
        <f t="shared" ref="D28:T28" si="20">D20*100/W20</f>
        <v>73.847137330346072</v>
      </c>
      <c r="E28">
        <f t="shared" si="20"/>
        <v>72.97391669408276</v>
      </c>
      <c r="F28">
        <f t="shared" si="20"/>
        <v>76.677165141459056</v>
      </c>
      <c r="G28">
        <f t="shared" si="20"/>
        <v>77.056274519570238</v>
      </c>
      <c r="H28">
        <f t="shared" si="20"/>
        <v>77.3232860894841</v>
      </c>
      <c r="I28">
        <f t="shared" si="20"/>
        <v>78.073588738519646</v>
      </c>
      <c r="J28">
        <f t="shared" si="20"/>
        <v>76.869428681405367</v>
      </c>
      <c r="K28">
        <f t="shared" si="20"/>
        <v>77.063602685058157</v>
      </c>
      <c r="L28">
        <f t="shared" si="20"/>
        <v>74.11825589656776</v>
      </c>
      <c r="M28">
        <f t="shared" si="20"/>
        <v>73.802670829088413</v>
      </c>
      <c r="N28">
        <f t="shared" si="20"/>
        <v>74.111281672667602</v>
      </c>
      <c r="O28">
        <f t="shared" si="20"/>
        <v>77.846800353667305</v>
      </c>
      <c r="P28">
        <f t="shared" si="20"/>
        <v>76.697408048936538</v>
      </c>
      <c r="Q28">
        <f t="shared" si="20"/>
        <v>77.488841235213016</v>
      </c>
      <c r="R28">
        <f t="shared" si="20"/>
        <v>77.055644510517197</v>
      </c>
      <c r="S28">
        <f t="shared" si="20"/>
        <v>78.138528350286009</v>
      </c>
      <c r="T28">
        <f t="shared" si="20"/>
        <v>79.630452093576537</v>
      </c>
    </row>
    <row r="29" spans="1:39" x14ac:dyDescent="0.35">
      <c r="A29" s="2" t="s">
        <v>14</v>
      </c>
      <c r="C29">
        <f t="shared" ref="C29:C32" si="21">C21*100/V21</f>
        <v>16.155332138067433</v>
      </c>
      <c r="D29">
        <f t="shared" ref="D29:D32" si="22">D21*100/W21</f>
        <v>16.041926116677875</v>
      </c>
      <c r="E29">
        <f t="shared" ref="E29:E32" si="23">E21*100/X21</f>
        <v>16.510209889575357</v>
      </c>
      <c r="F29">
        <f t="shared" ref="F29:F32" si="24">F21*100/Y21</f>
        <v>16.889928222874058</v>
      </c>
      <c r="G29">
        <f t="shared" ref="G29:G32" si="25">G21*100/Z21</f>
        <v>16.20818671643584</v>
      </c>
      <c r="H29">
        <f t="shared" ref="H29:H32" si="26">H21*100/AA21</f>
        <v>16.062018815221709</v>
      </c>
      <c r="I29">
        <f t="shared" ref="I29:I32" si="27">I21*100/AB21</f>
        <v>15.975937741409401</v>
      </c>
      <c r="J29">
        <f t="shared" ref="J29:J32" si="28">J21*100/AC21</f>
        <v>16.120856882615008</v>
      </c>
      <c r="K29">
        <f t="shared" ref="K29:K32" si="29">K21*100/AD21</f>
        <v>16.00467424184707</v>
      </c>
      <c r="L29">
        <f t="shared" ref="L29:L32" si="30">L21*100/AE21</f>
        <v>16.212454790787699</v>
      </c>
      <c r="M29">
        <f t="shared" ref="M29:M32" si="31">M21*100/AF21</f>
        <v>16.858331871073176</v>
      </c>
      <c r="N29">
        <f t="shared" ref="N29:N32" si="32">N21*100/AG21</f>
        <v>15.67530468332204</v>
      </c>
      <c r="O29">
        <f t="shared" ref="O29:O32" si="33">O21*100/AH21</f>
        <v>16.026442201250404</v>
      </c>
      <c r="P29">
        <f t="shared" ref="P29:P32" si="34">P21*100/AI21</f>
        <v>16.843390602811979</v>
      </c>
      <c r="Q29">
        <f t="shared" ref="Q29:Q32" si="35">Q21*100/AJ21</f>
        <v>16.150012450245473</v>
      </c>
      <c r="R29">
        <f t="shared" ref="R29:R32" si="36">R21*100/AK21</f>
        <v>17.361066916475959</v>
      </c>
      <c r="S29">
        <f t="shared" ref="S29:S32" si="37">S21*100/AL21</f>
        <v>16.876043746618677</v>
      </c>
      <c r="T29">
        <f t="shared" ref="T29:T32" si="38">T21*100/AM21</f>
        <v>15.945655640359922</v>
      </c>
    </row>
    <row r="30" spans="1:39" x14ac:dyDescent="0.35">
      <c r="A30" s="2" t="s">
        <v>40</v>
      </c>
      <c r="C30">
        <f t="shared" si="21"/>
        <v>6.8143542343117165</v>
      </c>
      <c r="D30">
        <f t="shared" si="22"/>
        <v>7.2600772143336014</v>
      </c>
      <c r="E30">
        <f t="shared" si="23"/>
        <v>7.5961094033516936</v>
      </c>
      <c r="F30">
        <f t="shared" si="24"/>
        <v>4.8324524527230697</v>
      </c>
      <c r="G30">
        <f t="shared" si="25"/>
        <v>5.1390382322177262</v>
      </c>
      <c r="H30">
        <f t="shared" si="26"/>
        <v>5.0058234412700111</v>
      </c>
      <c r="I30">
        <f t="shared" si="27"/>
        <v>4.545649623758977</v>
      </c>
      <c r="J30">
        <f t="shared" si="28"/>
        <v>5.4155408109210228</v>
      </c>
      <c r="K30">
        <f t="shared" si="29"/>
        <v>5.331420080494742</v>
      </c>
      <c r="L30">
        <f t="shared" si="30"/>
        <v>6.9732560281386231</v>
      </c>
      <c r="M30">
        <f t="shared" si="31"/>
        <v>6.7700462772602394</v>
      </c>
      <c r="N30">
        <f t="shared" si="32"/>
        <v>7.4500999192418691</v>
      </c>
      <c r="O30">
        <f t="shared" si="33"/>
        <v>4.8336435302166993</v>
      </c>
      <c r="P30">
        <f t="shared" si="34"/>
        <v>4.9194014013076792</v>
      </c>
      <c r="Q30">
        <f t="shared" si="35"/>
        <v>4.974523452917631</v>
      </c>
      <c r="R30">
        <f t="shared" si="36"/>
        <v>4.451425075456152</v>
      </c>
      <c r="S30">
        <f t="shared" si="37"/>
        <v>4.0228575006432461</v>
      </c>
      <c r="T30">
        <f t="shared" si="38"/>
        <v>3.5501094674151017</v>
      </c>
    </row>
    <row r="31" spans="1:39" x14ac:dyDescent="0.35">
      <c r="A31" s="2" t="s">
        <v>15</v>
      </c>
      <c r="C31">
        <f t="shared" si="21"/>
        <v>1.717602117009448</v>
      </c>
      <c r="D31">
        <f t="shared" si="22"/>
        <v>2.0444409599826314</v>
      </c>
      <c r="E31">
        <f t="shared" si="23"/>
        <v>2.0435926055250673</v>
      </c>
      <c r="F31">
        <f t="shared" si="24"/>
        <v>1.1817542816204598</v>
      </c>
      <c r="G31">
        <f t="shared" si="25"/>
        <v>1.1696146307305111</v>
      </c>
      <c r="H31">
        <f t="shared" si="26"/>
        <v>1.1650219755649072</v>
      </c>
      <c r="I31">
        <f t="shared" si="27"/>
        <v>1.0282252296071643</v>
      </c>
      <c r="J31">
        <f t="shared" si="28"/>
        <v>1.1459909372582349</v>
      </c>
      <c r="K31">
        <f t="shared" si="29"/>
        <v>1.11977909164704</v>
      </c>
      <c r="L31">
        <f t="shared" si="30"/>
        <v>2.0364246639826211</v>
      </c>
      <c r="M31">
        <f t="shared" si="31"/>
        <v>1.8992795204135884</v>
      </c>
      <c r="N31">
        <f t="shared" si="32"/>
        <v>1.991240016194928</v>
      </c>
      <c r="O31">
        <f t="shared" si="33"/>
        <v>0.97787008297469047</v>
      </c>
      <c r="P31">
        <f t="shared" si="34"/>
        <v>1.1799151100915999</v>
      </c>
      <c r="Q31">
        <f t="shared" si="35"/>
        <v>1.0484221636668389</v>
      </c>
      <c r="R31">
        <f t="shared" si="36"/>
        <v>0.88756969670742192</v>
      </c>
      <c r="S31">
        <f t="shared" si="37"/>
        <v>0.75467710992125492</v>
      </c>
      <c r="T31">
        <f t="shared" si="38"/>
        <v>0.68810884524105331</v>
      </c>
    </row>
    <row r="32" spans="1:39" x14ac:dyDescent="0.35">
      <c r="A32" s="2" t="s">
        <v>16</v>
      </c>
      <c r="C32">
        <f t="shared" si="21"/>
        <v>0.67691761951892082</v>
      </c>
      <c r="D32">
        <f t="shared" si="22"/>
        <v>0.80641837865981569</v>
      </c>
      <c r="E32">
        <f t="shared" si="23"/>
        <v>0.87617140746511768</v>
      </c>
      <c r="F32">
        <f t="shared" si="24"/>
        <v>0.4186999013233485</v>
      </c>
      <c r="G32">
        <f t="shared" si="25"/>
        <v>0.42688590104568003</v>
      </c>
      <c r="H32">
        <f t="shared" si="26"/>
        <v>0.44384967845927431</v>
      </c>
      <c r="I32">
        <f t="shared" si="27"/>
        <v>0.37659866670481529</v>
      </c>
      <c r="J32">
        <f t="shared" si="28"/>
        <v>0.44818268780036052</v>
      </c>
      <c r="K32">
        <f t="shared" si="29"/>
        <v>0.48052390095299063</v>
      </c>
      <c r="L32">
        <f t="shared" si="30"/>
        <v>0.65960862052330116</v>
      </c>
      <c r="M32">
        <f t="shared" si="31"/>
        <v>0.66967150216458149</v>
      </c>
      <c r="N32">
        <f t="shared" si="32"/>
        <v>0.77207370857356894</v>
      </c>
      <c r="O32">
        <f t="shared" si="33"/>
        <v>0.31524383189090593</v>
      </c>
      <c r="P32">
        <f t="shared" si="34"/>
        <v>0.35988483685220729</v>
      </c>
      <c r="Q32">
        <f t="shared" si="35"/>
        <v>0.33820069795704477</v>
      </c>
      <c r="R32">
        <f t="shared" si="36"/>
        <v>0.24429380084327607</v>
      </c>
      <c r="S32">
        <f t="shared" si="37"/>
        <v>0.20789329253080979</v>
      </c>
      <c r="T32">
        <f t="shared" si="38"/>
        <v>0.18567395340738119</v>
      </c>
    </row>
    <row r="36" spans="1:20" s="8" customFormat="1" x14ac:dyDescent="0.35">
      <c r="C36" s="16" t="s">
        <v>44</v>
      </c>
      <c r="D36" s="16"/>
      <c r="E36" s="16"/>
      <c r="F36" s="16" t="s">
        <v>56</v>
      </c>
      <c r="G36" s="16"/>
      <c r="H36" s="16"/>
      <c r="I36" s="16" t="s">
        <v>46</v>
      </c>
      <c r="J36" s="16"/>
      <c r="K36" s="16"/>
      <c r="L36" s="16" t="s">
        <v>47</v>
      </c>
      <c r="M36" s="16"/>
      <c r="N36" s="16"/>
      <c r="O36" s="16" t="s">
        <v>48</v>
      </c>
      <c r="P36" s="16"/>
      <c r="Q36" s="16"/>
      <c r="R36" s="16" t="s">
        <v>57</v>
      </c>
      <c r="S36" s="16"/>
      <c r="T36" s="16"/>
    </row>
    <row r="37" spans="1:20" s="8" customFormat="1" x14ac:dyDescent="0.35">
      <c r="C37" s="8">
        <v>1</v>
      </c>
      <c r="D37" s="8">
        <v>2</v>
      </c>
      <c r="E37" s="8">
        <v>3</v>
      </c>
      <c r="F37" s="8">
        <v>1</v>
      </c>
      <c r="G37" s="8">
        <v>2</v>
      </c>
      <c r="H37" s="8">
        <v>3</v>
      </c>
      <c r="I37" s="8">
        <v>1</v>
      </c>
      <c r="J37" s="8">
        <v>2</v>
      </c>
      <c r="K37" s="8">
        <v>3</v>
      </c>
      <c r="L37" s="8">
        <v>1</v>
      </c>
      <c r="M37" s="8">
        <v>2</v>
      </c>
      <c r="N37" s="8">
        <v>3</v>
      </c>
      <c r="O37" s="8">
        <v>1</v>
      </c>
      <c r="P37" s="8">
        <v>2</v>
      </c>
      <c r="Q37" s="8">
        <v>3</v>
      </c>
      <c r="R37" s="8">
        <v>1</v>
      </c>
      <c r="S37" s="8">
        <v>2</v>
      </c>
      <c r="T37" s="8">
        <v>3</v>
      </c>
    </row>
    <row r="38" spans="1:20" s="8" customFormat="1" x14ac:dyDescent="0.35">
      <c r="A38" s="11" t="s">
        <v>5</v>
      </c>
      <c r="B38" s="11"/>
      <c r="C38" s="13">
        <v>8921000</v>
      </c>
      <c r="D38" s="13">
        <v>7347000</v>
      </c>
      <c r="E38" s="13">
        <v>7231000</v>
      </c>
      <c r="F38" s="13">
        <v>22690000</v>
      </c>
      <c r="G38" s="13">
        <v>26300000</v>
      </c>
      <c r="H38" s="13">
        <v>23170000</v>
      </c>
      <c r="I38" s="13">
        <v>21830000</v>
      </c>
      <c r="J38" s="13">
        <v>20170000</v>
      </c>
      <c r="K38" s="13">
        <v>14060000</v>
      </c>
      <c r="L38" s="13">
        <v>50700000</v>
      </c>
      <c r="M38" s="13">
        <v>28180000</v>
      </c>
      <c r="N38" s="13">
        <v>34230000</v>
      </c>
      <c r="O38" s="13">
        <v>54500000</v>
      </c>
      <c r="P38" s="13">
        <v>39320000</v>
      </c>
      <c r="Q38" s="13">
        <v>41700000</v>
      </c>
      <c r="R38" s="13">
        <v>90810000</v>
      </c>
      <c r="S38" s="13">
        <v>79870000</v>
      </c>
      <c r="T38" s="13">
        <v>81400000</v>
      </c>
    </row>
    <row r="39" spans="1:20" s="8" customFormat="1" x14ac:dyDescent="0.35">
      <c r="A39" s="11" t="s">
        <v>14</v>
      </c>
      <c r="B39" s="11"/>
      <c r="C39" s="13">
        <v>1931000</v>
      </c>
      <c r="D39" s="13">
        <v>1596000</v>
      </c>
      <c r="E39" s="13">
        <v>1636000</v>
      </c>
      <c r="F39" s="13">
        <v>4998000</v>
      </c>
      <c r="G39" s="13">
        <v>5532000</v>
      </c>
      <c r="H39" s="13">
        <v>4813000</v>
      </c>
      <c r="I39" s="13">
        <v>4467000</v>
      </c>
      <c r="J39" s="13">
        <v>4230000</v>
      </c>
      <c r="K39" s="13">
        <v>2920000</v>
      </c>
      <c r="L39" s="13">
        <v>11090000</v>
      </c>
      <c r="M39" s="13">
        <v>6437000</v>
      </c>
      <c r="N39" s="13">
        <v>7240000</v>
      </c>
      <c r="O39" s="13">
        <v>11220000</v>
      </c>
      <c r="P39" s="13">
        <v>8635000</v>
      </c>
      <c r="Q39" s="13">
        <v>8691000</v>
      </c>
      <c r="R39" s="13">
        <v>20460000</v>
      </c>
      <c r="S39" s="13">
        <v>17250000</v>
      </c>
      <c r="T39" s="13">
        <v>16300000</v>
      </c>
    </row>
    <row r="40" spans="1:20" s="8" customFormat="1" x14ac:dyDescent="0.35">
      <c r="A40" s="11" t="s">
        <v>40</v>
      </c>
      <c r="B40" s="11"/>
      <c r="C40" s="13">
        <v>814500</v>
      </c>
      <c r="D40" s="13">
        <v>722300</v>
      </c>
      <c r="E40" s="13">
        <v>752700</v>
      </c>
      <c r="F40" s="13">
        <v>1430000</v>
      </c>
      <c r="G40" s="13">
        <v>1754000</v>
      </c>
      <c r="H40" s="13">
        <v>1500000</v>
      </c>
      <c r="I40" s="13">
        <v>1271000</v>
      </c>
      <c r="J40" s="13">
        <v>1421000</v>
      </c>
      <c r="K40" s="13">
        <v>972700</v>
      </c>
      <c r="L40" s="13">
        <v>4770000</v>
      </c>
      <c r="M40" s="13">
        <v>2585000</v>
      </c>
      <c r="N40" s="13">
        <v>3441000</v>
      </c>
      <c r="O40" s="13">
        <v>3384000</v>
      </c>
      <c r="P40" s="13">
        <v>2522000</v>
      </c>
      <c r="Q40" s="13">
        <v>2677000</v>
      </c>
      <c r="R40" s="13">
        <v>5246000</v>
      </c>
      <c r="S40" s="13">
        <v>4112000</v>
      </c>
      <c r="T40" s="13">
        <v>3629000</v>
      </c>
    </row>
    <row r="41" spans="1:20" s="8" customFormat="1" x14ac:dyDescent="0.35">
      <c r="A41" s="11" t="s">
        <v>15</v>
      </c>
      <c r="B41" s="11"/>
      <c r="C41" s="13">
        <v>205300</v>
      </c>
      <c r="D41" s="13">
        <v>203400</v>
      </c>
      <c r="E41" s="13">
        <v>202500</v>
      </c>
      <c r="F41" s="13">
        <v>349700</v>
      </c>
      <c r="G41" s="13">
        <v>399200</v>
      </c>
      <c r="H41" s="13">
        <v>349100</v>
      </c>
      <c r="I41" s="13">
        <v>287500</v>
      </c>
      <c r="J41" s="13">
        <v>300700</v>
      </c>
      <c r="K41" s="13">
        <v>204300</v>
      </c>
      <c r="L41" s="13">
        <v>1393000</v>
      </c>
      <c r="M41" s="13">
        <v>725200</v>
      </c>
      <c r="N41" s="13">
        <v>919700</v>
      </c>
      <c r="O41" s="13">
        <v>684600</v>
      </c>
      <c r="P41" s="13">
        <v>604900</v>
      </c>
      <c r="Q41" s="13">
        <v>564200</v>
      </c>
      <c r="R41" s="13">
        <v>1046000</v>
      </c>
      <c r="S41" s="13">
        <v>771400</v>
      </c>
      <c r="T41" s="13">
        <v>703400</v>
      </c>
    </row>
    <row r="42" spans="1:20" s="8" customFormat="1" x14ac:dyDescent="0.35">
      <c r="A42" s="11" t="s">
        <v>16</v>
      </c>
      <c r="B42" s="11"/>
      <c r="C42" s="13">
        <v>80910</v>
      </c>
      <c r="D42" s="13">
        <v>80230</v>
      </c>
      <c r="E42" s="13">
        <v>86820</v>
      </c>
      <c r="F42" s="13">
        <v>123900</v>
      </c>
      <c r="G42" s="13">
        <v>145700</v>
      </c>
      <c r="H42" s="13">
        <v>133000</v>
      </c>
      <c r="I42" s="13">
        <v>105300</v>
      </c>
      <c r="J42" s="13">
        <v>117600</v>
      </c>
      <c r="K42" s="13">
        <v>87670</v>
      </c>
      <c r="L42" s="13">
        <v>451200</v>
      </c>
      <c r="M42" s="13">
        <v>255700</v>
      </c>
      <c r="N42" s="13">
        <v>356600</v>
      </c>
      <c r="O42" s="13">
        <v>220700</v>
      </c>
      <c r="P42" s="13">
        <v>184500</v>
      </c>
      <c r="Q42" s="13">
        <v>182000</v>
      </c>
      <c r="R42" s="13">
        <v>287900</v>
      </c>
      <c r="S42" s="13">
        <v>212500</v>
      </c>
      <c r="T42" s="13">
        <v>189800</v>
      </c>
    </row>
    <row r="43" spans="1:20" s="8" customFormat="1" x14ac:dyDescent="0.35">
      <c r="A43" s="11" t="s">
        <v>51</v>
      </c>
      <c r="C43" s="8">
        <v>11952710</v>
      </c>
      <c r="D43" s="8">
        <v>9948930</v>
      </c>
      <c r="E43" s="8">
        <v>9909020</v>
      </c>
      <c r="F43" s="8">
        <v>29591600</v>
      </c>
      <c r="G43" s="8">
        <v>34130900</v>
      </c>
      <c r="H43" s="8">
        <v>29965100</v>
      </c>
      <c r="I43" s="8">
        <v>27960800</v>
      </c>
      <c r="J43" s="8">
        <v>26239300</v>
      </c>
      <c r="K43" s="8">
        <v>18244670</v>
      </c>
      <c r="L43" s="8">
        <v>68404200</v>
      </c>
      <c r="M43" s="8">
        <v>38182900</v>
      </c>
      <c r="N43" s="8">
        <v>46187300</v>
      </c>
      <c r="O43" s="8">
        <v>70009300</v>
      </c>
      <c r="P43" s="8">
        <v>51266400</v>
      </c>
      <c r="Q43" s="8">
        <v>53814200</v>
      </c>
      <c r="R43" s="8">
        <v>117849900</v>
      </c>
      <c r="S43" s="8">
        <v>102215900</v>
      </c>
      <c r="T43" s="8">
        <v>102222200</v>
      </c>
    </row>
    <row r="44" spans="1:20" s="8" customFormat="1" x14ac:dyDescent="0.35"/>
    <row r="45" spans="1:20" s="8" customFormat="1" x14ac:dyDescent="0.35"/>
    <row r="46" spans="1:20" s="8" customFormat="1" x14ac:dyDescent="0.35">
      <c r="A46" s="11" t="s">
        <v>5</v>
      </c>
      <c r="C46" s="8">
        <f>C38/11952710</f>
        <v>0.74635793891092483</v>
      </c>
      <c r="D46" s="8">
        <f t="shared" ref="D46:T46" si="39">D38/11952710</f>
        <v>0.61467232117235338</v>
      </c>
      <c r="E46" s="8">
        <f t="shared" si="39"/>
        <v>0.60496740906455526</v>
      </c>
      <c r="F46" s="8">
        <f t="shared" si="39"/>
        <v>1.8983142734994825</v>
      </c>
      <c r="G46" s="8">
        <f t="shared" si="39"/>
        <v>2.2003378313369937</v>
      </c>
      <c r="H46" s="8">
        <f t="shared" si="39"/>
        <v>1.9384725304972681</v>
      </c>
      <c r="I46" s="8">
        <f t="shared" si="39"/>
        <v>1.826364063045117</v>
      </c>
      <c r="J46" s="8">
        <f t="shared" si="39"/>
        <v>1.687483424261109</v>
      </c>
      <c r="K46" s="8">
        <f t="shared" si="39"/>
        <v>1.1763022778934651</v>
      </c>
      <c r="L46" s="8">
        <f t="shared" si="39"/>
        <v>4.2417158953910867</v>
      </c>
      <c r="M46" s="8">
        <f t="shared" si="39"/>
        <v>2.3576243379116537</v>
      </c>
      <c r="N46" s="8">
        <f t="shared" si="39"/>
        <v>2.8637857021545741</v>
      </c>
      <c r="O46" s="8">
        <f t="shared" si="39"/>
        <v>4.5596354299568889</v>
      </c>
      <c r="P46" s="8">
        <f t="shared" si="39"/>
        <v>3.289630552401924</v>
      </c>
      <c r="Q46" s="8">
        <f t="shared" si="39"/>
        <v>3.4887485766826098</v>
      </c>
      <c r="R46" s="8">
        <f t="shared" si="39"/>
        <v>7.5974402457685324</v>
      </c>
      <c r="S46" s="8">
        <f t="shared" si="39"/>
        <v>6.6821666383606733</v>
      </c>
      <c r="T46" s="8">
        <f t="shared" si="39"/>
        <v>6.8101710825411139</v>
      </c>
    </row>
    <row r="47" spans="1:20" s="8" customFormat="1" x14ac:dyDescent="0.35">
      <c r="A47" s="11" t="s">
        <v>14</v>
      </c>
      <c r="C47" s="8">
        <f t="shared" ref="C47:T47" si="40">C39/11952710</f>
        <v>0.16155332138067435</v>
      </c>
      <c r="D47" s="8">
        <f t="shared" si="40"/>
        <v>0.13352620451763658</v>
      </c>
      <c r="E47" s="8">
        <f t="shared" si="40"/>
        <v>0.1368727259341187</v>
      </c>
      <c r="F47" s="8">
        <f t="shared" si="40"/>
        <v>0.41814785098944091</v>
      </c>
      <c r="G47" s="8">
        <f t="shared" si="40"/>
        <v>0.46282391189947719</v>
      </c>
      <c r="H47" s="8">
        <f t="shared" si="40"/>
        <v>0.40267018943821109</v>
      </c>
      <c r="I47" s="8">
        <f t="shared" si="40"/>
        <v>0.37372277918564073</v>
      </c>
      <c r="J47" s="8">
        <f t="shared" si="40"/>
        <v>0.35389463979298419</v>
      </c>
      <c r="K47" s="8">
        <f t="shared" si="40"/>
        <v>0.24429606340319476</v>
      </c>
      <c r="L47" s="8">
        <f t="shared" si="40"/>
        <v>0.92782306271966775</v>
      </c>
      <c r="M47" s="8">
        <f t="shared" si="40"/>
        <v>0.53853895894738513</v>
      </c>
      <c r="N47" s="8">
        <f t="shared" si="40"/>
        <v>0.6057203763832637</v>
      </c>
      <c r="O47" s="8">
        <f t="shared" si="40"/>
        <v>0.93869925732323467</v>
      </c>
      <c r="P47" s="8">
        <f t="shared" si="40"/>
        <v>0.72243031078307762</v>
      </c>
      <c r="Q47" s="8">
        <f t="shared" si="40"/>
        <v>0.72711544076615264</v>
      </c>
      <c r="R47" s="8">
        <f t="shared" si="40"/>
        <v>1.7117457045306044</v>
      </c>
      <c r="S47" s="8">
        <f t="shared" si="40"/>
        <v>1.4431873608579142</v>
      </c>
      <c r="T47" s="8">
        <f t="shared" si="40"/>
        <v>1.3637074772164639</v>
      </c>
    </row>
    <row r="48" spans="1:20" s="8" customFormat="1" x14ac:dyDescent="0.35">
      <c r="A48" s="11" t="s">
        <v>40</v>
      </c>
      <c r="C48" s="8">
        <f t="shared" ref="C48:T48" si="41">C40/11952710</f>
        <v>6.8143542343117161E-2</v>
      </c>
      <c r="D48" s="8">
        <f t="shared" si="41"/>
        <v>6.042981047812588E-2</v>
      </c>
      <c r="E48" s="8">
        <f t="shared" si="41"/>
        <v>6.2973166754652296E-2</v>
      </c>
      <c r="F48" s="8">
        <f t="shared" si="41"/>
        <v>0.11963814063923579</v>
      </c>
      <c r="G48" s="8">
        <f t="shared" si="41"/>
        <v>0.14674496411274096</v>
      </c>
      <c r="H48" s="8">
        <f t="shared" si="41"/>
        <v>0.1254945531180795</v>
      </c>
      <c r="I48" s="8">
        <f t="shared" si="41"/>
        <v>0.10633571800871937</v>
      </c>
      <c r="J48" s="8">
        <f t="shared" si="41"/>
        <v>0.11888517332052731</v>
      </c>
      <c r="K48" s="8">
        <f t="shared" si="41"/>
        <v>8.1379034545303958E-2</v>
      </c>
      <c r="L48" s="8">
        <f t="shared" si="41"/>
        <v>0.39907267891549281</v>
      </c>
      <c r="M48" s="8">
        <f t="shared" si="41"/>
        <v>0.21626894654015699</v>
      </c>
      <c r="N48" s="8">
        <f t="shared" si="41"/>
        <v>0.28788450485287437</v>
      </c>
      <c r="O48" s="8">
        <f t="shared" si="41"/>
        <v>0.28311571183438733</v>
      </c>
      <c r="P48" s="8">
        <f t="shared" si="41"/>
        <v>0.21099817530919765</v>
      </c>
      <c r="Q48" s="8">
        <f t="shared" si="41"/>
        <v>0.22396594579806589</v>
      </c>
      <c r="R48" s="8">
        <f t="shared" si="41"/>
        <v>0.43889628377163004</v>
      </c>
      <c r="S48" s="8">
        <f t="shared" si="41"/>
        <v>0.34402240161436193</v>
      </c>
      <c r="T48" s="8">
        <f t="shared" si="41"/>
        <v>0.30361315551034035</v>
      </c>
    </row>
    <row r="49" spans="1:20" s="8" customFormat="1" x14ac:dyDescent="0.35">
      <c r="A49" s="11" t="s">
        <v>15</v>
      </c>
      <c r="C49" s="8">
        <f t="shared" ref="C49:T49" si="42">C41/11952710</f>
        <v>1.717602117009448E-2</v>
      </c>
      <c r="D49" s="8">
        <f t="shared" si="42"/>
        <v>1.7017061402811579E-2</v>
      </c>
      <c r="E49" s="8">
        <f t="shared" si="42"/>
        <v>1.6941764670940732E-2</v>
      </c>
      <c r="F49" s="8">
        <f t="shared" si="42"/>
        <v>2.9256963483594935E-2</v>
      </c>
      <c r="G49" s="8">
        <f t="shared" si="42"/>
        <v>3.3398283736491556E-2</v>
      </c>
      <c r="H49" s="8">
        <f t="shared" si="42"/>
        <v>2.9206765662347704E-2</v>
      </c>
      <c r="I49" s="8">
        <f t="shared" si="42"/>
        <v>2.4053122680965239E-2</v>
      </c>
      <c r="J49" s="8">
        <f t="shared" si="42"/>
        <v>2.5157474748404338E-2</v>
      </c>
      <c r="K49" s="8">
        <f t="shared" si="42"/>
        <v>1.7092358134682427E-2</v>
      </c>
      <c r="L49" s="8">
        <f t="shared" si="42"/>
        <v>0.11654260832898983</v>
      </c>
      <c r="M49" s="8">
        <f t="shared" si="42"/>
        <v>6.0672433280820837E-2</v>
      </c>
      <c r="N49" s="8">
        <f t="shared" si="42"/>
        <v>7.6944893668465145E-2</v>
      </c>
      <c r="O49" s="8">
        <f t="shared" si="42"/>
        <v>5.727571404309148E-2</v>
      </c>
      <c r="P49" s="8">
        <f t="shared" si="42"/>
        <v>5.0607770120750857E-2</v>
      </c>
      <c r="Q49" s="8">
        <f t="shared" si="42"/>
        <v>4.7202684579480299E-2</v>
      </c>
      <c r="R49" s="8">
        <f t="shared" si="42"/>
        <v>8.7511535041007435E-2</v>
      </c>
      <c r="S49" s="8">
        <f t="shared" si="42"/>
        <v>6.453766551685769E-2</v>
      </c>
      <c r="T49" s="8">
        <f t="shared" si="42"/>
        <v>5.8848579108838082E-2</v>
      </c>
    </row>
    <row r="50" spans="1:20" s="8" customFormat="1" x14ac:dyDescent="0.35">
      <c r="A50" s="11" t="s">
        <v>16</v>
      </c>
      <c r="C50" s="8">
        <f t="shared" ref="C50:T50" si="43">C42/11952710</f>
        <v>6.7691761951892086E-3</v>
      </c>
      <c r="D50" s="8">
        <f t="shared" si="43"/>
        <v>6.7122853311090119E-3</v>
      </c>
      <c r="E50" s="8">
        <f t="shared" si="43"/>
        <v>7.2636247344744411E-3</v>
      </c>
      <c r="F50" s="8">
        <f t="shared" si="43"/>
        <v>1.0365850087553367E-2</v>
      </c>
      <c r="G50" s="8">
        <f t="shared" si="43"/>
        <v>1.2189704259536123E-2</v>
      </c>
      <c r="H50" s="8">
        <f t="shared" si="43"/>
        <v>1.1127183709803048E-2</v>
      </c>
      <c r="I50" s="8">
        <f t="shared" si="43"/>
        <v>8.8097176288891802E-3</v>
      </c>
      <c r="J50" s="8">
        <f t="shared" si="43"/>
        <v>9.8387729644574332E-3</v>
      </c>
      <c r="K50" s="8">
        <f t="shared" si="43"/>
        <v>7.3347383145746861E-3</v>
      </c>
      <c r="L50" s="8">
        <f t="shared" si="43"/>
        <v>3.7748761577918316E-2</v>
      </c>
      <c r="M50" s="8">
        <f t="shared" si="43"/>
        <v>2.1392638154861952E-2</v>
      </c>
      <c r="N50" s="8">
        <f t="shared" si="43"/>
        <v>2.9834238427938101E-2</v>
      </c>
      <c r="O50" s="8">
        <f t="shared" si="43"/>
        <v>1.8464431915440095E-2</v>
      </c>
      <c r="P50" s="8">
        <f t="shared" si="43"/>
        <v>1.5435830033523779E-2</v>
      </c>
      <c r="Q50" s="8">
        <f t="shared" si="43"/>
        <v>1.5226672444993646E-2</v>
      </c>
      <c r="R50" s="8">
        <f t="shared" si="43"/>
        <v>2.408658789513006E-2</v>
      </c>
      <c r="S50" s="8">
        <f t="shared" si="43"/>
        <v>1.7778395025061261E-2</v>
      </c>
      <c r="T50" s="8">
        <f t="shared" si="43"/>
        <v>1.5879244121207659E-2</v>
      </c>
    </row>
  </sheetData>
  <mergeCells count="12">
    <mergeCell ref="R36:T36"/>
    <mergeCell ref="C36:E36"/>
    <mergeCell ref="F36:H36"/>
    <mergeCell ref="I36:K36"/>
    <mergeCell ref="L36:N36"/>
    <mergeCell ref="O36:Q36"/>
    <mergeCell ref="R2:T2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49"/>
  <sheetViews>
    <sheetView topLeftCell="F1" zoomScale="109" zoomScaleNormal="80" workbookViewId="0">
      <selection activeCell="R34" sqref="R34:T34"/>
    </sheetView>
  </sheetViews>
  <sheetFormatPr defaultColWidth="11.453125" defaultRowHeight="14.5" x14ac:dyDescent="0.35"/>
  <sheetData>
    <row r="1" spans="1:39" x14ac:dyDescent="0.35">
      <c r="C1" s="15" t="s">
        <v>44</v>
      </c>
      <c r="D1" s="15"/>
      <c r="E1" s="15"/>
      <c r="F1" s="15" t="s">
        <v>56</v>
      </c>
      <c r="G1" s="15"/>
      <c r="H1" s="15"/>
      <c r="I1" s="15" t="s">
        <v>46</v>
      </c>
      <c r="J1" s="15"/>
      <c r="K1" s="15"/>
      <c r="L1" s="15" t="s">
        <v>47</v>
      </c>
      <c r="M1" s="15"/>
      <c r="N1" s="15"/>
      <c r="O1" s="15" t="s">
        <v>48</v>
      </c>
      <c r="P1" s="15"/>
      <c r="Q1" s="15"/>
      <c r="R1" s="15" t="s">
        <v>57</v>
      </c>
      <c r="S1" s="15"/>
      <c r="T1" s="15"/>
    </row>
    <row r="2" spans="1:39" x14ac:dyDescent="0.35">
      <c r="C2">
        <v>1</v>
      </c>
      <c r="D2">
        <v>2</v>
      </c>
      <c r="E2">
        <v>3</v>
      </c>
      <c r="F2">
        <v>1</v>
      </c>
      <c r="G2">
        <v>2</v>
      </c>
      <c r="H2">
        <v>3</v>
      </c>
      <c r="I2">
        <v>1</v>
      </c>
      <c r="J2">
        <v>2</v>
      </c>
      <c r="K2">
        <v>3</v>
      </c>
      <c r="L2">
        <v>1</v>
      </c>
      <c r="M2">
        <v>2</v>
      </c>
      <c r="N2">
        <v>3</v>
      </c>
      <c r="O2">
        <v>1</v>
      </c>
      <c r="P2">
        <v>2</v>
      </c>
      <c r="Q2">
        <v>3</v>
      </c>
      <c r="R2">
        <v>1</v>
      </c>
      <c r="S2">
        <v>2</v>
      </c>
      <c r="T2">
        <v>3</v>
      </c>
    </row>
    <row r="4" spans="1:39" x14ac:dyDescent="0.35">
      <c r="A4" s="4" t="s">
        <v>4</v>
      </c>
      <c r="B4" s="4"/>
      <c r="C4" s="6">
        <v>3634000</v>
      </c>
      <c r="D4" s="6">
        <v>2749000</v>
      </c>
      <c r="E4" s="6">
        <v>2895000</v>
      </c>
      <c r="F4" s="6">
        <v>4856000</v>
      </c>
      <c r="G4" s="6">
        <v>4535000</v>
      </c>
      <c r="H4" s="6">
        <v>5022000</v>
      </c>
      <c r="I4" s="6">
        <v>5557000</v>
      </c>
      <c r="J4" s="6">
        <v>5670000</v>
      </c>
      <c r="K4" s="6">
        <v>4349000</v>
      </c>
      <c r="L4" s="6">
        <v>7375000</v>
      </c>
      <c r="M4" s="6">
        <v>4127000</v>
      </c>
      <c r="N4" s="6">
        <v>3219000</v>
      </c>
      <c r="O4" s="6">
        <v>5264000</v>
      </c>
      <c r="P4" s="6">
        <v>3614000</v>
      </c>
      <c r="Q4" s="6">
        <v>3558000</v>
      </c>
      <c r="R4" s="6">
        <v>12950000</v>
      </c>
      <c r="S4" s="6">
        <v>10730000</v>
      </c>
      <c r="T4" s="6">
        <v>9777000</v>
      </c>
      <c r="V4" s="6">
        <v>3634000</v>
      </c>
      <c r="W4" s="6">
        <v>3634000</v>
      </c>
      <c r="X4" s="6">
        <v>3634000</v>
      </c>
      <c r="Y4" s="6">
        <v>3634000</v>
      </c>
      <c r="Z4" s="6">
        <v>3634000</v>
      </c>
      <c r="AA4" s="6">
        <v>3634000</v>
      </c>
      <c r="AB4" s="6">
        <v>3634000</v>
      </c>
      <c r="AC4" s="6">
        <v>3634000</v>
      </c>
      <c r="AD4" s="6">
        <v>3634000</v>
      </c>
      <c r="AE4" s="6">
        <v>3634000</v>
      </c>
      <c r="AF4" s="6">
        <v>3634000</v>
      </c>
      <c r="AG4" s="6">
        <v>3634000</v>
      </c>
      <c r="AH4" s="6">
        <v>3634000</v>
      </c>
      <c r="AI4" s="6">
        <v>3634000</v>
      </c>
      <c r="AJ4" s="6">
        <v>3634000</v>
      </c>
      <c r="AK4" s="6">
        <v>3634000</v>
      </c>
      <c r="AL4" s="6">
        <v>3634000</v>
      </c>
      <c r="AM4" s="6">
        <v>3634000</v>
      </c>
    </row>
    <row r="5" spans="1:39" x14ac:dyDescent="0.35">
      <c r="A5" s="4" t="s">
        <v>39</v>
      </c>
      <c r="B5" s="4"/>
      <c r="C5" s="6">
        <v>956600</v>
      </c>
      <c r="D5" s="6">
        <v>701900</v>
      </c>
      <c r="E5" s="6">
        <v>740400</v>
      </c>
      <c r="F5" s="6">
        <v>1102000</v>
      </c>
      <c r="G5" s="6">
        <v>1010000</v>
      </c>
      <c r="H5" s="6">
        <v>1165000</v>
      </c>
      <c r="I5" s="6">
        <v>1247000</v>
      </c>
      <c r="J5" s="6">
        <v>1282000</v>
      </c>
      <c r="K5" s="6">
        <v>1009000</v>
      </c>
      <c r="L5" s="6">
        <v>1690000</v>
      </c>
      <c r="M5" s="6">
        <v>997500</v>
      </c>
      <c r="N5" s="6">
        <v>793800</v>
      </c>
      <c r="O5" s="6">
        <v>1147000</v>
      </c>
      <c r="P5" s="6">
        <v>789700</v>
      </c>
      <c r="Q5" s="6">
        <v>796500</v>
      </c>
      <c r="R5" s="6">
        <v>2944000</v>
      </c>
      <c r="S5" s="6">
        <v>2383000</v>
      </c>
      <c r="T5" s="6">
        <v>2145000</v>
      </c>
      <c r="V5" s="6">
        <v>956600</v>
      </c>
      <c r="W5" s="6">
        <v>956600</v>
      </c>
      <c r="X5" s="6">
        <v>956600</v>
      </c>
      <c r="Y5" s="6">
        <v>956600</v>
      </c>
      <c r="Z5" s="6">
        <v>956600</v>
      </c>
      <c r="AA5" s="6">
        <v>956600</v>
      </c>
      <c r="AB5" s="6">
        <v>956600</v>
      </c>
      <c r="AC5" s="6">
        <v>956600</v>
      </c>
      <c r="AD5" s="6">
        <v>956600</v>
      </c>
      <c r="AE5" s="6">
        <v>956600</v>
      </c>
      <c r="AF5" s="6">
        <v>956600</v>
      </c>
      <c r="AG5" s="6">
        <v>956600</v>
      </c>
      <c r="AH5" s="6">
        <v>956600</v>
      </c>
      <c r="AI5" s="6">
        <v>956600</v>
      </c>
      <c r="AJ5" s="6">
        <v>956600</v>
      </c>
      <c r="AK5" s="6">
        <v>956600</v>
      </c>
      <c r="AL5" s="6">
        <v>956600</v>
      </c>
      <c r="AM5" s="6">
        <v>956600</v>
      </c>
    </row>
    <row r="6" spans="1:39" x14ac:dyDescent="0.35">
      <c r="A6" s="4" t="s">
        <v>7</v>
      </c>
      <c r="B6" s="4"/>
      <c r="C6" s="6">
        <v>390300</v>
      </c>
      <c r="D6" s="6">
        <v>329800</v>
      </c>
      <c r="E6" s="6">
        <v>335800</v>
      </c>
      <c r="F6" s="6">
        <v>459300</v>
      </c>
      <c r="G6" s="6">
        <v>431100</v>
      </c>
      <c r="H6" s="6">
        <v>468500</v>
      </c>
      <c r="I6" s="6">
        <v>489700</v>
      </c>
      <c r="J6" s="6">
        <v>518300</v>
      </c>
      <c r="K6" s="6">
        <v>363000</v>
      </c>
      <c r="L6" s="6">
        <v>1810000</v>
      </c>
      <c r="M6" s="6">
        <v>538300</v>
      </c>
      <c r="N6" s="6">
        <v>642000</v>
      </c>
      <c r="O6" s="6">
        <v>630600</v>
      </c>
      <c r="P6" s="6">
        <v>489700</v>
      </c>
      <c r="Q6" s="6">
        <v>509300</v>
      </c>
      <c r="R6" s="6">
        <v>1093000</v>
      </c>
      <c r="S6" s="6">
        <v>857000</v>
      </c>
      <c r="T6" s="6">
        <v>732000</v>
      </c>
      <c r="V6" s="6">
        <v>390300</v>
      </c>
      <c r="W6" s="6">
        <v>390300</v>
      </c>
      <c r="X6" s="6">
        <v>390300</v>
      </c>
      <c r="Y6" s="6">
        <v>390300</v>
      </c>
      <c r="Z6" s="6">
        <v>390300</v>
      </c>
      <c r="AA6" s="6">
        <v>390300</v>
      </c>
      <c r="AB6" s="6">
        <v>390300</v>
      </c>
      <c r="AC6" s="6">
        <v>390300</v>
      </c>
      <c r="AD6" s="6">
        <v>390300</v>
      </c>
      <c r="AE6" s="6">
        <v>390300</v>
      </c>
      <c r="AF6" s="6">
        <v>390300</v>
      </c>
      <c r="AG6" s="6">
        <v>390300</v>
      </c>
      <c r="AH6" s="6">
        <v>390300</v>
      </c>
      <c r="AI6" s="6">
        <v>390300</v>
      </c>
      <c r="AJ6" s="6">
        <v>390300</v>
      </c>
      <c r="AK6" s="6">
        <v>390300</v>
      </c>
      <c r="AL6" s="6">
        <v>390300</v>
      </c>
      <c r="AM6" s="6">
        <v>390300</v>
      </c>
    </row>
    <row r="7" spans="1:39" x14ac:dyDescent="0.35">
      <c r="A7" s="4" t="s">
        <v>8</v>
      </c>
      <c r="B7" s="4"/>
      <c r="C7" s="6">
        <v>281500</v>
      </c>
      <c r="D7" s="6">
        <v>264500</v>
      </c>
      <c r="E7" s="6">
        <v>258900</v>
      </c>
      <c r="F7" s="6">
        <v>176500</v>
      </c>
      <c r="G7" s="6">
        <v>140700</v>
      </c>
      <c r="H7" s="6">
        <v>163800</v>
      </c>
      <c r="I7" s="6">
        <v>187300</v>
      </c>
      <c r="J7" s="6">
        <v>198000</v>
      </c>
      <c r="K7" s="6">
        <v>146200</v>
      </c>
      <c r="L7" s="6">
        <v>555500</v>
      </c>
      <c r="M7" s="6">
        <v>193100</v>
      </c>
      <c r="N7" s="6">
        <v>219200</v>
      </c>
      <c r="O7" s="6">
        <v>217800</v>
      </c>
      <c r="P7" s="6">
        <v>165200</v>
      </c>
      <c r="Q7" s="6">
        <v>160200</v>
      </c>
      <c r="R7" s="6">
        <v>294400</v>
      </c>
      <c r="S7" s="6">
        <v>218100</v>
      </c>
      <c r="T7" s="6">
        <v>187300</v>
      </c>
      <c r="V7" s="6">
        <v>281500</v>
      </c>
      <c r="W7" s="6">
        <v>281500</v>
      </c>
      <c r="X7" s="6">
        <v>281500</v>
      </c>
      <c r="Y7" s="6">
        <v>281500</v>
      </c>
      <c r="Z7" s="6">
        <v>281500</v>
      </c>
      <c r="AA7" s="6">
        <v>281500</v>
      </c>
      <c r="AB7" s="6">
        <v>281500</v>
      </c>
      <c r="AC7" s="6">
        <v>281500</v>
      </c>
      <c r="AD7" s="6">
        <v>281500</v>
      </c>
      <c r="AE7" s="6">
        <v>281500</v>
      </c>
      <c r="AF7" s="6">
        <v>281500</v>
      </c>
      <c r="AG7" s="6">
        <v>281500</v>
      </c>
      <c r="AH7" s="6">
        <v>281500</v>
      </c>
      <c r="AI7" s="6">
        <v>281500</v>
      </c>
      <c r="AJ7" s="6">
        <v>281500</v>
      </c>
      <c r="AK7" s="6">
        <v>281500</v>
      </c>
      <c r="AL7" s="6">
        <v>281500</v>
      </c>
      <c r="AM7" s="6">
        <v>281500</v>
      </c>
    </row>
    <row r="8" spans="1:39" x14ac:dyDescent="0.35">
      <c r="A8" s="4" t="s">
        <v>9</v>
      </c>
      <c r="B8" s="4"/>
      <c r="C8" s="6">
        <v>76860</v>
      </c>
      <c r="D8" s="6">
        <v>81030</v>
      </c>
      <c r="E8" s="6">
        <v>85610</v>
      </c>
      <c r="F8" s="6">
        <v>45090</v>
      </c>
      <c r="G8" s="6">
        <v>36710</v>
      </c>
      <c r="H8" s="6">
        <v>46470</v>
      </c>
      <c r="I8" s="6">
        <v>33320</v>
      </c>
      <c r="J8" s="6">
        <v>39870</v>
      </c>
      <c r="K8" s="6">
        <v>34260</v>
      </c>
      <c r="L8" s="6">
        <v>175800</v>
      </c>
      <c r="M8" s="6">
        <v>51390</v>
      </c>
      <c r="N8" s="6">
        <v>62790</v>
      </c>
      <c r="O8" s="6">
        <v>44650</v>
      </c>
      <c r="P8" s="6">
        <v>48290</v>
      </c>
      <c r="Q8" s="6">
        <v>31460</v>
      </c>
      <c r="R8" s="6">
        <v>58600</v>
      </c>
      <c r="S8" s="6">
        <v>36980</v>
      </c>
      <c r="T8" s="6">
        <v>36480</v>
      </c>
      <c r="V8" s="6">
        <v>76860</v>
      </c>
      <c r="W8" s="6">
        <v>76860</v>
      </c>
      <c r="X8" s="6">
        <v>76860</v>
      </c>
      <c r="Y8" s="6">
        <v>76860</v>
      </c>
      <c r="Z8" s="6">
        <v>76860</v>
      </c>
      <c r="AA8" s="6">
        <v>76860</v>
      </c>
      <c r="AB8" s="6">
        <v>76860</v>
      </c>
      <c r="AC8" s="6">
        <v>76860</v>
      </c>
      <c r="AD8" s="6">
        <v>76860</v>
      </c>
      <c r="AE8" s="6">
        <v>76860</v>
      </c>
      <c r="AF8" s="6">
        <v>76860</v>
      </c>
      <c r="AG8" s="6">
        <v>76860</v>
      </c>
      <c r="AH8" s="6">
        <v>76860</v>
      </c>
      <c r="AI8" s="6">
        <v>76860</v>
      </c>
      <c r="AJ8" s="6">
        <v>76860</v>
      </c>
      <c r="AK8" s="6">
        <v>76860</v>
      </c>
      <c r="AL8" s="6">
        <v>76860</v>
      </c>
      <c r="AM8" s="6">
        <v>76860</v>
      </c>
    </row>
    <row r="9" spans="1:39" x14ac:dyDescent="0.35">
      <c r="A9" s="2" t="s">
        <v>51</v>
      </c>
      <c r="C9" s="1">
        <f t="shared" ref="C9:T9" si="0">C4+C5+C6+C7+C8</f>
        <v>5339260</v>
      </c>
      <c r="D9" s="1">
        <f t="shared" si="0"/>
        <v>4126230</v>
      </c>
      <c r="E9" s="1">
        <f t="shared" si="0"/>
        <v>4315710</v>
      </c>
      <c r="F9" s="1">
        <f t="shared" si="0"/>
        <v>6638890</v>
      </c>
      <c r="G9" s="1">
        <f t="shared" si="0"/>
        <v>6153510</v>
      </c>
      <c r="H9" s="1">
        <f t="shared" si="0"/>
        <v>6865770</v>
      </c>
      <c r="I9" s="1">
        <f t="shared" si="0"/>
        <v>7514320</v>
      </c>
      <c r="J9" s="1">
        <f t="shared" si="0"/>
        <v>7708170</v>
      </c>
      <c r="K9" s="1">
        <f t="shared" si="0"/>
        <v>5901460</v>
      </c>
      <c r="L9" s="1">
        <f t="shared" si="0"/>
        <v>11606300</v>
      </c>
      <c r="M9" s="1">
        <f t="shared" si="0"/>
        <v>5907290</v>
      </c>
      <c r="N9" s="1">
        <f t="shared" si="0"/>
        <v>4936790</v>
      </c>
      <c r="O9" s="1">
        <f t="shared" si="0"/>
        <v>7304050</v>
      </c>
      <c r="P9" s="1">
        <f t="shared" si="0"/>
        <v>5106890</v>
      </c>
      <c r="Q9" s="1">
        <f t="shared" si="0"/>
        <v>5055460</v>
      </c>
      <c r="R9" s="1">
        <f t="shared" si="0"/>
        <v>17340000</v>
      </c>
      <c r="S9" s="1">
        <f t="shared" si="0"/>
        <v>14225080</v>
      </c>
      <c r="T9" s="1">
        <f t="shared" si="0"/>
        <v>12877780</v>
      </c>
      <c r="V9" s="1">
        <f t="shared" ref="V9:AM9" si="1">V4+V5+V6+V7+V8</f>
        <v>5339260</v>
      </c>
      <c r="W9" s="1">
        <f t="shared" si="1"/>
        <v>5339260</v>
      </c>
      <c r="X9" s="1">
        <f t="shared" si="1"/>
        <v>5339260</v>
      </c>
      <c r="Y9" s="1">
        <f t="shared" si="1"/>
        <v>5339260</v>
      </c>
      <c r="Z9" s="1">
        <f t="shared" si="1"/>
        <v>5339260</v>
      </c>
      <c r="AA9" s="1">
        <f t="shared" si="1"/>
        <v>5339260</v>
      </c>
      <c r="AB9" s="1">
        <f t="shared" si="1"/>
        <v>5339260</v>
      </c>
      <c r="AC9" s="1">
        <f t="shared" si="1"/>
        <v>5339260</v>
      </c>
      <c r="AD9" s="1">
        <f t="shared" si="1"/>
        <v>5339260</v>
      </c>
      <c r="AE9" s="1">
        <f t="shared" si="1"/>
        <v>5339260</v>
      </c>
      <c r="AF9" s="1">
        <f t="shared" si="1"/>
        <v>5339260</v>
      </c>
      <c r="AG9" s="1">
        <f t="shared" si="1"/>
        <v>5339260</v>
      </c>
      <c r="AH9" s="1">
        <f t="shared" si="1"/>
        <v>5339260</v>
      </c>
      <c r="AI9" s="1">
        <f t="shared" si="1"/>
        <v>5339260</v>
      </c>
      <c r="AJ9" s="1">
        <f t="shared" si="1"/>
        <v>5339260</v>
      </c>
      <c r="AK9" s="1">
        <f t="shared" si="1"/>
        <v>5339260</v>
      </c>
      <c r="AL9" s="1">
        <f t="shared" si="1"/>
        <v>5339260</v>
      </c>
      <c r="AM9" s="1">
        <f t="shared" si="1"/>
        <v>5339260</v>
      </c>
    </row>
    <row r="11" spans="1:39" x14ac:dyDescent="0.35">
      <c r="A11" t="s">
        <v>55</v>
      </c>
    </row>
    <row r="12" spans="1:39" x14ac:dyDescent="0.35">
      <c r="A12" s="4" t="s">
        <v>4</v>
      </c>
      <c r="C12">
        <f>C4/V4</f>
        <v>1</v>
      </c>
      <c r="D12">
        <f t="shared" ref="D12:T12" si="2">D4/W4</f>
        <v>0.75646670335718214</v>
      </c>
      <c r="E12">
        <f t="shared" si="2"/>
        <v>0.79664281783159052</v>
      </c>
      <c r="F12">
        <f t="shared" si="2"/>
        <v>1.3362685745734728</v>
      </c>
      <c r="G12">
        <f t="shared" si="2"/>
        <v>1.2479361585030269</v>
      </c>
      <c r="H12">
        <f t="shared" si="2"/>
        <v>1.3819482663731426</v>
      </c>
      <c r="I12">
        <f t="shared" si="2"/>
        <v>1.5291689598238856</v>
      </c>
      <c r="J12">
        <f t="shared" si="2"/>
        <v>1.5602641717116126</v>
      </c>
      <c r="K12">
        <f t="shared" si="2"/>
        <v>1.1967528893780957</v>
      </c>
      <c r="L12">
        <f t="shared" si="2"/>
        <v>2.0294441386901485</v>
      </c>
      <c r="M12">
        <f t="shared" si="2"/>
        <v>1.135663181067694</v>
      </c>
      <c r="N12">
        <f t="shared" si="2"/>
        <v>0.88580077050082551</v>
      </c>
      <c r="O12">
        <f t="shared" si="2"/>
        <v>1.4485415520088056</v>
      </c>
      <c r="P12">
        <f t="shared" si="2"/>
        <v>0.99449642267473859</v>
      </c>
      <c r="Q12">
        <f t="shared" si="2"/>
        <v>0.97908640616400655</v>
      </c>
      <c r="R12">
        <f t="shared" si="2"/>
        <v>3.5635663181067696</v>
      </c>
      <c r="S12">
        <f t="shared" si="2"/>
        <v>2.9526692350027517</v>
      </c>
      <c r="T12">
        <f t="shared" si="2"/>
        <v>2.690423775454045</v>
      </c>
    </row>
    <row r="13" spans="1:39" x14ac:dyDescent="0.35">
      <c r="A13" s="4" t="s">
        <v>39</v>
      </c>
      <c r="C13">
        <f t="shared" ref="C13:C17" si="3">C5/V5</f>
        <v>1</v>
      </c>
      <c r="D13">
        <f t="shared" ref="D13:D17" si="4">D5/W5</f>
        <v>0.73374451181266986</v>
      </c>
      <c r="E13">
        <f t="shared" ref="E13:E17" si="5">E5/X5</f>
        <v>0.77399121890027178</v>
      </c>
      <c r="F13">
        <f t="shared" ref="F13:F17" si="6">F5/Y5</f>
        <v>1.1519966548191511</v>
      </c>
      <c r="G13">
        <f t="shared" ref="G13:G17" si="7">G5/Z5</f>
        <v>1.0558227054150116</v>
      </c>
      <c r="H13">
        <f t="shared" ref="H13:H17" si="8">H5/AA5</f>
        <v>1.2178549027806815</v>
      </c>
      <c r="I13">
        <f t="shared" ref="I13:I17" si="9">I5/AB5</f>
        <v>1.3035751620321974</v>
      </c>
      <c r="J13">
        <f t="shared" ref="J13:J17" si="10">J5/AC5</f>
        <v>1.3401630775663809</v>
      </c>
      <c r="K13">
        <f t="shared" ref="K13:K17" si="11">K5/AD5</f>
        <v>1.054777336399749</v>
      </c>
      <c r="L13">
        <f t="shared" ref="L13:L17" si="12">L5/AE5</f>
        <v>1.7666736357934352</v>
      </c>
      <c r="M13">
        <f t="shared" ref="M13:M17" si="13">M5/AF5</f>
        <v>1.0427555927242316</v>
      </c>
      <c r="N13">
        <f t="shared" ref="N13:N17" si="14">N5/AG5</f>
        <v>0.82981392431528334</v>
      </c>
      <c r="O13">
        <f t="shared" ref="O13:O17" si="15">O5/AH5</f>
        <v>1.1990382605059586</v>
      </c>
      <c r="P13">
        <f t="shared" ref="P13:P17" si="16">P5/AI5</f>
        <v>0.82552791135270753</v>
      </c>
      <c r="Q13">
        <f t="shared" ref="Q13:Q17" si="17">Q5/AJ5</f>
        <v>0.83263642065649179</v>
      </c>
      <c r="R13">
        <f t="shared" ref="R13:R17" si="18">R5/AK5</f>
        <v>3.0775663809324691</v>
      </c>
      <c r="S13">
        <f t="shared" ref="S13:S17" si="19">S5/AL5</f>
        <v>2.4911143633702699</v>
      </c>
      <c r="T13">
        <f t="shared" ref="T13:T17" si="20">T5/AM5</f>
        <v>2.2423165377378216</v>
      </c>
    </row>
    <row r="14" spans="1:39" x14ac:dyDescent="0.35">
      <c r="A14" s="4" t="s">
        <v>7</v>
      </c>
      <c r="C14">
        <f t="shared" si="3"/>
        <v>1</v>
      </c>
      <c r="D14">
        <f t="shared" si="4"/>
        <v>0.84499103253907248</v>
      </c>
      <c r="E14">
        <f t="shared" si="5"/>
        <v>0.86036382270048684</v>
      </c>
      <c r="F14">
        <f t="shared" si="6"/>
        <v>1.1767870868562644</v>
      </c>
      <c r="G14">
        <f t="shared" si="7"/>
        <v>1.1045349730976173</v>
      </c>
      <c r="H14">
        <f t="shared" si="8"/>
        <v>1.2003586984370997</v>
      </c>
      <c r="I14">
        <f t="shared" si="9"/>
        <v>1.2546758903407635</v>
      </c>
      <c r="J14">
        <f t="shared" si="10"/>
        <v>1.3279528567768384</v>
      </c>
      <c r="K14">
        <f t="shared" si="11"/>
        <v>0.93005380476556498</v>
      </c>
      <c r="L14">
        <f t="shared" si="12"/>
        <v>4.6374583653599792</v>
      </c>
      <c r="M14">
        <f t="shared" si="13"/>
        <v>1.3791954906482193</v>
      </c>
      <c r="N14">
        <f t="shared" si="14"/>
        <v>1.6448885472713297</v>
      </c>
      <c r="O14">
        <f t="shared" si="15"/>
        <v>1.6156802459646427</v>
      </c>
      <c r="P14">
        <f t="shared" si="16"/>
        <v>1.2546758903407635</v>
      </c>
      <c r="Q14">
        <f t="shared" si="17"/>
        <v>1.3048936715347168</v>
      </c>
      <c r="R14">
        <f t="shared" si="18"/>
        <v>2.8004099410709711</v>
      </c>
      <c r="S14">
        <f t="shared" si="19"/>
        <v>2.1957468613886753</v>
      </c>
      <c r="T14">
        <f t="shared" si="20"/>
        <v>1.8754803996925442</v>
      </c>
    </row>
    <row r="15" spans="1:39" x14ac:dyDescent="0.35">
      <c r="A15" s="4" t="s">
        <v>8</v>
      </c>
      <c r="C15">
        <f t="shared" si="3"/>
        <v>1</v>
      </c>
      <c r="D15">
        <f t="shared" si="4"/>
        <v>0.93960923623445824</v>
      </c>
      <c r="E15">
        <f t="shared" si="5"/>
        <v>0.91971580817051513</v>
      </c>
      <c r="F15">
        <f t="shared" si="6"/>
        <v>0.62699822380106573</v>
      </c>
      <c r="G15">
        <f t="shared" si="7"/>
        <v>0.49982238010657193</v>
      </c>
      <c r="H15">
        <f t="shared" si="8"/>
        <v>0.58188277087033746</v>
      </c>
      <c r="I15">
        <f t="shared" si="9"/>
        <v>0.66536412078152751</v>
      </c>
      <c r="J15">
        <f t="shared" si="10"/>
        <v>0.70337477797513326</v>
      </c>
      <c r="K15">
        <f t="shared" si="11"/>
        <v>0.51936056838365896</v>
      </c>
      <c r="L15">
        <f t="shared" si="12"/>
        <v>1.9733570159857905</v>
      </c>
      <c r="M15">
        <f t="shared" si="13"/>
        <v>0.68596802841918292</v>
      </c>
      <c r="N15">
        <f t="shared" si="14"/>
        <v>0.77868561278863235</v>
      </c>
      <c r="O15">
        <f t="shared" si="15"/>
        <v>0.77371225577264657</v>
      </c>
      <c r="P15">
        <f t="shared" si="16"/>
        <v>0.58685612788632324</v>
      </c>
      <c r="Q15">
        <f t="shared" si="17"/>
        <v>0.56909413854351687</v>
      </c>
      <c r="R15">
        <f t="shared" si="18"/>
        <v>1.0458259325044406</v>
      </c>
      <c r="S15">
        <f t="shared" si="19"/>
        <v>0.77477797513321489</v>
      </c>
      <c r="T15">
        <f t="shared" si="20"/>
        <v>0.66536412078152751</v>
      </c>
    </row>
    <row r="16" spans="1:39" x14ac:dyDescent="0.35">
      <c r="A16" s="4" t="s">
        <v>9</v>
      </c>
      <c r="C16">
        <f t="shared" si="3"/>
        <v>1</v>
      </c>
      <c r="D16">
        <f t="shared" si="4"/>
        <v>1.0542544886807181</v>
      </c>
      <c r="E16">
        <f t="shared" si="5"/>
        <v>1.1138433515482695</v>
      </c>
      <c r="F16">
        <f t="shared" si="6"/>
        <v>0.5866510538641686</v>
      </c>
      <c r="G16">
        <f t="shared" si="7"/>
        <v>0.47762164975279731</v>
      </c>
      <c r="H16">
        <f t="shared" si="8"/>
        <v>0.60460577673692428</v>
      </c>
      <c r="I16">
        <f t="shared" si="9"/>
        <v>0.43351548269581058</v>
      </c>
      <c r="J16">
        <f t="shared" si="10"/>
        <v>0.5187353629976581</v>
      </c>
      <c r="K16">
        <f t="shared" si="11"/>
        <v>0.44574551131928181</v>
      </c>
      <c r="L16">
        <f t="shared" si="12"/>
        <v>2.2872755659640904</v>
      </c>
      <c r="M16">
        <f t="shared" si="13"/>
        <v>0.66861826697892268</v>
      </c>
      <c r="N16">
        <f t="shared" si="14"/>
        <v>0.81693989071038253</v>
      </c>
      <c r="O16">
        <f t="shared" si="15"/>
        <v>0.58092635961488426</v>
      </c>
      <c r="P16">
        <f t="shared" si="16"/>
        <v>0.62828519385896431</v>
      </c>
      <c r="Q16">
        <f t="shared" si="17"/>
        <v>0.40931563882383554</v>
      </c>
      <c r="R16">
        <f t="shared" si="18"/>
        <v>0.76242518865469688</v>
      </c>
      <c r="S16">
        <f t="shared" si="19"/>
        <v>0.4811345303148582</v>
      </c>
      <c r="T16">
        <f t="shared" si="20"/>
        <v>0.47462919594067138</v>
      </c>
    </row>
    <row r="17" spans="1:39" x14ac:dyDescent="0.35">
      <c r="A17" s="2" t="s">
        <v>51</v>
      </c>
      <c r="C17">
        <f t="shared" si="3"/>
        <v>1</v>
      </c>
      <c r="D17">
        <f t="shared" si="4"/>
        <v>0.77280934062023576</v>
      </c>
      <c r="E17">
        <f t="shared" si="5"/>
        <v>0.80829740450923915</v>
      </c>
      <c r="F17">
        <f t="shared" si="6"/>
        <v>1.2434101354869402</v>
      </c>
      <c r="G17">
        <f t="shared" si="7"/>
        <v>1.152502406700554</v>
      </c>
      <c r="H17">
        <f t="shared" si="8"/>
        <v>1.2859029153852781</v>
      </c>
      <c r="I17">
        <f t="shared" si="9"/>
        <v>1.4073710589107853</v>
      </c>
      <c r="J17">
        <f t="shared" si="10"/>
        <v>1.4436775882800239</v>
      </c>
      <c r="K17">
        <f t="shared" si="11"/>
        <v>1.1052954903863081</v>
      </c>
      <c r="L17">
        <f t="shared" si="12"/>
        <v>2.1737656529181946</v>
      </c>
      <c r="M17">
        <f t="shared" si="13"/>
        <v>1.1063874019995281</v>
      </c>
      <c r="N17">
        <f t="shared" si="14"/>
        <v>0.9246206403134517</v>
      </c>
      <c r="O17">
        <f t="shared" si="15"/>
        <v>1.3679891970048284</v>
      </c>
      <c r="P17">
        <f t="shared" si="16"/>
        <v>0.95647898772489071</v>
      </c>
      <c r="Q17">
        <f t="shared" si="17"/>
        <v>0.94684656675269607</v>
      </c>
      <c r="R17">
        <f t="shared" si="18"/>
        <v>3.2476410588733269</v>
      </c>
      <c r="S17">
        <f t="shared" si="19"/>
        <v>2.6642418612317065</v>
      </c>
      <c r="T17">
        <f t="shared" si="20"/>
        <v>2.4119035222109431</v>
      </c>
    </row>
    <row r="19" spans="1:39" x14ac:dyDescent="0.35">
      <c r="A19" t="s">
        <v>52</v>
      </c>
    </row>
    <row r="20" spans="1:39" x14ac:dyDescent="0.35">
      <c r="A20" s="4" t="s">
        <v>4</v>
      </c>
      <c r="B20" s="4"/>
      <c r="C20" s="6">
        <v>3634000</v>
      </c>
      <c r="D20" s="6">
        <v>2749000</v>
      </c>
      <c r="E20" s="6">
        <v>2895000</v>
      </c>
      <c r="F20" s="6">
        <v>4856000</v>
      </c>
      <c r="G20" s="6">
        <v>4535000</v>
      </c>
      <c r="H20" s="6">
        <v>5022000</v>
      </c>
      <c r="I20" s="6">
        <v>5557000</v>
      </c>
      <c r="J20" s="6">
        <v>5670000</v>
      </c>
      <c r="K20" s="6">
        <v>4349000</v>
      </c>
      <c r="L20" s="6">
        <v>7375000</v>
      </c>
      <c r="M20" s="6">
        <v>4127000</v>
      </c>
      <c r="N20" s="6">
        <v>3219000</v>
      </c>
      <c r="O20" s="6">
        <v>5264000</v>
      </c>
      <c r="P20" s="6">
        <v>3614000</v>
      </c>
      <c r="Q20" s="6">
        <v>3558000</v>
      </c>
      <c r="R20" s="6">
        <v>12950000</v>
      </c>
      <c r="S20" s="6">
        <v>10730000</v>
      </c>
      <c r="T20" s="6">
        <v>9777000</v>
      </c>
      <c r="V20">
        <v>5339260</v>
      </c>
      <c r="W20">
        <v>4126230</v>
      </c>
      <c r="X20">
        <v>4315710</v>
      </c>
      <c r="Y20">
        <v>6638890</v>
      </c>
      <c r="Z20">
        <v>6153510</v>
      </c>
      <c r="AA20">
        <v>6865770</v>
      </c>
      <c r="AB20">
        <v>7514320</v>
      </c>
      <c r="AC20">
        <v>7708170</v>
      </c>
      <c r="AD20">
        <v>5901460</v>
      </c>
      <c r="AE20">
        <v>11606300</v>
      </c>
      <c r="AF20">
        <v>5907290</v>
      </c>
      <c r="AG20">
        <v>4936790</v>
      </c>
      <c r="AH20">
        <v>7304050</v>
      </c>
      <c r="AI20">
        <v>5106890</v>
      </c>
      <c r="AJ20">
        <v>5055460</v>
      </c>
      <c r="AK20">
        <v>17340000</v>
      </c>
      <c r="AL20">
        <v>14225080</v>
      </c>
      <c r="AM20">
        <v>12877780</v>
      </c>
    </row>
    <row r="21" spans="1:39" x14ac:dyDescent="0.35">
      <c r="A21" s="4" t="s">
        <v>39</v>
      </c>
      <c r="B21" s="4"/>
      <c r="C21" s="6">
        <v>956600</v>
      </c>
      <c r="D21" s="6">
        <v>701900</v>
      </c>
      <c r="E21" s="6">
        <v>740400</v>
      </c>
      <c r="F21" s="6">
        <v>1102000</v>
      </c>
      <c r="G21" s="6">
        <v>1010000</v>
      </c>
      <c r="H21" s="6">
        <v>1165000</v>
      </c>
      <c r="I21" s="6">
        <v>1247000</v>
      </c>
      <c r="J21" s="6">
        <v>1282000</v>
      </c>
      <c r="K21" s="6">
        <v>1009000</v>
      </c>
      <c r="L21" s="6">
        <v>1690000</v>
      </c>
      <c r="M21" s="6">
        <v>997500</v>
      </c>
      <c r="N21" s="6">
        <v>793800</v>
      </c>
      <c r="O21" s="6">
        <v>1147000</v>
      </c>
      <c r="P21" s="6">
        <v>789700</v>
      </c>
      <c r="Q21" s="6">
        <v>796500</v>
      </c>
      <c r="R21" s="6">
        <v>2944000</v>
      </c>
      <c r="S21" s="6">
        <v>2383000</v>
      </c>
      <c r="T21" s="6">
        <v>2145000</v>
      </c>
      <c r="V21">
        <v>5339260</v>
      </c>
      <c r="W21">
        <v>4126230</v>
      </c>
      <c r="X21">
        <v>4315710</v>
      </c>
      <c r="Y21">
        <v>6638890</v>
      </c>
      <c r="Z21">
        <v>6153510</v>
      </c>
      <c r="AA21">
        <v>6865770</v>
      </c>
      <c r="AB21">
        <v>7514320</v>
      </c>
      <c r="AC21">
        <v>7708170</v>
      </c>
      <c r="AD21">
        <v>5901460</v>
      </c>
      <c r="AE21">
        <v>11606300</v>
      </c>
      <c r="AF21">
        <v>5907290</v>
      </c>
      <c r="AG21">
        <v>4936790</v>
      </c>
      <c r="AH21">
        <v>7304050</v>
      </c>
      <c r="AI21">
        <v>5106890</v>
      </c>
      <c r="AJ21">
        <v>5055460</v>
      </c>
      <c r="AK21">
        <v>17340000</v>
      </c>
      <c r="AL21">
        <v>14225080</v>
      </c>
      <c r="AM21">
        <v>12877780</v>
      </c>
    </row>
    <row r="22" spans="1:39" x14ac:dyDescent="0.35">
      <c r="A22" s="4" t="s">
        <v>7</v>
      </c>
      <c r="B22" s="4"/>
      <c r="C22" s="6">
        <v>390300</v>
      </c>
      <c r="D22" s="6">
        <v>329800</v>
      </c>
      <c r="E22" s="6">
        <v>335800</v>
      </c>
      <c r="F22" s="6">
        <v>459300</v>
      </c>
      <c r="G22" s="6">
        <v>431100</v>
      </c>
      <c r="H22" s="6">
        <v>468500</v>
      </c>
      <c r="I22" s="6">
        <v>489700</v>
      </c>
      <c r="J22" s="6">
        <v>518300</v>
      </c>
      <c r="K22" s="6">
        <v>363000</v>
      </c>
      <c r="L22" s="6">
        <v>1810000</v>
      </c>
      <c r="M22" s="6">
        <v>538300</v>
      </c>
      <c r="N22" s="6">
        <v>642000</v>
      </c>
      <c r="O22" s="6">
        <v>630600</v>
      </c>
      <c r="P22" s="6">
        <v>489700</v>
      </c>
      <c r="Q22" s="6">
        <v>509300</v>
      </c>
      <c r="R22" s="6">
        <v>1093000</v>
      </c>
      <c r="S22" s="6">
        <v>857000</v>
      </c>
      <c r="T22" s="6">
        <v>732000</v>
      </c>
      <c r="V22">
        <v>5339260</v>
      </c>
      <c r="W22">
        <v>4126230</v>
      </c>
      <c r="X22">
        <v>4315710</v>
      </c>
      <c r="Y22">
        <v>6638890</v>
      </c>
      <c r="Z22">
        <v>6153510</v>
      </c>
      <c r="AA22">
        <v>6865770</v>
      </c>
      <c r="AB22">
        <v>7514320</v>
      </c>
      <c r="AC22">
        <v>7708170</v>
      </c>
      <c r="AD22">
        <v>5901460</v>
      </c>
      <c r="AE22">
        <v>11606300</v>
      </c>
      <c r="AF22">
        <v>5907290</v>
      </c>
      <c r="AG22">
        <v>4936790</v>
      </c>
      <c r="AH22">
        <v>7304050</v>
      </c>
      <c r="AI22">
        <v>5106890</v>
      </c>
      <c r="AJ22">
        <v>5055460</v>
      </c>
      <c r="AK22">
        <v>17340000</v>
      </c>
      <c r="AL22">
        <v>14225080</v>
      </c>
      <c r="AM22">
        <v>12877780</v>
      </c>
    </row>
    <row r="23" spans="1:39" x14ac:dyDescent="0.35">
      <c r="A23" s="4" t="s">
        <v>8</v>
      </c>
      <c r="B23" s="4"/>
      <c r="C23" s="6">
        <v>281500</v>
      </c>
      <c r="D23" s="6">
        <v>264500</v>
      </c>
      <c r="E23" s="6">
        <v>258900</v>
      </c>
      <c r="F23" s="6">
        <v>176500</v>
      </c>
      <c r="G23" s="6">
        <v>140700</v>
      </c>
      <c r="H23" s="6">
        <v>163800</v>
      </c>
      <c r="I23" s="6">
        <v>187300</v>
      </c>
      <c r="J23" s="6">
        <v>198000</v>
      </c>
      <c r="K23" s="6">
        <v>146200</v>
      </c>
      <c r="L23" s="6">
        <v>555500</v>
      </c>
      <c r="M23" s="6">
        <v>193100</v>
      </c>
      <c r="N23" s="6">
        <v>219200</v>
      </c>
      <c r="O23" s="6">
        <v>217800</v>
      </c>
      <c r="P23" s="6">
        <v>165200</v>
      </c>
      <c r="Q23" s="6">
        <v>160200</v>
      </c>
      <c r="R23" s="6">
        <v>294400</v>
      </c>
      <c r="S23" s="6">
        <v>218100</v>
      </c>
      <c r="T23" s="6">
        <v>187300</v>
      </c>
      <c r="V23">
        <v>5339260</v>
      </c>
      <c r="W23">
        <v>4126230</v>
      </c>
      <c r="X23">
        <v>4315710</v>
      </c>
      <c r="Y23">
        <v>6638890</v>
      </c>
      <c r="Z23">
        <v>6153510</v>
      </c>
      <c r="AA23">
        <v>6865770</v>
      </c>
      <c r="AB23">
        <v>7514320</v>
      </c>
      <c r="AC23">
        <v>7708170</v>
      </c>
      <c r="AD23">
        <v>5901460</v>
      </c>
      <c r="AE23">
        <v>11606300</v>
      </c>
      <c r="AF23">
        <v>5907290</v>
      </c>
      <c r="AG23">
        <v>4936790</v>
      </c>
      <c r="AH23">
        <v>7304050</v>
      </c>
      <c r="AI23">
        <v>5106890</v>
      </c>
      <c r="AJ23">
        <v>5055460</v>
      </c>
      <c r="AK23">
        <v>17340000</v>
      </c>
      <c r="AL23">
        <v>14225080</v>
      </c>
      <c r="AM23">
        <v>12877780</v>
      </c>
    </row>
    <row r="24" spans="1:39" x14ac:dyDescent="0.35">
      <c r="A24" s="4" t="s">
        <v>9</v>
      </c>
      <c r="B24" s="4"/>
      <c r="C24" s="6">
        <v>76860</v>
      </c>
      <c r="D24" s="6">
        <v>81030</v>
      </c>
      <c r="E24" s="6">
        <v>85610</v>
      </c>
      <c r="F24" s="6">
        <v>45090</v>
      </c>
      <c r="G24" s="6">
        <v>36710</v>
      </c>
      <c r="H24" s="6">
        <v>46470</v>
      </c>
      <c r="I24" s="6">
        <v>33320</v>
      </c>
      <c r="J24" s="6">
        <v>39870</v>
      </c>
      <c r="K24" s="6">
        <v>34260</v>
      </c>
      <c r="L24" s="6">
        <v>175800</v>
      </c>
      <c r="M24" s="6">
        <v>51390</v>
      </c>
      <c r="N24" s="6">
        <v>62790</v>
      </c>
      <c r="O24" s="6">
        <v>44650</v>
      </c>
      <c r="P24" s="6">
        <v>48290</v>
      </c>
      <c r="Q24" s="6">
        <v>31460</v>
      </c>
      <c r="R24" s="6">
        <v>58600</v>
      </c>
      <c r="S24" s="6">
        <v>36980</v>
      </c>
      <c r="T24" s="6">
        <v>36480</v>
      </c>
      <c r="V24">
        <v>5339260</v>
      </c>
      <c r="W24">
        <v>4126230</v>
      </c>
      <c r="X24">
        <v>4315710</v>
      </c>
      <c r="Y24">
        <v>6638890</v>
      </c>
      <c r="Z24">
        <v>6153510</v>
      </c>
      <c r="AA24">
        <v>6865770</v>
      </c>
      <c r="AB24">
        <v>7514320</v>
      </c>
      <c r="AC24">
        <v>7708170</v>
      </c>
      <c r="AD24">
        <v>5901460</v>
      </c>
      <c r="AE24">
        <v>11606300</v>
      </c>
      <c r="AF24">
        <v>5907290</v>
      </c>
      <c r="AG24">
        <v>4936790</v>
      </c>
      <c r="AH24">
        <v>7304050</v>
      </c>
      <c r="AI24">
        <v>5106890</v>
      </c>
      <c r="AJ24">
        <v>5055460</v>
      </c>
      <c r="AK24">
        <v>17340000</v>
      </c>
      <c r="AL24">
        <v>14225080</v>
      </c>
      <c r="AM24">
        <v>12877780</v>
      </c>
    </row>
    <row r="25" spans="1:39" x14ac:dyDescent="0.35">
      <c r="C25" s="1">
        <f>C20+C21+C22+C23+C24</f>
        <v>5339260</v>
      </c>
      <c r="D25" s="1">
        <f t="shared" ref="D25:T25" si="21">D20+D21+D22+D23+D24</f>
        <v>4126230</v>
      </c>
      <c r="E25" s="1">
        <f t="shared" si="21"/>
        <v>4315710</v>
      </c>
      <c r="F25" s="1">
        <f t="shared" si="21"/>
        <v>6638890</v>
      </c>
      <c r="G25" s="1">
        <f t="shared" si="21"/>
        <v>6153510</v>
      </c>
      <c r="H25" s="1">
        <f t="shared" si="21"/>
        <v>6865770</v>
      </c>
      <c r="I25" s="1">
        <f t="shared" si="21"/>
        <v>7514320</v>
      </c>
      <c r="J25" s="1">
        <f t="shared" si="21"/>
        <v>7708170</v>
      </c>
      <c r="K25" s="1">
        <f t="shared" si="21"/>
        <v>5901460</v>
      </c>
      <c r="L25" s="1">
        <f t="shared" si="21"/>
        <v>11606300</v>
      </c>
      <c r="M25" s="1">
        <f t="shared" si="21"/>
        <v>5907290</v>
      </c>
      <c r="N25" s="1">
        <f t="shared" si="21"/>
        <v>4936790</v>
      </c>
      <c r="O25" s="1">
        <f t="shared" si="21"/>
        <v>7304050</v>
      </c>
      <c r="P25" s="1">
        <f t="shared" si="21"/>
        <v>5106890</v>
      </c>
      <c r="Q25" s="1">
        <f t="shared" si="21"/>
        <v>5055460</v>
      </c>
      <c r="R25" s="1">
        <f t="shared" si="21"/>
        <v>17340000</v>
      </c>
      <c r="S25" s="1">
        <f t="shared" si="21"/>
        <v>14225080</v>
      </c>
      <c r="T25" s="1">
        <f t="shared" si="21"/>
        <v>12877780</v>
      </c>
    </row>
    <row r="28" spans="1:39" x14ac:dyDescent="0.35">
      <c r="A28" s="4" t="s">
        <v>4</v>
      </c>
      <c r="C28">
        <f>C20*100/V20</f>
        <v>68.061866251128436</v>
      </c>
      <c r="D28">
        <f t="shared" ref="D28:T28" si="22">D20*100/W20</f>
        <v>66.622558606766958</v>
      </c>
      <c r="E28">
        <f t="shared" si="22"/>
        <v>67.080503555614257</v>
      </c>
      <c r="F28">
        <f t="shared" si="22"/>
        <v>73.144757632676544</v>
      </c>
      <c r="G28">
        <f t="shared" si="22"/>
        <v>73.697775740999859</v>
      </c>
      <c r="H28">
        <f t="shared" si="22"/>
        <v>73.145473850711568</v>
      </c>
      <c r="I28">
        <f t="shared" si="22"/>
        <v>73.952134058703919</v>
      </c>
      <c r="J28">
        <f t="shared" si="22"/>
        <v>73.558315397818163</v>
      </c>
      <c r="K28">
        <f t="shared" si="22"/>
        <v>73.693628356372827</v>
      </c>
      <c r="L28">
        <f t="shared" si="22"/>
        <v>63.543075743346286</v>
      </c>
      <c r="M28">
        <f t="shared" si="22"/>
        <v>69.862830502650112</v>
      </c>
      <c r="N28">
        <f t="shared" si="22"/>
        <v>65.204312923985015</v>
      </c>
      <c r="O28">
        <f t="shared" si="22"/>
        <v>72.069605219022321</v>
      </c>
      <c r="P28">
        <f t="shared" si="22"/>
        <v>70.767140079382955</v>
      </c>
      <c r="Q28">
        <f t="shared" si="22"/>
        <v>70.379352225118978</v>
      </c>
      <c r="R28">
        <f t="shared" si="22"/>
        <v>74.68281430219146</v>
      </c>
      <c r="S28">
        <f t="shared" si="22"/>
        <v>75.430155753078367</v>
      </c>
      <c r="T28">
        <f t="shared" si="22"/>
        <v>75.921470936760841</v>
      </c>
    </row>
    <row r="29" spans="1:39" x14ac:dyDescent="0.35">
      <c r="A29" s="4" t="s">
        <v>39</v>
      </c>
      <c r="C29">
        <f t="shared" ref="C29:C32" si="23">C21*100/V21</f>
        <v>17.916340466656429</v>
      </c>
      <c r="D29">
        <f t="shared" ref="D29:D32" si="24">D21*100/W21</f>
        <v>17.010685298686695</v>
      </c>
      <c r="E29">
        <f t="shared" ref="E29:E32" si="25">E21*100/X21</f>
        <v>17.155925676192329</v>
      </c>
      <c r="F29">
        <f t="shared" ref="F29:F32" si="26">F21*100/Y21</f>
        <v>16.59916040181416</v>
      </c>
      <c r="G29">
        <f t="shared" ref="G29:G32" si="27">G21*100/Z21</f>
        <v>16.41339658178828</v>
      </c>
      <c r="H29">
        <f t="shared" ref="H29:H32" si="28">H21*100/AA21</f>
        <v>16.968235172456986</v>
      </c>
      <c r="I29">
        <f t="shared" ref="I29:I32" si="29">I21*100/AB21</f>
        <v>16.594981315674605</v>
      </c>
      <c r="J29">
        <f t="shared" ref="J29:J32" si="30">J21*100/AC21</f>
        <v>16.631703763668938</v>
      </c>
      <c r="K29">
        <f t="shared" ref="K29:K32" si="31">K21*100/AD21</f>
        <v>17.097464017378751</v>
      </c>
      <c r="L29">
        <f t="shared" ref="L29:L32" si="32">L21*100/AE21</f>
        <v>14.561057356780369</v>
      </c>
      <c r="M29">
        <f t="shared" ref="M29:M32" si="33">M21*100/AF21</f>
        <v>16.885915538258661</v>
      </c>
      <c r="N29">
        <f t="shared" ref="N29:N32" si="34">N21*100/AG21</f>
        <v>16.079274184237125</v>
      </c>
      <c r="O29">
        <f t="shared" ref="O29:O32" si="35">O21*100/AH21</f>
        <v>15.703616486743655</v>
      </c>
      <c r="P29">
        <f t="shared" ref="P29:P32" si="36">P21*100/AI21</f>
        <v>15.463422944296823</v>
      </c>
      <c r="Q29">
        <f t="shared" ref="Q29:Q32" si="37">Q21*100/AJ21</f>
        <v>15.755242846348304</v>
      </c>
      <c r="R29">
        <f t="shared" ref="R29:R32" si="38">R21*100/AK21</f>
        <v>16.978085351787772</v>
      </c>
      <c r="S29">
        <f t="shared" ref="S29:S32" si="39">S21*100/AL21</f>
        <v>16.752102624378914</v>
      </c>
      <c r="T29">
        <f t="shared" ref="T29:T32" si="40">T21*100/AM21</f>
        <v>16.656597643382632</v>
      </c>
    </row>
    <row r="30" spans="1:39" x14ac:dyDescent="0.35">
      <c r="A30" s="4" t="s">
        <v>7</v>
      </c>
      <c r="C30">
        <f t="shared" si="23"/>
        <v>7.3100017605435959</v>
      </c>
      <c r="D30">
        <f t="shared" si="24"/>
        <v>7.9927682169922667</v>
      </c>
      <c r="E30">
        <f t="shared" si="25"/>
        <v>7.7808749892833395</v>
      </c>
      <c r="F30">
        <f t="shared" si="26"/>
        <v>6.918325201953941</v>
      </c>
      <c r="G30">
        <f t="shared" si="27"/>
        <v>7.0057576895137901</v>
      </c>
      <c r="H30">
        <f t="shared" si="28"/>
        <v>6.8237065908121011</v>
      </c>
      <c r="I30">
        <f t="shared" si="29"/>
        <v>6.5168904172300355</v>
      </c>
      <c r="J30">
        <f t="shared" si="30"/>
        <v>6.7240343687282458</v>
      </c>
      <c r="K30">
        <f t="shared" si="31"/>
        <v>6.151020256004446</v>
      </c>
      <c r="L30">
        <f t="shared" si="32"/>
        <v>15.594978589214479</v>
      </c>
      <c r="M30">
        <f t="shared" si="33"/>
        <v>9.1124695080146729</v>
      </c>
      <c r="N30">
        <f t="shared" si="34"/>
        <v>13.004401645603723</v>
      </c>
      <c r="O30">
        <f t="shared" si="35"/>
        <v>8.6335663091024841</v>
      </c>
      <c r="P30">
        <f t="shared" si="36"/>
        <v>9.5890062249235832</v>
      </c>
      <c r="Q30">
        <f t="shared" si="37"/>
        <v>10.074256348581534</v>
      </c>
      <c r="R30">
        <f t="shared" si="38"/>
        <v>6.3033448673587085</v>
      </c>
      <c r="S30">
        <f t="shared" si="39"/>
        <v>6.0245706878274143</v>
      </c>
      <c r="T30">
        <f t="shared" si="40"/>
        <v>5.6842095454340731</v>
      </c>
    </row>
    <row r="31" spans="1:39" x14ac:dyDescent="0.35">
      <c r="A31" s="4" t="s">
        <v>8</v>
      </c>
      <c r="C31">
        <f t="shared" si="23"/>
        <v>5.2722661941917046</v>
      </c>
      <c r="D31">
        <f t="shared" si="24"/>
        <v>6.4102098041068967</v>
      </c>
      <c r="E31">
        <f t="shared" si="25"/>
        <v>5.9990129086523423</v>
      </c>
      <c r="F31">
        <f t="shared" si="26"/>
        <v>2.6585769609076215</v>
      </c>
      <c r="G31">
        <f t="shared" si="27"/>
        <v>2.2864999000570405</v>
      </c>
      <c r="H31">
        <f t="shared" si="28"/>
        <v>2.385748430256184</v>
      </c>
      <c r="I31">
        <f t="shared" si="29"/>
        <v>2.492574178368768</v>
      </c>
      <c r="J31">
        <f t="shared" si="30"/>
        <v>2.5687030773841264</v>
      </c>
      <c r="K31">
        <f t="shared" si="31"/>
        <v>2.477353061784711</v>
      </c>
      <c r="L31">
        <f t="shared" si="32"/>
        <v>4.7861937051428969</v>
      </c>
      <c r="M31">
        <f t="shared" si="33"/>
        <v>3.2688423964288194</v>
      </c>
      <c r="N31">
        <f t="shared" si="34"/>
        <v>4.4401321506484983</v>
      </c>
      <c r="O31">
        <f t="shared" si="35"/>
        <v>2.9819072980059009</v>
      </c>
      <c r="P31">
        <f t="shared" si="36"/>
        <v>3.2348454734681971</v>
      </c>
      <c r="Q31">
        <f t="shared" si="37"/>
        <v>3.1688511035593199</v>
      </c>
      <c r="R31">
        <f t="shared" si="38"/>
        <v>1.6978085351787775</v>
      </c>
      <c r="S31">
        <f t="shared" si="39"/>
        <v>1.5332075461087038</v>
      </c>
      <c r="T31">
        <f t="shared" si="40"/>
        <v>1.4544432347811502</v>
      </c>
    </row>
    <row r="32" spans="1:39" x14ac:dyDescent="0.35">
      <c r="A32" s="4" t="s">
        <v>9</v>
      </c>
      <c r="C32">
        <f t="shared" si="23"/>
        <v>1.4395253274798381</v>
      </c>
      <c r="D32">
        <f t="shared" si="24"/>
        <v>1.9637780734471904</v>
      </c>
      <c r="E32">
        <f t="shared" si="25"/>
        <v>1.9836828702577327</v>
      </c>
      <c r="F32">
        <f t="shared" si="26"/>
        <v>0.67917980264773181</v>
      </c>
      <c r="G32">
        <f t="shared" si="27"/>
        <v>0.59657008764103736</v>
      </c>
      <c r="H32">
        <f t="shared" si="28"/>
        <v>0.67683595576315547</v>
      </c>
      <c r="I32">
        <f t="shared" si="29"/>
        <v>0.44342003002267671</v>
      </c>
      <c r="J32">
        <f t="shared" si="30"/>
        <v>0.51724339240053085</v>
      </c>
      <c r="K32">
        <f t="shared" si="31"/>
        <v>0.58053430845926257</v>
      </c>
      <c r="L32">
        <f t="shared" si="32"/>
        <v>1.5146946055159698</v>
      </c>
      <c r="M32">
        <f t="shared" si="33"/>
        <v>0.86994205464773189</v>
      </c>
      <c r="N32">
        <f t="shared" si="34"/>
        <v>1.2718790955256352</v>
      </c>
      <c r="O32">
        <f t="shared" si="35"/>
        <v>0.61130468712563579</v>
      </c>
      <c r="P32">
        <f t="shared" si="36"/>
        <v>0.94558527792844571</v>
      </c>
      <c r="Q32">
        <f t="shared" si="37"/>
        <v>0.6222974763918615</v>
      </c>
      <c r="R32">
        <f t="shared" si="38"/>
        <v>0.33794694348327564</v>
      </c>
      <c r="S32">
        <f t="shared" si="39"/>
        <v>0.25996338860660184</v>
      </c>
      <c r="T32">
        <f t="shared" si="40"/>
        <v>0.28327863964130462</v>
      </c>
    </row>
    <row r="34" spans="1:20" s="8" customFormat="1" x14ac:dyDescent="0.35">
      <c r="C34" s="16" t="s">
        <v>44</v>
      </c>
      <c r="D34" s="16"/>
      <c r="E34" s="16"/>
      <c r="F34" s="16" t="s">
        <v>56</v>
      </c>
      <c r="G34" s="16"/>
      <c r="H34" s="16"/>
      <c r="I34" s="16" t="s">
        <v>46</v>
      </c>
      <c r="J34" s="16"/>
      <c r="K34" s="16"/>
      <c r="L34" s="16" t="s">
        <v>47</v>
      </c>
      <c r="M34" s="16"/>
      <c r="N34" s="16"/>
      <c r="O34" s="16" t="s">
        <v>48</v>
      </c>
      <c r="P34" s="16"/>
      <c r="Q34" s="16"/>
      <c r="R34" s="16" t="s">
        <v>57</v>
      </c>
      <c r="S34" s="16"/>
      <c r="T34" s="16"/>
    </row>
    <row r="35" spans="1:20" s="8" customFormat="1" x14ac:dyDescent="0.35">
      <c r="C35" s="8">
        <v>1</v>
      </c>
      <c r="D35" s="8">
        <v>2</v>
      </c>
      <c r="E35" s="8">
        <v>3</v>
      </c>
      <c r="F35" s="8">
        <v>1</v>
      </c>
      <c r="G35" s="8">
        <v>2</v>
      </c>
      <c r="H35" s="8">
        <v>3</v>
      </c>
      <c r="I35" s="8">
        <v>1</v>
      </c>
      <c r="J35" s="8">
        <v>2</v>
      </c>
      <c r="K35" s="8">
        <v>3</v>
      </c>
      <c r="L35" s="8">
        <v>1</v>
      </c>
      <c r="M35" s="8">
        <v>2</v>
      </c>
      <c r="N35" s="8">
        <v>3</v>
      </c>
      <c r="O35" s="8">
        <v>1</v>
      </c>
      <c r="P35" s="8">
        <v>2</v>
      </c>
      <c r="Q35" s="8">
        <v>3</v>
      </c>
      <c r="R35" s="8">
        <v>1</v>
      </c>
      <c r="S35" s="8">
        <v>2</v>
      </c>
      <c r="T35" s="8">
        <v>3</v>
      </c>
    </row>
    <row r="36" spans="1:20" s="8" customFormat="1" x14ac:dyDescent="0.35">
      <c r="A36" s="9" t="s">
        <v>4</v>
      </c>
      <c r="B36" s="9"/>
      <c r="C36" s="10">
        <v>3634000</v>
      </c>
      <c r="D36" s="10">
        <v>2749000</v>
      </c>
      <c r="E36" s="10">
        <v>2895000</v>
      </c>
      <c r="F36" s="10">
        <v>4856000</v>
      </c>
      <c r="G36" s="10">
        <v>4535000</v>
      </c>
      <c r="H36" s="10">
        <v>5022000</v>
      </c>
      <c r="I36" s="10">
        <v>5557000</v>
      </c>
      <c r="J36" s="10">
        <v>5670000</v>
      </c>
      <c r="K36" s="10">
        <v>4349000</v>
      </c>
      <c r="L36" s="10">
        <v>7375000</v>
      </c>
      <c r="M36" s="10">
        <v>4127000</v>
      </c>
      <c r="N36" s="10">
        <v>3219000</v>
      </c>
      <c r="O36" s="10">
        <v>5264000</v>
      </c>
      <c r="P36" s="10">
        <v>3614000</v>
      </c>
      <c r="Q36" s="10">
        <v>3558000</v>
      </c>
      <c r="R36" s="10">
        <v>12950000</v>
      </c>
      <c r="S36" s="10">
        <v>10730000</v>
      </c>
      <c r="T36" s="10">
        <v>9777000</v>
      </c>
    </row>
    <row r="37" spans="1:20" s="8" customFormat="1" x14ac:dyDescent="0.35">
      <c r="A37" s="9" t="s">
        <v>39</v>
      </c>
      <c r="B37" s="9"/>
      <c r="C37" s="10">
        <v>956600</v>
      </c>
      <c r="D37" s="10">
        <v>701900</v>
      </c>
      <c r="E37" s="10">
        <v>740400</v>
      </c>
      <c r="F37" s="10">
        <v>1102000</v>
      </c>
      <c r="G37" s="10">
        <v>1010000</v>
      </c>
      <c r="H37" s="10">
        <v>1165000</v>
      </c>
      <c r="I37" s="10">
        <v>1247000</v>
      </c>
      <c r="J37" s="10">
        <v>1282000</v>
      </c>
      <c r="K37" s="10">
        <v>1009000</v>
      </c>
      <c r="L37" s="10">
        <v>1690000</v>
      </c>
      <c r="M37" s="10">
        <v>997500</v>
      </c>
      <c r="N37" s="10">
        <v>793800</v>
      </c>
      <c r="O37" s="10">
        <v>1147000</v>
      </c>
      <c r="P37" s="10">
        <v>789700</v>
      </c>
      <c r="Q37" s="10">
        <v>796500</v>
      </c>
      <c r="R37" s="10">
        <v>2944000</v>
      </c>
      <c r="S37" s="10">
        <v>2383000</v>
      </c>
      <c r="T37" s="10">
        <v>2145000</v>
      </c>
    </row>
    <row r="38" spans="1:20" s="8" customFormat="1" x14ac:dyDescent="0.35">
      <c r="A38" s="9" t="s">
        <v>7</v>
      </c>
      <c r="B38" s="9"/>
      <c r="C38" s="10">
        <v>390300</v>
      </c>
      <c r="D38" s="10">
        <v>329800</v>
      </c>
      <c r="E38" s="10">
        <v>335800</v>
      </c>
      <c r="F38" s="10">
        <v>459300</v>
      </c>
      <c r="G38" s="10">
        <v>431100</v>
      </c>
      <c r="H38" s="10">
        <v>468500</v>
      </c>
      <c r="I38" s="10">
        <v>489700</v>
      </c>
      <c r="J38" s="10">
        <v>518300</v>
      </c>
      <c r="K38" s="10">
        <v>363000</v>
      </c>
      <c r="L38" s="10">
        <v>1810000</v>
      </c>
      <c r="M38" s="10">
        <v>538300</v>
      </c>
      <c r="N38" s="10">
        <v>642000</v>
      </c>
      <c r="O38" s="10">
        <v>630600</v>
      </c>
      <c r="P38" s="10">
        <v>489700</v>
      </c>
      <c r="Q38" s="10">
        <v>509300</v>
      </c>
      <c r="R38" s="10">
        <v>1093000</v>
      </c>
      <c r="S38" s="10">
        <v>857000</v>
      </c>
      <c r="T38" s="10">
        <v>732000</v>
      </c>
    </row>
    <row r="39" spans="1:20" s="8" customFormat="1" x14ac:dyDescent="0.35">
      <c r="A39" s="9" t="s">
        <v>8</v>
      </c>
      <c r="B39" s="9"/>
      <c r="C39" s="10">
        <v>281500</v>
      </c>
      <c r="D39" s="10">
        <v>264500</v>
      </c>
      <c r="E39" s="10">
        <v>258900</v>
      </c>
      <c r="F39" s="10">
        <v>176500</v>
      </c>
      <c r="G39" s="10">
        <v>140700</v>
      </c>
      <c r="H39" s="10">
        <v>163800</v>
      </c>
      <c r="I39" s="10">
        <v>187300</v>
      </c>
      <c r="J39" s="10">
        <v>198000</v>
      </c>
      <c r="K39" s="10">
        <v>146200</v>
      </c>
      <c r="L39" s="10">
        <v>555500</v>
      </c>
      <c r="M39" s="10">
        <v>193100</v>
      </c>
      <c r="N39" s="10">
        <v>219200</v>
      </c>
      <c r="O39" s="10">
        <v>217800</v>
      </c>
      <c r="P39" s="10">
        <v>165200</v>
      </c>
      <c r="Q39" s="10">
        <v>160200</v>
      </c>
      <c r="R39" s="10">
        <v>294400</v>
      </c>
      <c r="S39" s="10">
        <v>218100</v>
      </c>
      <c r="T39" s="10">
        <v>187300</v>
      </c>
    </row>
    <row r="40" spans="1:20" s="8" customFormat="1" x14ac:dyDescent="0.35">
      <c r="A40" s="9" t="s">
        <v>9</v>
      </c>
      <c r="B40" s="9"/>
      <c r="C40" s="10">
        <v>76860</v>
      </c>
      <c r="D40" s="10">
        <v>81030</v>
      </c>
      <c r="E40" s="10">
        <v>85610</v>
      </c>
      <c r="F40" s="10">
        <v>45090</v>
      </c>
      <c r="G40" s="10">
        <v>36710</v>
      </c>
      <c r="H40" s="10">
        <v>46470</v>
      </c>
      <c r="I40" s="10">
        <v>33320</v>
      </c>
      <c r="J40" s="10">
        <v>39870</v>
      </c>
      <c r="K40" s="10">
        <v>34260</v>
      </c>
      <c r="L40" s="10">
        <v>175800</v>
      </c>
      <c r="M40" s="10">
        <v>51390</v>
      </c>
      <c r="N40" s="10">
        <v>62790</v>
      </c>
      <c r="O40" s="10">
        <v>44650</v>
      </c>
      <c r="P40" s="10">
        <v>48290</v>
      </c>
      <c r="Q40" s="10">
        <v>31460</v>
      </c>
      <c r="R40" s="10">
        <v>58600</v>
      </c>
      <c r="S40" s="10">
        <v>36980</v>
      </c>
      <c r="T40" s="10">
        <v>36480</v>
      </c>
    </row>
    <row r="41" spans="1:20" s="8" customFormat="1" x14ac:dyDescent="0.35">
      <c r="A41" s="11" t="s">
        <v>51</v>
      </c>
      <c r="C41" s="12">
        <f t="shared" ref="C41:T41" si="41">C36+C37+C38+C39+C40</f>
        <v>5339260</v>
      </c>
      <c r="D41" s="12">
        <f t="shared" si="41"/>
        <v>4126230</v>
      </c>
      <c r="E41" s="12">
        <f t="shared" si="41"/>
        <v>4315710</v>
      </c>
      <c r="F41" s="12">
        <f t="shared" si="41"/>
        <v>6638890</v>
      </c>
      <c r="G41" s="12">
        <f t="shared" si="41"/>
        <v>6153510</v>
      </c>
      <c r="H41" s="12">
        <f t="shared" si="41"/>
        <v>6865770</v>
      </c>
      <c r="I41" s="12">
        <f t="shared" si="41"/>
        <v>7514320</v>
      </c>
      <c r="J41" s="12">
        <f t="shared" si="41"/>
        <v>7708170</v>
      </c>
      <c r="K41" s="12">
        <f t="shared" si="41"/>
        <v>5901460</v>
      </c>
      <c r="L41" s="12">
        <f t="shared" si="41"/>
        <v>11606300</v>
      </c>
      <c r="M41" s="12">
        <f t="shared" si="41"/>
        <v>5907290</v>
      </c>
      <c r="N41" s="12">
        <f t="shared" si="41"/>
        <v>4936790</v>
      </c>
      <c r="O41" s="12">
        <f t="shared" si="41"/>
        <v>7304050</v>
      </c>
      <c r="P41" s="12">
        <f t="shared" si="41"/>
        <v>5106890</v>
      </c>
      <c r="Q41" s="12">
        <f t="shared" si="41"/>
        <v>5055460</v>
      </c>
      <c r="R41" s="12">
        <f t="shared" si="41"/>
        <v>17340000</v>
      </c>
      <c r="S41" s="12">
        <f t="shared" si="41"/>
        <v>14225080</v>
      </c>
      <c r="T41" s="12">
        <f t="shared" si="41"/>
        <v>12877780</v>
      </c>
    </row>
    <row r="42" spans="1:20" s="8" customFormat="1" x14ac:dyDescent="0.35"/>
    <row r="43" spans="1:20" s="8" customFormat="1" x14ac:dyDescent="0.35"/>
    <row r="44" spans="1:20" s="8" customFormat="1" x14ac:dyDescent="0.35">
      <c r="A44" s="9" t="s">
        <v>4</v>
      </c>
      <c r="C44" s="8">
        <f>C36/5339260</f>
        <v>0.68061866251128433</v>
      </c>
      <c r="D44" s="8">
        <f t="shared" ref="D44:T44" si="42">D36/5339260</f>
        <v>0.51486535587328586</v>
      </c>
      <c r="E44" s="8">
        <f t="shared" si="42"/>
        <v>0.5422099691717579</v>
      </c>
      <c r="F44" s="8">
        <f t="shared" si="42"/>
        <v>0.90948932998205745</v>
      </c>
      <c r="G44" s="8">
        <f t="shared" si="42"/>
        <v>0.84936863909980032</v>
      </c>
      <c r="H44" s="8">
        <f t="shared" si="42"/>
        <v>0.94057978071867632</v>
      </c>
      <c r="I44" s="8">
        <f t="shared" si="42"/>
        <v>1.0407809321891048</v>
      </c>
      <c r="J44" s="8">
        <f t="shared" si="42"/>
        <v>1.0619449137146346</v>
      </c>
      <c r="K44" s="8">
        <f t="shared" si="42"/>
        <v>0.81453235092503451</v>
      </c>
      <c r="L44" s="8">
        <f t="shared" si="42"/>
        <v>1.3812775553166543</v>
      </c>
      <c r="M44" s="8">
        <f t="shared" si="42"/>
        <v>0.77295355536160437</v>
      </c>
      <c r="N44" s="8">
        <f t="shared" si="42"/>
        <v>0.602892535669737</v>
      </c>
      <c r="O44" s="8">
        <f t="shared" si="42"/>
        <v>0.98590441372025339</v>
      </c>
      <c r="P44" s="8">
        <f t="shared" si="42"/>
        <v>0.67687282507313751</v>
      </c>
      <c r="Q44" s="8">
        <f t="shared" si="42"/>
        <v>0.66638448024632624</v>
      </c>
      <c r="R44" s="8">
        <f t="shared" si="42"/>
        <v>2.4254297412000914</v>
      </c>
      <c r="S44" s="8">
        <f t="shared" si="42"/>
        <v>2.00964178556579</v>
      </c>
      <c r="T44" s="8">
        <f t="shared" si="42"/>
        <v>1.8311526316380922</v>
      </c>
    </row>
    <row r="45" spans="1:20" s="8" customFormat="1" x14ac:dyDescent="0.35">
      <c r="A45" s="9" t="s">
        <v>39</v>
      </c>
      <c r="C45" s="8">
        <f t="shared" ref="C45:T45" si="43">C37/5339260</f>
        <v>0.17916340466656427</v>
      </c>
      <c r="D45" s="8">
        <f t="shared" si="43"/>
        <v>0.13146016489176401</v>
      </c>
      <c r="E45" s="8">
        <f t="shared" si="43"/>
        <v>0.13867090196019674</v>
      </c>
      <c r="F45" s="8">
        <f t="shared" si="43"/>
        <v>0.20639564284189194</v>
      </c>
      <c r="G45" s="8">
        <f t="shared" si="43"/>
        <v>0.18916479062641639</v>
      </c>
      <c r="H45" s="8">
        <f t="shared" si="43"/>
        <v>0.21819503077205454</v>
      </c>
      <c r="I45" s="8">
        <f t="shared" si="43"/>
        <v>0.23355296426845668</v>
      </c>
      <c r="J45" s="8">
        <f t="shared" si="43"/>
        <v>0.24010817978521368</v>
      </c>
      <c r="K45" s="8">
        <f t="shared" si="43"/>
        <v>0.18897749875450906</v>
      </c>
      <c r="L45" s="8">
        <f t="shared" si="43"/>
        <v>0.31652326352340959</v>
      </c>
      <c r="M45" s="8">
        <f t="shared" si="43"/>
        <v>0.18682364222757461</v>
      </c>
      <c r="N45" s="8">
        <f t="shared" si="43"/>
        <v>0.14867228792004886</v>
      </c>
      <c r="O45" s="8">
        <f t="shared" si="43"/>
        <v>0.21482377707772238</v>
      </c>
      <c r="P45" s="8">
        <f t="shared" si="43"/>
        <v>0.14790439124522875</v>
      </c>
      <c r="Q45" s="8">
        <f t="shared" si="43"/>
        <v>0.14917797597419868</v>
      </c>
      <c r="R45" s="8">
        <f t="shared" si="43"/>
        <v>0.55138727089521766</v>
      </c>
      <c r="S45" s="8">
        <f t="shared" si="43"/>
        <v>0.44631653075519828</v>
      </c>
      <c r="T45" s="8">
        <f t="shared" si="43"/>
        <v>0.40174106524125064</v>
      </c>
    </row>
    <row r="46" spans="1:20" s="8" customFormat="1" x14ac:dyDescent="0.35">
      <c r="A46" s="9" t="s">
        <v>7</v>
      </c>
      <c r="C46" s="8">
        <f t="shared" ref="C46:T46" si="44">C38/5339260</f>
        <v>7.3100017605435955E-2</v>
      </c>
      <c r="D46" s="8">
        <f t="shared" si="44"/>
        <v>6.1768859355041707E-2</v>
      </c>
      <c r="E46" s="8">
        <f t="shared" si="44"/>
        <v>6.2892610586485764E-2</v>
      </c>
      <c r="F46" s="8">
        <f t="shared" si="44"/>
        <v>8.6023156767042627E-2</v>
      </c>
      <c r="G46" s="8">
        <f t="shared" si="44"/>
        <v>8.0741525979255546E-2</v>
      </c>
      <c r="H46" s="8">
        <f t="shared" si="44"/>
        <v>8.7746241988590185E-2</v>
      </c>
      <c r="I46" s="8">
        <f t="shared" si="44"/>
        <v>9.1716829673025843E-2</v>
      </c>
      <c r="J46" s="8">
        <f t="shared" si="44"/>
        <v>9.7073377209575859E-2</v>
      </c>
      <c r="K46" s="8">
        <f t="shared" si="44"/>
        <v>6.7986949502365501E-2</v>
      </c>
      <c r="L46" s="8">
        <f t="shared" si="44"/>
        <v>0.33899828815229077</v>
      </c>
      <c r="M46" s="8">
        <f t="shared" si="44"/>
        <v>0.10081921464772271</v>
      </c>
      <c r="N46" s="8">
        <f t="shared" si="44"/>
        <v>0.12024138176451418</v>
      </c>
      <c r="O46" s="8">
        <f t="shared" si="44"/>
        <v>0.11810625442477048</v>
      </c>
      <c r="P46" s="8">
        <f t="shared" si="44"/>
        <v>9.1716829673025843E-2</v>
      </c>
      <c r="Q46" s="8">
        <f t="shared" si="44"/>
        <v>9.5387750362409776E-2</v>
      </c>
      <c r="R46" s="8">
        <f t="shared" si="44"/>
        <v>0.20471001599472585</v>
      </c>
      <c r="S46" s="8">
        <f t="shared" si="44"/>
        <v>0.16050913422459293</v>
      </c>
      <c r="T46" s="8">
        <f t="shared" si="44"/>
        <v>0.13709765023617504</v>
      </c>
    </row>
    <row r="47" spans="1:20" s="8" customFormat="1" x14ac:dyDescent="0.35">
      <c r="A47" s="9" t="s">
        <v>8</v>
      </c>
      <c r="C47" s="8">
        <f t="shared" ref="C47:T47" si="45">C39/5339260</f>
        <v>5.2722661941917041E-2</v>
      </c>
      <c r="D47" s="8">
        <f t="shared" si="45"/>
        <v>4.9538700119492213E-2</v>
      </c>
      <c r="E47" s="8">
        <f t="shared" si="45"/>
        <v>4.8489865636811097E-2</v>
      </c>
      <c r="F47" s="8">
        <f t="shared" si="45"/>
        <v>3.305701539164603E-2</v>
      </c>
      <c r="G47" s="8">
        <f t="shared" si="45"/>
        <v>2.6351966377363156E-2</v>
      </c>
      <c r="H47" s="8">
        <f t="shared" si="45"/>
        <v>3.0678408618422779E-2</v>
      </c>
      <c r="I47" s="8">
        <f t="shared" si="45"/>
        <v>3.5079767608245341E-2</v>
      </c>
      <c r="J47" s="8">
        <f t="shared" si="45"/>
        <v>3.7083790637653907E-2</v>
      </c>
      <c r="K47" s="8">
        <f t="shared" si="45"/>
        <v>2.7382071672853541E-2</v>
      </c>
      <c r="L47" s="8">
        <f t="shared" si="45"/>
        <v>0.10404063484452902</v>
      </c>
      <c r="M47" s="8">
        <f t="shared" si="45"/>
        <v>3.6166060465307924E-2</v>
      </c>
      <c r="N47" s="8">
        <f t="shared" si="45"/>
        <v>4.105437832208958E-2</v>
      </c>
      <c r="O47" s="8">
        <f t="shared" si="45"/>
        <v>4.0792169701419301E-2</v>
      </c>
      <c r="P47" s="8">
        <f t="shared" si="45"/>
        <v>3.0940617239093058E-2</v>
      </c>
      <c r="Q47" s="8">
        <f t="shared" si="45"/>
        <v>3.0004157879556344E-2</v>
      </c>
      <c r="R47" s="8">
        <f t="shared" si="45"/>
        <v>5.513872708952177E-2</v>
      </c>
      <c r="S47" s="8">
        <f t="shared" si="45"/>
        <v>4.0848357262991498E-2</v>
      </c>
      <c r="T47" s="8">
        <f t="shared" si="45"/>
        <v>3.5079767608245341E-2</v>
      </c>
    </row>
    <row r="48" spans="1:20" s="8" customFormat="1" x14ac:dyDescent="0.35">
      <c r="A48" s="9" t="s">
        <v>9</v>
      </c>
      <c r="C48" s="8">
        <f t="shared" ref="C48:T48" si="46">C40/5339260</f>
        <v>1.439525327479838E-2</v>
      </c>
      <c r="D48" s="8">
        <f t="shared" si="46"/>
        <v>1.5176260380652E-2</v>
      </c>
      <c r="E48" s="8">
        <f t="shared" si="46"/>
        <v>1.6034057153987633E-2</v>
      </c>
      <c r="F48" s="8">
        <f t="shared" si="46"/>
        <v>8.4449905043020943E-3</v>
      </c>
      <c r="G48" s="8">
        <f t="shared" si="46"/>
        <v>6.8754846177185606E-3</v>
      </c>
      <c r="H48" s="8">
        <f t="shared" si="46"/>
        <v>8.7034532875342272E-3</v>
      </c>
      <c r="I48" s="8">
        <f t="shared" si="46"/>
        <v>6.2405651719526674E-3</v>
      </c>
      <c r="J48" s="8">
        <f t="shared" si="46"/>
        <v>7.4673269329457639E-3</v>
      </c>
      <c r="K48" s="8">
        <f t="shared" si="46"/>
        <v>6.4166195315455699E-3</v>
      </c>
      <c r="L48" s="8">
        <f t="shared" si="46"/>
        <v>3.2925911081310891E-2</v>
      </c>
      <c r="M48" s="8">
        <f t="shared" si="46"/>
        <v>9.6249292973183548E-3</v>
      </c>
      <c r="N48" s="8">
        <f t="shared" si="46"/>
        <v>1.1760056637062064E-2</v>
      </c>
      <c r="O48" s="8">
        <f t="shared" si="46"/>
        <v>8.3625820806628639E-3</v>
      </c>
      <c r="P48" s="8">
        <f t="shared" si="46"/>
        <v>9.0443244944055923E-3</v>
      </c>
      <c r="Q48" s="8">
        <f t="shared" si="46"/>
        <v>5.8922022902050094E-3</v>
      </c>
      <c r="R48" s="8">
        <f t="shared" si="46"/>
        <v>1.0975303693770297E-2</v>
      </c>
      <c r="S48" s="8">
        <f t="shared" si="46"/>
        <v>6.9260534231335427E-3</v>
      </c>
      <c r="T48" s="8">
        <f t="shared" si="46"/>
        <v>6.8324074871798715E-3</v>
      </c>
    </row>
    <row r="49" spans="1:1" x14ac:dyDescent="0.35">
      <c r="A49" s="2"/>
    </row>
  </sheetData>
  <mergeCells count="12">
    <mergeCell ref="R34:T34"/>
    <mergeCell ref="C34:E34"/>
    <mergeCell ref="F34:H34"/>
    <mergeCell ref="I34:K34"/>
    <mergeCell ref="L34:N34"/>
    <mergeCell ref="O34:Q34"/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50"/>
  <sheetViews>
    <sheetView topLeftCell="F1" zoomScale="108" workbookViewId="0">
      <selection activeCell="R37" sqref="R37:T37"/>
    </sheetView>
  </sheetViews>
  <sheetFormatPr defaultColWidth="11.453125" defaultRowHeight="14.5" x14ac:dyDescent="0.35"/>
  <sheetData>
    <row r="2" spans="1:39" x14ac:dyDescent="0.35">
      <c r="C2" s="15" t="s">
        <v>44</v>
      </c>
      <c r="D2" s="15"/>
      <c r="E2" s="15"/>
      <c r="F2" s="15" t="s">
        <v>56</v>
      </c>
      <c r="G2" s="15"/>
      <c r="H2" s="15"/>
      <c r="I2" s="15" t="s">
        <v>46</v>
      </c>
      <c r="J2" s="15"/>
      <c r="K2" s="15"/>
      <c r="L2" s="15" t="s">
        <v>47</v>
      </c>
      <c r="M2" s="15"/>
      <c r="N2" s="15"/>
      <c r="O2" s="15" t="s">
        <v>48</v>
      </c>
      <c r="P2" s="15"/>
      <c r="Q2" s="15"/>
      <c r="R2" s="15" t="s">
        <v>57</v>
      </c>
      <c r="S2" s="15"/>
      <c r="T2" s="15"/>
    </row>
    <row r="3" spans="1:39" x14ac:dyDescent="0.35">
      <c r="C3">
        <v>1</v>
      </c>
      <c r="D3">
        <v>2</v>
      </c>
      <c r="E3">
        <v>3</v>
      </c>
      <c r="F3">
        <v>1</v>
      </c>
      <c r="G3">
        <v>2</v>
      </c>
      <c r="H3">
        <v>3</v>
      </c>
      <c r="I3">
        <v>1</v>
      </c>
      <c r="J3">
        <v>2</v>
      </c>
      <c r="K3">
        <v>3</v>
      </c>
      <c r="L3">
        <v>1</v>
      </c>
      <c r="M3">
        <v>2</v>
      </c>
      <c r="N3">
        <v>3</v>
      </c>
      <c r="O3">
        <v>1</v>
      </c>
      <c r="P3">
        <v>2</v>
      </c>
      <c r="Q3">
        <v>3</v>
      </c>
      <c r="R3">
        <v>1</v>
      </c>
      <c r="S3">
        <v>2</v>
      </c>
      <c r="T3">
        <v>3</v>
      </c>
    </row>
    <row r="5" spans="1:39" x14ac:dyDescent="0.35">
      <c r="A5" s="2" t="s">
        <v>53</v>
      </c>
      <c r="B5" s="2"/>
      <c r="C5" s="3">
        <v>18380000</v>
      </c>
      <c r="D5" s="3">
        <v>18420000</v>
      </c>
      <c r="E5" s="3">
        <v>23610000</v>
      </c>
      <c r="F5" s="3">
        <v>38350000</v>
      </c>
      <c r="G5" s="3">
        <v>41650000</v>
      </c>
      <c r="H5" s="3">
        <v>42150000</v>
      </c>
      <c r="I5" s="3">
        <v>35570000</v>
      </c>
      <c r="J5" s="3">
        <v>35050000</v>
      </c>
      <c r="K5" s="3">
        <v>31420000</v>
      </c>
      <c r="L5" s="3">
        <v>67320000</v>
      </c>
      <c r="M5" s="3">
        <v>48430000</v>
      </c>
      <c r="N5" s="3">
        <v>63420000</v>
      </c>
      <c r="O5" s="3">
        <v>50920000</v>
      </c>
      <c r="P5" s="3">
        <v>48070000</v>
      </c>
      <c r="Q5" s="3">
        <v>53810000</v>
      </c>
      <c r="R5" s="3">
        <v>50570000</v>
      </c>
      <c r="S5" s="3">
        <v>43090000</v>
      </c>
      <c r="T5" s="3">
        <v>40410000</v>
      </c>
      <c r="V5" s="3">
        <v>18380000</v>
      </c>
      <c r="W5" s="3">
        <v>18380000</v>
      </c>
      <c r="X5" s="3">
        <v>18380000</v>
      </c>
      <c r="Y5" s="3">
        <v>18380000</v>
      </c>
      <c r="Z5" s="3">
        <v>18380000</v>
      </c>
      <c r="AA5" s="3">
        <v>18380000</v>
      </c>
      <c r="AB5" s="3">
        <v>18380000</v>
      </c>
      <c r="AC5" s="3">
        <v>18380000</v>
      </c>
      <c r="AD5" s="3">
        <v>18380000</v>
      </c>
      <c r="AE5" s="3">
        <v>18380000</v>
      </c>
      <c r="AF5" s="3">
        <v>18380000</v>
      </c>
      <c r="AG5" s="3">
        <v>18380000</v>
      </c>
      <c r="AH5" s="3">
        <v>18380000</v>
      </c>
      <c r="AI5" s="3">
        <v>18380000</v>
      </c>
      <c r="AJ5" s="3">
        <v>18380000</v>
      </c>
      <c r="AK5" s="3">
        <v>18380000</v>
      </c>
      <c r="AL5" s="3">
        <v>18380000</v>
      </c>
      <c r="AM5" s="3">
        <v>18380000</v>
      </c>
    </row>
    <row r="6" spans="1:39" x14ac:dyDescent="0.35">
      <c r="A6" s="2" t="s">
        <v>28</v>
      </c>
      <c r="B6" s="2"/>
      <c r="C6" s="3">
        <v>2504000</v>
      </c>
      <c r="D6" s="3">
        <v>2551000</v>
      </c>
      <c r="E6" s="3">
        <v>3121000</v>
      </c>
      <c r="F6" s="3">
        <v>5136000</v>
      </c>
      <c r="G6" s="3">
        <v>5710000</v>
      </c>
      <c r="H6" s="3">
        <v>5597000</v>
      </c>
      <c r="I6" s="3">
        <v>4876000</v>
      </c>
      <c r="J6" s="3">
        <v>4746000</v>
      </c>
      <c r="K6" s="3">
        <v>4249000</v>
      </c>
      <c r="L6" s="3">
        <v>9005000</v>
      </c>
      <c r="M6" s="3">
        <v>6580000</v>
      </c>
      <c r="N6" s="3">
        <v>8477000</v>
      </c>
      <c r="O6" s="3">
        <v>6825000</v>
      </c>
      <c r="P6" s="3">
        <v>6455000</v>
      </c>
      <c r="Q6" s="3">
        <v>7112000</v>
      </c>
      <c r="R6" s="3">
        <v>6744000</v>
      </c>
      <c r="S6" s="3">
        <v>5666000</v>
      </c>
      <c r="T6" s="3">
        <v>5531000</v>
      </c>
      <c r="V6" s="3">
        <v>2504000</v>
      </c>
      <c r="W6" s="3">
        <v>2504000</v>
      </c>
      <c r="X6" s="3">
        <v>2504000</v>
      </c>
      <c r="Y6" s="3">
        <v>2504000</v>
      </c>
      <c r="Z6" s="3">
        <v>2504000</v>
      </c>
      <c r="AA6" s="3">
        <v>2504000</v>
      </c>
      <c r="AB6" s="3">
        <v>2504000</v>
      </c>
      <c r="AC6" s="3">
        <v>2504000</v>
      </c>
      <c r="AD6" s="3">
        <v>2504000</v>
      </c>
      <c r="AE6" s="3">
        <v>2504000</v>
      </c>
      <c r="AF6" s="3">
        <v>2504000</v>
      </c>
      <c r="AG6" s="3">
        <v>2504000</v>
      </c>
      <c r="AH6" s="3">
        <v>2504000</v>
      </c>
      <c r="AI6" s="3">
        <v>2504000</v>
      </c>
      <c r="AJ6" s="3">
        <v>2504000</v>
      </c>
      <c r="AK6" s="3">
        <v>2504000</v>
      </c>
      <c r="AL6" s="3">
        <v>2504000</v>
      </c>
      <c r="AM6" s="3">
        <v>2504000</v>
      </c>
    </row>
    <row r="7" spans="1:39" x14ac:dyDescent="0.35">
      <c r="A7" s="2" t="s">
        <v>29</v>
      </c>
      <c r="B7" s="2"/>
      <c r="C7" s="3">
        <v>1064000</v>
      </c>
      <c r="D7" s="3">
        <v>1165000</v>
      </c>
      <c r="E7" s="3">
        <v>1436000</v>
      </c>
      <c r="F7" s="3">
        <v>2671000</v>
      </c>
      <c r="G7" s="3">
        <v>2971000</v>
      </c>
      <c r="H7" s="3">
        <v>3024000</v>
      </c>
      <c r="I7" s="3">
        <v>2038000</v>
      </c>
      <c r="J7" s="3">
        <v>2073000</v>
      </c>
      <c r="K7" s="3">
        <v>1955000</v>
      </c>
      <c r="L7" s="3">
        <v>3745000</v>
      </c>
      <c r="M7" s="3">
        <v>2534000</v>
      </c>
      <c r="N7" s="3">
        <v>3636000</v>
      </c>
      <c r="O7" s="3">
        <v>2364000</v>
      </c>
      <c r="P7" s="3">
        <v>2328000</v>
      </c>
      <c r="Q7" s="3">
        <v>2499000</v>
      </c>
      <c r="R7" s="3">
        <v>2261000</v>
      </c>
      <c r="S7" s="3">
        <v>1511000</v>
      </c>
      <c r="T7" s="3">
        <v>1539000</v>
      </c>
      <c r="V7" s="3">
        <v>1064000</v>
      </c>
      <c r="W7" s="3">
        <v>1064000</v>
      </c>
      <c r="X7" s="3">
        <v>1064000</v>
      </c>
      <c r="Y7" s="3">
        <v>1064000</v>
      </c>
      <c r="Z7" s="3">
        <v>1064000</v>
      </c>
      <c r="AA7" s="3">
        <v>1064000</v>
      </c>
      <c r="AB7" s="3">
        <v>1064000</v>
      </c>
      <c r="AC7" s="3">
        <v>1064000</v>
      </c>
      <c r="AD7" s="3">
        <v>1064000</v>
      </c>
      <c r="AE7" s="3">
        <v>1064000</v>
      </c>
      <c r="AF7" s="3">
        <v>1064000</v>
      </c>
      <c r="AG7" s="3">
        <v>1064000</v>
      </c>
      <c r="AH7" s="3">
        <v>1064000</v>
      </c>
      <c r="AI7" s="3">
        <v>1064000</v>
      </c>
      <c r="AJ7" s="3">
        <v>1064000</v>
      </c>
      <c r="AK7" s="3">
        <v>1064000</v>
      </c>
      <c r="AL7" s="3">
        <v>1064000</v>
      </c>
      <c r="AM7" s="3">
        <v>1064000</v>
      </c>
    </row>
    <row r="8" spans="1:39" x14ac:dyDescent="0.35">
      <c r="A8" s="2" t="s">
        <v>30</v>
      </c>
      <c r="B8" s="2"/>
      <c r="C8" s="3">
        <v>197400</v>
      </c>
      <c r="D8" s="3">
        <v>200000</v>
      </c>
      <c r="E8" s="3">
        <v>270000</v>
      </c>
      <c r="F8" s="3">
        <v>348000</v>
      </c>
      <c r="G8" s="3">
        <v>390900</v>
      </c>
      <c r="H8" s="3">
        <v>394300</v>
      </c>
      <c r="I8" s="3">
        <v>256700</v>
      </c>
      <c r="J8" s="3">
        <v>278100</v>
      </c>
      <c r="K8" s="3">
        <v>250100</v>
      </c>
      <c r="L8" s="3">
        <v>516300</v>
      </c>
      <c r="M8" s="3">
        <v>369200</v>
      </c>
      <c r="N8" s="3">
        <v>520900</v>
      </c>
      <c r="O8" s="3">
        <v>368300</v>
      </c>
      <c r="P8" s="3">
        <v>335900</v>
      </c>
      <c r="Q8" s="3">
        <v>393200</v>
      </c>
      <c r="R8" s="3">
        <v>264500</v>
      </c>
      <c r="S8" s="3">
        <v>187700</v>
      </c>
      <c r="T8" s="3">
        <v>175500</v>
      </c>
      <c r="V8" s="3">
        <v>197400</v>
      </c>
      <c r="W8" s="3">
        <v>197400</v>
      </c>
      <c r="X8" s="3">
        <v>197400</v>
      </c>
      <c r="Y8" s="3">
        <v>197400</v>
      </c>
      <c r="Z8" s="3">
        <v>197400</v>
      </c>
      <c r="AA8" s="3">
        <v>197400</v>
      </c>
      <c r="AB8" s="3">
        <v>197400</v>
      </c>
      <c r="AC8" s="3">
        <v>197400</v>
      </c>
      <c r="AD8" s="3">
        <v>197400</v>
      </c>
      <c r="AE8" s="3">
        <v>197400</v>
      </c>
      <c r="AF8" s="3">
        <v>197400</v>
      </c>
      <c r="AG8" s="3">
        <v>197400</v>
      </c>
      <c r="AH8" s="3">
        <v>197400</v>
      </c>
      <c r="AI8" s="3">
        <v>197400</v>
      </c>
      <c r="AJ8" s="3">
        <v>197400</v>
      </c>
      <c r="AK8" s="3">
        <v>197400</v>
      </c>
      <c r="AL8" s="3">
        <v>197400</v>
      </c>
      <c r="AM8" s="3">
        <v>197400</v>
      </c>
    </row>
    <row r="9" spans="1:39" x14ac:dyDescent="0.35">
      <c r="A9" s="2" t="s">
        <v>31</v>
      </c>
      <c r="B9" s="2"/>
      <c r="C9" s="3">
        <v>115000</v>
      </c>
      <c r="D9" s="3">
        <v>138000</v>
      </c>
      <c r="E9" s="3">
        <v>151000</v>
      </c>
      <c r="F9" s="3">
        <v>252600</v>
      </c>
      <c r="G9" s="3">
        <v>282000</v>
      </c>
      <c r="H9" s="3">
        <v>299700</v>
      </c>
      <c r="I9" s="3">
        <v>151400</v>
      </c>
      <c r="J9" s="3">
        <v>160800</v>
      </c>
      <c r="K9" s="3">
        <v>157100</v>
      </c>
      <c r="L9" s="3">
        <v>326800</v>
      </c>
      <c r="M9" s="3">
        <v>230100</v>
      </c>
      <c r="N9" s="3">
        <v>351300</v>
      </c>
      <c r="O9" s="3">
        <v>190800</v>
      </c>
      <c r="P9" s="3">
        <v>204100</v>
      </c>
      <c r="Q9" s="3">
        <v>210800</v>
      </c>
      <c r="R9" s="3">
        <v>129300</v>
      </c>
      <c r="S9" s="3">
        <v>104900</v>
      </c>
      <c r="T9" s="3">
        <v>113000</v>
      </c>
      <c r="V9" s="3">
        <v>115000</v>
      </c>
      <c r="W9" s="3">
        <v>115000</v>
      </c>
      <c r="X9" s="3">
        <v>115000</v>
      </c>
      <c r="Y9" s="3">
        <v>115000</v>
      </c>
      <c r="Z9" s="3">
        <v>115000</v>
      </c>
      <c r="AA9" s="3">
        <v>115000</v>
      </c>
      <c r="AB9" s="3">
        <v>115000</v>
      </c>
      <c r="AC9" s="3">
        <v>115000</v>
      </c>
      <c r="AD9" s="3">
        <v>115000</v>
      </c>
      <c r="AE9" s="3">
        <v>115000</v>
      </c>
      <c r="AF9" s="3">
        <v>115000</v>
      </c>
      <c r="AG9" s="3">
        <v>115000</v>
      </c>
      <c r="AH9" s="3">
        <v>115000</v>
      </c>
      <c r="AI9" s="3">
        <v>115000</v>
      </c>
      <c r="AJ9" s="3">
        <v>115000</v>
      </c>
      <c r="AK9" s="3">
        <v>115000</v>
      </c>
      <c r="AL9" s="3">
        <v>115000</v>
      </c>
      <c r="AM9" s="3">
        <v>115000</v>
      </c>
    </row>
    <row r="10" spans="1:39" x14ac:dyDescent="0.35">
      <c r="A10" s="2" t="s">
        <v>51</v>
      </c>
      <c r="C10" s="1">
        <f>C5+C6+C7+C8+C9</f>
        <v>22260400</v>
      </c>
      <c r="D10" s="1">
        <f t="shared" ref="D10:T10" si="0">D5+D6+D7+D8+D9</f>
        <v>22474000</v>
      </c>
      <c r="E10" s="1">
        <f t="shared" si="0"/>
        <v>28588000</v>
      </c>
      <c r="F10" s="1">
        <f t="shared" si="0"/>
        <v>46757600</v>
      </c>
      <c r="G10" s="1">
        <f t="shared" si="0"/>
        <v>51003900</v>
      </c>
      <c r="H10" s="1">
        <f t="shared" si="0"/>
        <v>51465000</v>
      </c>
      <c r="I10" s="1">
        <f t="shared" si="0"/>
        <v>42892100</v>
      </c>
      <c r="J10" s="1">
        <f t="shared" si="0"/>
        <v>42307900</v>
      </c>
      <c r="K10" s="1">
        <f t="shared" si="0"/>
        <v>38031200</v>
      </c>
      <c r="L10" s="1">
        <f t="shared" si="0"/>
        <v>80913100</v>
      </c>
      <c r="M10" s="1">
        <f t="shared" si="0"/>
        <v>58143300</v>
      </c>
      <c r="N10" s="1">
        <f t="shared" si="0"/>
        <v>76405200</v>
      </c>
      <c r="O10" s="1">
        <f t="shared" si="0"/>
        <v>60668100</v>
      </c>
      <c r="P10" s="1">
        <f t="shared" si="0"/>
        <v>57393000</v>
      </c>
      <c r="Q10" s="1">
        <f t="shared" si="0"/>
        <v>64025000</v>
      </c>
      <c r="R10" s="1">
        <f t="shared" si="0"/>
        <v>59968800</v>
      </c>
      <c r="S10" s="1">
        <f t="shared" si="0"/>
        <v>50559600</v>
      </c>
      <c r="T10" s="1">
        <f t="shared" si="0"/>
        <v>47768500</v>
      </c>
      <c r="V10" s="1">
        <f t="shared" ref="V10:AM10" si="1">V5+V6+V7+V8+V9</f>
        <v>22260400</v>
      </c>
      <c r="W10" s="1">
        <f t="shared" si="1"/>
        <v>22260400</v>
      </c>
      <c r="X10" s="1">
        <f t="shared" si="1"/>
        <v>22260400</v>
      </c>
      <c r="Y10" s="1">
        <f t="shared" si="1"/>
        <v>22260400</v>
      </c>
      <c r="Z10" s="1">
        <f t="shared" si="1"/>
        <v>22260400</v>
      </c>
      <c r="AA10" s="1">
        <f t="shared" si="1"/>
        <v>22260400</v>
      </c>
      <c r="AB10" s="1">
        <f t="shared" si="1"/>
        <v>22260400</v>
      </c>
      <c r="AC10" s="1">
        <f t="shared" si="1"/>
        <v>22260400</v>
      </c>
      <c r="AD10" s="1">
        <f t="shared" si="1"/>
        <v>22260400</v>
      </c>
      <c r="AE10" s="1">
        <f t="shared" si="1"/>
        <v>22260400</v>
      </c>
      <c r="AF10" s="1">
        <f t="shared" si="1"/>
        <v>22260400</v>
      </c>
      <c r="AG10" s="1">
        <f t="shared" si="1"/>
        <v>22260400</v>
      </c>
      <c r="AH10" s="1">
        <f t="shared" si="1"/>
        <v>22260400</v>
      </c>
      <c r="AI10" s="1">
        <f t="shared" si="1"/>
        <v>22260400</v>
      </c>
      <c r="AJ10" s="1">
        <f t="shared" si="1"/>
        <v>22260400</v>
      </c>
      <c r="AK10" s="1">
        <f t="shared" si="1"/>
        <v>22260400</v>
      </c>
      <c r="AL10" s="1">
        <f t="shared" si="1"/>
        <v>22260400</v>
      </c>
      <c r="AM10" s="1">
        <f t="shared" si="1"/>
        <v>22260400</v>
      </c>
    </row>
    <row r="12" spans="1:39" x14ac:dyDescent="0.35">
      <c r="A12" t="s">
        <v>55</v>
      </c>
    </row>
    <row r="13" spans="1:39" x14ac:dyDescent="0.35">
      <c r="A13" s="2" t="s">
        <v>53</v>
      </c>
      <c r="C13">
        <f>C5/V5</f>
        <v>1</v>
      </c>
      <c r="D13">
        <f t="shared" ref="D13:T13" si="2">D5/W5</f>
        <v>1.0021762785636561</v>
      </c>
      <c r="E13">
        <f t="shared" si="2"/>
        <v>1.2845484221980414</v>
      </c>
      <c r="F13">
        <f t="shared" si="2"/>
        <v>2.0865070729053317</v>
      </c>
      <c r="G13">
        <f t="shared" si="2"/>
        <v>2.2660500544069642</v>
      </c>
      <c r="H13">
        <f t="shared" si="2"/>
        <v>2.2932535364526658</v>
      </c>
      <c r="I13">
        <f t="shared" si="2"/>
        <v>1.9352557127312295</v>
      </c>
      <c r="J13">
        <f t="shared" si="2"/>
        <v>1.9069640914036996</v>
      </c>
      <c r="K13">
        <f t="shared" si="2"/>
        <v>1.7094668117519043</v>
      </c>
      <c r="L13">
        <f t="shared" si="2"/>
        <v>3.6626768226332969</v>
      </c>
      <c r="M13">
        <f t="shared" si="2"/>
        <v>2.6349292709466812</v>
      </c>
      <c r="N13">
        <f t="shared" si="2"/>
        <v>3.4504896626768224</v>
      </c>
      <c r="O13">
        <f t="shared" si="2"/>
        <v>2.7704026115342764</v>
      </c>
      <c r="P13">
        <f t="shared" si="2"/>
        <v>2.6153427638737758</v>
      </c>
      <c r="Q13">
        <f t="shared" si="2"/>
        <v>2.927638737758433</v>
      </c>
      <c r="R13">
        <f t="shared" si="2"/>
        <v>2.7513601741022851</v>
      </c>
      <c r="S13">
        <f t="shared" si="2"/>
        <v>2.3443960826985855</v>
      </c>
      <c r="T13">
        <f t="shared" si="2"/>
        <v>2.1985854189336234</v>
      </c>
    </row>
    <row r="14" spans="1:39" x14ac:dyDescent="0.35">
      <c r="A14" s="2" t="s">
        <v>28</v>
      </c>
      <c r="C14">
        <f t="shared" ref="C14:C18" si="3">C6/V6</f>
        <v>1</v>
      </c>
      <c r="D14">
        <f t="shared" ref="D14:D18" si="4">D6/W6</f>
        <v>1.0187699680511182</v>
      </c>
      <c r="E14">
        <f t="shared" ref="E14:E18" si="5">E6/X6</f>
        <v>1.2464057507987221</v>
      </c>
      <c r="F14">
        <f t="shared" ref="F14:F18" si="6">F6/Y6</f>
        <v>2.05111821086262</v>
      </c>
      <c r="G14">
        <f t="shared" ref="G14:G18" si="7">G6/Z6</f>
        <v>2.2803514376996805</v>
      </c>
      <c r="H14">
        <f t="shared" ref="H14:H18" si="8">H6/AA6</f>
        <v>2.235223642172524</v>
      </c>
      <c r="I14">
        <f t="shared" ref="I14:I18" si="9">I6/AB6</f>
        <v>1.9472843450479234</v>
      </c>
      <c r="J14">
        <f t="shared" ref="J14:J18" si="10">J6/AC6</f>
        <v>1.895367412140575</v>
      </c>
      <c r="K14">
        <f t="shared" ref="K14:K18" si="11">K6/AD6</f>
        <v>1.6968849840255591</v>
      </c>
      <c r="L14">
        <f t="shared" ref="L14:L18" si="12">L6/AE6</f>
        <v>3.5962460063897765</v>
      </c>
      <c r="M14">
        <f t="shared" ref="M14:M18" si="13">M6/AF6</f>
        <v>2.6277955271565494</v>
      </c>
      <c r="N14">
        <f t="shared" ref="N14:N18" si="14">N6/AG6</f>
        <v>3.3853833865814695</v>
      </c>
      <c r="O14">
        <f t="shared" ref="O14:O18" si="15">O6/AH6</f>
        <v>2.7256389776357826</v>
      </c>
      <c r="P14">
        <f t="shared" ref="P14:P18" si="16">P6/AI6</f>
        <v>2.5778753993610222</v>
      </c>
      <c r="Q14">
        <f t="shared" ref="Q14:Q18" si="17">Q6/AJ6</f>
        <v>2.840255591054313</v>
      </c>
      <c r="R14">
        <f t="shared" ref="R14:R18" si="18">R6/AK6</f>
        <v>2.6932907348242812</v>
      </c>
      <c r="S14">
        <f t="shared" ref="S14:S18" si="19">S6/AL6</f>
        <v>2.2627795527156551</v>
      </c>
      <c r="T14">
        <f t="shared" ref="T14:T18" si="20">T6/AM6</f>
        <v>2.2088658146964857</v>
      </c>
    </row>
    <row r="15" spans="1:39" x14ac:dyDescent="0.35">
      <c r="A15" s="2" t="s">
        <v>29</v>
      </c>
      <c r="C15">
        <f t="shared" si="3"/>
        <v>1</v>
      </c>
      <c r="D15">
        <f t="shared" si="4"/>
        <v>1.0949248120300752</v>
      </c>
      <c r="E15">
        <f t="shared" si="5"/>
        <v>1.3496240601503759</v>
      </c>
      <c r="F15">
        <f t="shared" si="6"/>
        <v>2.5103383458646618</v>
      </c>
      <c r="G15">
        <f t="shared" si="7"/>
        <v>2.7922932330827068</v>
      </c>
      <c r="H15">
        <f t="shared" si="8"/>
        <v>2.8421052631578947</v>
      </c>
      <c r="I15">
        <f t="shared" si="9"/>
        <v>1.9154135338345866</v>
      </c>
      <c r="J15">
        <f t="shared" si="10"/>
        <v>1.9483082706766917</v>
      </c>
      <c r="K15">
        <f t="shared" si="11"/>
        <v>1.8374060150375939</v>
      </c>
      <c r="L15">
        <f t="shared" si="12"/>
        <v>3.5197368421052633</v>
      </c>
      <c r="M15">
        <f t="shared" si="13"/>
        <v>2.3815789473684212</v>
      </c>
      <c r="N15">
        <f t="shared" si="14"/>
        <v>3.4172932330827068</v>
      </c>
      <c r="O15">
        <f t="shared" si="15"/>
        <v>2.2218045112781954</v>
      </c>
      <c r="P15">
        <f t="shared" si="16"/>
        <v>2.1879699248120299</v>
      </c>
      <c r="Q15">
        <f t="shared" si="17"/>
        <v>2.3486842105263159</v>
      </c>
      <c r="R15">
        <f t="shared" si="18"/>
        <v>2.125</v>
      </c>
      <c r="S15">
        <f t="shared" si="19"/>
        <v>1.4201127819548873</v>
      </c>
      <c r="T15">
        <f t="shared" si="20"/>
        <v>1.4464285714285714</v>
      </c>
    </row>
    <row r="16" spans="1:39" x14ac:dyDescent="0.35">
      <c r="A16" s="2" t="s">
        <v>30</v>
      </c>
      <c r="C16">
        <f t="shared" si="3"/>
        <v>1</v>
      </c>
      <c r="D16">
        <f t="shared" si="4"/>
        <v>1.0131712259371835</v>
      </c>
      <c r="E16">
        <f t="shared" si="5"/>
        <v>1.3677811550151975</v>
      </c>
      <c r="F16">
        <f t="shared" si="6"/>
        <v>1.762917933130699</v>
      </c>
      <c r="G16">
        <f t="shared" si="7"/>
        <v>1.9802431610942248</v>
      </c>
      <c r="H16">
        <f t="shared" si="8"/>
        <v>1.997467071935157</v>
      </c>
      <c r="I16">
        <f t="shared" si="9"/>
        <v>1.3004052684903749</v>
      </c>
      <c r="J16">
        <f t="shared" si="10"/>
        <v>1.4088145896656534</v>
      </c>
      <c r="K16">
        <f t="shared" si="11"/>
        <v>1.2669706180344478</v>
      </c>
      <c r="L16">
        <f t="shared" si="12"/>
        <v>2.615501519756839</v>
      </c>
      <c r="M16">
        <f t="shared" si="13"/>
        <v>1.8703140830800404</v>
      </c>
      <c r="N16">
        <f t="shared" si="14"/>
        <v>2.6388044579533942</v>
      </c>
      <c r="O16">
        <f t="shared" si="15"/>
        <v>1.8657548125633232</v>
      </c>
      <c r="P16">
        <f t="shared" si="16"/>
        <v>1.7016210739614994</v>
      </c>
      <c r="Q16">
        <f t="shared" si="17"/>
        <v>1.9918946301925025</v>
      </c>
      <c r="R16">
        <f t="shared" si="18"/>
        <v>1.339918946301925</v>
      </c>
      <c r="S16">
        <f t="shared" si="19"/>
        <v>0.95086119554204662</v>
      </c>
      <c r="T16">
        <f t="shared" si="20"/>
        <v>0.88905775075987847</v>
      </c>
    </row>
    <row r="17" spans="1:39" x14ac:dyDescent="0.35">
      <c r="A17" s="2" t="s">
        <v>31</v>
      </c>
      <c r="C17">
        <f t="shared" si="3"/>
        <v>1</v>
      </c>
      <c r="D17">
        <f t="shared" si="4"/>
        <v>1.2</v>
      </c>
      <c r="E17">
        <f t="shared" si="5"/>
        <v>1.3130434782608695</v>
      </c>
      <c r="F17">
        <f t="shared" si="6"/>
        <v>2.1965217391304348</v>
      </c>
      <c r="G17">
        <f t="shared" si="7"/>
        <v>2.4521739130434783</v>
      </c>
      <c r="H17">
        <f t="shared" si="8"/>
        <v>2.6060869565217391</v>
      </c>
      <c r="I17">
        <f t="shared" si="9"/>
        <v>1.3165217391304347</v>
      </c>
      <c r="J17">
        <f t="shared" si="10"/>
        <v>1.3982608695652174</v>
      </c>
      <c r="K17">
        <f t="shared" si="11"/>
        <v>1.3660869565217391</v>
      </c>
      <c r="L17">
        <f t="shared" si="12"/>
        <v>2.8417391304347825</v>
      </c>
      <c r="M17">
        <f t="shared" si="13"/>
        <v>2.0008695652173913</v>
      </c>
      <c r="N17">
        <f t="shared" si="14"/>
        <v>3.054782608695652</v>
      </c>
      <c r="O17">
        <f t="shared" si="15"/>
        <v>1.6591304347826088</v>
      </c>
      <c r="P17">
        <f t="shared" si="16"/>
        <v>1.7747826086956522</v>
      </c>
      <c r="Q17">
        <f t="shared" si="17"/>
        <v>1.8330434782608696</v>
      </c>
      <c r="R17">
        <f t="shared" si="18"/>
        <v>1.1243478260869566</v>
      </c>
      <c r="S17">
        <f t="shared" si="19"/>
        <v>0.91217391304347828</v>
      </c>
      <c r="T17">
        <f t="shared" si="20"/>
        <v>0.9826086956521739</v>
      </c>
    </row>
    <row r="18" spans="1:39" x14ac:dyDescent="0.35">
      <c r="A18" s="2" t="s">
        <v>51</v>
      </c>
      <c r="C18">
        <f t="shared" si="3"/>
        <v>1</v>
      </c>
      <c r="D18">
        <f t="shared" si="4"/>
        <v>1.0095955149053926</v>
      </c>
      <c r="E18">
        <f t="shared" si="5"/>
        <v>1.2842536522254766</v>
      </c>
      <c r="F18">
        <f t="shared" si="6"/>
        <v>2.100483369571077</v>
      </c>
      <c r="G18">
        <f t="shared" si="7"/>
        <v>2.2912391511383445</v>
      </c>
      <c r="H18">
        <f t="shared" si="8"/>
        <v>2.3119530646349573</v>
      </c>
      <c r="I18">
        <f t="shared" si="9"/>
        <v>1.926834198846382</v>
      </c>
      <c r="J18">
        <f t="shared" si="10"/>
        <v>1.900590285888843</v>
      </c>
      <c r="K18">
        <f t="shared" si="11"/>
        <v>1.7084688505148156</v>
      </c>
      <c r="L18">
        <f t="shared" si="12"/>
        <v>3.6348448365707715</v>
      </c>
      <c r="M18">
        <f t="shared" si="13"/>
        <v>2.6119611507430234</v>
      </c>
      <c r="N18">
        <f t="shared" si="14"/>
        <v>3.4323372446137537</v>
      </c>
      <c r="O18">
        <f t="shared" si="15"/>
        <v>2.7253822932202478</v>
      </c>
      <c r="P18">
        <f t="shared" si="16"/>
        <v>2.5782555569531547</v>
      </c>
      <c r="Q18">
        <f t="shared" si="17"/>
        <v>2.8761837163752673</v>
      </c>
      <c r="R18">
        <f t="shared" si="18"/>
        <v>2.693967763382509</v>
      </c>
      <c r="S18">
        <f t="shared" si="19"/>
        <v>2.2712799410612567</v>
      </c>
      <c r="T18">
        <f t="shared" si="20"/>
        <v>2.1458958509281056</v>
      </c>
    </row>
    <row r="20" spans="1:39" x14ac:dyDescent="0.35">
      <c r="A20" t="s">
        <v>52</v>
      </c>
    </row>
    <row r="21" spans="1:39" s="2" customFormat="1" x14ac:dyDescent="0.35">
      <c r="A21" s="2" t="s">
        <v>53</v>
      </c>
      <c r="C21" s="3">
        <v>18380000</v>
      </c>
      <c r="D21" s="3">
        <v>18420000</v>
      </c>
      <c r="E21" s="3">
        <v>23610000</v>
      </c>
      <c r="F21" s="3">
        <v>38350000</v>
      </c>
      <c r="G21" s="3">
        <v>41650000</v>
      </c>
      <c r="H21" s="3">
        <v>42150000</v>
      </c>
      <c r="I21" s="3">
        <v>35570000</v>
      </c>
      <c r="J21" s="3">
        <v>35050000</v>
      </c>
      <c r="K21" s="3">
        <v>31420000</v>
      </c>
      <c r="L21" s="3">
        <v>67320000</v>
      </c>
      <c r="M21" s="3">
        <v>48430000</v>
      </c>
      <c r="N21" s="3">
        <v>63420000</v>
      </c>
      <c r="O21" s="3">
        <v>50920000</v>
      </c>
      <c r="P21" s="3">
        <v>48070000</v>
      </c>
      <c r="Q21" s="3">
        <v>53810000</v>
      </c>
      <c r="R21" s="3">
        <v>50570000</v>
      </c>
      <c r="S21" s="3">
        <v>43090000</v>
      </c>
      <c r="T21" s="3">
        <v>40410000</v>
      </c>
      <c r="V21" s="2">
        <v>22260400</v>
      </c>
      <c r="W21" s="2">
        <v>22474000</v>
      </c>
      <c r="X21" s="2">
        <v>28588000</v>
      </c>
      <c r="Y21" s="2">
        <v>46757600</v>
      </c>
      <c r="Z21" s="2">
        <v>51003900</v>
      </c>
      <c r="AA21" s="2">
        <v>51465000</v>
      </c>
      <c r="AB21" s="2">
        <v>42892100</v>
      </c>
      <c r="AC21" s="2">
        <v>42307900</v>
      </c>
      <c r="AD21" s="2">
        <v>38031200</v>
      </c>
      <c r="AE21" s="2">
        <v>80913100</v>
      </c>
      <c r="AF21" s="2">
        <v>58143300</v>
      </c>
      <c r="AG21" s="2">
        <v>76405200</v>
      </c>
      <c r="AH21" s="2">
        <v>60668100</v>
      </c>
      <c r="AI21" s="2">
        <v>57393000</v>
      </c>
      <c r="AJ21" s="2">
        <v>64025000</v>
      </c>
      <c r="AK21" s="2">
        <v>59968800</v>
      </c>
      <c r="AL21" s="2">
        <v>50559600</v>
      </c>
      <c r="AM21" s="2">
        <v>47768500</v>
      </c>
    </row>
    <row r="22" spans="1:39" s="2" customFormat="1" x14ac:dyDescent="0.35">
      <c r="A22" s="2" t="s">
        <v>28</v>
      </c>
      <c r="C22" s="3">
        <v>2504000</v>
      </c>
      <c r="D22" s="3">
        <v>2551000</v>
      </c>
      <c r="E22" s="3">
        <v>3121000</v>
      </c>
      <c r="F22" s="3">
        <v>5136000</v>
      </c>
      <c r="G22" s="3">
        <v>5710000</v>
      </c>
      <c r="H22" s="3">
        <v>5597000</v>
      </c>
      <c r="I22" s="3">
        <v>4876000</v>
      </c>
      <c r="J22" s="3">
        <v>4746000</v>
      </c>
      <c r="K22" s="3">
        <v>4249000</v>
      </c>
      <c r="L22" s="3">
        <v>9005000</v>
      </c>
      <c r="M22" s="3">
        <v>6580000</v>
      </c>
      <c r="N22" s="3">
        <v>8477000</v>
      </c>
      <c r="O22" s="3">
        <v>6825000</v>
      </c>
      <c r="P22" s="3">
        <v>6455000</v>
      </c>
      <c r="Q22" s="3">
        <v>7112000</v>
      </c>
      <c r="R22" s="3">
        <v>6744000</v>
      </c>
      <c r="S22" s="3">
        <v>5666000</v>
      </c>
      <c r="T22" s="3">
        <v>5531000</v>
      </c>
      <c r="V22" s="2">
        <v>22260400</v>
      </c>
      <c r="W22" s="2">
        <v>22474000</v>
      </c>
      <c r="X22" s="2">
        <v>28588000</v>
      </c>
      <c r="Y22" s="2">
        <v>46757600</v>
      </c>
      <c r="Z22" s="2">
        <v>51003900</v>
      </c>
      <c r="AA22" s="2">
        <v>51465000</v>
      </c>
      <c r="AB22" s="2">
        <v>42892100</v>
      </c>
      <c r="AC22" s="2">
        <v>42307900</v>
      </c>
      <c r="AD22" s="2">
        <v>38031200</v>
      </c>
      <c r="AE22" s="2">
        <v>80913100</v>
      </c>
      <c r="AF22" s="2">
        <v>58143300</v>
      </c>
      <c r="AG22" s="2">
        <v>76405200</v>
      </c>
      <c r="AH22" s="2">
        <v>60668100</v>
      </c>
      <c r="AI22" s="2">
        <v>57393000</v>
      </c>
      <c r="AJ22" s="2">
        <v>64025000</v>
      </c>
      <c r="AK22" s="2">
        <v>59968800</v>
      </c>
      <c r="AL22" s="2">
        <v>50559600</v>
      </c>
      <c r="AM22" s="2">
        <v>47768500</v>
      </c>
    </row>
    <row r="23" spans="1:39" s="2" customFormat="1" x14ac:dyDescent="0.35">
      <c r="A23" s="2" t="s">
        <v>29</v>
      </c>
      <c r="C23" s="3">
        <v>1064000</v>
      </c>
      <c r="D23" s="3">
        <v>1165000</v>
      </c>
      <c r="E23" s="3">
        <v>1436000</v>
      </c>
      <c r="F23" s="3">
        <v>2671000</v>
      </c>
      <c r="G23" s="3">
        <v>2971000</v>
      </c>
      <c r="H23" s="3">
        <v>3024000</v>
      </c>
      <c r="I23" s="3">
        <v>2038000</v>
      </c>
      <c r="J23" s="3">
        <v>2073000</v>
      </c>
      <c r="K23" s="3">
        <v>1955000</v>
      </c>
      <c r="L23" s="3">
        <v>3745000</v>
      </c>
      <c r="M23" s="3">
        <v>2534000</v>
      </c>
      <c r="N23" s="3">
        <v>3636000</v>
      </c>
      <c r="O23" s="3">
        <v>2364000</v>
      </c>
      <c r="P23" s="3">
        <v>2328000</v>
      </c>
      <c r="Q23" s="3">
        <v>2499000</v>
      </c>
      <c r="R23" s="3">
        <v>2261000</v>
      </c>
      <c r="S23" s="3">
        <v>1511000</v>
      </c>
      <c r="T23" s="3">
        <v>1539000</v>
      </c>
      <c r="V23" s="2">
        <v>22260400</v>
      </c>
      <c r="W23" s="2">
        <v>22474000</v>
      </c>
      <c r="X23" s="2">
        <v>28588000</v>
      </c>
      <c r="Y23" s="2">
        <v>46757600</v>
      </c>
      <c r="Z23" s="2">
        <v>51003900</v>
      </c>
      <c r="AA23" s="2">
        <v>51465000</v>
      </c>
      <c r="AB23" s="2">
        <v>42892100</v>
      </c>
      <c r="AC23" s="2">
        <v>42307900</v>
      </c>
      <c r="AD23" s="2">
        <v>38031200</v>
      </c>
      <c r="AE23" s="2">
        <v>80913100</v>
      </c>
      <c r="AF23" s="2">
        <v>58143300</v>
      </c>
      <c r="AG23" s="2">
        <v>76405200</v>
      </c>
      <c r="AH23" s="2">
        <v>60668100</v>
      </c>
      <c r="AI23" s="2">
        <v>57393000</v>
      </c>
      <c r="AJ23" s="2">
        <v>64025000</v>
      </c>
      <c r="AK23" s="2">
        <v>59968800</v>
      </c>
      <c r="AL23" s="2">
        <v>50559600</v>
      </c>
      <c r="AM23" s="2">
        <v>47768500</v>
      </c>
    </row>
    <row r="24" spans="1:39" s="2" customFormat="1" x14ac:dyDescent="0.35">
      <c r="A24" s="2" t="s">
        <v>30</v>
      </c>
      <c r="C24" s="3">
        <v>197400</v>
      </c>
      <c r="D24" s="3">
        <v>200000</v>
      </c>
      <c r="E24" s="3">
        <v>270000</v>
      </c>
      <c r="F24" s="3">
        <v>348000</v>
      </c>
      <c r="G24" s="3">
        <v>390900</v>
      </c>
      <c r="H24" s="3">
        <v>394300</v>
      </c>
      <c r="I24" s="3">
        <v>256700</v>
      </c>
      <c r="J24" s="3">
        <v>278100</v>
      </c>
      <c r="K24" s="3">
        <v>250100</v>
      </c>
      <c r="L24" s="3">
        <v>516300</v>
      </c>
      <c r="M24" s="3">
        <v>369200</v>
      </c>
      <c r="N24" s="3">
        <v>520900</v>
      </c>
      <c r="O24" s="3">
        <v>368300</v>
      </c>
      <c r="P24" s="3">
        <v>335900</v>
      </c>
      <c r="Q24" s="3">
        <v>393200</v>
      </c>
      <c r="R24" s="3">
        <v>264500</v>
      </c>
      <c r="S24" s="3">
        <v>187700</v>
      </c>
      <c r="T24" s="3">
        <v>175500</v>
      </c>
      <c r="V24" s="2">
        <v>22260400</v>
      </c>
      <c r="W24" s="2">
        <v>22474000</v>
      </c>
      <c r="X24" s="2">
        <v>28588000</v>
      </c>
      <c r="Y24" s="2">
        <v>46757600</v>
      </c>
      <c r="Z24" s="2">
        <v>51003900</v>
      </c>
      <c r="AA24" s="2">
        <v>51465000</v>
      </c>
      <c r="AB24" s="2">
        <v>42892100</v>
      </c>
      <c r="AC24" s="2">
        <v>42307900</v>
      </c>
      <c r="AD24" s="2">
        <v>38031200</v>
      </c>
      <c r="AE24" s="2">
        <v>80913100</v>
      </c>
      <c r="AF24" s="2">
        <v>58143300</v>
      </c>
      <c r="AG24" s="2">
        <v>76405200</v>
      </c>
      <c r="AH24" s="2">
        <v>60668100</v>
      </c>
      <c r="AI24" s="2">
        <v>57393000</v>
      </c>
      <c r="AJ24" s="2">
        <v>64025000</v>
      </c>
      <c r="AK24" s="2">
        <v>59968800</v>
      </c>
      <c r="AL24" s="2">
        <v>50559600</v>
      </c>
      <c r="AM24" s="2">
        <v>47768500</v>
      </c>
    </row>
    <row r="25" spans="1:39" s="2" customFormat="1" x14ac:dyDescent="0.35">
      <c r="A25" s="2" t="s">
        <v>31</v>
      </c>
      <c r="C25" s="3">
        <v>115000</v>
      </c>
      <c r="D25" s="3">
        <v>138000</v>
      </c>
      <c r="E25" s="3">
        <v>151000</v>
      </c>
      <c r="F25" s="3">
        <v>252600</v>
      </c>
      <c r="G25" s="3">
        <v>282000</v>
      </c>
      <c r="H25" s="3">
        <v>299700</v>
      </c>
      <c r="I25" s="3">
        <v>151400</v>
      </c>
      <c r="J25" s="3">
        <v>160800</v>
      </c>
      <c r="K25" s="3">
        <v>157100</v>
      </c>
      <c r="L25" s="3">
        <v>326800</v>
      </c>
      <c r="M25" s="3">
        <v>230100</v>
      </c>
      <c r="N25" s="3">
        <v>351300</v>
      </c>
      <c r="O25" s="3">
        <v>190800</v>
      </c>
      <c r="P25" s="3">
        <v>204100</v>
      </c>
      <c r="Q25" s="3">
        <v>210800</v>
      </c>
      <c r="R25" s="3">
        <v>129300</v>
      </c>
      <c r="S25" s="3">
        <v>104900</v>
      </c>
      <c r="T25" s="3">
        <v>113000</v>
      </c>
      <c r="V25" s="2">
        <v>22260400</v>
      </c>
      <c r="W25" s="2">
        <v>22474000</v>
      </c>
      <c r="X25" s="2">
        <v>28588000</v>
      </c>
      <c r="Y25" s="2">
        <v>46757600</v>
      </c>
      <c r="Z25" s="2">
        <v>51003900</v>
      </c>
      <c r="AA25" s="2">
        <v>51465000</v>
      </c>
      <c r="AB25" s="2">
        <v>42892100</v>
      </c>
      <c r="AC25" s="2">
        <v>42307900</v>
      </c>
      <c r="AD25" s="2">
        <v>38031200</v>
      </c>
      <c r="AE25" s="2">
        <v>80913100</v>
      </c>
      <c r="AF25" s="2">
        <v>58143300</v>
      </c>
      <c r="AG25" s="2">
        <v>76405200</v>
      </c>
      <c r="AH25" s="2">
        <v>60668100</v>
      </c>
      <c r="AI25" s="2">
        <v>57393000</v>
      </c>
      <c r="AJ25" s="2">
        <v>64025000</v>
      </c>
      <c r="AK25" s="2">
        <v>59968800</v>
      </c>
      <c r="AL25" s="2">
        <v>50559600</v>
      </c>
      <c r="AM25" s="2">
        <v>47768500</v>
      </c>
    </row>
    <row r="26" spans="1:39" x14ac:dyDescent="0.35">
      <c r="C26" s="1">
        <f>C21+C22+C23+C24+C25</f>
        <v>22260400</v>
      </c>
      <c r="D26" s="1">
        <f t="shared" ref="D26:T26" si="21">D21+D22+D23+D24+D25</f>
        <v>22474000</v>
      </c>
      <c r="E26" s="1">
        <f t="shared" si="21"/>
        <v>28588000</v>
      </c>
      <c r="F26" s="1">
        <f t="shared" si="21"/>
        <v>46757600</v>
      </c>
      <c r="G26" s="1">
        <f t="shared" si="21"/>
        <v>51003900</v>
      </c>
      <c r="H26" s="1">
        <f t="shared" si="21"/>
        <v>51465000</v>
      </c>
      <c r="I26" s="1">
        <f t="shared" si="21"/>
        <v>42892100</v>
      </c>
      <c r="J26" s="1">
        <f t="shared" si="21"/>
        <v>42307900</v>
      </c>
      <c r="K26" s="1">
        <f t="shared" si="21"/>
        <v>38031200</v>
      </c>
      <c r="L26" s="1">
        <f t="shared" si="21"/>
        <v>80913100</v>
      </c>
      <c r="M26" s="1">
        <f t="shared" si="21"/>
        <v>58143300</v>
      </c>
      <c r="N26" s="1">
        <f t="shared" si="21"/>
        <v>76405200</v>
      </c>
      <c r="O26" s="1">
        <f t="shared" si="21"/>
        <v>60668100</v>
      </c>
      <c r="P26" s="1">
        <f t="shared" si="21"/>
        <v>57393000</v>
      </c>
      <c r="Q26" s="1">
        <f t="shared" si="21"/>
        <v>64025000</v>
      </c>
      <c r="R26" s="1">
        <f t="shared" si="21"/>
        <v>59968800</v>
      </c>
      <c r="S26" s="1">
        <f t="shared" si="21"/>
        <v>50559600</v>
      </c>
      <c r="T26" s="1">
        <f t="shared" si="21"/>
        <v>47768500</v>
      </c>
    </row>
    <row r="29" spans="1:39" x14ac:dyDescent="0.35">
      <c r="A29" s="2" t="s">
        <v>53</v>
      </c>
      <c r="C29">
        <f>C21*100/V21</f>
        <v>82.568147921870221</v>
      </c>
      <c r="D29">
        <f t="shared" ref="D29:T29" si="22">D21*100/W21</f>
        <v>81.961377591883959</v>
      </c>
      <c r="E29">
        <f t="shared" si="22"/>
        <v>82.58709948230026</v>
      </c>
      <c r="F29">
        <f t="shared" si="22"/>
        <v>82.01875203175527</v>
      </c>
      <c r="G29">
        <f t="shared" si="22"/>
        <v>81.660422046157251</v>
      </c>
      <c r="H29">
        <f t="shared" si="22"/>
        <v>81.900320606237244</v>
      </c>
      <c r="I29">
        <f t="shared" si="22"/>
        <v>82.929024225906403</v>
      </c>
      <c r="J29">
        <f t="shared" si="22"/>
        <v>82.845047851583274</v>
      </c>
      <c r="K29">
        <f t="shared" si="22"/>
        <v>82.61637813163928</v>
      </c>
      <c r="L29">
        <f t="shared" si="22"/>
        <v>83.200371756860136</v>
      </c>
      <c r="M29">
        <f t="shared" si="22"/>
        <v>83.294205867228044</v>
      </c>
      <c r="N29">
        <f t="shared" si="22"/>
        <v>83.004821661352892</v>
      </c>
      <c r="O29">
        <f t="shared" si="22"/>
        <v>83.932082923315548</v>
      </c>
      <c r="P29">
        <f t="shared" si="22"/>
        <v>83.755858728416356</v>
      </c>
      <c r="Q29">
        <f t="shared" si="22"/>
        <v>84.045294806716129</v>
      </c>
      <c r="R29">
        <f t="shared" si="22"/>
        <v>84.327183468737076</v>
      </c>
      <c r="S29">
        <f t="shared" si="22"/>
        <v>85.226148941051747</v>
      </c>
      <c r="T29">
        <f t="shared" si="22"/>
        <v>84.595497032563301</v>
      </c>
    </row>
    <row r="30" spans="1:39" x14ac:dyDescent="0.35">
      <c r="A30" s="2" t="s">
        <v>28</v>
      </c>
      <c r="C30">
        <f t="shared" ref="C30:C33" si="23">C22*100/V22</f>
        <v>11.248674776733571</v>
      </c>
      <c r="D30">
        <f t="shared" ref="D30:D33" si="24">D22*100/W22</f>
        <v>11.350894366823885</v>
      </c>
      <c r="E30">
        <f t="shared" ref="E30:E33" si="25">E22*100/X22</f>
        <v>10.91716804253533</v>
      </c>
      <c r="F30">
        <f t="shared" ref="F30:F33" si="26">F22*100/Y22</f>
        <v>10.984310571971188</v>
      </c>
      <c r="G30">
        <f t="shared" ref="G30:G33" si="27">G22*100/Z22</f>
        <v>11.195222326135845</v>
      </c>
      <c r="H30">
        <f t="shared" ref="H30:H33" si="28">H22*100/AA22</f>
        <v>10.875352181093948</v>
      </c>
      <c r="I30">
        <f t="shared" ref="I30:I33" si="29">I22*100/AB22</f>
        <v>11.368060785086298</v>
      </c>
      <c r="J30">
        <f t="shared" ref="J30:J33" si="30">J22*100/AC22</f>
        <v>11.217763112799265</v>
      </c>
      <c r="K30">
        <f t="shared" ref="K30:K33" si="31">K22*100/AD22</f>
        <v>11.172405814173626</v>
      </c>
      <c r="L30">
        <f t="shared" ref="L30:L33" si="32">L22*100/AE22</f>
        <v>11.129223821606143</v>
      </c>
      <c r="M30">
        <f t="shared" ref="M30:M33" si="33">M22*100/AF22</f>
        <v>11.316867119685329</v>
      </c>
      <c r="N30">
        <f t="shared" ref="N30:N33" si="34">N22*100/AG22</f>
        <v>11.094794595132269</v>
      </c>
      <c r="O30">
        <f t="shared" ref="O30:O33" si="35">O22*100/AH22</f>
        <v>11.249734209576367</v>
      </c>
      <c r="P30">
        <f t="shared" ref="P30:P33" si="36">P22*100/AI22</f>
        <v>11.24701618664297</v>
      </c>
      <c r="Q30">
        <f t="shared" ref="Q30:Q33" si="37">Q22*100/AJ22</f>
        <v>11.108160874658337</v>
      </c>
      <c r="R30">
        <f t="shared" ref="R30:R33" si="38">R22*100/AK22</f>
        <v>11.245847840877255</v>
      </c>
      <c r="S30">
        <f t="shared" ref="S30:S33" si="39">S22*100/AL22</f>
        <v>11.206576001392417</v>
      </c>
      <c r="T30">
        <f t="shared" ref="T30:T33" si="40">T22*100/AM22</f>
        <v>11.578760061546836</v>
      </c>
    </row>
    <row r="31" spans="1:39" x14ac:dyDescent="0.35">
      <c r="A31" s="2" t="s">
        <v>29</v>
      </c>
      <c r="C31">
        <f t="shared" si="23"/>
        <v>4.7797883236599521</v>
      </c>
      <c r="D31">
        <f t="shared" si="24"/>
        <v>5.1837679095844083</v>
      </c>
      <c r="E31">
        <f t="shared" si="25"/>
        <v>5.0230866097663354</v>
      </c>
      <c r="F31">
        <f t="shared" si="26"/>
        <v>5.7124403305558884</v>
      </c>
      <c r="G31">
        <f t="shared" si="27"/>
        <v>5.8250447514797887</v>
      </c>
      <c r="H31">
        <f t="shared" si="28"/>
        <v>5.8758379481200818</v>
      </c>
      <c r="I31">
        <f t="shared" si="29"/>
        <v>4.751457727646816</v>
      </c>
      <c r="J31">
        <f t="shared" si="30"/>
        <v>4.8997941282833706</v>
      </c>
      <c r="K31">
        <f t="shared" si="31"/>
        <v>5.14051620774522</v>
      </c>
      <c r="L31">
        <f t="shared" si="32"/>
        <v>4.6284223444658528</v>
      </c>
      <c r="M31">
        <f t="shared" si="33"/>
        <v>4.3581977631128606</v>
      </c>
      <c r="N31">
        <f t="shared" si="34"/>
        <v>4.75883840366886</v>
      </c>
      <c r="O31">
        <f t="shared" si="35"/>
        <v>3.8966112339104075</v>
      </c>
      <c r="P31">
        <f t="shared" si="36"/>
        <v>4.056243792797031</v>
      </c>
      <c r="Q31">
        <f t="shared" si="37"/>
        <v>3.9031628270206951</v>
      </c>
      <c r="R31">
        <f t="shared" si="38"/>
        <v>3.7702938861541333</v>
      </c>
      <c r="S31">
        <f t="shared" si="39"/>
        <v>2.988552124621239</v>
      </c>
      <c r="T31">
        <f t="shared" si="40"/>
        <v>3.2217884170530788</v>
      </c>
    </row>
    <row r="32" spans="1:39" x14ac:dyDescent="0.35">
      <c r="A32" s="2" t="s">
        <v>30</v>
      </c>
      <c r="C32">
        <f t="shared" si="23"/>
        <v>0.88677651794217538</v>
      </c>
      <c r="D32">
        <f t="shared" si="24"/>
        <v>0.88991723769689424</v>
      </c>
      <c r="E32">
        <f t="shared" si="25"/>
        <v>0.94445221771372601</v>
      </c>
      <c r="F32">
        <f t="shared" si="26"/>
        <v>0.74426403408215991</v>
      </c>
      <c r="G32">
        <f t="shared" si="27"/>
        <v>0.76641198026033308</v>
      </c>
      <c r="H32">
        <f t="shared" si="28"/>
        <v>0.76615175361896437</v>
      </c>
      <c r="I32">
        <f t="shared" si="29"/>
        <v>0.59847850769722166</v>
      </c>
      <c r="J32">
        <f t="shared" si="30"/>
        <v>0.6573240458637748</v>
      </c>
      <c r="K32">
        <f t="shared" si="31"/>
        <v>0.65761795578367233</v>
      </c>
      <c r="L32">
        <f t="shared" si="32"/>
        <v>0.63809197768964476</v>
      </c>
      <c r="M32">
        <f t="shared" si="33"/>
        <v>0.63498287850878776</v>
      </c>
      <c r="N32">
        <f t="shared" si="34"/>
        <v>0.68175988021757683</v>
      </c>
      <c r="O32">
        <f t="shared" si="35"/>
        <v>0.6070735691409489</v>
      </c>
      <c r="P32">
        <f t="shared" si="36"/>
        <v>0.58526301116860946</v>
      </c>
      <c r="Q32">
        <f t="shared" si="37"/>
        <v>0.61413510347520495</v>
      </c>
      <c r="R32">
        <f t="shared" si="38"/>
        <v>0.44106268593001696</v>
      </c>
      <c r="S32">
        <f t="shared" si="39"/>
        <v>0.37124502567267148</v>
      </c>
      <c r="T32">
        <f t="shared" si="40"/>
        <v>0.36739692475166691</v>
      </c>
    </row>
    <row r="33" spans="1:20" x14ac:dyDescent="0.35">
      <c r="A33" s="2" t="s">
        <v>31</v>
      </c>
      <c r="C33">
        <f t="shared" si="23"/>
        <v>0.51661245979407378</v>
      </c>
      <c r="D33">
        <f t="shared" si="24"/>
        <v>0.61404289401085699</v>
      </c>
      <c r="E33">
        <f t="shared" si="25"/>
        <v>0.52819364768434307</v>
      </c>
      <c r="F33">
        <f t="shared" si="26"/>
        <v>0.54023303163549885</v>
      </c>
      <c r="G33">
        <f t="shared" si="27"/>
        <v>0.55289889596677899</v>
      </c>
      <c r="H33">
        <f t="shared" si="28"/>
        <v>0.58233751092975805</v>
      </c>
      <c r="I33">
        <f t="shared" si="29"/>
        <v>0.35297875366326198</v>
      </c>
      <c r="J33">
        <f t="shared" si="30"/>
        <v>0.38007086147031643</v>
      </c>
      <c r="K33">
        <f t="shared" si="31"/>
        <v>0.41308189065819645</v>
      </c>
      <c r="L33">
        <f t="shared" si="32"/>
        <v>0.40389009937822185</v>
      </c>
      <c r="M33">
        <f t="shared" si="33"/>
        <v>0.39574637146498393</v>
      </c>
      <c r="N33">
        <f t="shared" si="34"/>
        <v>0.45978545962840228</v>
      </c>
      <c r="O33">
        <f t="shared" si="35"/>
        <v>0.31449806405672831</v>
      </c>
      <c r="P33">
        <f t="shared" si="36"/>
        <v>0.35561828097503179</v>
      </c>
      <c r="Q33">
        <f t="shared" si="37"/>
        <v>0.32924638812963686</v>
      </c>
      <c r="R33">
        <f t="shared" si="38"/>
        <v>0.21561211830151678</v>
      </c>
      <c r="S33">
        <f t="shared" si="39"/>
        <v>0.20747790726192453</v>
      </c>
      <c r="T33">
        <f t="shared" si="40"/>
        <v>0.23655756408511885</v>
      </c>
    </row>
    <row r="37" spans="1:20" s="8" customFormat="1" x14ac:dyDescent="0.35">
      <c r="C37" s="16" t="s">
        <v>44</v>
      </c>
      <c r="D37" s="16"/>
      <c r="E37" s="16"/>
      <c r="F37" s="16" t="s">
        <v>56</v>
      </c>
      <c r="G37" s="16"/>
      <c r="H37" s="16"/>
      <c r="I37" s="16" t="s">
        <v>46</v>
      </c>
      <c r="J37" s="16"/>
      <c r="K37" s="16"/>
      <c r="L37" s="16" t="s">
        <v>47</v>
      </c>
      <c r="M37" s="16"/>
      <c r="N37" s="16"/>
      <c r="O37" s="16" t="s">
        <v>48</v>
      </c>
      <c r="P37" s="16"/>
      <c r="Q37" s="16"/>
      <c r="R37" s="16" t="s">
        <v>57</v>
      </c>
      <c r="S37" s="16"/>
      <c r="T37" s="16"/>
    </row>
    <row r="38" spans="1:20" s="8" customFormat="1" x14ac:dyDescent="0.35">
      <c r="C38" s="8">
        <v>1</v>
      </c>
      <c r="D38" s="8">
        <v>2</v>
      </c>
      <c r="E38" s="8">
        <v>3</v>
      </c>
      <c r="F38" s="8">
        <v>1</v>
      </c>
      <c r="G38" s="8">
        <v>2</v>
      </c>
      <c r="H38" s="8">
        <v>3</v>
      </c>
      <c r="I38" s="8">
        <v>1</v>
      </c>
      <c r="J38" s="8">
        <v>2</v>
      </c>
      <c r="K38" s="8">
        <v>3</v>
      </c>
      <c r="L38" s="8">
        <v>1</v>
      </c>
      <c r="M38" s="8">
        <v>2</v>
      </c>
      <c r="N38" s="8">
        <v>3</v>
      </c>
      <c r="O38" s="8">
        <v>1</v>
      </c>
      <c r="P38" s="8">
        <v>2</v>
      </c>
      <c r="Q38" s="8">
        <v>3</v>
      </c>
      <c r="R38" s="8">
        <v>1</v>
      </c>
      <c r="S38" s="8">
        <v>2</v>
      </c>
      <c r="T38" s="8">
        <v>3</v>
      </c>
    </row>
    <row r="39" spans="1:20" s="8" customFormat="1" x14ac:dyDescent="0.35">
      <c r="A39" s="11" t="s">
        <v>53</v>
      </c>
      <c r="B39" s="11"/>
      <c r="C39" s="13">
        <v>18380000</v>
      </c>
      <c r="D39" s="13">
        <v>18420000</v>
      </c>
      <c r="E39" s="13">
        <v>23610000</v>
      </c>
      <c r="F39" s="13">
        <v>38350000</v>
      </c>
      <c r="G39" s="13">
        <v>41650000</v>
      </c>
      <c r="H39" s="13">
        <v>42150000</v>
      </c>
      <c r="I39" s="13">
        <v>35570000</v>
      </c>
      <c r="J39" s="13">
        <v>35050000</v>
      </c>
      <c r="K39" s="13">
        <v>31420000</v>
      </c>
      <c r="L39" s="13">
        <v>67320000</v>
      </c>
      <c r="M39" s="13">
        <v>48430000</v>
      </c>
      <c r="N39" s="13">
        <v>63420000</v>
      </c>
      <c r="O39" s="13">
        <v>50920000</v>
      </c>
      <c r="P39" s="13">
        <v>48070000</v>
      </c>
      <c r="Q39" s="13">
        <v>53810000</v>
      </c>
      <c r="R39" s="13">
        <v>50570000</v>
      </c>
      <c r="S39" s="13">
        <v>43090000</v>
      </c>
      <c r="T39" s="13">
        <v>40410000</v>
      </c>
    </row>
    <row r="40" spans="1:20" s="8" customFormat="1" x14ac:dyDescent="0.35">
      <c r="A40" s="11" t="s">
        <v>28</v>
      </c>
      <c r="B40" s="11"/>
      <c r="C40" s="13">
        <v>2504000</v>
      </c>
      <c r="D40" s="13">
        <v>2551000</v>
      </c>
      <c r="E40" s="13">
        <v>3121000</v>
      </c>
      <c r="F40" s="13">
        <v>5136000</v>
      </c>
      <c r="G40" s="13">
        <v>5710000</v>
      </c>
      <c r="H40" s="13">
        <v>5597000</v>
      </c>
      <c r="I40" s="13">
        <v>4876000</v>
      </c>
      <c r="J40" s="13">
        <v>4746000</v>
      </c>
      <c r="K40" s="13">
        <v>4249000</v>
      </c>
      <c r="L40" s="13">
        <v>9005000</v>
      </c>
      <c r="M40" s="13">
        <v>6580000</v>
      </c>
      <c r="N40" s="13">
        <v>8477000</v>
      </c>
      <c r="O40" s="13">
        <v>6825000</v>
      </c>
      <c r="P40" s="13">
        <v>6455000</v>
      </c>
      <c r="Q40" s="13">
        <v>7112000</v>
      </c>
      <c r="R40" s="13">
        <v>6744000</v>
      </c>
      <c r="S40" s="13">
        <v>5666000</v>
      </c>
      <c r="T40" s="13">
        <v>5531000</v>
      </c>
    </row>
    <row r="41" spans="1:20" s="8" customFormat="1" x14ac:dyDescent="0.35">
      <c r="A41" s="11" t="s">
        <v>29</v>
      </c>
      <c r="B41" s="11"/>
      <c r="C41" s="13">
        <v>1064000</v>
      </c>
      <c r="D41" s="13">
        <v>1165000</v>
      </c>
      <c r="E41" s="13">
        <v>1436000</v>
      </c>
      <c r="F41" s="13">
        <v>2671000</v>
      </c>
      <c r="G41" s="13">
        <v>2971000</v>
      </c>
      <c r="H41" s="13">
        <v>3024000</v>
      </c>
      <c r="I41" s="13">
        <v>2038000</v>
      </c>
      <c r="J41" s="13">
        <v>2073000</v>
      </c>
      <c r="K41" s="13">
        <v>1955000</v>
      </c>
      <c r="L41" s="13">
        <v>3745000</v>
      </c>
      <c r="M41" s="13">
        <v>2534000</v>
      </c>
      <c r="N41" s="13">
        <v>3636000</v>
      </c>
      <c r="O41" s="13">
        <v>2364000</v>
      </c>
      <c r="P41" s="13">
        <v>2328000</v>
      </c>
      <c r="Q41" s="13">
        <v>2499000</v>
      </c>
      <c r="R41" s="13">
        <v>2261000</v>
      </c>
      <c r="S41" s="13">
        <v>1511000</v>
      </c>
      <c r="T41" s="13">
        <v>1539000</v>
      </c>
    </row>
    <row r="42" spans="1:20" s="8" customFormat="1" x14ac:dyDescent="0.35">
      <c r="A42" s="11" t="s">
        <v>30</v>
      </c>
      <c r="B42" s="11"/>
      <c r="C42" s="13">
        <v>197400</v>
      </c>
      <c r="D42" s="13">
        <v>200000</v>
      </c>
      <c r="E42" s="13">
        <v>270000</v>
      </c>
      <c r="F42" s="13">
        <v>348000</v>
      </c>
      <c r="G42" s="13">
        <v>390900</v>
      </c>
      <c r="H42" s="13">
        <v>394300</v>
      </c>
      <c r="I42" s="13">
        <v>256700</v>
      </c>
      <c r="J42" s="13">
        <v>278100</v>
      </c>
      <c r="K42" s="13">
        <v>250100</v>
      </c>
      <c r="L42" s="13">
        <v>516300</v>
      </c>
      <c r="M42" s="13">
        <v>369200</v>
      </c>
      <c r="N42" s="13">
        <v>520900</v>
      </c>
      <c r="O42" s="13">
        <v>368300</v>
      </c>
      <c r="P42" s="13">
        <v>335900</v>
      </c>
      <c r="Q42" s="13">
        <v>393200</v>
      </c>
      <c r="R42" s="13">
        <v>264500</v>
      </c>
      <c r="S42" s="13">
        <v>187700</v>
      </c>
      <c r="T42" s="13">
        <v>175500</v>
      </c>
    </row>
    <row r="43" spans="1:20" s="8" customFormat="1" x14ac:dyDescent="0.35">
      <c r="A43" s="11" t="s">
        <v>31</v>
      </c>
      <c r="B43" s="11"/>
      <c r="C43" s="13">
        <v>115000</v>
      </c>
      <c r="D43" s="13">
        <v>138000</v>
      </c>
      <c r="E43" s="13">
        <v>151000</v>
      </c>
      <c r="F43" s="13">
        <v>252600</v>
      </c>
      <c r="G43" s="13">
        <v>282000</v>
      </c>
      <c r="H43" s="13">
        <v>299700</v>
      </c>
      <c r="I43" s="13">
        <v>151400</v>
      </c>
      <c r="J43" s="13">
        <v>160800</v>
      </c>
      <c r="K43" s="13">
        <v>157100</v>
      </c>
      <c r="L43" s="13">
        <v>326800</v>
      </c>
      <c r="M43" s="13">
        <v>230100</v>
      </c>
      <c r="N43" s="13">
        <v>351300</v>
      </c>
      <c r="O43" s="13">
        <v>190800</v>
      </c>
      <c r="P43" s="13">
        <v>204100</v>
      </c>
      <c r="Q43" s="13">
        <v>210800</v>
      </c>
      <c r="R43" s="13">
        <v>129300</v>
      </c>
      <c r="S43" s="13">
        <v>104900</v>
      </c>
      <c r="T43" s="13">
        <v>113000</v>
      </c>
    </row>
    <row r="44" spans="1:20" s="8" customFormat="1" x14ac:dyDescent="0.35">
      <c r="A44" s="11" t="s">
        <v>51</v>
      </c>
      <c r="C44" s="12">
        <f>C39+C40+C41+C42+C43</f>
        <v>22260400</v>
      </c>
      <c r="D44" s="12">
        <f t="shared" ref="D44:T44" si="41">D39+D40+D41+D42+D43</f>
        <v>22474000</v>
      </c>
      <c r="E44" s="12">
        <f t="shared" si="41"/>
        <v>28588000</v>
      </c>
      <c r="F44" s="12">
        <f t="shared" si="41"/>
        <v>46757600</v>
      </c>
      <c r="G44" s="12">
        <f t="shared" si="41"/>
        <v>51003900</v>
      </c>
      <c r="H44" s="12">
        <f t="shared" si="41"/>
        <v>51465000</v>
      </c>
      <c r="I44" s="12">
        <f t="shared" si="41"/>
        <v>42892100</v>
      </c>
      <c r="J44" s="12">
        <f t="shared" si="41"/>
        <v>42307900</v>
      </c>
      <c r="K44" s="12">
        <f t="shared" si="41"/>
        <v>38031200</v>
      </c>
      <c r="L44" s="12">
        <f t="shared" si="41"/>
        <v>80913100</v>
      </c>
      <c r="M44" s="12">
        <f t="shared" si="41"/>
        <v>58143300</v>
      </c>
      <c r="N44" s="12">
        <f t="shared" si="41"/>
        <v>76405200</v>
      </c>
      <c r="O44" s="12">
        <f t="shared" si="41"/>
        <v>60668100</v>
      </c>
      <c r="P44" s="12">
        <f t="shared" si="41"/>
        <v>57393000</v>
      </c>
      <c r="Q44" s="12">
        <f t="shared" si="41"/>
        <v>64025000</v>
      </c>
      <c r="R44" s="12">
        <f t="shared" si="41"/>
        <v>59968800</v>
      </c>
      <c r="S44" s="12">
        <f t="shared" si="41"/>
        <v>50559600</v>
      </c>
      <c r="T44" s="12">
        <f t="shared" si="41"/>
        <v>47768500</v>
      </c>
    </row>
    <row r="45" spans="1:20" s="8" customFormat="1" x14ac:dyDescent="0.35"/>
    <row r="46" spans="1:20" s="8" customFormat="1" x14ac:dyDescent="0.35">
      <c r="A46" s="11" t="s">
        <v>53</v>
      </c>
      <c r="C46" s="8">
        <f>C39/22260400</f>
        <v>0.82568147921870227</v>
      </c>
      <c r="D46" s="8">
        <f t="shared" ref="D46:T46" si="42">D39/22260400</f>
        <v>0.82747839212233387</v>
      </c>
      <c r="E46" s="8">
        <f t="shared" si="42"/>
        <v>1.0606278413685288</v>
      </c>
      <c r="F46" s="8">
        <f t="shared" si="42"/>
        <v>1.722790246356759</v>
      </c>
      <c r="G46" s="8">
        <f t="shared" si="42"/>
        <v>1.8710355609063629</v>
      </c>
      <c r="H46" s="8">
        <f t="shared" si="42"/>
        <v>1.8934969722017574</v>
      </c>
      <c r="I46" s="8">
        <f t="shared" si="42"/>
        <v>1.5979047995543656</v>
      </c>
      <c r="J46" s="8">
        <f t="shared" si="42"/>
        <v>1.5745449318071554</v>
      </c>
      <c r="K46" s="8">
        <f t="shared" si="42"/>
        <v>1.4114750858025911</v>
      </c>
      <c r="L46" s="8">
        <f t="shared" si="42"/>
        <v>3.0242044168119171</v>
      </c>
      <c r="M46" s="8">
        <f t="shared" si="42"/>
        <v>2.1756122980719126</v>
      </c>
      <c r="N46" s="8">
        <f t="shared" si="42"/>
        <v>2.84900540870784</v>
      </c>
      <c r="O46" s="8">
        <f t="shared" si="42"/>
        <v>2.2874701263229773</v>
      </c>
      <c r="P46" s="8">
        <f t="shared" si="42"/>
        <v>2.1594400819392283</v>
      </c>
      <c r="Q46" s="8">
        <f t="shared" si="42"/>
        <v>2.4172970836103573</v>
      </c>
      <c r="R46" s="8">
        <f t="shared" si="42"/>
        <v>2.2717471384162011</v>
      </c>
      <c r="S46" s="8">
        <f t="shared" si="42"/>
        <v>1.9357244254370991</v>
      </c>
      <c r="T46" s="8">
        <f t="shared" si="42"/>
        <v>1.8153312608937844</v>
      </c>
    </row>
    <row r="47" spans="1:20" s="8" customFormat="1" x14ac:dyDescent="0.35">
      <c r="A47" s="11" t="s">
        <v>28</v>
      </c>
      <c r="C47" s="8">
        <f t="shared" ref="C47:T47" si="43">C40/22260400</f>
        <v>0.11248674776733572</v>
      </c>
      <c r="D47" s="8">
        <f t="shared" si="43"/>
        <v>0.11459812042910281</v>
      </c>
      <c r="E47" s="8">
        <f t="shared" si="43"/>
        <v>0.14020412930585255</v>
      </c>
      <c r="F47" s="8">
        <f t="shared" si="43"/>
        <v>0.23072361682629242</v>
      </c>
      <c r="G47" s="8">
        <f t="shared" si="43"/>
        <v>0.25650931699340535</v>
      </c>
      <c r="H47" s="8">
        <f t="shared" si="43"/>
        <v>0.25143303804064615</v>
      </c>
      <c r="I47" s="8">
        <f t="shared" si="43"/>
        <v>0.21904368295268728</v>
      </c>
      <c r="J47" s="8">
        <f t="shared" si="43"/>
        <v>0.2132037160158847</v>
      </c>
      <c r="K47" s="8">
        <f t="shared" si="43"/>
        <v>0.19087707318826255</v>
      </c>
      <c r="L47" s="8">
        <f t="shared" si="43"/>
        <v>0.40453001743005518</v>
      </c>
      <c r="M47" s="8">
        <f t="shared" si="43"/>
        <v>0.29559217264739179</v>
      </c>
      <c r="N47" s="8">
        <f t="shared" si="43"/>
        <v>0.38081076710211859</v>
      </c>
      <c r="O47" s="8">
        <f t="shared" si="43"/>
        <v>0.30659826418213509</v>
      </c>
      <c r="P47" s="8">
        <f t="shared" si="43"/>
        <v>0.28997681982354317</v>
      </c>
      <c r="Q47" s="8">
        <f t="shared" si="43"/>
        <v>0.31949111426569154</v>
      </c>
      <c r="R47" s="8">
        <f t="shared" si="43"/>
        <v>0.30295951555228118</v>
      </c>
      <c r="S47" s="8">
        <f t="shared" si="43"/>
        <v>0.25453271279941059</v>
      </c>
      <c r="T47" s="8">
        <f t="shared" si="43"/>
        <v>0.2484681317496541</v>
      </c>
    </row>
    <row r="48" spans="1:20" s="8" customFormat="1" x14ac:dyDescent="0.35">
      <c r="A48" s="11" t="s">
        <v>29</v>
      </c>
      <c r="C48" s="8">
        <f t="shared" ref="C48:T48" si="44">C41/22260400</f>
        <v>4.7797883236599524E-2</v>
      </c>
      <c r="D48" s="8">
        <f t="shared" si="44"/>
        <v>5.2335088318269211E-2</v>
      </c>
      <c r="E48" s="8">
        <f t="shared" si="44"/>
        <v>6.4509173240373044E-2</v>
      </c>
      <c r="F48" s="8">
        <f t="shared" si="44"/>
        <v>0.11998885913999749</v>
      </c>
      <c r="G48" s="8">
        <f t="shared" si="44"/>
        <v>0.1334657059172342</v>
      </c>
      <c r="H48" s="8">
        <f t="shared" si="44"/>
        <v>0.13584661551454602</v>
      </c>
      <c r="I48" s="8">
        <f t="shared" si="44"/>
        <v>9.1552712440028036E-2</v>
      </c>
      <c r="J48" s="8">
        <f t="shared" si="44"/>
        <v>9.3125011230705643E-2</v>
      </c>
      <c r="K48" s="8">
        <f t="shared" si="44"/>
        <v>8.782411816499254E-2</v>
      </c>
      <c r="L48" s="8">
        <f t="shared" si="44"/>
        <v>0.16823597060250489</v>
      </c>
      <c r="M48" s="8">
        <f t="shared" si="44"/>
        <v>0.11383443244505939</v>
      </c>
      <c r="N48" s="8">
        <f t="shared" si="44"/>
        <v>0.16333938294010888</v>
      </c>
      <c r="O48" s="8">
        <f t="shared" si="44"/>
        <v>0.10619755260462525</v>
      </c>
      <c r="P48" s="8">
        <f t="shared" si="44"/>
        <v>0.10458033099135684</v>
      </c>
      <c r="Q48" s="8">
        <f t="shared" si="44"/>
        <v>0.11226213365438177</v>
      </c>
      <c r="R48" s="8">
        <f t="shared" si="44"/>
        <v>0.10157050187777399</v>
      </c>
      <c r="S48" s="8">
        <f t="shared" si="44"/>
        <v>6.787838493468222E-2</v>
      </c>
      <c r="T48" s="8">
        <f t="shared" si="44"/>
        <v>6.9136223967224311E-2</v>
      </c>
    </row>
    <row r="49" spans="1:20" s="8" customFormat="1" x14ac:dyDescent="0.35">
      <c r="A49" s="11" t="s">
        <v>30</v>
      </c>
      <c r="C49" s="8">
        <f t="shared" ref="C49:T49" si="45">C42/22260400</f>
        <v>8.8677651794217532E-3</v>
      </c>
      <c r="D49" s="8">
        <f t="shared" si="45"/>
        <v>8.9845645181578053E-3</v>
      </c>
      <c r="E49" s="8">
        <f t="shared" si="45"/>
        <v>1.2129162099513037E-2</v>
      </c>
      <c r="F49" s="8">
        <f t="shared" si="45"/>
        <v>1.5633142261594582E-2</v>
      </c>
      <c r="G49" s="8">
        <f t="shared" si="45"/>
        <v>1.7560331350739429E-2</v>
      </c>
      <c r="H49" s="8">
        <f t="shared" si="45"/>
        <v>1.7713068947548111E-2</v>
      </c>
      <c r="I49" s="8">
        <f t="shared" si="45"/>
        <v>1.1531688559055543E-2</v>
      </c>
      <c r="J49" s="8">
        <f t="shared" si="45"/>
        <v>1.2493036962498427E-2</v>
      </c>
      <c r="K49" s="8">
        <f t="shared" si="45"/>
        <v>1.1235197929956335E-2</v>
      </c>
      <c r="L49" s="8">
        <f t="shared" si="45"/>
        <v>2.3193653303624374E-2</v>
      </c>
      <c r="M49" s="8">
        <f t="shared" si="45"/>
        <v>1.6585506100519308E-2</v>
      </c>
      <c r="N49" s="8">
        <f t="shared" si="45"/>
        <v>2.3400298287542004E-2</v>
      </c>
      <c r="O49" s="8">
        <f t="shared" si="45"/>
        <v>1.6545075560187597E-2</v>
      </c>
      <c r="P49" s="8">
        <f t="shared" si="45"/>
        <v>1.5089576108246034E-2</v>
      </c>
      <c r="Q49" s="8">
        <f t="shared" si="45"/>
        <v>1.7663653842698246E-2</v>
      </c>
      <c r="R49" s="8">
        <f t="shared" si="45"/>
        <v>1.1882086575263698E-2</v>
      </c>
      <c r="S49" s="8">
        <f t="shared" si="45"/>
        <v>8.4320138002910994E-3</v>
      </c>
      <c r="T49" s="8">
        <f t="shared" si="45"/>
        <v>7.8839553646834742E-3</v>
      </c>
    </row>
    <row r="50" spans="1:20" s="8" customFormat="1" x14ac:dyDescent="0.35">
      <c r="A50" s="11" t="s">
        <v>31</v>
      </c>
      <c r="C50" s="8">
        <f t="shared" ref="C50:T50" si="46">C43/22260400</f>
        <v>5.166124597940738E-3</v>
      </c>
      <c r="D50" s="8">
        <f t="shared" si="46"/>
        <v>6.199349517528885E-3</v>
      </c>
      <c r="E50" s="8">
        <f t="shared" si="46"/>
        <v>6.7833462112091431E-3</v>
      </c>
      <c r="F50" s="8">
        <f t="shared" si="46"/>
        <v>1.1347504986433308E-2</v>
      </c>
      <c r="G50" s="8">
        <f t="shared" si="46"/>
        <v>1.2668235970602505E-2</v>
      </c>
      <c r="H50" s="8">
        <f t="shared" si="46"/>
        <v>1.3463369930459471E-2</v>
      </c>
      <c r="I50" s="8">
        <f t="shared" si="46"/>
        <v>6.8013153402454582E-3</v>
      </c>
      <c r="J50" s="8">
        <f t="shared" si="46"/>
        <v>7.223589872598875E-3</v>
      </c>
      <c r="K50" s="8">
        <f t="shared" si="46"/>
        <v>7.0573754290129556E-3</v>
      </c>
      <c r="L50" s="8">
        <f t="shared" si="46"/>
        <v>1.4680778422669852E-2</v>
      </c>
      <c r="M50" s="8">
        <f t="shared" si="46"/>
        <v>1.0336741478140555E-2</v>
      </c>
      <c r="N50" s="8">
        <f t="shared" si="46"/>
        <v>1.5781387576144185E-2</v>
      </c>
      <c r="O50" s="8">
        <f t="shared" si="46"/>
        <v>8.5712745503225465E-3</v>
      </c>
      <c r="P50" s="8">
        <f t="shared" si="46"/>
        <v>9.1687480907800406E-3</v>
      </c>
      <c r="Q50" s="8">
        <f t="shared" si="46"/>
        <v>9.4697310021383263E-3</v>
      </c>
      <c r="R50" s="8">
        <f t="shared" si="46"/>
        <v>5.8085209609890212E-3</v>
      </c>
      <c r="S50" s="8">
        <f t="shared" si="46"/>
        <v>4.712404089773769E-3</v>
      </c>
      <c r="T50" s="8">
        <f t="shared" si="46"/>
        <v>5.0762789527591598E-3</v>
      </c>
    </row>
  </sheetData>
  <mergeCells count="12">
    <mergeCell ref="R37:T37"/>
    <mergeCell ref="C37:E37"/>
    <mergeCell ref="F37:H37"/>
    <mergeCell ref="I37:K37"/>
    <mergeCell ref="L37:N37"/>
    <mergeCell ref="O37:Q37"/>
    <mergeCell ref="R2:T2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M51"/>
  <sheetViews>
    <sheetView topLeftCell="C1" zoomScaleNormal="100" workbookViewId="0">
      <selection activeCell="R4" sqref="R4"/>
    </sheetView>
  </sheetViews>
  <sheetFormatPr defaultColWidth="8.81640625" defaultRowHeight="14.5" x14ac:dyDescent="0.35"/>
  <cols>
    <col min="3" max="3" width="12.36328125" bestFit="1" customWidth="1"/>
    <col min="4" max="9" width="9" bestFit="1" customWidth="1"/>
    <col min="10" max="10" width="10.6328125" style="1" bestFit="1" customWidth="1"/>
    <col min="11" max="11" width="9" bestFit="1" customWidth="1"/>
    <col min="12" max="20" width="9.08984375" bestFit="1" customWidth="1"/>
    <col min="22" max="25" width="9" bestFit="1" customWidth="1"/>
  </cols>
  <sheetData>
    <row r="2" spans="1:39" x14ac:dyDescent="0.35">
      <c r="C2" s="15" t="s">
        <v>44</v>
      </c>
      <c r="D2" s="15"/>
      <c r="E2" s="15"/>
      <c r="F2" s="15" t="s">
        <v>56</v>
      </c>
      <c r="G2" s="15"/>
      <c r="H2" s="15"/>
      <c r="I2" s="15" t="s">
        <v>46</v>
      </c>
      <c r="J2" s="15"/>
      <c r="K2" s="15"/>
      <c r="L2" s="15" t="s">
        <v>47</v>
      </c>
      <c r="M2" s="15"/>
      <c r="N2" s="15"/>
      <c r="O2" s="15" t="s">
        <v>48</v>
      </c>
      <c r="P2" s="15"/>
      <c r="Q2" s="15"/>
      <c r="R2" s="15" t="s">
        <v>57</v>
      </c>
      <c r="S2" s="15"/>
      <c r="T2" s="15"/>
    </row>
    <row r="3" spans="1:39" x14ac:dyDescent="0.35">
      <c r="C3">
        <v>1</v>
      </c>
      <c r="D3">
        <v>2</v>
      </c>
      <c r="E3">
        <v>3</v>
      </c>
      <c r="F3">
        <v>1</v>
      </c>
      <c r="G3">
        <v>2</v>
      </c>
      <c r="H3">
        <v>3</v>
      </c>
      <c r="I3">
        <v>1</v>
      </c>
      <c r="J3">
        <v>2</v>
      </c>
      <c r="K3">
        <v>3</v>
      </c>
      <c r="L3">
        <v>1</v>
      </c>
      <c r="M3">
        <v>2</v>
      </c>
      <c r="N3">
        <v>3</v>
      </c>
      <c r="O3">
        <v>1</v>
      </c>
      <c r="P3">
        <v>2</v>
      </c>
      <c r="Q3">
        <v>3</v>
      </c>
      <c r="R3">
        <v>1</v>
      </c>
      <c r="S3">
        <v>2</v>
      </c>
      <c r="T3">
        <v>3</v>
      </c>
    </row>
    <row r="5" spans="1:39" x14ac:dyDescent="0.35">
      <c r="A5" s="4" t="s">
        <v>3</v>
      </c>
      <c r="B5" s="5"/>
      <c r="C5" s="6">
        <v>1738000</v>
      </c>
      <c r="D5" s="6">
        <v>1651000</v>
      </c>
      <c r="E5" s="6">
        <v>1726000</v>
      </c>
      <c r="F5" s="6">
        <v>2545000</v>
      </c>
      <c r="G5" s="6">
        <v>2297000</v>
      </c>
      <c r="H5" s="6">
        <v>2545000</v>
      </c>
      <c r="I5" s="6">
        <v>2185000</v>
      </c>
      <c r="J5" s="6">
        <v>2361000</v>
      </c>
      <c r="K5" s="6">
        <v>1918000</v>
      </c>
      <c r="L5" s="6">
        <v>12100000</v>
      </c>
      <c r="M5" s="6">
        <v>7905000</v>
      </c>
      <c r="N5" s="6">
        <v>9233000</v>
      </c>
      <c r="O5" s="6">
        <v>7172000</v>
      </c>
      <c r="P5" s="6">
        <v>6205000</v>
      </c>
      <c r="Q5" s="6">
        <v>7164000</v>
      </c>
      <c r="R5" s="6">
        <v>7628000</v>
      </c>
      <c r="S5" s="6">
        <v>9424000</v>
      </c>
      <c r="T5" s="6">
        <v>10250000</v>
      </c>
      <c r="V5" s="6">
        <v>1738000</v>
      </c>
      <c r="W5" s="6">
        <v>1738000</v>
      </c>
      <c r="X5" s="6">
        <v>1738000</v>
      </c>
      <c r="Y5" s="6">
        <v>1738000</v>
      </c>
      <c r="Z5" s="6">
        <v>1738000</v>
      </c>
      <c r="AA5" s="6">
        <v>1738000</v>
      </c>
      <c r="AB5" s="6">
        <v>1738000</v>
      </c>
      <c r="AC5" s="6">
        <v>1738000</v>
      </c>
      <c r="AD5" s="6">
        <v>1738000</v>
      </c>
      <c r="AE5" s="6">
        <v>1738000</v>
      </c>
      <c r="AF5" s="6">
        <v>1738000</v>
      </c>
      <c r="AG5" s="6">
        <v>1738000</v>
      </c>
      <c r="AH5" s="6">
        <v>1738000</v>
      </c>
      <c r="AI5" s="6">
        <v>1738000</v>
      </c>
      <c r="AJ5" s="6">
        <v>1738000</v>
      </c>
      <c r="AK5" s="6">
        <v>1738000</v>
      </c>
      <c r="AL5" s="6">
        <v>1738000</v>
      </c>
      <c r="AM5" s="6">
        <v>1738000</v>
      </c>
    </row>
    <row r="6" spans="1:39" x14ac:dyDescent="0.35">
      <c r="A6" s="4" t="s">
        <v>0</v>
      </c>
      <c r="B6" s="5"/>
      <c r="C6" s="6">
        <v>1387000</v>
      </c>
      <c r="D6" s="6">
        <v>1131000</v>
      </c>
      <c r="E6" s="6">
        <v>991700</v>
      </c>
      <c r="F6" s="6">
        <v>1587000</v>
      </c>
      <c r="G6" s="6">
        <v>1508000</v>
      </c>
      <c r="H6" s="6">
        <v>1633000</v>
      </c>
      <c r="I6" s="6">
        <v>1530000</v>
      </c>
      <c r="J6" s="6">
        <v>1866000</v>
      </c>
      <c r="K6" s="6">
        <v>1428000</v>
      </c>
      <c r="L6" s="6">
        <v>3842000</v>
      </c>
      <c r="M6" s="6">
        <v>2014000</v>
      </c>
      <c r="N6" s="6">
        <v>2918000</v>
      </c>
      <c r="O6" s="6">
        <v>2872000</v>
      </c>
      <c r="P6" s="6">
        <v>2384000</v>
      </c>
      <c r="Q6" s="6">
        <v>2835000</v>
      </c>
      <c r="R6" s="6">
        <v>3217000</v>
      </c>
      <c r="S6" s="6">
        <v>2620000</v>
      </c>
      <c r="T6" s="6">
        <v>2221000</v>
      </c>
      <c r="V6" s="6">
        <v>1387000</v>
      </c>
      <c r="W6" s="6">
        <v>1387000</v>
      </c>
      <c r="X6" s="6">
        <v>1387000</v>
      </c>
      <c r="Y6" s="6">
        <v>1387000</v>
      </c>
      <c r="Z6" s="6">
        <v>1387000</v>
      </c>
      <c r="AA6" s="6">
        <v>1387000</v>
      </c>
      <c r="AB6" s="6">
        <v>1387000</v>
      </c>
      <c r="AC6" s="6">
        <v>1387000</v>
      </c>
      <c r="AD6" s="6">
        <v>1387000</v>
      </c>
      <c r="AE6" s="6">
        <v>1387000</v>
      </c>
      <c r="AF6" s="6">
        <v>1387000</v>
      </c>
      <c r="AG6" s="6">
        <v>1387000</v>
      </c>
      <c r="AH6" s="6">
        <v>1387000</v>
      </c>
      <c r="AI6" s="6">
        <v>1387000</v>
      </c>
      <c r="AJ6" s="6">
        <v>1387000</v>
      </c>
      <c r="AK6" s="6">
        <v>1387000</v>
      </c>
      <c r="AL6" s="6">
        <v>1387000</v>
      </c>
      <c r="AM6" s="6">
        <v>1387000</v>
      </c>
    </row>
    <row r="7" spans="1:39" x14ac:dyDescent="0.35">
      <c r="A7" s="4" t="s">
        <v>20</v>
      </c>
      <c r="B7" s="5"/>
      <c r="C7" s="6">
        <v>225300</v>
      </c>
      <c r="D7" s="6">
        <v>331000</v>
      </c>
      <c r="E7" s="6">
        <v>354400</v>
      </c>
      <c r="F7" s="6">
        <v>263800</v>
      </c>
      <c r="G7" s="6">
        <v>273300</v>
      </c>
      <c r="H7" s="6">
        <v>274100</v>
      </c>
      <c r="I7" s="6">
        <v>267300</v>
      </c>
      <c r="J7" s="6">
        <v>269500</v>
      </c>
      <c r="K7" s="6">
        <v>289000</v>
      </c>
      <c r="L7" s="6">
        <v>957400</v>
      </c>
      <c r="M7" s="6">
        <v>500200</v>
      </c>
      <c r="N7" s="6">
        <v>670900</v>
      </c>
      <c r="O7" s="6">
        <v>483600</v>
      </c>
      <c r="P7" s="6">
        <v>439100</v>
      </c>
      <c r="Q7" s="6">
        <v>588900</v>
      </c>
      <c r="R7" s="6">
        <v>624900</v>
      </c>
      <c r="S7" s="6">
        <v>449500</v>
      </c>
      <c r="T7" s="6">
        <v>456200</v>
      </c>
      <c r="V7" s="6">
        <v>225300</v>
      </c>
      <c r="W7" s="6">
        <v>225300</v>
      </c>
      <c r="X7" s="6">
        <v>225300</v>
      </c>
      <c r="Y7" s="6">
        <v>225300</v>
      </c>
      <c r="Z7" s="6">
        <v>225300</v>
      </c>
      <c r="AA7" s="6">
        <v>225300</v>
      </c>
      <c r="AB7" s="6">
        <v>225300</v>
      </c>
      <c r="AC7" s="6">
        <v>225300</v>
      </c>
      <c r="AD7" s="6">
        <v>225300</v>
      </c>
      <c r="AE7" s="6">
        <v>225300</v>
      </c>
      <c r="AF7" s="6">
        <v>225300</v>
      </c>
      <c r="AG7" s="6">
        <v>225300</v>
      </c>
      <c r="AH7" s="6">
        <v>225300</v>
      </c>
      <c r="AI7" s="6">
        <v>225300</v>
      </c>
      <c r="AJ7" s="6">
        <v>225300</v>
      </c>
      <c r="AK7" s="6">
        <v>225300</v>
      </c>
      <c r="AL7" s="6">
        <v>225300</v>
      </c>
      <c r="AM7" s="6">
        <v>225300</v>
      </c>
    </row>
    <row r="8" spans="1:39" x14ac:dyDescent="0.35">
      <c r="A8" s="4" t="s">
        <v>21</v>
      </c>
      <c r="B8" s="4"/>
      <c r="C8" s="6">
        <v>1395000</v>
      </c>
      <c r="D8" s="6">
        <v>1382000</v>
      </c>
      <c r="E8" s="6">
        <v>1560000</v>
      </c>
      <c r="F8" s="6">
        <v>2819000</v>
      </c>
      <c r="G8" s="6">
        <v>2590000</v>
      </c>
      <c r="H8" s="6">
        <v>2877000</v>
      </c>
      <c r="I8" s="6">
        <v>3138000</v>
      </c>
      <c r="J8" s="6">
        <v>2975000</v>
      </c>
      <c r="K8" s="6">
        <v>2779000</v>
      </c>
      <c r="L8" s="6">
        <v>3098000</v>
      </c>
      <c r="M8" s="6">
        <v>2270000</v>
      </c>
      <c r="N8" s="6">
        <v>3105000</v>
      </c>
      <c r="O8" s="6">
        <v>2856000</v>
      </c>
      <c r="P8" s="6">
        <v>2579000</v>
      </c>
      <c r="Q8" s="6">
        <v>2930000</v>
      </c>
      <c r="R8" s="6">
        <v>2044000</v>
      </c>
      <c r="S8" s="6">
        <v>1676000</v>
      </c>
      <c r="T8" s="6">
        <v>1965000</v>
      </c>
      <c r="V8" s="6">
        <v>1395000</v>
      </c>
      <c r="W8" s="6">
        <v>1395000</v>
      </c>
      <c r="X8" s="6">
        <v>1395000</v>
      </c>
      <c r="Y8" s="6">
        <v>1395000</v>
      </c>
      <c r="Z8" s="6">
        <v>1395000</v>
      </c>
      <c r="AA8" s="6">
        <v>1395000</v>
      </c>
      <c r="AB8" s="6">
        <v>1395000</v>
      </c>
      <c r="AC8" s="6">
        <v>1395000</v>
      </c>
      <c r="AD8" s="6">
        <v>1395000</v>
      </c>
      <c r="AE8" s="6">
        <v>1395000</v>
      </c>
      <c r="AF8" s="6">
        <v>1395000</v>
      </c>
      <c r="AG8" s="6">
        <v>1395000</v>
      </c>
      <c r="AH8" s="6">
        <v>1395000</v>
      </c>
      <c r="AI8" s="6">
        <v>1395000</v>
      </c>
      <c r="AJ8" s="6">
        <v>1395000</v>
      </c>
      <c r="AK8" s="6">
        <v>1395000</v>
      </c>
      <c r="AL8" s="6">
        <v>1395000</v>
      </c>
      <c r="AM8" s="6">
        <v>1395000</v>
      </c>
    </row>
    <row r="9" spans="1:39" x14ac:dyDescent="0.35">
      <c r="A9" s="4" t="s">
        <v>22</v>
      </c>
      <c r="B9" s="4"/>
      <c r="C9" s="6">
        <v>431300</v>
      </c>
      <c r="D9" s="6">
        <v>381300</v>
      </c>
      <c r="E9" s="6">
        <v>401400</v>
      </c>
      <c r="F9" s="6">
        <v>742800</v>
      </c>
      <c r="G9" s="6">
        <v>713200</v>
      </c>
      <c r="H9" s="6">
        <v>733400</v>
      </c>
      <c r="I9" s="6">
        <v>803400</v>
      </c>
      <c r="J9" s="6">
        <v>798300</v>
      </c>
      <c r="K9" s="6">
        <v>733900</v>
      </c>
      <c r="L9" s="6">
        <v>1118000</v>
      </c>
      <c r="M9" s="6">
        <v>665200</v>
      </c>
      <c r="N9" s="6">
        <v>782400</v>
      </c>
      <c r="O9" s="6">
        <v>726400</v>
      </c>
      <c r="P9" s="6">
        <v>725700</v>
      </c>
      <c r="Q9" s="6">
        <v>675700</v>
      </c>
      <c r="R9" s="6">
        <v>476100</v>
      </c>
      <c r="S9" s="6">
        <v>396200</v>
      </c>
      <c r="T9" s="6">
        <v>394600</v>
      </c>
      <c r="V9" s="6">
        <v>431300</v>
      </c>
      <c r="W9" s="6">
        <v>431300</v>
      </c>
      <c r="X9" s="6">
        <v>431300</v>
      </c>
      <c r="Y9" s="6">
        <v>431300</v>
      </c>
      <c r="Z9" s="6">
        <v>431300</v>
      </c>
      <c r="AA9" s="6">
        <v>431300</v>
      </c>
      <c r="AB9" s="6">
        <v>431300</v>
      </c>
      <c r="AC9" s="6">
        <v>431300</v>
      </c>
      <c r="AD9" s="6">
        <v>431300</v>
      </c>
      <c r="AE9" s="6">
        <v>431300</v>
      </c>
      <c r="AF9" s="6">
        <v>431300</v>
      </c>
      <c r="AG9" s="6">
        <v>431300</v>
      </c>
      <c r="AH9" s="6">
        <v>431300</v>
      </c>
      <c r="AI9" s="6">
        <v>431300</v>
      </c>
      <c r="AJ9" s="6">
        <v>431300</v>
      </c>
      <c r="AK9" s="6">
        <v>431300</v>
      </c>
      <c r="AL9" s="6">
        <v>431300</v>
      </c>
      <c r="AM9" s="6">
        <v>431300</v>
      </c>
    </row>
    <row r="10" spans="1:39" x14ac:dyDescent="0.35">
      <c r="A10" s="2" t="s">
        <v>51</v>
      </c>
      <c r="C10" s="1">
        <f>C5+C6+C7+C8+C9</f>
        <v>5176600</v>
      </c>
      <c r="D10" s="1">
        <f t="shared" ref="D10:T10" si="0">D5+D6+D7+D8+D9</f>
        <v>4876300</v>
      </c>
      <c r="E10" s="1">
        <f t="shared" si="0"/>
        <v>5033500</v>
      </c>
      <c r="F10" s="1">
        <f t="shared" si="0"/>
        <v>7957600</v>
      </c>
      <c r="G10" s="1">
        <f t="shared" si="0"/>
        <v>7381500</v>
      </c>
      <c r="H10" s="1">
        <f t="shared" si="0"/>
        <v>8062500</v>
      </c>
      <c r="I10" s="1">
        <f t="shared" si="0"/>
        <v>7923700</v>
      </c>
      <c r="J10" s="1">
        <f t="shared" si="0"/>
        <v>8269800</v>
      </c>
      <c r="K10" s="1">
        <f t="shared" si="0"/>
        <v>7147900</v>
      </c>
      <c r="L10" s="1">
        <f t="shared" si="0"/>
        <v>21115400</v>
      </c>
      <c r="M10" s="1">
        <f t="shared" si="0"/>
        <v>13354400</v>
      </c>
      <c r="N10" s="1">
        <f t="shared" si="0"/>
        <v>16709300</v>
      </c>
      <c r="O10" s="1">
        <f t="shared" si="0"/>
        <v>14110000</v>
      </c>
      <c r="P10" s="1">
        <f t="shared" si="0"/>
        <v>12332800</v>
      </c>
      <c r="Q10" s="1">
        <f t="shared" si="0"/>
        <v>14193600</v>
      </c>
      <c r="R10" s="1">
        <f t="shared" si="0"/>
        <v>13990000</v>
      </c>
      <c r="S10" s="1">
        <f t="shared" si="0"/>
        <v>14565700</v>
      </c>
      <c r="T10" s="1">
        <f t="shared" si="0"/>
        <v>15286800</v>
      </c>
      <c r="V10" s="1">
        <f t="shared" ref="V10:AM10" si="1">V5+V6+V7+V8+V9</f>
        <v>5176600</v>
      </c>
      <c r="W10" s="1">
        <f t="shared" si="1"/>
        <v>5176600</v>
      </c>
      <c r="X10" s="1">
        <f t="shared" si="1"/>
        <v>5176600</v>
      </c>
      <c r="Y10" s="1">
        <f t="shared" si="1"/>
        <v>5176600</v>
      </c>
      <c r="Z10" s="1">
        <f t="shared" si="1"/>
        <v>5176600</v>
      </c>
      <c r="AA10" s="1">
        <f t="shared" si="1"/>
        <v>5176600</v>
      </c>
      <c r="AB10" s="1">
        <f t="shared" si="1"/>
        <v>5176600</v>
      </c>
      <c r="AC10" s="1">
        <f t="shared" si="1"/>
        <v>5176600</v>
      </c>
      <c r="AD10" s="1">
        <f t="shared" si="1"/>
        <v>5176600</v>
      </c>
      <c r="AE10" s="1">
        <f t="shared" si="1"/>
        <v>5176600</v>
      </c>
      <c r="AF10" s="1">
        <f t="shared" si="1"/>
        <v>5176600</v>
      </c>
      <c r="AG10" s="1">
        <f t="shared" si="1"/>
        <v>5176600</v>
      </c>
      <c r="AH10" s="1">
        <f t="shared" si="1"/>
        <v>5176600</v>
      </c>
      <c r="AI10" s="1">
        <f t="shared" si="1"/>
        <v>5176600</v>
      </c>
      <c r="AJ10" s="1">
        <f t="shared" si="1"/>
        <v>5176600</v>
      </c>
      <c r="AK10" s="1">
        <f t="shared" si="1"/>
        <v>5176600</v>
      </c>
      <c r="AL10" s="1">
        <f t="shared" si="1"/>
        <v>5176600</v>
      </c>
      <c r="AM10" s="1">
        <f t="shared" si="1"/>
        <v>5176600</v>
      </c>
    </row>
    <row r="11" spans="1:39" x14ac:dyDescent="0.35">
      <c r="A11" t="s">
        <v>55</v>
      </c>
    </row>
    <row r="12" spans="1:39" x14ac:dyDescent="0.35">
      <c r="A12" s="4" t="s">
        <v>3</v>
      </c>
      <c r="C12">
        <f>C5/V5</f>
        <v>1</v>
      </c>
      <c r="D12">
        <f t="shared" ref="D12:T12" si="2">D5/W5</f>
        <v>0.94994246260069048</v>
      </c>
      <c r="E12">
        <f t="shared" si="2"/>
        <v>0.99309551208285385</v>
      </c>
      <c r="F12">
        <f t="shared" si="2"/>
        <v>1.4643268124280782</v>
      </c>
      <c r="G12">
        <f t="shared" si="2"/>
        <v>1.3216340621403913</v>
      </c>
      <c r="H12">
        <f t="shared" si="2"/>
        <v>1.4643268124280782</v>
      </c>
      <c r="I12">
        <f t="shared" si="2"/>
        <v>1.2571921749136938</v>
      </c>
      <c r="J12">
        <f t="shared" si="2"/>
        <v>1.3584579976985041</v>
      </c>
      <c r="K12">
        <f t="shared" si="2"/>
        <v>1.1035673187571922</v>
      </c>
      <c r="L12">
        <f t="shared" si="2"/>
        <v>6.962025316455696</v>
      </c>
      <c r="M12">
        <f t="shared" si="2"/>
        <v>4.5483314154200229</v>
      </c>
      <c r="N12">
        <f t="shared" si="2"/>
        <v>5.3124280782508633</v>
      </c>
      <c r="O12">
        <f t="shared" si="2"/>
        <v>4.1265822784810124</v>
      </c>
      <c r="P12">
        <f t="shared" si="2"/>
        <v>3.5701956271576525</v>
      </c>
      <c r="Q12">
        <f t="shared" si="2"/>
        <v>4.1219792865362486</v>
      </c>
      <c r="R12">
        <f t="shared" si="2"/>
        <v>4.388952819332566</v>
      </c>
      <c r="S12">
        <f t="shared" si="2"/>
        <v>5.4223245109321061</v>
      </c>
      <c r="T12">
        <f t="shared" si="2"/>
        <v>5.897583429228999</v>
      </c>
    </row>
    <row r="13" spans="1:39" x14ac:dyDescent="0.35">
      <c r="A13" s="4" t="s">
        <v>0</v>
      </c>
      <c r="C13">
        <f t="shared" ref="C13:C16" si="3">C6/V6</f>
        <v>1</v>
      </c>
      <c r="D13">
        <f t="shared" ref="D13:D17" si="4">D6/W6</f>
        <v>0.81542898341744774</v>
      </c>
      <c r="E13">
        <f t="shared" ref="E13:E17" si="5">E6/X6</f>
        <v>0.71499639509733237</v>
      </c>
      <c r="F13">
        <f t="shared" ref="F13:F17" si="6">F6/Y6</f>
        <v>1.144196106705119</v>
      </c>
      <c r="G13">
        <f t="shared" ref="G13:G17" si="7">G6/Z6</f>
        <v>1.0872386445565969</v>
      </c>
      <c r="H13">
        <f t="shared" ref="H13:H17" si="8">H6/AA6</f>
        <v>1.1773612112472964</v>
      </c>
      <c r="I13">
        <f t="shared" ref="I13:I17" si="9">I6/AB6</f>
        <v>1.1031002162941601</v>
      </c>
      <c r="J13">
        <f t="shared" ref="J13:J17" si="10">J6/AC6</f>
        <v>1.3453496755587599</v>
      </c>
      <c r="K13">
        <f t="shared" ref="K13:K17" si="11">K6/AD6</f>
        <v>1.0295602018745493</v>
      </c>
      <c r="L13">
        <f t="shared" ref="L13:L17" si="12">L6/AE6</f>
        <v>2.7700072098053354</v>
      </c>
      <c r="M13">
        <f t="shared" ref="M13:M17" si="13">M6/AF6</f>
        <v>1.452054794520548</v>
      </c>
      <c r="N13">
        <f t="shared" ref="N13:N17" si="14">N6/AG6</f>
        <v>2.1038211968276856</v>
      </c>
      <c r="O13">
        <f t="shared" ref="O13:O17" si="15">O6/AH6</f>
        <v>2.0706560922855082</v>
      </c>
      <c r="P13">
        <f t="shared" ref="P13:P17" si="16">P6/AI6</f>
        <v>1.7188175919250179</v>
      </c>
      <c r="Q13">
        <f t="shared" ref="Q13:Q17" si="17">Q6/AJ6</f>
        <v>2.0439798125450612</v>
      </c>
      <c r="R13">
        <f t="shared" ref="R13:R17" si="18">R6/AK6</f>
        <v>2.3193943763518385</v>
      </c>
      <c r="S13">
        <f t="shared" ref="S13:S17" si="19">S6/AL6</f>
        <v>1.8889689978370583</v>
      </c>
      <c r="T13">
        <f t="shared" ref="T13:T17" si="20">T6/AM6</f>
        <v>1.6012977649603461</v>
      </c>
    </row>
    <row r="14" spans="1:39" x14ac:dyDescent="0.35">
      <c r="A14" s="4" t="s">
        <v>20</v>
      </c>
      <c r="C14">
        <f t="shared" si="3"/>
        <v>1</v>
      </c>
      <c r="D14">
        <f t="shared" si="4"/>
        <v>1.4691522414558367</v>
      </c>
      <c r="E14">
        <f t="shared" si="5"/>
        <v>1.5730137594318687</v>
      </c>
      <c r="F14">
        <f t="shared" si="6"/>
        <v>1.1708832667554372</v>
      </c>
      <c r="G14">
        <f t="shared" si="7"/>
        <v>1.2130492676431426</v>
      </c>
      <c r="H14">
        <f t="shared" si="8"/>
        <v>1.2166000887705282</v>
      </c>
      <c r="I14">
        <f t="shared" si="9"/>
        <v>1.1864181091877497</v>
      </c>
      <c r="J14">
        <f t="shared" si="10"/>
        <v>1.1961828672880603</v>
      </c>
      <c r="K14">
        <f t="shared" si="11"/>
        <v>1.282734132268087</v>
      </c>
      <c r="L14">
        <f t="shared" si="12"/>
        <v>4.2494451841988461</v>
      </c>
      <c r="M14">
        <f t="shared" si="13"/>
        <v>2.2201509098979137</v>
      </c>
      <c r="N14">
        <f t="shared" si="14"/>
        <v>2.9778073679538393</v>
      </c>
      <c r="O14">
        <f t="shared" si="15"/>
        <v>2.1464713715046604</v>
      </c>
      <c r="P14">
        <f t="shared" si="16"/>
        <v>1.9489569462938305</v>
      </c>
      <c r="Q14">
        <f t="shared" si="17"/>
        <v>2.6138482023968042</v>
      </c>
      <c r="R14">
        <f t="shared" si="18"/>
        <v>2.773635153129161</v>
      </c>
      <c r="S14">
        <f t="shared" si="19"/>
        <v>1.9951176209498447</v>
      </c>
      <c r="T14">
        <f t="shared" si="20"/>
        <v>2.0248557478916998</v>
      </c>
    </row>
    <row r="15" spans="1:39" x14ac:dyDescent="0.35">
      <c r="A15" s="4" t="s">
        <v>21</v>
      </c>
      <c r="C15">
        <f t="shared" si="3"/>
        <v>1</v>
      </c>
      <c r="D15">
        <f t="shared" si="4"/>
        <v>0.99068100358422939</v>
      </c>
      <c r="E15">
        <f t="shared" si="5"/>
        <v>1.118279569892473</v>
      </c>
      <c r="F15">
        <f t="shared" si="6"/>
        <v>2.0207885304659499</v>
      </c>
      <c r="G15">
        <f t="shared" si="7"/>
        <v>1.8566308243727598</v>
      </c>
      <c r="H15">
        <f t="shared" si="8"/>
        <v>2.0623655913978496</v>
      </c>
      <c r="I15">
        <f t="shared" si="9"/>
        <v>2.2494623655913979</v>
      </c>
      <c r="J15">
        <f t="shared" si="10"/>
        <v>2.1326164874551972</v>
      </c>
      <c r="K15">
        <f t="shared" si="11"/>
        <v>1.9921146953405018</v>
      </c>
      <c r="L15">
        <f t="shared" si="12"/>
        <v>2.22078853046595</v>
      </c>
      <c r="M15">
        <f t="shared" si="13"/>
        <v>1.6272401433691757</v>
      </c>
      <c r="N15">
        <f t="shared" si="14"/>
        <v>2.225806451612903</v>
      </c>
      <c r="O15">
        <f t="shared" si="15"/>
        <v>2.0473118279569893</v>
      </c>
      <c r="P15">
        <f t="shared" si="16"/>
        <v>1.8487455197132616</v>
      </c>
      <c r="Q15">
        <f t="shared" si="17"/>
        <v>2.1003584229390682</v>
      </c>
      <c r="R15">
        <f t="shared" si="18"/>
        <v>1.4652329749103943</v>
      </c>
      <c r="S15">
        <f t="shared" si="19"/>
        <v>1.2014336917562725</v>
      </c>
      <c r="T15">
        <f t="shared" si="20"/>
        <v>1.4086021505376345</v>
      </c>
    </row>
    <row r="16" spans="1:39" x14ac:dyDescent="0.35">
      <c r="A16" s="4" t="s">
        <v>22</v>
      </c>
      <c r="C16">
        <f t="shared" si="3"/>
        <v>1</v>
      </c>
      <c r="D16">
        <f t="shared" si="4"/>
        <v>0.88407141201020167</v>
      </c>
      <c r="E16">
        <f t="shared" si="5"/>
        <v>0.93067470438210065</v>
      </c>
      <c r="F16">
        <f t="shared" si="6"/>
        <v>1.7222351031764433</v>
      </c>
      <c r="G16">
        <f t="shared" si="7"/>
        <v>1.6536053790864826</v>
      </c>
      <c r="H16">
        <f t="shared" si="8"/>
        <v>1.7004405286343611</v>
      </c>
      <c r="I16">
        <f t="shared" si="9"/>
        <v>1.8627405518200788</v>
      </c>
      <c r="J16">
        <f t="shared" si="10"/>
        <v>1.8509158358451194</v>
      </c>
      <c r="K16">
        <f t="shared" si="11"/>
        <v>1.7015998145142592</v>
      </c>
      <c r="L16">
        <f t="shared" si="12"/>
        <v>2.5921632274518895</v>
      </c>
      <c r="M16">
        <f t="shared" si="13"/>
        <v>1.5423139346162764</v>
      </c>
      <c r="N16">
        <f t="shared" si="14"/>
        <v>1.8140505448643636</v>
      </c>
      <c r="O16">
        <f t="shared" si="15"/>
        <v>1.6842105263157894</v>
      </c>
      <c r="P16">
        <f t="shared" si="16"/>
        <v>1.6825875260839323</v>
      </c>
      <c r="Q16">
        <f t="shared" si="17"/>
        <v>1.566658938094134</v>
      </c>
      <c r="R16">
        <f t="shared" si="18"/>
        <v>1.1038720148388592</v>
      </c>
      <c r="S16">
        <f t="shared" si="19"/>
        <v>0.91861813123116165</v>
      </c>
      <c r="T16">
        <f t="shared" si="20"/>
        <v>0.91490841641548803</v>
      </c>
    </row>
    <row r="17" spans="1:39" x14ac:dyDescent="0.35">
      <c r="A17" s="2" t="s">
        <v>51</v>
      </c>
      <c r="C17">
        <f>C10/V10</f>
        <v>1</v>
      </c>
      <c r="D17">
        <f t="shared" si="4"/>
        <v>0.94198895027624308</v>
      </c>
      <c r="E17">
        <f t="shared" si="5"/>
        <v>0.97235637290885912</v>
      </c>
      <c r="F17">
        <f t="shared" si="6"/>
        <v>1.537225205733493</v>
      </c>
      <c r="G17">
        <f t="shared" si="7"/>
        <v>1.4259359425105282</v>
      </c>
      <c r="H17">
        <f t="shared" si="8"/>
        <v>1.5574894718541128</v>
      </c>
      <c r="I17">
        <f t="shared" si="9"/>
        <v>1.5306765058146274</v>
      </c>
      <c r="J17">
        <f t="shared" si="10"/>
        <v>1.5975350616234594</v>
      </c>
      <c r="K17">
        <f t="shared" si="11"/>
        <v>1.3808097979368699</v>
      </c>
      <c r="L17">
        <f t="shared" si="12"/>
        <v>4.0790093884016532</v>
      </c>
      <c r="M17">
        <f t="shared" si="13"/>
        <v>2.5797627786578063</v>
      </c>
      <c r="N17">
        <f t="shared" si="14"/>
        <v>3.2278522582389986</v>
      </c>
      <c r="O17">
        <f t="shared" si="15"/>
        <v>2.7257273113626703</v>
      </c>
      <c r="P17">
        <f t="shared" si="16"/>
        <v>2.3824131669435538</v>
      </c>
      <c r="Q17">
        <f t="shared" si="17"/>
        <v>2.741876907622764</v>
      </c>
      <c r="R17">
        <f t="shared" si="18"/>
        <v>2.7025460727118187</v>
      </c>
      <c r="S17">
        <f t="shared" si="19"/>
        <v>2.8137580651392806</v>
      </c>
      <c r="T17">
        <f t="shared" si="20"/>
        <v>2.9530579917320248</v>
      </c>
    </row>
    <row r="19" spans="1:39" x14ac:dyDescent="0.35">
      <c r="A19" t="s">
        <v>52</v>
      </c>
    </row>
    <row r="20" spans="1:39" x14ac:dyDescent="0.35">
      <c r="A20" s="4" t="s">
        <v>3</v>
      </c>
      <c r="B20" s="5"/>
      <c r="C20" s="6">
        <v>1738000</v>
      </c>
      <c r="D20" s="6">
        <v>1651000</v>
      </c>
      <c r="E20" s="6">
        <v>1726000</v>
      </c>
      <c r="F20" s="6">
        <v>2545000</v>
      </c>
      <c r="G20" s="6">
        <v>2297000</v>
      </c>
      <c r="H20" s="6">
        <v>2545000</v>
      </c>
      <c r="I20" s="6">
        <v>2185000</v>
      </c>
      <c r="J20" s="6">
        <v>2361000</v>
      </c>
      <c r="K20" s="6">
        <v>1918000</v>
      </c>
      <c r="L20" s="6">
        <v>12100000</v>
      </c>
      <c r="M20" s="6">
        <v>7905000</v>
      </c>
      <c r="N20" s="6">
        <v>9233000</v>
      </c>
      <c r="O20" s="6">
        <v>7172000</v>
      </c>
      <c r="P20" s="6">
        <v>6205000</v>
      </c>
      <c r="Q20" s="6">
        <v>7164000</v>
      </c>
      <c r="R20" s="6">
        <v>7628000</v>
      </c>
      <c r="S20" s="6">
        <v>9424000</v>
      </c>
      <c r="T20" s="6">
        <v>10250000</v>
      </c>
      <c r="V20">
        <v>5176600</v>
      </c>
      <c r="W20">
        <v>4876300</v>
      </c>
      <c r="X20">
        <v>5033500</v>
      </c>
      <c r="Y20">
        <v>7957600</v>
      </c>
      <c r="Z20">
        <v>7381500</v>
      </c>
      <c r="AA20">
        <v>8062500</v>
      </c>
      <c r="AB20">
        <v>7923700</v>
      </c>
      <c r="AC20">
        <v>8269800</v>
      </c>
      <c r="AD20">
        <v>7147900</v>
      </c>
      <c r="AE20">
        <v>21115400</v>
      </c>
      <c r="AF20">
        <v>13354400</v>
      </c>
      <c r="AG20">
        <v>16709300</v>
      </c>
      <c r="AH20">
        <v>14110000</v>
      </c>
      <c r="AI20">
        <v>12332800</v>
      </c>
      <c r="AJ20">
        <v>14193600</v>
      </c>
      <c r="AK20">
        <v>13990000</v>
      </c>
      <c r="AL20">
        <v>14565700</v>
      </c>
      <c r="AM20">
        <v>15286800</v>
      </c>
    </row>
    <row r="21" spans="1:39" x14ac:dyDescent="0.35">
      <c r="A21" s="4" t="s">
        <v>0</v>
      </c>
      <c r="B21" s="5"/>
      <c r="C21" s="6">
        <v>1387000</v>
      </c>
      <c r="D21" s="6">
        <v>1131000</v>
      </c>
      <c r="E21" s="6">
        <v>991700</v>
      </c>
      <c r="F21" s="6">
        <v>1587000</v>
      </c>
      <c r="G21" s="6">
        <v>1508000</v>
      </c>
      <c r="H21" s="6">
        <v>1633000</v>
      </c>
      <c r="I21" s="6">
        <v>1530000</v>
      </c>
      <c r="J21" s="6">
        <v>1866000</v>
      </c>
      <c r="K21" s="6">
        <v>1428000</v>
      </c>
      <c r="L21" s="6">
        <v>3842000</v>
      </c>
      <c r="M21" s="6">
        <v>2014000</v>
      </c>
      <c r="N21" s="6">
        <v>2918000</v>
      </c>
      <c r="O21" s="6">
        <v>2872000</v>
      </c>
      <c r="P21" s="6">
        <v>2384000</v>
      </c>
      <c r="Q21" s="6">
        <v>2835000</v>
      </c>
      <c r="R21" s="6">
        <v>3217000</v>
      </c>
      <c r="S21" s="6">
        <v>2620000</v>
      </c>
      <c r="T21" s="6">
        <v>2221000</v>
      </c>
      <c r="V21">
        <v>5176600</v>
      </c>
      <c r="W21">
        <v>4876300</v>
      </c>
      <c r="X21">
        <v>5033500</v>
      </c>
      <c r="Y21">
        <v>7957600</v>
      </c>
      <c r="Z21">
        <v>7381500</v>
      </c>
      <c r="AA21">
        <v>8062500</v>
      </c>
      <c r="AB21">
        <v>7923700</v>
      </c>
      <c r="AC21">
        <v>8269800</v>
      </c>
      <c r="AD21">
        <v>7147900</v>
      </c>
      <c r="AE21">
        <v>21115400</v>
      </c>
      <c r="AF21">
        <v>13354400</v>
      </c>
      <c r="AG21">
        <v>16709300</v>
      </c>
      <c r="AH21">
        <v>14110000</v>
      </c>
      <c r="AI21">
        <v>12332800</v>
      </c>
      <c r="AJ21">
        <v>14193600</v>
      </c>
      <c r="AK21">
        <v>13990000</v>
      </c>
      <c r="AL21">
        <v>14565700</v>
      </c>
      <c r="AM21">
        <v>15286800</v>
      </c>
    </row>
    <row r="22" spans="1:39" x14ac:dyDescent="0.35">
      <c r="A22" s="4" t="s">
        <v>20</v>
      </c>
      <c r="B22" s="5"/>
      <c r="C22" s="6">
        <v>225300</v>
      </c>
      <c r="D22" s="6">
        <v>331000</v>
      </c>
      <c r="E22" s="6">
        <v>354400</v>
      </c>
      <c r="F22" s="6">
        <v>263800</v>
      </c>
      <c r="G22" s="6">
        <v>273300</v>
      </c>
      <c r="H22" s="6">
        <v>274100</v>
      </c>
      <c r="I22" s="6">
        <v>267300</v>
      </c>
      <c r="J22" s="6">
        <v>269500</v>
      </c>
      <c r="K22" s="6">
        <v>289000</v>
      </c>
      <c r="L22" s="6">
        <v>957400</v>
      </c>
      <c r="M22" s="6">
        <v>500200</v>
      </c>
      <c r="N22" s="6">
        <v>670900</v>
      </c>
      <c r="O22" s="6">
        <v>483600</v>
      </c>
      <c r="P22" s="6">
        <v>439100</v>
      </c>
      <c r="Q22" s="6">
        <v>588900</v>
      </c>
      <c r="R22" s="6">
        <v>624900</v>
      </c>
      <c r="S22" s="6">
        <v>449500</v>
      </c>
      <c r="T22" s="6">
        <v>456200</v>
      </c>
      <c r="V22">
        <v>5176600</v>
      </c>
      <c r="W22">
        <v>4876300</v>
      </c>
      <c r="X22">
        <v>5033500</v>
      </c>
      <c r="Y22">
        <v>7957600</v>
      </c>
      <c r="Z22">
        <v>7381500</v>
      </c>
      <c r="AA22">
        <v>8062500</v>
      </c>
      <c r="AB22">
        <v>7923700</v>
      </c>
      <c r="AC22">
        <v>8269800</v>
      </c>
      <c r="AD22">
        <v>7147900</v>
      </c>
      <c r="AE22">
        <v>21115400</v>
      </c>
      <c r="AF22">
        <v>13354400</v>
      </c>
      <c r="AG22">
        <v>16709300</v>
      </c>
      <c r="AH22">
        <v>14110000</v>
      </c>
      <c r="AI22">
        <v>12332800</v>
      </c>
      <c r="AJ22">
        <v>14193600</v>
      </c>
      <c r="AK22">
        <v>13990000</v>
      </c>
      <c r="AL22">
        <v>14565700</v>
      </c>
      <c r="AM22">
        <v>15286800</v>
      </c>
    </row>
    <row r="23" spans="1:39" x14ac:dyDescent="0.35">
      <c r="A23" s="4" t="s">
        <v>21</v>
      </c>
      <c r="B23" s="4"/>
      <c r="C23" s="6">
        <v>1395000</v>
      </c>
      <c r="D23" s="6">
        <v>1382000</v>
      </c>
      <c r="E23" s="6">
        <v>1560000</v>
      </c>
      <c r="F23" s="6">
        <v>2819000</v>
      </c>
      <c r="G23" s="6">
        <v>2590000</v>
      </c>
      <c r="H23" s="6">
        <v>2877000</v>
      </c>
      <c r="I23" s="6">
        <v>3138000</v>
      </c>
      <c r="J23" s="6">
        <v>2975000</v>
      </c>
      <c r="K23" s="6">
        <v>2779000</v>
      </c>
      <c r="L23" s="6">
        <v>3098000</v>
      </c>
      <c r="M23" s="6">
        <v>2270000</v>
      </c>
      <c r="N23" s="6">
        <v>3105000</v>
      </c>
      <c r="O23" s="6">
        <v>2856000</v>
      </c>
      <c r="P23" s="6">
        <v>2579000</v>
      </c>
      <c r="Q23" s="6">
        <v>2930000</v>
      </c>
      <c r="R23" s="6">
        <v>2044000</v>
      </c>
      <c r="S23" s="6">
        <v>1676000</v>
      </c>
      <c r="T23" s="6">
        <v>1965000</v>
      </c>
      <c r="V23">
        <v>5176600</v>
      </c>
      <c r="W23">
        <v>4876300</v>
      </c>
      <c r="X23">
        <v>5033500</v>
      </c>
      <c r="Y23">
        <v>7957600</v>
      </c>
      <c r="Z23">
        <v>7381500</v>
      </c>
      <c r="AA23">
        <v>8062500</v>
      </c>
      <c r="AB23">
        <v>7923700</v>
      </c>
      <c r="AC23">
        <v>8269800</v>
      </c>
      <c r="AD23">
        <v>7147900</v>
      </c>
      <c r="AE23">
        <v>21115400</v>
      </c>
      <c r="AF23">
        <v>13354400</v>
      </c>
      <c r="AG23">
        <v>16709300</v>
      </c>
      <c r="AH23">
        <v>14110000</v>
      </c>
      <c r="AI23">
        <v>12332800</v>
      </c>
      <c r="AJ23">
        <v>14193600</v>
      </c>
      <c r="AK23">
        <v>13990000</v>
      </c>
      <c r="AL23">
        <v>14565700</v>
      </c>
      <c r="AM23">
        <v>15286800</v>
      </c>
    </row>
    <row r="24" spans="1:39" x14ac:dyDescent="0.35">
      <c r="A24" s="4" t="s">
        <v>22</v>
      </c>
      <c r="B24" s="4"/>
      <c r="C24" s="6">
        <v>431300</v>
      </c>
      <c r="D24" s="6">
        <v>381300</v>
      </c>
      <c r="E24" s="6">
        <v>401400</v>
      </c>
      <c r="F24" s="6">
        <v>742800</v>
      </c>
      <c r="G24" s="6">
        <v>713200</v>
      </c>
      <c r="H24" s="6">
        <v>733400</v>
      </c>
      <c r="I24" s="6">
        <v>803400</v>
      </c>
      <c r="J24" s="6">
        <v>798300</v>
      </c>
      <c r="K24" s="6">
        <v>733900</v>
      </c>
      <c r="L24" s="6">
        <v>1118000</v>
      </c>
      <c r="M24" s="6">
        <v>665200</v>
      </c>
      <c r="N24" s="6">
        <v>782400</v>
      </c>
      <c r="O24" s="6">
        <v>726400</v>
      </c>
      <c r="P24" s="6">
        <v>725700</v>
      </c>
      <c r="Q24" s="6">
        <v>675700</v>
      </c>
      <c r="R24" s="6">
        <v>476100</v>
      </c>
      <c r="S24" s="6">
        <v>396200</v>
      </c>
      <c r="T24" s="6">
        <v>394600</v>
      </c>
      <c r="V24">
        <v>5176600</v>
      </c>
      <c r="W24">
        <v>4876300</v>
      </c>
      <c r="X24">
        <v>5033500</v>
      </c>
      <c r="Y24">
        <v>7957600</v>
      </c>
      <c r="Z24">
        <v>7381500</v>
      </c>
      <c r="AA24">
        <v>8062500</v>
      </c>
      <c r="AB24">
        <v>7923700</v>
      </c>
      <c r="AC24">
        <v>8269800</v>
      </c>
      <c r="AD24">
        <v>7147900</v>
      </c>
      <c r="AE24">
        <v>21115400</v>
      </c>
      <c r="AF24">
        <v>13354400</v>
      </c>
      <c r="AG24">
        <v>16709300</v>
      </c>
      <c r="AH24">
        <v>14110000</v>
      </c>
      <c r="AI24">
        <v>12332800</v>
      </c>
      <c r="AJ24">
        <v>14193600</v>
      </c>
      <c r="AK24">
        <v>13990000</v>
      </c>
      <c r="AL24">
        <v>14565700</v>
      </c>
      <c r="AM24">
        <v>15286800</v>
      </c>
    </row>
    <row r="25" spans="1:39" x14ac:dyDescent="0.35">
      <c r="C25" s="1">
        <f>C20+C21+C22+C23+C24</f>
        <v>5176600</v>
      </c>
      <c r="D25" s="1">
        <f t="shared" ref="D25:T25" si="21">D20+D21+D22+D23+D24</f>
        <v>4876300</v>
      </c>
      <c r="E25" s="1">
        <f t="shared" si="21"/>
        <v>5033500</v>
      </c>
      <c r="F25" s="1">
        <f t="shared" si="21"/>
        <v>7957600</v>
      </c>
      <c r="G25" s="1">
        <f t="shared" si="21"/>
        <v>7381500</v>
      </c>
      <c r="H25" s="1">
        <f t="shared" si="21"/>
        <v>8062500</v>
      </c>
      <c r="I25" s="1">
        <f t="shared" si="21"/>
        <v>7923700</v>
      </c>
      <c r="J25" s="1">
        <f t="shared" si="21"/>
        <v>8269800</v>
      </c>
      <c r="K25" s="1">
        <f t="shared" si="21"/>
        <v>7147900</v>
      </c>
      <c r="L25" s="1">
        <f t="shared" si="21"/>
        <v>21115400</v>
      </c>
      <c r="M25" s="1">
        <f t="shared" si="21"/>
        <v>13354400</v>
      </c>
      <c r="N25" s="1">
        <f t="shared" si="21"/>
        <v>16709300</v>
      </c>
      <c r="O25" s="1">
        <f t="shared" si="21"/>
        <v>14110000</v>
      </c>
      <c r="P25" s="1">
        <f t="shared" si="21"/>
        <v>12332800</v>
      </c>
      <c r="Q25" s="1">
        <f t="shared" si="21"/>
        <v>14193600</v>
      </c>
      <c r="R25" s="1">
        <f t="shared" si="21"/>
        <v>13990000</v>
      </c>
      <c r="S25" s="1">
        <f t="shared" si="21"/>
        <v>14565700</v>
      </c>
      <c r="T25" s="1">
        <f t="shared" si="21"/>
        <v>15286800</v>
      </c>
      <c r="V25">
        <v>5176600</v>
      </c>
      <c r="W25">
        <v>4876300</v>
      </c>
      <c r="X25">
        <v>5033500</v>
      </c>
      <c r="Y25">
        <v>7957600</v>
      </c>
      <c r="Z25">
        <v>7381500</v>
      </c>
      <c r="AA25">
        <v>8062500</v>
      </c>
      <c r="AB25">
        <v>7923700</v>
      </c>
      <c r="AC25">
        <v>8269800</v>
      </c>
      <c r="AD25">
        <v>7147900</v>
      </c>
      <c r="AE25">
        <v>21115400</v>
      </c>
      <c r="AF25">
        <v>13354400</v>
      </c>
      <c r="AG25">
        <v>16709300</v>
      </c>
      <c r="AH25">
        <v>14110000</v>
      </c>
      <c r="AI25">
        <v>12332800</v>
      </c>
      <c r="AJ25">
        <v>14193600</v>
      </c>
      <c r="AK25">
        <v>13990000</v>
      </c>
      <c r="AL25">
        <v>14565700</v>
      </c>
      <c r="AM25">
        <v>15286800</v>
      </c>
    </row>
    <row r="28" spans="1:39" x14ac:dyDescent="0.35">
      <c r="A28" s="4" t="s">
        <v>3</v>
      </c>
      <c r="C28">
        <f>C20*100/V20</f>
        <v>33.574160645983852</v>
      </c>
      <c r="D28">
        <f t="shared" ref="D28:T28" si="22">D20*100/W20</f>
        <v>33.857637963209811</v>
      </c>
      <c r="E28">
        <f t="shared" si="22"/>
        <v>34.290255289559951</v>
      </c>
      <c r="F28">
        <f t="shared" si="22"/>
        <v>31.982004624509901</v>
      </c>
      <c r="G28">
        <f t="shared" si="22"/>
        <v>31.118336381494277</v>
      </c>
      <c r="H28">
        <f t="shared" si="22"/>
        <v>31.565891472868216</v>
      </c>
      <c r="I28">
        <f t="shared" si="22"/>
        <v>27.57550134406906</v>
      </c>
      <c r="J28">
        <f t="shared" si="22"/>
        <v>28.54966262787492</v>
      </c>
      <c r="K28">
        <f t="shared" si="22"/>
        <v>26.833055862561032</v>
      </c>
      <c r="L28">
        <f t="shared" si="22"/>
        <v>57.304147683681101</v>
      </c>
      <c r="M28">
        <f t="shared" si="22"/>
        <v>59.193973521835503</v>
      </c>
      <c r="N28">
        <f t="shared" si="22"/>
        <v>55.256653480397141</v>
      </c>
      <c r="O28">
        <f t="shared" si="22"/>
        <v>50.829199149539335</v>
      </c>
      <c r="P28">
        <f t="shared" si="22"/>
        <v>50.312986507524649</v>
      </c>
      <c r="Q28">
        <f t="shared" si="22"/>
        <v>50.473452823807911</v>
      </c>
      <c r="R28">
        <f t="shared" si="22"/>
        <v>54.52466047176555</v>
      </c>
      <c r="S28">
        <f t="shared" si="22"/>
        <v>64.699945762991135</v>
      </c>
      <c r="T28">
        <f t="shared" si="22"/>
        <v>67.051312243242535</v>
      </c>
    </row>
    <row r="29" spans="1:39" x14ac:dyDescent="0.35">
      <c r="A29" s="4" t="s">
        <v>0</v>
      </c>
      <c r="C29">
        <f t="shared" ref="C29:C32" si="23">C21*100/V21</f>
        <v>26.793648340609668</v>
      </c>
      <c r="D29">
        <f t="shared" ref="D29:D32" si="24">D21*100/W21</f>
        <v>23.193814982671288</v>
      </c>
      <c r="E29">
        <f t="shared" ref="E29:E32" si="25">E21*100/X21</f>
        <v>19.701996622628389</v>
      </c>
      <c r="F29">
        <f t="shared" ref="F29:F32" si="26">F21*100/Y21</f>
        <v>19.94319895445863</v>
      </c>
      <c r="G29">
        <f t="shared" ref="G29:G32" si="27">G21*100/Z21</f>
        <v>20.429452008399377</v>
      </c>
      <c r="H29">
        <f t="shared" ref="H29:H32" si="28">H21*100/AA21</f>
        <v>20.254263565891474</v>
      </c>
      <c r="I29">
        <f t="shared" ref="I29:I32" si="29">I21*100/AB21</f>
        <v>19.309161124222271</v>
      </c>
      <c r="J29">
        <f t="shared" ref="J29:J32" si="30">J21*100/AC21</f>
        <v>22.564028150620331</v>
      </c>
      <c r="K29">
        <f t="shared" ref="K29:K32" si="31">K21*100/AD21</f>
        <v>19.977895605702376</v>
      </c>
      <c r="L29">
        <f t="shared" ref="L29:L32" si="32">L21*100/AE21</f>
        <v>18.195250859562215</v>
      </c>
      <c r="M29">
        <f t="shared" ref="M29:M32" si="33">M21*100/AF21</f>
        <v>15.081171748637153</v>
      </c>
      <c r="N29">
        <f t="shared" ref="N29:N32" si="34">N21*100/AG21</f>
        <v>17.463328804917023</v>
      </c>
      <c r="O29">
        <f t="shared" ref="O29:O32" si="35">O21*100/AH21</f>
        <v>20.354358610914247</v>
      </c>
      <c r="P29">
        <f t="shared" ref="P29:P32" si="36">P21*100/AI21</f>
        <v>19.330565646081993</v>
      </c>
      <c r="Q29">
        <f t="shared" ref="Q29:Q32" si="37">Q21*100/AJ21</f>
        <v>19.973791004396347</v>
      </c>
      <c r="R29">
        <f t="shared" ref="R29:R32" si="38">R21*100/AK21</f>
        <v>22.994996426018584</v>
      </c>
      <c r="S29">
        <f t="shared" ref="S29:S32" si="39">S21*100/AL21</f>
        <v>17.987463698964003</v>
      </c>
      <c r="T29">
        <f t="shared" ref="T29:T32" si="40">T21*100/AM21</f>
        <v>14.528874584608944</v>
      </c>
    </row>
    <row r="30" spans="1:39" x14ac:dyDescent="0.35">
      <c r="A30" s="4" t="s">
        <v>20</v>
      </c>
      <c r="C30">
        <f t="shared" si="23"/>
        <v>4.3522775566974463</v>
      </c>
      <c r="D30">
        <f t="shared" si="24"/>
        <v>6.7879334741504831</v>
      </c>
      <c r="E30">
        <f t="shared" si="25"/>
        <v>7.0408264626999104</v>
      </c>
      <c r="F30">
        <f t="shared" si="26"/>
        <v>3.3150698703126569</v>
      </c>
      <c r="G30">
        <f t="shared" si="27"/>
        <v>3.7024994919731764</v>
      </c>
      <c r="H30">
        <f t="shared" si="28"/>
        <v>3.3996899224806203</v>
      </c>
      <c r="I30">
        <f t="shared" si="29"/>
        <v>3.3734240317023612</v>
      </c>
      <c r="J30">
        <f t="shared" si="30"/>
        <v>3.2588454376163871</v>
      </c>
      <c r="K30">
        <f t="shared" si="31"/>
        <v>4.0431455392492897</v>
      </c>
      <c r="L30">
        <f t="shared" si="32"/>
        <v>4.5341314869715941</v>
      </c>
      <c r="M30">
        <f t="shared" si="33"/>
        <v>3.7455819804708561</v>
      </c>
      <c r="N30">
        <f t="shared" si="34"/>
        <v>4.0151292992525125</v>
      </c>
      <c r="O30">
        <f t="shared" si="35"/>
        <v>3.4273564847625799</v>
      </c>
      <c r="P30">
        <f t="shared" si="36"/>
        <v>3.5604242345614945</v>
      </c>
      <c r="Q30">
        <f t="shared" si="37"/>
        <v>4.149053094352384</v>
      </c>
      <c r="R30">
        <f t="shared" si="38"/>
        <v>4.466761972837741</v>
      </c>
      <c r="S30">
        <f t="shared" si="39"/>
        <v>3.0860171498795115</v>
      </c>
      <c r="T30">
        <f t="shared" si="40"/>
        <v>2.9842740141821702</v>
      </c>
    </row>
    <row r="31" spans="1:39" x14ac:dyDescent="0.35">
      <c r="A31" s="4" t="s">
        <v>21</v>
      </c>
      <c r="C31">
        <f t="shared" si="23"/>
        <v>26.948189931615346</v>
      </c>
      <c r="D31">
        <f t="shared" si="24"/>
        <v>28.341160305969691</v>
      </c>
      <c r="E31">
        <f t="shared" si="25"/>
        <v>30.992351246647463</v>
      </c>
      <c r="F31">
        <f t="shared" si="26"/>
        <v>35.425253845380517</v>
      </c>
      <c r="G31">
        <f t="shared" si="27"/>
        <v>35.087719298245617</v>
      </c>
      <c r="H31">
        <f t="shared" si="28"/>
        <v>35.68372093023256</v>
      </c>
      <c r="I31">
        <f t="shared" si="29"/>
        <v>39.602710854777442</v>
      </c>
      <c r="J31">
        <f t="shared" si="30"/>
        <v>35.974267817843234</v>
      </c>
      <c r="K31">
        <f t="shared" si="31"/>
        <v>38.878551742469817</v>
      </c>
      <c r="L31">
        <f t="shared" si="32"/>
        <v>14.671756159011906</v>
      </c>
      <c r="M31">
        <f t="shared" si="33"/>
        <v>16.998142934164022</v>
      </c>
      <c r="N31">
        <f t="shared" si="34"/>
        <v>18.582466051839393</v>
      </c>
      <c r="O31">
        <f t="shared" si="35"/>
        <v>20.240963855421686</v>
      </c>
      <c r="P31">
        <f t="shared" si="36"/>
        <v>20.911715101193565</v>
      </c>
      <c r="Q31">
        <f t="shared" si="37"/>
        <v>20.643106752339083</v>
      </c>
      <c r="R31">
        <f t="shared" si="38"/>
        <v>14.610436025732666</v>
      </c>
      <c r="S31">
        <f t="shared" si="39"/>
        <v>11.506484412009035</v>
      </c>
      <c r="T31">
        <f t="shared" si="40"/>
        <v>12.854227176387472</v>
      </c>
    </row>
    <row r="32" spans="1:39" x14ac:dyDescent="0.35">
      <c r="A32" s="4" t="s">
        <v>22</v>
      </c>
      <c r="C32">
        <f t="shared" si="23"/>
        <v>8.3317235250936914</v>
      </c>
      <c r="D32">
        <f t="shared" si="24"/>
        <v>7.8194532739987288</v>
      </c>
      <c r="E32">
        <f t="shared" si="25"/>
        <v>7.9745703784642892</v>
      </c>
      <c r="F32">
        <f t="shared" si="26"/>
        <v>9.3344727053382925</v>
      </c>
      <c r="G32">
        <f t="shared" si="27"/>
        <v>9.6619928198875566</v>
      </c>
      <c r="H32">
        <f t="shared" si="28"/>
        <v>9.0964341085271325</v>
      </c>
      <c r="I32">
        <f t="shared" si="29"/>
        <v>10.13920264522887</v>
      </c>
      <c r="J32">
        <f t="shared" si="30"/>
        <v>9.6531959660451285</v>
      </c>
      <c r="K32">
        <f t="shared" si="31"/>
        <v>10.267351250017487</v>
      </c>
      <c r="L32">
        <f t="shared" si="32"/>
        <v>5.2947138107731799</v>
      </c>
      <c r="M32">
        <f t="shared" si="33"/>
        <v>4.9811298148924701</v>
      </c>
      <c r="N32">
        <f t="shared" si="34"/>
        <v>4.6824223635939264</v>
      </c>
      <c r="O32">
        <f t="shared" si="35"/>
        <v>5.1481218993621543</v>
      </c>
      <c r="P32">
        <f t="shared" si="36"/>
        <v>5.8843085106382977</v>
      </c>
      <c r="Q32">
        <f t="shared" si="37"/>
        <v>4.760596325104272</v>
      </c>
      <c r="R32">
        <f t="shared" si="38"/>
        <v>3.403145103645461</v>
      </c>
      <c r="S32">
        <f t="shared" si="39"/>
        <v>2.7200889761563123</v>
      </c>
      <c r="T32">
        <f t="shared" si="40"/>
        <v>2.5813119815788785</v>
      </c>
    </row>
    <row r="33" spans="1:20" x14ac:dyDescent="0.35">
      <c r="J33"/>
    </row>
    <row r="35" spans="1:20" s="8" customFormat="1" x14ac:dyDescent="0.35">
      <c r="C35" s="16" t="s">
        <v>44</v>
      </c>
      <c r="D35" s="16"/>
      <c r="E35" s="16"/>
      <c r="F35" s="16" t="s">
        <v>56</v>
      </c>
      <c r="G35" s="16"/>
      <c r="H35" s="16"/>
      <c r="I35" s="16" t="s">
        <v>46</v>
      </c>
      <c r="J35" s="16"/>
      <c r="K35" s="16"/>
      <c r="L35" s="16" t="s">
        <v>47</v>
      </c>
      <c r="M35" s="16"/>
      <c r="N35" s="16"/>
      <c r="O35" s="16" t="s">
        <v>48</v>
      </c>
      <c r="P35" s="16"/>
      <c r="Q35" s="16"/>
      <c r="R35" s="16" t="s">
        <v>57</v>
      </c>
      <c r="S35" s="16"/>
      <c r="T35" s="16"/>
    </row>
    <row r="36" spans="1:20" s="8" customFormat="1" x14ac:dyDescent="0.35">
      <c r="C36" s="8">
        <v>1</v>
      </c>
      <c r="D36" s="8">
        <v>2</v>
      </c>
      <c r="E36" s="8">
        <v>3</v>
      </c>
      <c r="F36" s="8">
        <v>1</v>
      </c>
      <c r="G36" s="8">
        <v>2</v>
      </c>
      <c r="H36" s="8">
        <v>3</v>
      </c>
      <c r="I36" s="8">
        <v>1</v>
      </c>
      <c r="J36" s="8">
        <v>2</v>
      </c>
      <c r="K36" s="8">
        <v>3</v>
      </c>
      <c r="L36" s="8">
        <v>1</v>
      </c>
      <c r="M36" s="8">
        <v>2</v>
      </c>
      <c r="N36" s="8">
        <v>3</v>
      </c>
      <c r="O36" s="8">
        <v>1</v>
      </c>
      <c r="P36" s="8">
        <v>2</v>
      </c>
      <c r="Q36" s="8">
        <v>3</v>
      </c>
      <c r="R36" s="8">
        <v>1</v>
      </c>
      <c r="S36" s="8">
        <v>2</v>
      </c>
      <c r="T36" s="8">
        <v>3</v>
      </c>
    </row>
    <row r="37" spans="1:20" s="8" customFormat="1" x14ac:dyDescent="0.35">
      <c r="A37" s="9" t="s">
        <v>3</v>
      </c>
      <c r="B37" s="14"/>
      <c r="C37" s="10">
        <v>1738000</v>
      </c>
      <c r="D37" s="10">
        <v>1651000</v>
      </c>
      <c r="E37" s="10">
        <v>1726000</v>
      </c>
      <c r="F37" s="10">
        <v>2545000</v>
      </c>
      <c r="G37" s="10">
        <v>2297000</v>
      </c>
      <c r="H37" s="10">
        <v>2545000</v>
      </c>
      <c r="I37" s="10">
        <v>2185000</v>
      </c>
      <c r="J37" s="10">
        <v>2361000</v>
      </c>
      <c r="K37" s="10">
        <v>1918000</v>
      </c>
      <c r="L37" s="10">
        <v>12100000</v>
      </c>
      <c r="M37" s="10">
        <v>7905000</v>
      </c>
      <c r="N37" s="10">
        <v>9233000</v>
      </c>
      <c r="O37" s="10">
        <v>7172000</v>
      </c>
      <c r="P37" s="10">
        <v>6205000</v>
      </c>
      <c r="Q37" s="10">
        <v>7164000</v>
      </c>
      <c r="R37" s="10">
        <v>7628000</v>
      </c>
      <c r="S37" s="10">
        <v>9424000</v>
      </c>
      <c r="T37" s="10">
        <v>10250000</v>
      </c>
    </row>
    <row r="38" spans="1:20" s="8" customFormat="1" x14ac:dyDescent="0.35">
      <c r="A38" s="9" t="s">
        <v>0</v>
      </c>
      <c r="B38" s="14"/>
      <c r="C38" s="10">
        <v>1387000</v>
      </c>
      <c r="D38" s="10">
        <v>1131000</v>
      </c>
      <c r="E38" s="10">
        <v>991700</v>
      </c>
      <c r="F38" s="10">
        <v>1587000</v>
      </c>
      <c r="G38" s="10">
        <v>1508000</v>
      </c>
      <c r="H38" s="10">
        <v>1633000</v>
      </c>
      <c r="I38" s="10">
        <v>1530000</v>
      </c>
      <c r="J38" s="10">
        <v>1866000</v>
      </c>
      <c r="K38" s="10">
        <v>1428000</v>
      </c>
      <c r="L38" s="10">
        <v>3842000</v>
      </c>
      <c r="M38" s="10">
        <v>2014000</v>
      </c>
      <c r="N38" s="10">
        <v>2918000</v>
      </c>
      <c r="O38" s="10">
        <v>2872000</v>
      </c>
      <c r="P38" s="10">
        <v>2384000</v>
      </c>
      <c r="Q38" s="10">
        <v>2835000</v>
      </c>
      <c r="R38" s="10">
        <v>3217000</v>
      </c>
      <c r="S38" s="10">
        <v>2620000</v>
      </c>
      <c r="T38" s="10">
        <v>2221000</v>
      </c>
    </row>
    <row r="39" spans="1:20" s="8" customFormat="1" x14ac:dyDescent="0.35">
      <c r="A39" s="9" t="s">
        <v>20</v>
      </c>
      <c r="B39" s="14"/>
      <c r="C39" s="10">
        <v>225300</v>
      </c>
      <c r="D39" s="10">
        <v>331000</v>
      </c>
      <c r="E39" s="10">
        <v>354400</v>
      </c>
      <c r="F39" s="10">
        <v>263800</v>
      </c>
      <c r="G39" s="10">
        <v>273300</v>
      </c>
      <c r="H39" s="10">
        <v>274100</v>
      </c>
      <c r="I39" s="10">
        <v>267300</v>
      </c>
      <c r="J39" s="10">
        <v>269500</v>
      </c>
      <c r="K39" s="10">
        <v>289000</v>
      </c>
      <c r="L39" s="10">
        <v>957400</v>
      </c>
      <c r="M39" s="10">
        <v>500200</v>
      </c>
      <c r="N39" s="10">
        <v>670900</v>
      </c>
      <c r="O39" s="10">
        <v>483600</v>
      </c>
      <c r="P39" s="10">
        <v>439100</v>
      </c>
      <c r="Q39" s="10">
        <v>588900</v>
      </c>
      <c r="R39" s="10">
        <v>624900</v>
      </c>
      <c r="S39" s="10">
        <v>449500</v>
      </c>
      <c r="T39" s="10">
        <v>456200</v>
      </c>
    </row>
    <row r="40" spans="1:20" s="8" customFormat="1" x14ac:dyDescent="0.35">
      <c r="A40" s="9" t="s">
        <v>21</v>
      </c>
      <c r="B40" s="9"/>
      <c r="C40" s="10">
        <v>1395000</v>
      </c>
      <c r="D40" s="10">
        <v>1382000</v>
      </c>
      <c r="E40" s="10">
        <v>1560000</v>
      </c>
      <c r="F40" s="10">
        <v>2819000</v>
      </c>
      <c r="G40" s="10">
        <v>2590000</v>
      </c>
      <c r="H40" s="10">
        <v>2877000</v>
      </c>
      <c r="I40" s="10">
        <v>3138000</v>
      </c>
      <c r="J40" s="10">
        <v>2975000</v>
      </c>
      <c r="K40" s="10">
        <v>2779000</v>
      </c>
      <c r="L40" s="10">
        <v>3098000</v>
      </c>
      <c r="M40" s="10">
        <v>2270000</v>
      </c>
      <c r="N40" s="10">
        <v>3105000</v>
      </c>
      <c r="O40" s="10">
        <v>2856000</v>
      </c>
      <c r="P40" s="10">
        <v>2579000</v>
      </c>
      <c r="Q40" s="10">
        <v>2930000</v>
      </c>
      <c r="R40" s="10">
        <v>2044000</v>
      </c>
      <c r="S40" s="10">
        <v>1676000</v>
      </c>
      <c r="T40" s="10">
        <v>1965000</v>
      </c>
    </row>
    <row r="41" spans="1:20" s="8" customFormat="1" x14ac:dyDescent="0.35">
      <c r="A41" s="9" t="s">
        <v>22</v>
      </c>
      <c r="B41" s="9"/>
      <c r="C41" s="10">
        <v>431300</v>
      </c>
      <c r="D41" s="10">
        <v>381300</v>
      </c>
      <c r="E41" s="10">
        <v>401400</v>
      </c>
      <c r="F41" s="10">
        <v>742800</v>
      </c>
      <c r="G41" s="10">
        <v>713200</v>
      </c>
      <c r="H41" s="10">
        <v>733400</v>
      </c>
      <c r="I41" s="10">
        <v>803400</v>
      </c>
      <c r="J41" s="10">
        <v>798300</v>
      </c>
      <c r="K41" s="10">
        <v>733900</v>
      </c>
      <c r="L41" s="10">
        <v>1118000</v>
      </c>
      <c r="M41" s="10">
        <v>665200</v>
      </c>
      <c r="N41" s="10">
        <v>782400</v>
      </c>
      <c r="O41" s="10">
        <v>726400</v>
      </c>
      <c r="P41" s="10">
        <v>725700</v>
      </c>
      <c r="Q41" s="10">
        <v>675700</v>
      </c>
      <c r="R41" s="10">
        <v>476100</v>
      </c>
      <c r="S41" s="10">
        <v>396200</v>
      </c>
      <c r="T41" s="10">
        <v>394600</v>
      </c>
    </row>
    <row r="42" spans="1:20" s="8" customFormat="1" x14ac:dyDescent="0.35">
      <c r="A42" s="11" t="s">
        <v>51</v>
      </c>
      <c r="C42" s="12">
        <f>C37+C38+C39+C40+C41</f>
        <v>5176600</v>
      </c>
      <c r="D42" s="12">
        <f t="shared" ref="D42:T42" si="41">D37+D38+D39+D40+D41</f>
        <v>4876300</v>
      </c>
      <c r="E42" s="12">
        <f t="shared" si="41"/>
        <v>5033500</v>
      </c>
      <c r="F42" s="12">
        <f t="shared" si="41"/>
        <v>7957600</v>
      </c>
      <c r="G42" s="12">
        <f t="shared" si="41"/>
        <v>7381500</v>
      </c>
      <c r="H42" s="12">
        <f t="shared" si="41"/>
        <v>8062500</v>
      </c>
      <c r="I42" s="12">
        <f t="shared" si="41"/>
        <v>7923700</v>
      </c>
      <c r="J42" s="12">
        <f t="shared" si="41"/>
        <v>8269800</v>
      </c>
      <c r="K42" s="12">
        <f t="shared" si="41"/>
        <v>7147900</v>
      </c>
      <c r="L42" s="12">
        <f t="shared" si="41"/>
        <v>21115400</v>
      </c>
      <c r="M42" s="12">
        <f t="shared" si="41"/>
        <v>13354400</v>
      </c>
      <c r="N42" s="12">
        <f t="shared" si="41"/>
        <v>16709300</v>
      </c>
      <c r="O42" s="12">
        <f t="shared" si="41"/>
        <v>14110000</v>
      </c>
      <c r="P42" s="12">
        <f t="shared" si="41"/>
        <v>12332800</v>
      </c>
      <c r="Q42" s="12">
        <f t="shared" si="41"/>
        <v>14193600</v>
      </c>
      <c r="R42" s="12">
        <f t="shared" si="41"/>
        <v>13990000</v>
      </c>
      <c r="S42" s="12">
        <f t="shared" si="41"/>
        <v>14565700</v>
      </c>
      <c r="T42" s="12">
        <f t="shared" si="41"/>
        <v>15286800</v>
      </c>
    </row>
    <row r="43" spans="1:20" s="8" customFormat="1" x14ac:dyDescent="0.35">
      <c r="J43" s="12"/>
    </row>
    <row r="44" spans="1:20" s="8" customFormat="1" x14ac:dyDescent="0.35">
      <c r="J44" s="12"/>
    </row>
    <row r="45" spans="1:20" s="8" customFormat="1" x14ac:dyDescent="0.35">
      <c r="J45" s="12"/>
    </row>
    <row r="46" spans="1:20" s="8" customFormat="1" x14ac:dyDescent="0.35">
      <c r="A46" s="9" t="s">
        <v>3</v>
      </c>
      <c r="C46" s="8">
        <f>C37/5176600</f>
        <v>0.33574160645983853</v>
      </c>
      <c r="D46" s="8">
        <f t="shared" ref="D46:T46" si="42">D37/5176600</f>
        <v>0.31893520843797085</v>
      </c>
      <c r="E46" s="8">
        <f t="shared" si="42"/>
        <v>0.3334234825947533</v>
      </c>
      <c r="F46" s="8">
        <f t="shared" si="42"/>
        <v>0.49163543638681761</v>
      </c>
      <c r="G46" s="8">
        <f t="shared" si="42"/>
        <v>0.44372754317505697</v>
      </c>
      <c r="H46" s="8">
        <f t="shared" si="42"/>
        <v>0.49163543638681761</v>
      </c>
      <c r="I46" s="8">
        <f t="shared" si="42"/>
        <v>0.42209172043426185</v>
      </c>
      <c r="J46" s="8">
        <f t="shared" si="42"/>
        <v>0.45609087045551133</v>
      </c>
      <c r="K46" s="8">
        <f t="shared" si="42"/>
        <v>0.37051346443611638</v>
      </c>
      <c r="L46" s="8">
        <f t="shared" si="42"/>
        <v>2.3374415639609012</v>
      </c>
      <c r="M46" s="8">
        <f t="shared" si="42"/>
        <v>1.5270640961248696</v>
      </c>
      <c r="N46" s="8">
        <f t="shared" si="42"/>
        <v>1.7836031371942973</v>
      </c>
      <c r="O46" s="8">
        <f t="shared" si="42"/>
        <v>1.3854653633659157</v>
      </c>
      <c r="P46" s="8">
        <f t="shared" si="42"/>
        <v>1.1986632152378009</v>
      </c>
      <c r="Q46" s="8">
        <f t="shared" si="42"/>
        <v>1.383919947455859</v>
      </c>
      <c r="R46" s="8">
        <f t="shared" si="42"/>
        <v>1.4735540702391532</v>
      </c>
      <c r="S46" s="8">
        <f t="shared" si="42"/>
        <v>1.8204999420469035</v>
      </c>
      <c r="T46" s="8">
        <f t="shared" si="42"/>
        <v>1.9800641347602674</v>
      </c>
    </row>
    <row r="47" spans="1:20" s="8" customFormat="1" x14ac:dyDescent="0.35">
      <c r="A47" s="9" t="s">
        <v>0</v>
      </c>
      <c r="C47" s="8">
        <f t="shared" ref="C47:T47" si="43">C38/5176600</f>
        <v>0.26793648340609666</v>
      </c>
      <c r="D47" s="8">
        <f t="shared" si="43"/>
        <v>0.21848317428427927</v>
      </c>
      <c r="E47" s="8">
        <f t="shared" si="43"/>
        <v>0.19157361975041534</v>
      </c>
      <c r="F47" s="8">
        <f t="shared" si="43"/>
        <v>0.30657188115751649</v>
      </c>
      <c r="G47" s="8">
        <f t="shared" si="43"/>
        <v>0.29131089904570567</v>
      </c>
      <c r="H47" s="8">
        <f t="shared" si="43"/>
        <v>0.31545802264034306</v>
      </c>
      <c r="I47" s="8">
        <f t="shared" si="43"/>
        <v>0.29556079279836184</v>
      </c>
      <c r="J47" s="8">
        <f t="shared" si="43"/>
        <v>0.36046826102074719</v>
      </c>
      <c r="K47" s="8">
        <f t="shared" si="43"/>
        <v>0.27585673994513771</v>
      </c>
      <c r="L47" s="8">
        <f t="shared" si="43"/>
        <v>0.74218599080477532</v>
      </c>
      <c r="M47" s="8">
        <f t="shared" si="43"/>
        <v>0.38905845535679789</v>
      </c>
      <c r="N47" s="8">
        <f t="shared" si="43"/>
        <v>0.56369045319321565</v>
      </c>
      <c r="O47" s="8">
        <f t="shared" si="43"/>
        <v>0.55480431171038902</v>
      </c>
      <c r="P47" s="8">
        <f t="shared" si="43"/>
        <v>0.46053394119692465</v>
      </c>
      <c r="Q47" s="8">
        <f t="shared" si="43"/>
        <v>0.54765676312637634</v>
      </c>
      <c r="R47" s="8">
        <f t="shared" si="43"/>
        <v>0.62145037283158833</v>
      </c>
      <c r="S47" s="8">
        <f t="shared" si="43"/>
        <v>0.50612371054360006</v>
      </c>
      <c r="T47" s="8">
        <f t="shared" si="43"/>
        <v>0.42904609202951743</v>
      </c>
    </row>
    <row r="48" spans="1:20" s="8" customFormat="1" x14ac:dyDescent="0.35">
      <c r="A48" s="9" t="s">
        <v>20</v>
      </c>
      <c r="C48" s="8">
        <f t="shared" ref="C48:T48" si="44">C39/5176600</f>
        <v>4.352277556697446E-2</v>
      </c>
      <c r="D48" s="8">
        <f t="shared" si="44"/>
        <v>6.3941583278599848E-2</v>
      </c>
      <c r="E48" s="8">
        <f t="shared" si="44"/>
        <v>6.8461924815515982E-2</v>
      </c>
      <c r="F48" s="8">
        <f t="shared" si="44"/>
        <v>5.0960089634122782E-2</v>
      </c>
      <c r="G48" s="8">
        <f t="shared" si="44"/>
        <v>5.2795271027315224E-2</v>
      </c>
      <c r="H48" s="8">
        <f t="shared" si="44"/>
        <v>5.2949812618320907E-2</v>
      </c>
      <c r="I48" s="8">
        <f t="shared" si="44"/>
        <v>5.163620909477263E-2</v>
      </c>
      <c r="J48" s="8">
        <f t="shared" si="44"/>
        <v>5.2061198470038247E-2</v>
      </c>
      <c r="K48" s="8">
        <f t="shared" si="44"/>
        <v>5.5828149750801685E-2</v>
      </c>
      <c r="L48" s="8">
        <f t="shared" si="44"/>
        <v>0.18494764903604682</v>
      </c>
      <c r="M48" s="8">
        <f t="shared" si="44"/>
        <v>9.6627129776301043E-2</v>
      </c>
      <c r="N48" s="8">
        <f t="shared" si="44"/>
        <v>0.12960244175713789</v>
      </c>
      <c r="O48" s="8">
        <f t="shared" si="44"/>
        <v>9.3420391762933194E-2</v>
      </c>
      <c r="P48" s="8">
        <f t="shared" si="44"/>
        <v>8.4824015763242278E-2</v>
      </c>
      <c r="Q48" s="8">
        <f t="shared" si="44"/>
        <v>0.11376192867905575</v>
      </c>
      <c r="R48" s="8">
        <f t="shared" si="44"/>
        <v>0.12071630027431132</v>
      </c>
      <c r="S48" s="8">
        <f t="shared" si="44"/>
        <v>8.6833056446316115E-2</v>
      </c>
      <c r="T48" s="8">
        <f t="shared" si="44"/>
        <v>8.8127342270988673E-2</v>
      </c>
    </row>
    <row r="49" spans="1:20" s="8" customFormat="1" x14ac:dyDescent="0.35">
      <c r="A49" s="9" t="s">
        <v>21</v>
      </c>
      <c r="C49" s="8">
        <f t="shared" ref="C49:T49" si="45">C40/5176600</f>
        <v>0.26948189931615346</v>
      </c>
      <c r="D49" s="8">
        <f t="shared" si="45"/>
        <v>0.26697059846231119</v>
      </c>
      <c r="E49" s="8">
        <f t="shared" si="45"/>
        <v>0.30135610246107486</v>
      </c>
      <c r="F49" s="8">
        <f t="shared" si="45"/>
        <v>0.54456593130626285</v>
      </c>
      <c r="G49" s="8">
        <f t="shared" si="45"/>
        <v>0.50032840088088704</v>
      </c>
      <c r="H49" s="8">
        <f t="shared" si="45"/>
        <v>0.5557701966541746</v>
      </c>
      <c r="I49" s="8">
        <f t="shared" si="45"/>
        <v>0.60618939071977751</v>
      </c>
      <c r="J49" s="8">
        <f t="shared" si="45"/>
        <v>0.5747015415523703</v>
      </c>
      <c r="K49" s="8">
        <f t="shared" si="45"/>
        <v>0.53683885175597879</v>
      </c>
      <c r="L49" s="8">
        <f t="shared" si="45"/>
        <v>0.59846231116949344</v>
      </c>
      <c r="M49" s="8">
        <f t="shared" si="45"/>
        <v>0.43851176447861528</v>
      </c>
      <c r="N49" s="8">
        <f t="shared" si="45"/>
        <v>0.59981455009079321</v>
      </c>
      <c r="O49" s="8">
        <f t="shared" si="45"/>
        <v>0.55171347989027542</v>
      </c>
      <c r="P49" s="8">
        <f t="shared" si="45"/>
        <v>0.49820345400455895</v>
      </c>
      <c r="Q49" s="8">
        <f t="shared" si="45"/>
        <v>0.56600857705830077</v>
      </c>
      <c r="R49" s="8">
        <f t="shared" si="45"/>
        <v>0.39485376501951086</v>
      </c>
      <c r="S49" s="8">
        <f t="shared" si="45"/>
        <v>0.32376463315689835</v>
      </c>
      <c r="T49" s="8">
        <f t="shared" si="45"/>
        <v>0.37959278290770004</v>
      </c>
    </row>
    <row r="50" spans="1:20" s="8" customFormat="1" x14ac:dyDescent="0.35">
      <c r="A50" s="9" t="s">
        <v>22</v>
      </c>
      <c r="C50" s="8">
        <f t="shared" ref="C50:T50" si="46">C41/5176600</f>
        <v>8.3317235250936914E-2</v>
      </c>
      <c r="D50" s="8">
        <f t="shared" si="46"/>
        <v>7.3658385813081942E-2</v>
      </c>
      <c r="E50" s="8">
        <f t="shared" si="46"/>
        <v>7.7541243287099645E-2</v>
      </c>
      <c r="F50" s="8">
        <f t="shared" si="46"/>
        <v>0.14349186724877333</v>
      </c>
      <c r="G50" s="8">
        <f t="shared" si="46"/>
        <v>0.13777382838156318</v>
      </c>
      <c r="H50" s="8">
        <f t="shared" si="46"/>
        <v>0.14167600355445659</v>
      </c>
      <c r="I50" s="8">
        <f t="shared" si="46"/>
        <v>0.15519839276745354</v>
      </c>
      <c r="J50" s="8">
        <f t="shared" si="46"/>
        <v>0.15421319012479234</v>
      </c>
      <c r="K50" s="8">
        <f t="shared" si="46"/>
        <v>0.14177259204883513</v>
      </c>
      <c r="L50" s="8">
        <f t="shared" si="46"/>
        <v>0.21597187343043697</v>
      </c>
      <c r="M50" s="8">
        <f t="shared" si="46"/>
        <v>0.12850133292122243</v>
      </c>
      <c r="N50" s="8">
        <f t="shared" si="46"/>
        <v>0.15114167600355446</v>
      </c>
      <c r="O50" s="8">
        <f t="shared" si="46"/>
        <v>0.14032376463315691</v>
      </c>
      <c r="P50" s="8">
        <f t="shared" si="46"/>
        <v>0.14018854074102693</v>
      </c>
      <c r="Q50" s="8">
        <f t="shared" si="46"/>
        <v>0.13052969130317196</v>
      </c>
      <c r="R50" s="8">
        <f t="shared" si="46"/>
        <v>9.1971564347254953E-2</v>
      </c>
      <c r="S50" s="8">
        <f t="shared" si="46"/>
        <v>7.6536722945562727E-2</v>
      </c>
      <c r="T50" s="8">
        <f t="shared" si="46"/>
        <v>7.6227639763551361E-2</v>
      </c>
    </row>
    <row r="51" spans="1:20" x14ac:dyDescent="0.35">
      <c r="A51" s="2" t="s">
        <v>51</v>
      </c>
    </row>
  </sheetData>
  <mergeCells count="12">
    <mergeCell ref="R35:T35"/>
    <mergeCell ref="C35:E35"/>
    <mergeCell ref="F35:H35"/>
    <mergeCell ref="I35:K35"/>
    <mergeCell ref="L35:N35"/>
    <mergeCell ref="O35:Q35"/>
    <mergeCell ref="R2:T2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M26"/>
  <sheetViews>
    <sheetView topLeftCell="A6" workbookViewId="0">
      <selection activeCell="W16" sqref="W16"/>
    </sheetView>
  </sheetViews>
  <sheetFormatPr defaultColWidth="11.453125" defaultRowHeight="14.5" x14ac:dyDescent="0.35"/>
  <sheetData>
    <row r="2" spans="1:39" x14ac:dyDescent="0.35">
      <c r="C2" s="15" t="s">
        <v>44</v>
      </c>
      <c r="D2" s="15"/>
      <c r="E2" s="15"/>
      <c r="F2" s="15" t="s">
        <v>56</v>
      </c>
      <c r="G2" s="15"/>
      <c r="H2" s="15"/>
      <c r="I2" s="15" t="s">
        <v>46</v>
      </c>
      <c r="J2" s="15"/>
      <c r="K2" s="15"/>
      <c r="L2" s="15" t="s">
        <v>47</v>
      </c>
      <c r="M2" s="15"/>
      <c r="N2" s="15"/>
      <c r="O2" s="15" t="s">
        <v>48</v>
      </c>
      <c r="P2" s="15"/>
      <c r="Q2" s="15"/>
      <c r="R2" s="15" t="s">
        <v>57</v>
      </c>
      <c r="S2" s="15"/>
      <c r="T2" s="15"/>
    </row>
    <row r="3" spans="1:39" x14ac:dyDescent="0.35">
      <c r="C3">
        <v>1</v>
      </c>
      <c r="D3">
        <v>2</v>
      </c>
      <c r="E3">
        <v>3</v>
      </c>
      <c r="F3">
        <v>1</v>
      </c>
      <c r="G3">
        <v>2</v>
      </c>
      <c r="H3">
        <v>3</v>
      </c>
      <c r="I3">
        <v>1</v>
      </c>
      <c r="J3">
        <v>2</v>
      </c>
      <c r="K3">
        <v>3</v>
      </c>
      <c r="L3">
        <v>1</v>
      </c>
      <c r="M3">
        <v>2</v>
      </c>
      <c r="N3">
        <v>3</v>
      </c>
      <c r="O3">
        <v>1</v>
      </c>
      <c r="P3">
        <v>2</v>
      </c>
      <c r="Q3">
        <v>3</v>
      </c>
      <c r="R3">
        <v>1</v>
      </c>
      <c r="S3">
        <v>2</v>
      </c>
      <c r="T3">
        <v>3</v>
      </c>
    </row>
    <row r="5" spans="1:39" x14ac:dyDescent="0.35">
      <c r="A5" s="4" t="s">
        <v>54</v>
      </c>
      <c r="B5" s="5"/>
      <c r="C5" s="6">
        <v>14370000</v>
      </c>
      <c r="D5" s="6">
        <v>15710000</v>
      </c>
      <c r="E5" s="6">
        <v>18460000</v>
      </c>
      <c r="F5" s="6">
        <v>14190000</v>
      </c>
      <c r="G5" s="6">
        <v>13630000</v>
      </c>
      <c r="H5" s="6">
        <v>14590000</v>
      </c>
      <c r="I5" s="6">
        <v>15380000</v>
      </c>
      <c r="J5" s="6">
        <v>15950000</v>
      </c>
      <c r="K5" s="6">
        <v>13320000</v>
      </c>
      <c r="L5" s="6">
        <v>15630000</v>
      </c>
      <c r="M5" s="6">
        <v>10560000</v>
      </c>
      <c r="N5" s="6">
        <v>11410000</v>
      </c>
      <c r="O5" s="6">
        <v>13840000</v>
      </c>
      <c r="P5" s="6">
        <v>11180000</v>
      </c>
      <c r="Q5" s="6">
        <v>11410000</v>
      </c>
      <c r="R5" s="6">
        <v>17490000</v>
      </c>
      <c r="S5" s="6">
        <v>15760000</v>
      </c>
      <c r="T5" s="6">
        <v>14290000</v>
      </c>
      <c r="V5" s="6">
        <v>14370000</v>
      </c>
      <c r="W5" s="6">
        <v>14370000</v>
      </c>
      <c r="X5" s="6">
        <v>14370000</v>
      </c>
      <c r="Y5" s="6">
        <v>14370000</v>
      </c>
      <c r="Z5" s="6">
        <v>14370000</v>
      </c>
      <c r="AA5" s="6">
        <v>14370000</v>
      </c>
      <c r="AB5" s="6">
        <v>14370000</v>
      </c>
      <c r="AC5" s="6">
        <v>14370000</v>
      </c>
      <c r="AD5" s="6">
        <v>14370000</v>
      </c>
      <c r="AE5" s="6">
        <v>14370000</v>
      </c>
      <c r="AF5" s="6">
        <v>14370000</v>
      </c>
      <c r="AG5" s="6">
        <v>14370000</v>
      </c>
      <c r="AH5" s="6">
        <v>14370000</v>
      </c>
      <c r="AI5" s="6">
        <v>14370000</v>
      </c>
      <c r="AJ5" s="6">
        <v>14370000</v>
      </c>
      <c r="AK5" s="6">
        <v>14370000</v>
      </c>
      <c r="AL5" s="6">
        <v>14370000</v>
      </c>
      <c r="AM5" s="6">
        <v>14370000</v>
      </c>
    </row>
    <row r="6" spans="1:39" x14ac:dyDescent="0.35">
      <c r="A6" s="4" t="s">
        <v>41</v>
      </c>
      <c r="B6" s="4"/>
      <c r="C6" s="6">
        <v>2036000</v>
      </c>
      <c r="D6" s="6">
        <v>2265000</v>
      </c>
      <c r="E6" s="6">
        <v>2606000</v>
      </c>
      <c r="F6" s="6">
        <v>2007000</v>
      </c>
      <c r="G6" s="6">
        <v>1867000</v>
      </c>
      <c r="H6" s="6">
        <v>1966000</v>
      </c>
      <c r="I6" s="6">
        <v>1678000</v>
      </c>
      <c r="J6" s="6">
        <v>1776000</v>
      </c>
      <c r="K6" s="6">
        <v>1471000</v>
      </c>
      <c r="L6" s="6">
        <v>2289000</v>
      </c>
      <c r="M6" s="6">
        <v>1120000</v>
      </c>
      <c r="N6" s="6">
        <v>1429000</v>
      </c>
      <c r="O6" s="6">
        <v>1556000</v>
      </c>
      <c r="P6" s="6">
        <v>1330000</v>
      </c>
      <c r="Q6" s="6">
        <v>1253000</v>
      </c>
      <c r="R6" s="6">
        <v>1924000</v>
      </c>
      <c r="S6" s="6">
        <v>1461000</v>
      </c>
      <c r="T6" s="6">
        <v>1255000</v>
      </c>
      <c r="V6" s="6">
        <v>2036000</v>
      </c>
      <c r="W6" s="6">
        <v>2036000</v>
      </c>
      <c r="X6" s="6">
        <v>2036000</v>
      </c>
      <c r="Y6" s="6">
        <v>2036000</v>
      </c>
      <c r="Z6" s="6">
        <v>2036000</v>
      </c>
      <c r="AA6" s="6">
        <v>2036000</v>
      </c>
      <c r="AB6" s="6">
        <v>2036000</v>
      </c>
      <c r="AC6" s="6">
        <v>2036000</v>
      </c>
      <c r="AD6" s="6">
        <v>2036000</v>
      </c>
      <c r="AE6" s="6">
        <v>2036000</v>
      </c>
      <c r="AF6" s="6">
        <v>2036000</v>
      </c>
      <c r="AG6" s="6">
        <v>2036000</v>
      </c>
      <c r="AH6" s="6">
        <v>2036000</v>
      </c>
      <c r="AI6" s="6">
        <v>2036000</v>
      </c>
      <c r="AJ6" s="6">
        <v>2036000</v>
      </c>
      <c r="AK6" s="6">
        <v>2036000</v>
      </c>
      <c r="AL6" s="6">
        <v>2036000</v>
      </c>
      <c r="AM6" s="6">
        <v>2036000</v>
      </c>
    </row>
    <row r="7" spans="1:39" x14ac:dyDescent="0.35">
      <c r="A7" s="4" t="s">
        <v>42</v>
      </c>
      <c r="B7" s="4"/>
      <c r="C7" s="6">
        <v>4360000</v>
      </c>
      <c r="D7" s="6">
        <v>5388000</v>
      </c>
      <c r="E7" s="6">
        <v>6381000</v>
      </c>
      <c r="F7" s="6">
        <v>3156000</v>
      </c>
      <c r="G7" s="6">
        <v>2971000</v>
      </c>
      <c r="H7" s="6">
        <v>3174000</v>
      </c>
      <c r="I7" s="6">
        <v>3132000</v>
      </c>
      <c r="J7" s="6">
        <v>3307000</v>
      </c>
      <c r="K7" s="6">
        <v>2706000</v>
      </c>
      <c r="L7" s="6">
        <v>2661000</v>
      </c>
      <c r="M7" s="6">
        <v>1681000</v>
      </c>
      <c r="N7" s="6">
        <v>2262000</v>
      </c>
      <c r="O7" s="6">
        <v>2609000</v>
      </c>
      <c r="P7" s="6">
        <v>2101000</v>
      </c>
      <c r="Q7" s="6">
        <v>2035000</v>
      </c>
      <c r="R7" s="6">
        <v>2305000</v>
      </c>
      <c r="S7" s="6">
        <v>1519000</v>
      </c>
      <c r="T7" s="6">
        <v>1344000</v>
      </c>
      <c r="V7" s="6">
        <v>4360000</v>
      </c>
      <c r="W7" s="6">
        <v>4360000</v>
      </c>
      <c r="X7" s="6">
        <v>4360000</v>
      </c>
      <c r="Y7" s="6">
        <v>4360000</v>
      </c>
      <c r="Z7" s="6">
        <v>4360000</v>
      </c>
      <c r="AA7" s="6">
        <v>4360000</v>
      </c>
      <c r="AB7" s="6">
        <v>4360000</v>
      </c>
      <c r="AC7" s="6">
        <v>4360000</v>
      </c>
      <c r="AD7" s="6">
        <v>4360000</v>
      </c>
      <c r="AE7" s="6">
        <v>4360000</v>
      </c>
      <c r="AF7" s="6">
        <v>4360000</v>
      </c>
      <c r="AG7" s="6">
        <v>4360000</v>
      </c>
      <c r="AH7" s="6">
        <v>4360000</v>
      </c>
      <c r="AI7" s="6">
        <v>4360000</v>
      </c>
      <c r="AJ7" s="6">
        <v>4360000</v>
      </c>
      <c r="AK7" s="6">
        <v>4360000</v>
      </c>
      <c r="AL7" s="6">
        <v>4360000</v>
      </c>
      <c r="AM7" s="6">
        <v>4360000</v>
      </c>
    </row>
    <row r="8" spans="1:39" x14ac:dyDescent="0.35">
      <c r="A8" s="4" t="s">
        <v>26</v>
      </c>
      <c r="B8" s="4"/>
      <c r="C8" s="6">
        <v>1158000</v>
      </c>
      <c r="D8" s="6">
        <v>1479000</v>
      </c>
      <c r="E8" s="6">
        <v>1732000</v>
      </c>
      <c r="F8" s="6">
        <v>950400</v>
      </c>
      <c r="G8" s="6">
        <v>826900</v>
      </c>
      <c r="H8" s="6">
        <v>923200</v>
      </c>
      <c r="I8" s="6">
        <v>780800</v>
      </c>
      <c r="J8" s="6">
        <v>796200</v>
      </c>
      <c r="K8" s="6">
        <v>675800</v>
      </c>
      <c r="L8" s="6">
        <v>1007000</v>
      </c>
      <c r="M8" s="6">
        <v>636200</v>
      </c>
      <c r="N8" s="6">
        <v>709500</v>
      </c>
      <c r="O8" s="6">
        <v>674000</v>
      </c>
      <c r="P8" s="6">
        <v>628000</v>
      </c>
      <c r="Q8" s="6">
        <v>519000</v>
      </c>
      <c r="R8" s="6">
        <v>612800</v>
      </c>
      <c r="S8" s="6">
        <v>486200</v>
      </c>
      <c r="T8" s="6">
        <v>458300</v>
      </c>
      <c r="V8" s="6">
        <v>1158000</v>
      </c>
      <c r="W8" s="6">
        <v>1158000</v>
      </c>
      <c r="X8" s="6">
        <v>1158000</v>
      </c>
      <c r="Y8" s="6">
        <v>1158000</v>
      </c>
      <c r="Z8" s="6">
        <v>1158000</v>
      </c>
      <c r="AA8" s="6">
        <v>1158000</v>
      </c>
      <c r="AB8" s="6">
        <v>1158000</v>
      </c>
      <c r="AC8" s="6">
        <v>1158000</v>
      </c>
      <c r="AD8" s="6">
        <v>1158000</v>
      </c>
      <c r="AE8" s="6">
        <v>1158000</v>
      </c>
      <c r="AF8" s="6">
        <v>1158000</v>
      </c>
      <c r="AG8" s="6">
        <v>1158000</v>
      </c>
      <c r="AH8" s="6">
        <v>1158000</v>
      </c>
      <c r="AI8" s="6">
        <v>1158000</v>
      </c>
      <c r="AJ8" s="6">
        <v>1158000</v>
      </c>
      <c r="AK8" s="6">
        <v>1158000</v>
      </c>
      <c r="AL8" s="6">
        <v>1158000</v>
      </c>
      <c r="AM8" s="6">
        <v>1158000</v>
      </c>
    </row>
    <row r="10" spans="1:39" x14ac:dyDescent="0.35">
      <c r="A10" t="s">
        <v>55</v>
      </c>
    </row>
    <row r="11" spans="1:39" x14ac:dyDescent="0.35">
      <c r="A11" s="4" t="s">
        <v>54</v>
      </c>
      <c r="C11">
        <f>C5/V5</f>
        <v>1</v>
      </c>
      <c r="D11">
        <f t="shared" ref="D11:T11" si="0">D5/W5</f>
        <v>1.093249826026444</v>
      </c>
      <c r="E11">
        <f t="shared" si="0"/>
        <v>1.2846207376478775</v>
      </c>
      <c r="F11">
        <f t="shared" si="0"/>
        <v>0.98747390396659707</v>
      </c>
      <c r="G11">
        <f t="shared" si="0"/>
        <v>0.94850382741823247</v>
      </c>
      <c r="H11">
        <f t="shared" si="0"/>
        <v>1.0153096729297146</v>
      </c>
      <c r="I11">
        <f t="shared" si="0"/>
        <v>1.070285316631872</v>
      </c>
      <c r="J11">
        <f t="shared" si="0"/>
        <v>1.1099512874043145</v>
      </c>
      <c r="K11">
        <f t="shared" si="0"/>
        <v>0.92693110647181631</v>
      </c>
      <c r="L11">
        <f t="shared" si="0"/>
        <v>1.0876826722338204</v>
      </c>
      <c r="M11">
        <f t="shared" si="0"/>
        <v>0.73486430062630481</v>
      </c>
      <c r="N11">
        <f t="shared" si="0"/>
        <v>0.79401530967292977</v>
      </c>
      <c r="O11">
        <f t="shared" si="0"/>
        <v>0.96311760612386921</v>
      </c>
      <c r="P11">
        <f t="shared" si="0"/>
        <v>0.77800974251913713</v>
      </c>
      <c r="Q11">
        <f t="shared" si="0"/>
        <v>0.79401530967292977</v>
      </c>
      <c r="R11">
        <f t="shared" si="0"/>
        <v>1.2171189979123174</v>
      </c>
      <c r="S11">
        <f t="shared" si="0"/>
        <v>1.0967292971468336</v>
      </c>
      <c r="T11">
        <f t="shared" si="0"/>
        <v>0.99443284620737649</v>
      </c>
    </row>
    <row r="12" spans="1:39" x14ac:dyDescent="0.35">
      <c r="A12" s="4" t="s">
        <v>41</v>
      </c>
      <c r="C12">
        <f t="shared" ref="C12:C14" si="1">C6/V6</f>
        <v>1</v>
      </c>
      <c r="D12">
        <f t="shared" ref="D12:D14" si="2">D6/W6</f>
        <v>1.1124754420432219</v>
      </c>
      <c r="E12">
        <f t="shared" ref="E12:E14" si="3">E6/X6</f>
        <v>1.2799607072691552</v>
      </c>
      <c r="F12">
        <f t="shared" ref="F12:F14" si="4">F6/Y6</f>
        <v>0.98575638506876229</v>
      </c>
      <c r="G12">
        <f t="shared" ref="G12:G14" si="5">G6/Z6</f>
        <v>0.91699410609037324</v>
      </c>
      <c r="H12">
        <f t="shared" ref="H12:H14" si="6">H6/AA6</f>
        <v>0.96561886051080548</v>
      </c>
      <c r="I12">
        <f t="shared" ref="I12:I14" si="7">I6/AB6</f>
        <v>0.82416502946954817</v>
      </c>
      <c r="J12">
        <f t="shared" ref="J12:J14" si="8">J6/AC6</f>
        <v>0.87229862475442044</v>
      </c>
      <c r="K12">
        <f t="shared" ref="K12:K14" si="9">K6/AD6</f>
        <v>0.7224950884086444</v>
      </c>
      <c r="L12">
        <f t="shared" ref="L12:L14" si="10">L6/AE6</f>
        <v>1.1242632612966601</v>
      </c>
      <c r="M12">
        <f t="shared" ref="M12:M14" si="11">M6/AF6</f>
        <v>0.55009823182711204</v>
      </c>
      <c r="N12">
        <f t="shared" ref="N12:N14" si="12">N6/AG6</f>
        <v>0.70186640471512773</v>
      </c>
      <c r="O12">
        <f t="shared" ref="O12:O14" si="13">O6/AH6</f>
        <v>0.76424361493123771</v>
      </c>
      <c r="P12">
        <f t="shared" ref="P12:P14" si="14">P6/AI6</f>
        <v>0.6532416502946955</v>
      </c>
      <c r="Q12">
        <f t="shared" ref="Q12:Q14" si="15">Q6/AJ6</f>
        <v>0.61542239685658151</v>
      </c>
      <c r="R12">
        <f t="shared" ref="R12:R14" si="16">R6/AK6</f>
        <v>0.94499017681728881</v>
      </c>
      <c r="S12">
        <f t="shared" ref="S12:S14" si="17">S6/AL6</f>
        <v>0.71758349705304514</v>
      </c>
      <c r="T12">
        <f t="shared" ref="T12:T14" si="18">T6/AM6</f>
        <v>0.61640471512770134</v>
      </c>
    </row>
    <row r="13" spans="1:39" x14ac:dyDescent="0.35">
      <c r="A13" s="4" t="s">
        <v>42</v>
      </c>
      <c r="C13">
        <f t="shared" si="1"/>
        <v>1</v>
      </c>
      <c r="D13">
        <f t="shared" si="2"/>
        <v>1.2357798165137615</v>
      </c>
      <c r="E13">
        <f t="shared" si="3"/>
        <v>1.4635321100917431</v>
      </c>
      <c r="F13">
        <f t="shared" si="4"/>
        <v>0.72385321100917432</v>
      </c>
      <c r="G13">
        <f t="shared" si="5"/>
        <v>0.68142201834862381</v>
      </c>
      <c r="H13">
        <f t="shared" si="6"/>
        <v>0.72798165137614679</v>
      </c>
      <c r="I13">
        <f t="shared" si="7"/>
        <v>0.71834862385321097</v>
      </c>
      <c r="J13">
        <f t="shared" si="8"/>
        <v>0.75848623853211006</v>
      </c>
      <c r="K13">
        <f t="shared" si="9"/>
        <v>0.62064220183486241</v>
      </c>
      <c r="L13">
        <f t="shared" si="10"/>
        <v>0.61032110091743119</v>
      </c>
      <c r="M13">
        <f t="shared" si="11"/>
        <v>0.38555045871559634</v>
      </c>
      <c r="N13">
        <f t="shared" si="12"/>
        <v>0.51880733944954127</v>
      </c>
      <c r="O13">
        <f t="shared" si="13"/>
        <v>0.59839449541284406</v>
      </c>
      <c r="P13">
        <f t="shared" si="14"/>
        <v>0.48188073394495412</v>
      </c>
      <c r="Q13">
        <f t="shared" si="15"/>
        <v>0.46674311926605505</v>
      </c>
      <c r="R13">
        <f t="shared" si="16"/>
        <v>0.52866972477064222</v>
      </c>
      <c r="S13">
        <f t="shared" si="17"/>
        <v>0.34839449541284406</v>
      </c>
      <c r="T13">
        <f t="shared" si="18"/>
        <v>0.30825688073394497</v>
      </c>
    </row>
    <row r="14" spans="1:39" x14ac:dyDescent="0.35">
      <c r="A14" s="4" t="s">
        <v>26</v>
      </c>
      <c r="C14">
        <f t="shared" si="1"/>
        <v>1</v>
      </c>
      <c r="D14">
        <f t="shared" si="2"/>
        <v>1.2772020725388602</v>
      </c>
      <c r="E14">
        <f t="shared" si="3"/>
        <v>1.4956822107081174</v>
      </c>
      <c r="F14">
        <f t="shared" si="4"/>
        <v>0.82072538860103628</v>
      </c>
      <c r="G14">
        <f t="shared" si="5"/>
        <v>0.71407599309153713</v>
      </c>
      <c r="H14">
        <f t="shared" si="6"/>
        <v>0.79723661485319519</v>
      </c>
      <c r="I14">
        <f t="shared" si="7"/>
        <v>0.67426597582037995</v>
      </c>
      <c r="J14">
        <f t="shared" si="8"/>
        <v>0.68756476683937828</v>
      </c>
      <c r="K14">
        <f t="shared" si="9"/>
        <v>0.58359240069084628</v>
      </c>
      <c r="L14">
        <f t="shared" si="10"/>
        <v>0.86960276338514686</v>
      </c>
      <c r="M14">
        <f t="shared" si="11"/>
        <v>0.5493955094991364</v>
      </c>
      <c r="N14">
        <f t="shared" si="12"/>
        <v>0.61269430051813467</v>
      </c>
      <c r="O14">
        <f t="shared" si="13"/>
        <v>0.5820379965457686</v>
      </c>
      <c r="P14">
        <f t="shared" si="14"/>
        <v>0.54231433506044902</v>
      </c>
      <c r="Q14">
        <f t="shared" si="15"/>
        <v>0.44818652849740931</v>
      </c>
      <c r="R14">
        <f t="shared" si="16"/>
        <v>0.5291882556131261</v>
      </c>
      <c r="S14">
        <f t="shared" si="17"/>
        <v>0.41986183074265976</v>
      </c>
      <c r="T14">
        <f t="shared" si="18"/>
        <v>0.39576856649395509</v>
      </c>
    </row>
    <row r="15" spans="1:39" x14ac:dyDescent="0.35">
      <c r="A15" s="4"/>
    </row>
    <row r="16" spans="1:39" x14ac:dyDescent="0.35">
      <c r="A16" t="s">
        <v>52</v>
      </c>
    </row>
    <row r="17" spans="1:39" x14ac:dyDescent="0.35">
      <c r="A17" s="4" t="s">
        <v>54</v>
      </c>
      <c r="B17" s="5"/>
      <c r="C17" s="6">
        <v>14370000</v>
      </c>
      <c r="D17" s="6">
        <v>15710000</v>
      </c>
      <c r="E17" s="6">
        <v>18460000</v>
      </c>
      <c r="F17" s="6">
        <v>14190000</v>
      </c>
      <c r="G17" s="6">
        <v>13630000</v>
      </c>
      <c r="H17" s="6">
        <v>14590000</v>
      </c>
      <c r="I17" s="6">
        <v>15380000</v>
      </c>
      <c r="J17" s="6">
        <v>15950000</v>
      </c>
      <c r="K17" s="6">
        <v>13320000</v>
      </c>
      <c r="L17" s="6">
        <v>15630000</v>
      </c>
      <c r="M17" s="6">
        <v>10560000</v>
      </c>
      <c r="N17" s="6">
        <v>11410000</v>
      </c>
      <c r="O17" s="6">
        <v>13840000</v>
      </c>
      <c r="P17" s="6">
        <v>11180000</v>
      </c>
      <c r="Q17" s="6">
        <v>11410000</v>
      </c>
      <c r="R17" s="6">
        <v>17490000</v>
      </c>
      <c r="S17" s="6">
        <v>15760000</v>
      </c>
      <c r="T17" s="6">
        <v>14290000</v>
      </c>
      <c r="V17">
        <v>21924000</v>
      </c>
      <c r="W17">
        <v>24842000</v>
      </c>
      <c r="X17">
        <v>29179000</v>
      </c>
      <c r="Y17">
        <v>20303400</v>
      </c>
      <c r="Z17">
        <v>19294900</v>
      </c>
      <c r="AA17">
        <v>20653200</v>
      </c>
      <c r="AB17">
        <v>20970800</v>
      </c>
      <c r="AC17">
        <v>21829200</v>
      </c>
      <c r="AD17">
        <v>18172800</v>
      </c>
      <c r="AE17">
        <v>21587000</v>
      </c>
      <c r="AF17">
        <v>13997200</v>
      </c>
      <c r="AG17">
        <v>15810500</v>
      </c>
      <c r="AH17">
        <v>18679000</v>
      </c>
      <c r="AI17">
        <v>15239000</v>
      </c>
      <c r="AJ17">
        <v>15217000</v>
      </c>
      <c r="AK17">
        <v>22331800</v>
      </c>
      <c r="AL17">
        <v>19226200</v>
      </c>
      <c r="AM17">
        <v>17347300</v>
      </c>
    </row>
    <row r="18" spans="1:39" x14ac:dyDescent="0.35">
      <c r="A18" s="4" t="s">
        <v>41</v>
      </c>
      <c r="B18" s="4"/>
      <c r="C18" s="6">
        <v>2036000</v>
      </c>
      <c r="D18" s="6">
        <v>2265000</v>
      </c>
      <c r="E18" s="6">
        <v>2606000</v>
      </c>
      <c r="F18" s="6">
        <v>2007000</v>
      </c>
      <c r="G18" s="6">
        <v>1867000</v>
      </c>
      <c r="H18" s="6">
        <v>1966000</v>
      </c>
      <c r="I18" s="6">
        <v>1678000</v>
      </c>
      <c r="J18" s="6">
        <v>1776000</v>
      </c>
      <c r="K18" s="6">
        <v>1471000</v>
      </c>
      <c r="L18" s="6">
        <v>2289000</v>
      </c>
      <c r="M18" s="6">
        <v>1120000</v>
      </c>
      <c r="N18" s="6">
        <v>1429000</v>
      </c>
      <c r="O18" s="6">
        <v>1556000</v>
      </c>
      <c r="P18" s="6">
        <v>1330000</v>
      </c>
      <c r="Q18" s="6">
        <v>1253000</v>
      </c>
      <c r="R18" s="6">
        <v>1924000</v>
      </c>
      <c r="S18" s="6">
        <v>1461000</v>
      </c>
      <c r="T18" s="6">
        <v>1255000</v>
      </c>
      <c r="V18">
        <v>21924000</v>
      </c>
      <c r="W18">
        <v>24842000</v>
      </c>
      <c r="X18">
        <v>29179000</v>
      </c>
      <c r="Y18">
        <v>20303400</v>
      </c>
      <c r="Z18">
        <v>19294900</v>
      </c>
      <c r="AA18">
        <v>20653200</v>
      </c>
      <c r="AB18">
        <v>20970800</v>
      </c>
      <c r="AC18">
        <v>21829200</v>
      </c>
      <c r="AD18">
        <v>18172800</v>
      </c>
      <c r="AE18">
        <v>21587000</v>
      </c>
      <c r="AF18">
        <v>13997200</v>
      </c>
      <c r="AG18">
        <v>15810500</v>
      </c>
      <c r="AH18">
        <v>18679000</v>
      </c>
      <c r="AI18">
        <v>15239000</v>
      </c>
      <c r="AJ18">
        <v>15217000</v>
      </c>
      <c r="AK18">
        <v>22331800</v>
      </c>
      <c r="AL18">
        <v>19226200</v>
      </c>
      <c r="AM18">
        <v>17347300</v>
      </c>
    </row>
    <row r="19" spans="1:39" x14ac:dyDescent="0.35">
      <c r="A19" s="4" t="s">
        <v>42</v>
      </c>
      <c r="B19" s="4"/>
      <c r="C19" s="6">
        <v>4360000</v>
      </c>
      <c r="D19" s="6">
        <v>5388000</v>
      </c>
      <c r="E19" s="6">
        <v>6381000</v>
      </c>
      <c r="F19" s="6">
        <v>3156000</v>
      </c>
      <c r="G19" s="6">
        <v>2971000</v>
      </c>
      <c r="H19" s="6">
        <v>3174000</v>
      </c>
      <c r="I19" s="6">
        <v>3132000</v>
      </c>
      <c r="J19" s="6">
        <v>3307000</v>
      </c>
      <c r="K19" s="6">
        <v>2706000</v>
      </c>
      <c r="L19" s="6">
        <v>2661000</v>
      </c>
      <c r="M19" s="6">
        <v>1681000</v>
      </c>
      <c r="N19" s="6">
        <v>2262000</v>
      </c>
      <c r="O19" s="6">
        <v>2609000</v>
      </c>
      <c r="P19" s="6">
        <v>2101000</v>
      </c>
      <c r="Q19" s="6">
        <v>2035000</v>
      </c>
      <c r="R19" s="6">
        <v>2305000</v>
      </c>
      <c r="S19" s="6">
        <v>1519000</v>
      </c>
      <c r="T19" s="6">
        <v>1344000</v>
      </c>
      <c r="V19">
        <v>21924000</v>
      </c>
      <c r="W19">
        <v>24842000</v>
      </c>
      <c r="X19">
        <v>29179000</v>
      </c>
      <c r="Y19">
        <v>20303400</v>
      </c>
      <c r="Z19">
        <v>19294900</v>
      </c>
      <c r="AA19">
        <v>20653200</v>
      </c>
      <c r="AB19">
        <v>20970800</v>
      </c>
      <c r="AC19">
        <v>21829200</v>
      </c>
      <c r="AD19">
        <v>18172800</v>
      </c>
      <c r="AE19">
        <v>21587000</v>
      </c>
      <c r="AF19">
        <v>13997200</v>
      </c>
      <c r="AG19">
        <v>15810500</v>
      </c>
      <c r="AH19">
        <v>18679000</v>
      </c>
      <c r="AI19">
        <v>15239000</v>
      </c>
      <c r="AJ19">
        <v>15217000</v>
      </c>
      <c r="AK19">
        <v>22331800</v>
      </c>
      <c r="AL19">
        <v>19226200</v>
      </c>
      <c r="AM19">
        <v>17347300</v>
      </c>
    </row>
    <row r="20" spans="1:39" x14ac:dyDescent="0.35">
      <c r="A20" s="4" t="s">
        <v>26</v>
      </c>
      <c r="B20" s="4"/>
      <c r="C20" s="6">
        <v>1158000</v>
      </c>
      <c r="D20" s="6">
        <v>1479000</v>
      </c>
      <c r="E20" s="6">
        <v>1732000</v>
      </c>
      <c r="F20" s="6">
        <v>950400</v>
      </c>
      <c r="G20" s="6">
        <v>826900</v>
      </c>
      <c r="H20" s="6">
        <v>923200</v>
      </c>
      <c r="I20" s="6">
        <v>780800</v>
      </c>
      <c r="J20" s="6">
        <v>796200</v>
      </c>
      <c r="K20" s="6">
        <v>675800</v>
      </c>
      <c r="L20" s="6">
        <v>1007000</v>
      </c>
      <c r="M20" s="6">
        <v>636200</v>
      </c>
      <c r="N20" s="6">
        <v>709500</v>
      </c>
      <c r="O20" s="6">
        <v>674000</v>
      </c>
      <c r="P20" s="6">
        <v>628000</v>
      </c>
      <c r="Q20" s="6">
        <v>519000</v>
      </c>
      <c r="R20" s="6">
        <v>612800</v>
      </c>
      <c r="S20" s="6">
        <v>486200</v>
      </c>
      <c r="T20" s="6">
        <v>458300</v>
      </c>
      <c r="V20">
        <v>21924000</v>
      </c>
      <c r="W20">
        <v>24842000</v>
      </c>
      <c r="X20">
        <v>29179000</v>
      </c>
      <c r="Y20">
        <v>20303400</v>
      </c>
      <c r="Z20">
        <v>19294900</v>
      </c>
      <c r="AA20">
        <v>20653200</v>
      </c>
      <c r="AB20">
        <v>20970800</v>
      </c>
      <c r="AC20">
        <v>21829200</v>
      </c>
      <c r="AD20">
        <v>18172800</v>
      </c>
      <c r="AE20">
        <v>21587000</v>
      </c>
      <c r="AF20">
        <v>13997200</v>
      </c>
      <c r="AG20">
        <v>15810500</v>
      </c>
      <c r="AH20">
        <v>18679000</v>
      </c>
      <c r="AI20">
        <v>15239000</v>
      </c>
      <c r="AJ20">
        <v>15217000</v>
      </c>
      <c r="AK20">
        <v>22331800</v>
      </c>
      <c r="AL20">
        <v>19226200</v>
      </c>
      <c r="AM20">
        <v>17347300</v>
      </c>
    </row>
    <row r="21" spans="1:39" x14ac:dyDescent="0.35">
      <c r="C21" s="1">
        <f>C17+C18+C19+C20</f>
        <v>21924000</v>
      </c>
      <c r="D21" s="1">
        <f t="shared" ref="D21:T21" si="19">D17+D18+D19+D20</f>
        <v>24842000</v>
      </c>
      <c r="E21" s="1">
        <f t="shared" si="19"/>
        <v>29179000</v>
      </c>
      <c r="F21" s="1">
        <f t="shared" si="19"/>
        <v>20303400</v>
      </c>
      <c r="G21" s="1">
        <f t="shared" si="19"/>
        <v>19294900</v>
      </c>
      <c r="H21" s="1">
        <f t="shared" si="19"/>
        <v>20653200</v>
      </c>
      <c r="I21" s="1">
        <f t="shared" si="19"/>
        <v>20970800</v>
      </c>
      <c r="J21" s="1">
        <f t="shared" si="19"/>
        <v>21829200</v>
      </c>
      <c r="K21" s="1">
        <f t="shared" si="19"/>
        <v>18172800</v>
      </c>
      <c r="L21" s="1">
        <f t="shared" si="19"/>
        <v>21587000</v>
      </c>
      <c r="M21" s="1">
        <f t="shared" si="19"/>
        <v>13997200</v>
      </c>
      <c r="N21" s="1">
        <f t="shared" si="19"/>
        <v>15810500</v>
      </c>
      <c r="O21" s="1">
        <f t="shared" si="19"/>
        <v>18679000</v>
      </c>
      <c r="P21" s="1">
        <f t="shared" si="19"/>
        <v>15239000</v>
      </c>
      <c r="Q21" s="1">
        <f t="shared" si="19"/>
        <v>15217000</v>
      </c>
      <c r="R21" s="1">
        <f t="shared" si="19"/>
        <v>22331800</v>
      </c>
      <c r="S21" s="1">
        <f t="shared" si="19"/>
        <v>19226200</v>
      </c>
      <c r="T21" s="1">
        <f t="shared" si="19"/>
        <v>17347300</v>
      </c>
    </row>
    <row r="23" spans="1:39" x14ac:dyDescent="0.35">
      <c r="A23" s="4" t="s">
        <v>54</v>
      </c>
      <c r="C23">
        <f>C17*100/V17</f>
        <v>65.544608648056922</v>
      </c>
      <c r="D23">
        <f t="shared" ref="D23:T23" si="20">D17*100/W17</f>
        <v>63.239674744384509</v>
      </c>
      <c r="E23">
        <f t="shared" si="20"/>
        <v>63.264676651016138</v>
      </c>
      <c r="F23">
        <f t="shared" si="20"/>
        <v>69.889772156387593</v>
      </c>
      <c r="G23">
        <f t="shared" si="20"/>
        <v>70.640428299706144</v>
      </c>
      <c r="H23">
        <f t="shared" si="20"/>
        <v>70.642805957430326</v>
      </c>
      <c r="I23">
        <f t="shared" si="20"/>
        <v>73.340072863219333</v>
      </c>
      <c r="J23">
        <f t="shared" si="20"/>
        <v>73.067267696479945</v>
      </c>
      <c r="K23">
        <f t="shared" si="20"/>
        <v>73.296354992076076</v>
      </c>
      <c r="L23">
        <f t="shared" si="20"/>
        <v>72.404688006670682</v>
      </c>
      <c r="M23">
        <f t="shared" si="20"/>
        <v>75.443660160603542</v>
      </c>
      <c r="N23">
        <f t="shared" si="20"/>
        <v>72.167230637867235</v>
      </c>
      <c r="O23">
        <f t="shared" si="20"/>
        <v>74.09390224316077</v>
      </c>
      <c r="P23">
        <f t="shared" si="20"/>
        <v>73.364393989106901</v>
      </c>
      <c r="Q23">
        <f t="shared" si="20"/>
        <v>74.981928106722748</v>
      </c>
      <c r="R23">
        <f t="shared" si="20"/>
        <v>78.318809948145699</v>
      </c>
      <c r="S23">
        <f t="shared" si="20"/>
        <v>81.971476422798062</v>
      </c>
      <c r="T23">
        <f t="shared" si="20"/>
        <v>82.375931701186929</v>
      </c>
    </row>
    <row r="24" spans="1:39" x14ac:dyDescent="0.35">
      <c r="A24" s="4" t="s">
        <v>41</v>
      </c>
      <c r="C24">
        <f t="shared" ref="C24:C26" si="21">C18*100/V18</f>
        <v>9.2866265280058382</v>
      </c>
      <c r="D24">
        <f t="shared" ref="D24:D26" si="22">D18*100/W18</f>
        <v>9.117623379760083</v>
      </c>
      <c r="E24">
        <f t="shared" ref="E24:E26" si="23">E18*100/X18</f>
        <v>8.9310805716439905</v>
      </c>
      <c r="F24">
        <f t="shared" ref="F24:F26" si="24">F18*100/Y18</f>
        <v>9.8850438842755395</v>
      </c>
      <c r="G24">
        <f t="shared" ref="G24:G26" si="25">G18*100/Z18</f>
        <v>9.676132034890049</v>
      </c>
      <c r="H24">
        <f t="shared" ref="H24:H26" si="26">H18*100/AA18</f>
        <v>9.5191059981019883</v>
      </c>
      <c r="I24">
        <f t="shared" ref="I24:I26" si="27">I18*100/AB18</f>
        <v>8.0016022278596903</v>
      </c>
      <c r="J24">
        <f t="shared" ref="J24:J26" si="28">J18*100/AC18</f>
        <v>8.1358913748556976</v>
      </c>
      <c r="K24">
        <f t="shared" ref="K24:K26" si="29">K18*100/AD18</f>
        <v>8.0945148793801724</v>
      </c>
      <c r="L24">
        <f t="shared" ref="L24:L26" si="30">L18*100/AE18</f>
        <v>10.603604020938528</v>
      </c>
      <c r="M24">
        <f t="shared" ref="M24:M26" si="31">M18*100/AF18</f>
        <v>8.0016003200640125</v>
      </c>
      <c r="N24">
        <f t="shared" ref="N24:N26" si="32">N18*100/AG18</f>
        <v>9.0382973340501565</v>
      </c>
      <c r="O24">
        <f t="shared" ref="O24:O26" si="33">O18*100/AH18</f>
        <v>8.3302103967021797</v>
      </c>
      <c r="P24">
        <f t="shared" ref="P24:P26" si="34">P18*100/AI18</f>
        <v>8.7276067983463488</v>
      </c>
      <c r="Q24">
        <f t="shared" ref="Q24:Q26" si="35">Q18*100/AJ18</f>
        <v>8.2342117368732346</v>
      </c>
      <c r="R24">
        <f t="shared" ref="R24:R26" si="36">R18*100/AK18</f>
        <v>8.6155168862339799</v>
      </c>
      <c r="S24">
        <f t="shared" ref="S24:S26" si="37">S18*100/AL18</f>
        <v>7.5990055237124343</v>
      </c>
      <c r="T24">
        <f t="shared" ref="T24:T26" si="38">T18*100/AM18</f>
        <v>7.2345552333792575</v>
      </c>
    </row>
    <row r="25" spans="1:39" x14ac:dyDescent="0.35">
      <c r="A25" s="4" t="s">
        <v>42</v>
      </c>
      <c r="C25">
        <f t="shared" si="21"/>
        <v>19.886881955847475</v>
      </c>
      <c r="D25">
        <f t="shared" si="22"/>
        <v>21.689074953707429</v>
      </c>
      <c r="E25">
        <f t="shared" si="23"/>
        <v>21.86846704821961</v>
      </c>
      <c r="F25">
        <f t="shared" si="24"/>
        <v>15.544194568397412</v>
      </c>
      <c r="G25">
        <f t="shared" si="25"/>
        <v>15.397851245665953</v>
      </c>
      <c r="H25">
        <f t="shared" si="26"/>
        <v>15.368078554412875</v>
      </c>
      <c r="I25">
        <f t="shared" si="27"/>
        <v>14.93505254925897</v>
      </c>
      <c r="J25">
        <f t="shared" si="28"/>
        <v>15.149432869734117</v>
      </c>
      <c r="K25">
        <f t="shared" si="29"/>
        <v>14.890385631273112</v>
      </c>
      <c r="L25">
        <f t="shared" si="30"/>
        <v>12.326863390003243</v>
      </c>
      <c r="M25">
        <f t="shared" si="31"/>
        <v>12.009544766096077</v>
      </c>
      <c r="N25">
        <f t="shared" si="32"/>
        <v>14.306947914360709</v>
      </c>
      <c r="O25">
        <f t="shared" si="33"/>
        <v>13.967557149740351</v>
      </c>
      <c r="P25">
        <f t="shared" si="34"/>
        <v>13.786993897237352</v>
      </c>
      <c r="Q25">
        <f t="shared" si="35"/>
        <v>13.373201025169219</v>
      </c>
      <c r="R25">
        <f t="shared" si="36"/>
        <v>10.321604169838526</v>
      </c>
      <c r="S25">
        <f t="shared" si="37"/>
        <v>7.9006772009029342</v>
      </c>
      <c r="T25">
        <f t="shared" si="38"/>
        <v>7.7476033734356351</v>
      </c>
    </row>
    <row r="26" spans="1:39" x14ac:dyDescent="0.35">
      <c r="A26" s="4" t="s">
        <v>26</v>
      </c>
      <c r="C26">
        <f t="shared" si="21"/>
        <v>5.2818828680897649</v>
      </c>
      <c r="D26">
        <f t="shared" si="22"/>
        <v>5.9536269221479756</v>
      </c>
      <c r="E26">
        <f t="shared" si="23"/>
        <v>5.935775729120258</v>
      </c>
      <c r="F26">
        <f t="shared" si="24"/>
        <v>4.6809893909394482</v>
      </c>
      <c r="G26">
        <f t="shared" si="25"/>
        <v>4.2855884197378584</v>
      </c>
      <c r="H26">
        <f t="shared" si="26"/>
        <v>4.4700094900548102</v>
      </c>
      <c r="I26">
        <f t="shared" si="27"/>
        <v>3.7232723596620061</v>
      </c>
      <c r="J26">
        <f t="shared" si="28"/>
        <v>3.6474080589302402</v>
      </c>
      <c r="K26">
        <f t="shared" si="29"/>
        <v>3.718744497270646</v>
      </c>
      <c r="L26">
        <f t="shared" si="30"/>
        <v>4.6648445823875484</v>
      </c>
      <c r="M26">
        <f t="shared" si="31"/>
        <v>4.5451947532363617</v>
      </c>
      <c r="N26">
        <f t="shared" si="32"/>
        <v>4.4875241137218937</v>
      </c>
      <c r="O26">
        <f t="shared" si="33"/>
        <v>3.6083302103967023</v>
      </c>
      <c r="P26">
        <f t="shared" si="34"/>
        <v>4.1210053153094037</v>
      </c>
      <c r="Q26">
        <f t="shared" si="35"/>
        <v>3.4106591312348034</v>
      </c>
      <c r="R26">
        <f t="shared" si="36"/>
        <v>2.7440689957818001</v>
      </c>
      <c r="S26">
        <f t="shared" si="37"/>
        <v>2.5288408525865744</v>
      </c>
      <c r="T26">
        <f t="shared" si="38"/>
        <v>2.6419096919981784</v>
      </c>
    </row>
  </sheetData>
  <mergeCells count="6">
    <mergeCell ref="R2:T2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M23"/>
  <sheetViews>
    <sheetView tabSelected="1" zoomScale="112" workbookViewId="0">
      <selection activeCell="V7" sqref="V7"/>
    </sheetView>
  </sheetViews>
  <sheetFormatPr defaultColWidth="11.453125" defaultRowHeight="14.5" x14ac:dyDescent="0.35"/>
  <cols>
    <col min="1" max="1" width="13.6328125" bestFit="1" customWidth="1"/>
  </cols>
  <sheetData>
    <row r="2" spans="1:39" x14ac:dyDescent="0.35">
      <c r="C2" s="15" t="s">
        <v>44</v>
      </c>
      <c r="D2" s="15"/>
      <c r="E2" s="15"/>
      <c r="F2" s="15" t="s">
        <v>56</v>
      </c>
      <c r="G2" s="15"/>
      <c r="H2" s="15"/>
      <c r="I2" s="15" t="s">
        <v>46</v>
      </c>
      <c r="J2" s="15"/>
      <c r="K2" s="15"/>
      <c r="L2" s="15" t="s">
        <v>47</v>
      </c>
      <c r="M2" s="15"/>
      <c r="N2" s="15"/>
      <c r="O2" s="15" t="s">
        <v>48</v>
      </c>
      <c r="P2" s="15"/>
      <c r="Q2" s="15"/>
      <c r="R2" s="15" t="s">
        <v>57</v>
      </c>
      <c r="S2" s="15"/>
      <c r="T2" s="15"/>
    </row>
    <row r="3" spans="1:39" x14ac:dyDescent="0.35">
      <c r="C3">
        <v>1</v>
      </c>
      <c r="D3">
        <v>2</v>
      </c>
      <c r="E3">
        <v>3</v>
      </c>
      <c r="F3">
        <v>1</v>
      </c>
      <c r="G3">
        <v>2</v>
      </c>
      <c r="H3">
        <v>3</v>
      </c>
      <c r="I3">
        <v>1</v>
      </c>
      <c r="J3">
        <v>2</v>
      </c>
      <c r="K3">
        <v>3</v>
      </c>
      <c r="L3">
        <v>1</v>
      </c>
      <c r="M3">
        <v>2</v>
      </c>
      <c r="N3">
        <v>3</v>
      </c>
      <c r="O3">
        <v>1</v>
      </c>
      <c r="P3">
        <v>2</v>
      </c>
      <c r="Q3">
        <v>3</v>
      </c>
      <c r="R3">
        <v>1</v>
      </c>
      <c r="S3">
        <v>2</v>
      </c>
      <c r="T3">
        <v>3</v>
      </c>
    </row>
    <row r="5" spans="1:39" x14ac:dyDescent="0.35">
      <c r="A5" s="2" t="s">
        <v>19</v>
      </c>
      <c r="B5" s="2"/>
      <c r="C5" s="3">
        <v>2143000</v>
      </c>
      <c r="D5" s="3">
        <v>2167000</v>
      </c>
      <c r="E5" s="3">
        <v>2550000</v>
      </c>
      <c r="F5" s="3">
        <v>1661000</v>
      </c>
      <c r="G5" s="3">
        <v>1543000</v>
      </c>
      <c r="H5" s="3">
        <v>1696000</v>
      </c>
      <c r="I5" s="3">
        <v>1773000</v>
      </c>
      <c r="J5" s="3">
        <v>1876000</v>
      </c>
      <c r="K5" s="3">
        <v>1734000</v>
      </c>
      <c r="L5" s="3">
        <v>1857000</v>
      </c>
      <c r="M5" s="3">
        <v>1301000</v>
      </c>
      <c r="N5" s="3">
        <v>1448000</v>
      </c>
      <c r="O5" s="3">
        <v>1178000</v>
      </c>
      <c r="P5" s="3">
        <v>1088000</v>
      </c>
      <c r="Q5" s="3">
        <v>1087000</v>
      </c>
      <c r="R5" s="3">
        <v>1443000</v>
      </c>
      <c r="S5" s="3">
        <v>1434000</v>
      </c>
      <c r="T5" s="3">
        <v>1385000</v>
      </c>
      <c r="V5" s="3">
        <v>2143000</v>
      </c>
      <c r="W5" s="3">
        <v>2143000</v>
      </c>
      <c r="X5" s="3">
        <v>2143000</v>
      </c>
      <c r="Y5" s="3">
        <v>2143000</v>
      </c>
      <c r="Z5" s="3">
        <v>2143000</v>
      </c>
      <c r="AA5" s="3">
        <v>2143000</v>
      </c>
      <c r="AB5" s="3">
        <v>2143000</v>
      </c>
      <c r="AC5" s="3">
        <v>2143000</v>
      </c>
      <c r="AD5" s="3">
        <v>2143000</v>
      </c>
      <c r="AE5" s="3">
        <v>2143000</v>
      </c>
      <c r="AF5" s="3">
        <v>2143000</v>
      </c>
      <c r="AG5" s="3">
        <v>2143000</v>
      </c>
      <c r="AH5" s="3">
        <v>2143000</v>
      </c>
      <c r="AI5" s="3">
        <v>2143000</v>
      </c>
      <c r="AJ5" s="3">
        <v>2143000</v>
      </c>
      <c r="AK5" s="3">
        <v>2143000</v>
      </c>
      <c r="AL5" s="3">
        <v>2143000</v>
      </c>
      <c r="AM5" s="3">
        <v>2143000</v>
      </c>
    </row>
    <row r="6" spans="1:39" x14ac:dyDescent="0.35">
      <c r="A6" s="2" t="s">
        <v>43</v>
      </c>
      <c r="B6" s="2"/>
      <c r="C6" s="3">
        <v>279000</v>
      </c>
      <c r="D6" s="3">
        <v>364100</v>
      </c>
      <c r="E6" s="3">
        <v>419100</v>
      </c>
      <c r="F6" s="3">
        <v>257800</v>
      </c>
      <c r="G6" s="3">
        <v>249200</v>
      </c>
      <c r="H6" s="3">
        <v>280500</v>
      </c>
      <c r="I6" s="3">
        <v>265700</v>
      </c>
      <c r="J6" s="3">
        <v>281900</v>
      </c>
      <c r="K6" s="3">
        <v>284200</v>
      </c>
      <c r="L6" s="3">
        <v>285200</v>
      </c>
      <c r="M6" s="3">
        <v>274600</v>
      </c>
      <c r="N6" s="3">
        <v>289900</v>
      </c>
      <c r="O6" s="3">
        <v>197400</v>
      </c>
      <c r="P6" s="3">
        <v>201800</v>
      </c>
      <c r="Q6" s="3">
        <v>223700</v>
      </c>
      <c r="R6" s="3">
        <v>203400</v>
      </c>
      <c r="S6" s="3">
        <v>214300</v>
      </c>
      <c r="T6" s="3">
        <v>216400</v>
      </c>
      <c r="V6" s="3">
        <v>279000</v>
      </c>
      <c r="W6" s="3">
        <v>279000</v>
      </c>
      <c r="X6" s="3">
        <v>279000</v>
      </c>
      <c r="Y6" s="3">
        <v>279000</v>
      </c>
      <c r="Z6" s="3">
        <v>279000</v>
      </c>
      <c r="AA6" s="3">
        <v>279000</v>
      </c>
      <c r="AB6" s="3">
        <v>279000</v>
      </c>
      <c r="AC6" s="3">
        <v>279000</v>
      </c>
      <c r="AD6" s="3">
        <v>279000</v>
      </c>
      <c r="AE6" s="3">
        <v>279000</v>
      </c>
      <c r="AF6" s="3">
        <v>279000</v>
      </c>
      <c r="AG6" s="3">
        <v>279000</v>
      </c>
      <c r="AH6" s="3">
        <v>279000</v>
      </c>
      <c r="AI6" s="3">
        <v>279000</v>
      </c>
      <c r="AJ6" s="3">
        <v>279000</v>
      </c>
      <c r="AK6" s="3">
        <v>279000</v>
      </c>
      <c r="AL6" s="3">
        <v>279000</v>
      </c>
      <c r="AM6" s="3">
        <v>279000</v>
      </c>
    </row>
    <row r="7" spans="1:39" x14ac:dyDescent="0.35">
      <c r="A7" s="2" t="s">
        <v>23</v>
      </c>
      <c r="B7" s="2"/>
      <c r="C7" s="3">
        <v>928700</v>
      </c>
      <c r="D7" s="3">
        <v>795600</v>
      </c>
      <c r="E7" s="3">
        <v>803100</v>
      </c>
      <c r="F7" s="3">
        <v>864900</v>
      </c>
      <c r="G7" s="3">
        <v>717800</v>
      </c>
      <c r="H7" s="3">
        <v>791800</v>
      </c>
      <c r="I7" s="3">
        <v>1043000</v>
      </c>
      <c r="J7" s="3">
        <v>976600</v>
      </c>
      <c r="K7" s="3">
        <v>782800</v>
      </c>
      <c r="L7" s="3">
        <v>4243000</v>
      </c>
      <c r="M7" s="3">
        <v>604600</v>
      </c>
      <c r="N7" s="3">
        <v>866900</v>
      </c>
      <c r="O7" s="3">
        <v>1481000</v>
      </c>
      <c r="P7" s="3">
        <v>1086000</v>
      </c>
      <c r="Q7" s="3">
        <v>994200</v>
      </c>
      <c r="R7" s="3">
        <v>2508000</v>
      </c>
      <c r="S7" s="3">
        <v>1608000</v>
      </c>
      <c r="T7" s="3">
        <v>1288000</v>
      </c>
      <c r="V7" s="3">
        <v>928700</v>
      </c>
      <c r="W7" s="3">
        <v>928700</v>
      </c>
      <c r="X7" s="3">
        <v>928700</v>
      </c>
      <c r="Y7" s="3">
        <v>928700</v>
      </c>
      <c r="Z7" s="3">
        <v>928700</v>
      </c>
      <c r="AA7" s="3">
        <v>928700</v>
      </c>
      <c r="AB7" s="3">
        <v>928700</v>
      </c>
      <c r="AC7" s="3">
        <v>928700</v>
      </c>
      <c r="AD7" s="3">
        <v>928700</v>
      </c>
      <c r="AE7" s="3">
        <v>928700</v>
      </c>
      <c r="AF7" s="3">
        <v>928700</v>
      </c>
      <c r="AG7" s="3">
        <v>928700</v>
      </c>
      <c r="AH7" s="3">
        <v>928700</v>
      </c>
      <c r="AI7" s="3">
        <v>928700</v>
      </c>
      <c r="AJ7" s="3">
        <v>928700</v>
      </c>
      <c r="AK7" s="3">
        <v>928700</v>
      </c>
      <c r="AL7" s="3">
        <v>928700</v>
      </c>
      <c r="AM7" s="3">
        <v>928700</v>
      </c>
    </row>
    <row r="9" spans="1:39" x14ac:dyDescent="0.35">
      <c r="A9" t="s">
        <v>55</v>
      </c>
    </row>
    <row r="10" spans="1:39" x14ac:dyDescent="0.35">
      <c r="A10" s="2" t="s">
        <v>19</v>
      </c>
      <c r="C10">
        <f>C5/V5</f>
        <v>1</v>
      </c>
      <c r="D10">
        <f t="shared" ref="D10:T10" si="0">D5/W5</f>
        <v>1.0111992533831078</v>
      </c>
      <c r="E10">
        <f t="shared" si="0"/>
        <v>1.1899206719552029</v>
      </c>
      <c r="F10">
        <f t="shared" si="0"/>
        <v>0.77508166122258515</v>
      </c>
      <c r="G10">
        <f t="shared" si="0"/>
        <v>0.72001866542230519</v>
      </c>
      <c r="H10">
        <f t="shared" si="0"/>
        <v>0.79141390573961734</v>
      </c>
      <c r="I10">
        <f t="shared" si="0"/>
        <v>0.82734484367708816</v>
      </c>
      <c r="J10">
        <f t="shared" si="0"/>
        <v>0.87540830611292586</v>
      </c>
      <c r="K10">
        <f t="shared" si="0"/>
        <v>0.809146056929538</v>
      </c>
      <c r="L10">
        <f t="shared" si="0"/>
        <v>0.86654223051796542</v>
      </c>
      <c r="M10">
        <f t="shared" si="0"/>
        <v>0.60709286047596822</v>
      </c>
      <c r="N10">
        <f t="shared" si="0"/>
        <v>0.67568828744750353</v>
      </c>
      <c r="O10">
        <f t="shared" si="0"/>
        <v>0.54969668688754081</v>
      </c>
      <c r="P10">
        <f t="shared" si="0"/>
        <v>0.5076994867008866</v>
      </c>
      <c r="Q10">
        <f t="shared" si="0"/>
        <v>0.50723285114325711</v>
      </c>
      <c r="R10">
        <f t="shared" si="0"/>
        <v>0.67335510965935608</v>
      </c>
      <c r="S10">
        <f t="shared" si="0"/>
        <v>0.66915538964069066</v>
      </c>
      <c r="T10">
        <f t="shared" si="0"/>
        <v>0.64629024731684559</v>
      </c>
    </row>
    <row r="11" spans="1:39" x14ac:dyDescent="0.35">
      <c r="A11" s="2" t="s">
        <v>43</v>
      </c>
      <c r="C11">
        <f t="shared" ref="C11:C12" si="1">C6/V6</f>
        <v>1</v>
      </c>
      <c r="D11">
        <f t="shared" ref="D11:D12" si="2">D6/W6</f>
        <v>1.3050179211469535</v>
      </c>
      <c r="E11">
        <f t="shared" ref="E11:E12" si="3">E6/X6</f>
        <v>1.5021505376344086</v>
      </c>
      <c r="F11">
        <f t="shared" ref="F11:F12" si="4">F6/Y6</f>
        <v>0.92401433691756274</v>
      </c>
      <c r="G11">
        <f t="shared" ref="G11:G12" si="5">G6/Z6</f>
        <v>0.89318996415770613</v>
      </c>
      <c r="H11">
        <f t="shared" ref="H11:H12" si="6">H6/AA6</f>
        <v>1.0053763440860215</v>
      </c>
      <c r="I11">
        <f t="shared" ref="I11:I12" si="7">I6/AB6</f>
        <v>0.95232974910394264</v>
      </c>
      <c r="J11">
        <f t="shared" ref="J11:J12" si="8">J6/AC6</f>
        <v>1.0103942652329749</v>
      </c>
      <c r="K11">
        <f t="shared" ref="K11:K12" si="9">K6/AD6</f>
        <v>1.0186379928315412</v>
      </c>
      <c r="L11">
        <f t="shared" ref="L11:L12" si="10">L6/AE6</f>
        <v>1.0222222222222221</v>
      </c>
      <c r="M11">
        <f t="shared" ref="M11:M12" si="11">M6/AF6</f>
        <v>0.98422939068100357</v>
      </c>
      <c r="N11">
        <f t="shared" ref="N11:N12" si="12">N6/AG6</f>
        <v>1.039068100358423</v>
      </c>
      <c r="O11">
        <f t="shared" ref="O11:O12" si="13">O6/AH6</f>
        <v>0.7075268817204301</v>
      </c>
      <c r="P11">
        <f t="shared" ref="P11:P12" si="14">P6/AI6</f>
        <v>0.72329749103942653</v>
      </c>
      <c r="Q11">
        <f t="shared" ref="Q11:Q12" si="15">Q6/AJ6</f>
        <v>0.80179211469534051</v>
      </c>
      <c r="R11">
        <f t="shared" ref="R11:R12" si="16">R6/AK6</f>
        <v>0.7290322580645161</v>
      </c>
      <c r="S11">
        <f t="shared" ref="S11:S12" si="17">S6/AL6</f>
        <v>0.76810035842293911</v>
      </c>
      <c r="T11">
        <f t="shared" ref="T11:T12" si="18">T6/AM6</f>
        <v>0.77562724014336915</v>
      </c>
    </row>
    <row r="12" spans="1:39" x14ac:dyDescent="0.35">
      <c r="A12" s="2" t="s">
        <v>23</v>
      </c>
      <c r="C12">
        <f t="shared" si="1"/>
        <v>1</v>
      </c>
      <c r="D12">
        <f t="shared" si="2"/>
        <v>0.85668138257779691</v>
      </c>
      <c r="E12">
        <f t="shared" si="3"/>
        <v>0.86475718746635077</v>
      </c>
      <c r="F12">
        <f t="shared" si="4"/>
        <v>0.93130181974803494</v>
      </c>
      <c r="G12">
        <f t="shared" si="5"/>
        <v>0.77290836653386452</v>
      </c>
      <c r="H12">
        <f t="shared" si="6"/>
        <v>0.85258964143426297</v>
      </c>
      <c r="I12">
        <f t="shared" si="7"/>
        <v>1.1230752665015613</v>
      </c>
      <c r="J12">
        <f t="shared" si="8"/>
        <v>1.0515774738882309</v>
      </c>
      <c r="K12">
        <f t="shared" si="9"/>
        <v>0.84289867556799825</v>
      </c>
      <c r="L12">
        <f t="shared" si="10"/>
        <v>4.5687520189512218</v>
      </c>
      <c r="M12">
        <f t="shared" si="11"/>
        <v>0.65101755141595774</v>
      </c>
      <c r="N12">
        <f t="shared" si="12"/>
        <v>0.93345536771831594</v>
      </c>
      <c r="O12">
        <f t="shared" si="13"/>
        <v>1.5947022719931085</v>
      </c>
      <c r="P12">
        <f t="shared" si="14"/>
        <v>1.1693765478626037</v>
      </c>
      <c r="Q12">
        <f t="shared" si="15"/>
        <v>1.070528696026704</v>
      </c>
      <c r="R12">
        <f t="shared" si="16"/>
        <v>2.7005491547324216</v>
      </c>
      <c r="S12">
        <f t="shared" si="17"/>
        <v>1.7314525681059545</v>
      </c>
      <c r="T12">
        <f t="shared" si="18"/>
        <v>1.3868848928609885</v>
      </c>
    </row>
    <row r="13" spans="1:39" x14ac:dyDescent="0.35">
      <c r="A13" s="2"/>
    </row>
    <row r="15" spans="1:39" s="2" customFormat="1" x14ac:dyDescent="0.35">
      <c r="A15" s="2" t="s">
        <v>19</v>
      </c>
      <c r="C15" s="3">
        <v>2143000</v>
      </c>
      <c r="D15" s="3">
        <v>2167000</v>
      </c>
      <c r="E15" s="3">
        <v>2550000</v>
      </c>
      <c r="F15" s="3">
        <v>1661000</v>
      </c>
      <c r="G15" s="3">
        <v>1543000</v>
      </c>
      <c r="H15" s="3">
        <v>1696000</v>
      </c>
      <c r="I15" s="3">
        <v>1773000</v>
      </c>
      <c r="J15" s="3">
        <v>1876000</v>
      </c>
      <c r="K15" s="3">
        <v>1734000</v>
      </c>
      <c r="L15" s="3">
        <v>1857000</v>
      </c>
      <c r="M15" s="3">
        <v>1301000</v>
      </c>
      <c r="N15" s="3">
        <v>1448000</v>
      </c>
      <c r="O15" s="3">
        <v>1178000</v>
      </c>
      <c r="P15" s="3">
        <v>1088000</v>
      </c>
      <c r="Q15" s="3">
        <v>1087000</v>
      </c>
      <c r="R15" s="3">
        <v>1443000</v>
      </c>
      <c r="S15" s="3">
        <v>1434000</v>
      </c>
      <c r="T15" s="3">
        <v>1385000</v>
      </c>
      <c r="V15" s="2">
        <v>3350700</v>
      </c>
      <c r="W15" s="2">
        <v>3326700</v>
      </c>
      <c r="X15" s="2">
        <v>3772200</v>
      </c>
      <c r="Y15" s="2">
        <v>2783700</v>
      </c>
      <c r="Z15" s="2">
        <v>2510000</v>
      </c>
      <c r="AA15" s="2">
        <v>2768300</v>
      </c>
      <c r="AB15" s="2">
        <v>3081700</v>
      </c>
      <c r="AC15" s="2">
        <v>3134500</v>
      </c>
      <c r="AD15" s="2">
        <v>2801000</v>
      </c>
      <c r="AE15" s="2">
        <v>6385200</v>
      </c>
      <c r="AF15" s="2">
        <v>2180200</v>
      </c>
      <c r="AG15" s="2">
        <v>2604800</v>
      </c>
      <c r="AH15" s="2">
        <v>2856400</v>
      </c>
      <c r="AI15" s="2">
        <v>2375800</v>
      </c>
      <c r="AJ15" s="2">
        <v>2304900</v>
      </c>
      <c r="AK15" s="2">
        <v>4154400</v>
      </c>
      <c r="AL15" s="2">
        <v>3256300</v>
      </c>
      <c r="AM15" s="2">
        <v>2889400</v>
      </c>
    </row>
    <row r="16" spans="1:39" s="2" customFormat="1" x14ac:dyDescent="0.35">
      <c r="A16" s="2" t="s">
        <v>43</v>
      </c>
      <c r="C16" s="3">
        <v>279000</v>
      </c>
      <c r="D16" s="3">
        <v>364100</v>
      </c>
      <c r="E16" s="3">
        <v>419100</v>
      </c>
      <c r="F16" s="3">
        <v>257800</v>
      </c>
      <c r="G16" s="3">
        <v>249200</v>
      </c>
      <c r="H16" s="3">
        <v>280500</v>
      </c>
      <c r="I16" s="3">
        <v>265700</v>
      </c>
      <c r="J16" s="3">
        <v>281900</v>
      </c>
      <c r="K16" s="3">
        <v>284200</v>
      </c>
      <c r="L16" s="3">
        <v>285200</v>
      </c>
      <c r="M16" s="3">
        <v>274600</v>
      </c>
      <c r="N16" s="3">
        <v>289900</v>
      </c>
      <c r="O16" s="3">
        <v>197400</v>
      </c>
      <c r="P16" s="3">
        <v>201800</v>
      </c>
      <c r="Q16" s="3">
        <v>223700</v>
      </c>
      <c r="R16" s="3">
        <v>203400</v>
      </c>
      <c r="S16" s="3">
        <v>214300</v>
      </c>
      <c r="T16" s="3">
        <v>216400</v>
      </c>
      <c r="V16" s="2">
        <v>3350700</v>
      </c>
      <c r="W16" s="2">
        <v>3326700</v>
      </c>
      <c r="X16" s="2">
        <v>3772200</v>
      </c>
      <c r="Y16" s="2">
        <v>2783700</v>
      </c>
      <c r="Z16" s="2">
        <v>2510000</v>
      </c>
      <c r="AA16" s="2">
        <v>2768300</v>
      </c>
      <c r="AB16" s="2">
        <v>3081700</v>
      </c>
      <c r="AC16" s="2">
        <v>3134500</v>
      </c>
      <c r="AD16" s="2">
        <v>2801000</v>
      </c>
      <c r="AE16" s="2">
        <v>6385200</v>
      </c>
      <c r="AF16" s="2">
        <v>2180200</v>
      </c>
      <c r="AG16" s="2">
        <v>2604800</v>
      </c>
      <c r="AH16" s="2">
        <v>2856400</v>
      </c>
      <c r="AI16" s="2">
        <v>2375800</v>
      </c>
      <c r="AJ16" s="2">
        <v>2304900</v>
      </c>
      <c r="AK16" s="2">
        <v>4154400</v>
      </c>
      <c r="AL16" s="2">
        <v>3256300</v>
      </c>
      <c r="AM16" s="2">
        <v>2889400</v>
      </c>
    </row>
    <row r="17" spans="1:39" s="2" customFormat="1" x14ac:dyDescent="0.35">
      <c r="A17" s="2" t="s">
        <v>23</v>
      </c>
      <c r="C17" s="3">
        <v>928700</v>
      </c>
      <c r="D17" s="3">
        <v>795600</v>
      </c>
      <c r="E17" s="3">
        <v>803100</v>
      </c>
      <c r="F17" s="3">
        <v>864900</v>
      </c>
      <c r="G17" s="3">
        <v>717800</v>
      </c>
      <c r="H17" s="3">
        <v>791800</v>
      </c>
      <c r="I17" s="3">
        <v>1043000</v>
      </c>
      <c r="J17" s="3">
        <v>976600</v>
      </c>
      <c r="K17" s="3">
        <v>782800</v>
      </c>
      <c r="L17" s="3">
        <v>4243000</v>
      </c>
      <c r="M17" s="3">
        <v>604600</v>
      </c>
      <c r="N17" s="3">
        <v>866900</v>
      </c>
      <c r="O17" s="3">
        <v>1481000</v>
      </c>
      <c r="P17" s="3">
        <v>1086000</v>
      </c>
      <c r="Q17" s="3">
        <v>994200</v>
      </c>
      <c r="R17" s="3">
        <v>2508000</v>
      </c>
      <c r="S17" s="3">
        <v>1608000</v>
      </c>
      <c r="T17" s="3">
        <v>1288000</v>
      </c>
      <c r="V17" s="2">
        <v>3350700</v>
      </c>
      <c r="W17" s="2">
        <v>3326700</v>
      </c>
      <c r="X17" s="2">
        <v>3772200</v>
      </c>
      <c r="Y17" s="2">
        <v>2783700</v>
      </c>
      <c r="Z17" s="2">
        <v>2510000</v>
      </c>
      <c r="AA17" s="2">
        <v>2768300</v>
      </c>
      <c r="AB17" s="2">
        <v>3081700</v>
      </c>
      <c r="AC17" s="2">
        <v>3134500</v>
      </c>
      <c r="AD17" s="2">
        <v>2801000</v>
      </c>
      <c r="AE17" s="2">
        <v>6385200</v>
      </c>
      <c r="AF17" s="2">
        <v>2180200</v>
      </c>
      <c r="AG17" s="2">
        <v>2604800</v>
      </c>
      <c r="AH17" s="2">
        <v>2856400</v>
      </c>
      <c r="AI17" s="2">
        <v>2375800</v>
      </c>
      <c r="AJ17" s="2">
        <v>2304900</v>
      </c>
      <c r="AK17" s="2">
        <v>4154400</v>
      </c>
      <c r="AL17" s="2">
        <v>3256300</v>
      </c>
      <c r="AM17" s="2">
        <v>2889400</v>
      </c>
    </row>
    <row r="19" spans="1:39" x14ac:dyDescent="0.35">
      <c r="C19" s="1">
        <f>C15+C16+C17</f>
        <v>3350700</v>
      </c>
      <c r="D19" s="1">
        <f t="shared" ref="D19:T19" si="19">D15+D16+D17</f>
        <v>3326700</v>
      </c>
      <c r="E19" s="1">
        <f t="shared" si="19"/>
        <v>3772200</v>
      </c>
      <c r="F19" s="1">
        <f t="shared" si="19"/>
        <v>2783700</v>
      </c>
      <c r="G19" s="1">
        <f t="shared" si="19"/>
        <v>2510000</v>
      </c>
      <c r="H19" s="1">
        <f t="shared" si="19"/>
        <v>2768300</v>
      </c>
      <c r="I19" s="1">
        <f t="shared" si="19"/>
        <v>3081700</v>
      </c>
      <c r="J19" s="1">
        <f t="shared" si="19"/>
        <v>3134500</v>
      </c>
      <c r="K19" s="1">
        <f t="shared" si="19"/>
        <v>2801000</v>
      </c>
      <c r="L19" s="1">
        <f t="shared" si="19"/>
        <v>6385200</v>
      </c>
      <c r="M19" s="1">
        <f t="shared" si="19"/>
        <v>2180200</v>
      </c>
      <c r="N19" s="1">
        <f t="shared" si="19"/>
        <v>2604800</v>
      </c>
      <c r="O19" s="1">
        <f t="shared" si="19"/>
        <v>2856400</v>
      </c>
      <c r="P19" s="1">
        <f t="shared" si="19"/>
        <v>2375800</v>
      </c>
      <c r="Q19" s="1">
        <f t="shared" si="19"/>
        <v>2304900</v>
      </c>
      <c r="R19" s="1">
        <f t="shared" si="19"/>
        <v>4154400</v>
      </c>
      <c r="S19" s="1">
        <f t="shared" si="19"/>
        <v>3256300</v>
      </c>
      <c r="T19" s="1">
        <f t="shared" si="19"/>
        <v>2889400</v>
      </c>
    </row>
    <row r="21" spans="1:39" x14ac:dyDescent="0.35">
      <c r="A21" s="2" t="s">
        <v>19</v>
      </c>
      <c r="C21">
        <f>C15*100/V15</f>
        <v>63.956785149371775</v>
      </c>
      <c r="D21">
        <f t="shared" ref="D21:T21" si="20">D15*100/W15</f>
        <v>65.139627859440282</v>
      </c>
      <c r="E21">
        <f t="shared" si="20"/>
        <v>67.599809129950685</v>
      </c>
      <c r="F21">
        <f t="shared" si="20"/>
        <v>59.668786147932607</v>
      </c>
      <c r="G21">
        <f t="shared" si="20"/>
        <v>61.474103585657367</v>
      </c>
      <c r="H21">
        <f t="shared" si="20"/>
        <v>61.265036303868797</v>
      </c>
      <c r="I21">
        <f t="shared" si="20"/>
        <v>57.533179738456049</v>
      </c>
      <c r="J21">
        <f t="shared" si="20"/>
        <v>59.850055830275963</v>
      </c>
      <c r="K21">
        <f t="shared" si="20"/>
        <v>61.90646197786505</v>
      </c>
      <c r="L21">
        <f t="shared" si="20"/>
        <v>29.082879158052997</v>
      </c>
      <c r="M21">
        <f t="shared" si="20"/>
        <v>59.673424456471885</v>
      </c>
      <c r="N21">
        <f t="shared" si="20"/>
        <v>55.58968058968059</v>
      </c>
      <c r="O21">
        <f t="shared" si="20"/>
        <v>41.240722587872845</v>
      </c>
      <c r="P21">
        <f t="shared" si="20"/>
        <v>45.795100597693406</v>
      </c>
      <c r="Q21">
        <f t="shared" si="20"/>
        <v>47.160397414204517</v>
      </c>
      <c r="R21">
        <f t="shared" si="20"/>
        <v>34.73425765453495</v>
      </c>
      <c r="S21">
        <f t="shared" si="20"/>
        <v>44.037711513066981</v>
      </c>
      <c r="T21">
        <f t="shared" si="20"/>
        <v>47.933827092129853</v>
      </c>
    </row>
    <row r="22" spans="1:39" x14ac:dyDescent="0.35">
      <c r="A22" s="2" t="s">
        <v>43</v>
      </c>
      <c r="C22">
        <f t="shared" ref="C22:C23" si="21">C16*100/V16</f>
        <v>8.3266183185603015</v>
      </c>
      <c r="D22">
        <f t="shared" ref="D22:D23" si="22">D16*100/W16</f>
        <v>10.944780112423723</v>
      </c>
      <c r="E22">
        <f t="shared" ref="E22:E23" si="23">E16*100/X16</f>
        <v>11.110227453475426</v>
      </c>
      <c r="F22">
        <f t="shared" ref="F22:F23" si="24">F16*100/Y16</f>
        <v>9.2610554298236156</v>
      </c>
      <c r="G22">
        <f t="shared" ref="G22:G23" si="25">G16*100/Z16</f>
        <v>9.9282868525896415</v>
      </c>
      <c r="H22">
        <f t="shared" ref="H22:H23" si="26">H16*100/AA16</f>
        <v>10.132572336813206</v>
      </c>
      <c r="I22">
        <f t="shared" ref="I22:I23" si="27">I16*100/AB16</f>
        <v>8.6218645552779307</v>
      </c>
      <c r="J22">
        <f t="shared" ref="J22:J23" si="28">J16*100/AC16</f>
        <v>8.9934598819588452</v>
      </c>
      <c r="K22">
        <f t="shared" ref="K22:K23" si="29">K16*100/AD16</f>
        <v>10.14637629418065</v>
      </c>
      <c r="L22">
        <f t="shared" ref="L22:L23" si="30">L16*100/AE16</f>
        <v>4.4665789638539124</v>
      </c>
      <c r="M22">
        <f t="shared" ref="M22:M23" si="31">M16*100/AF16</f>
        <v>12.595174754609669</v>
      </c>
      <c r="N22">
        <f t="shared" ref="N22:N23" si="32">N16*100/AG16</f>
        <v>11.129453316953317</v>
      </c>
      <c r="O22">
        <f t="shared" ref="O22:O23" si="33">O16*100/AH16</f>
        <v>6.9107968071698638</v>
      </c>
      <c r="P22">
        <f t="shared" ref="P22:P23" si="34">P16*100/AI16</f>
        <v>8.4939809748295314</v>
      </c>
      <c r="Q22">
        <f t="shared" ref="Q22:Q23" si="35">Q16*100/AJ16</f>
        <v>9.7054102130244271</v>
      </c>
      <c r="R22">
        <f t="shared" ref="R22:R23" si="36">R16*100/AK16</f>
        <v>4.8960138648180243</v>
      </c>
      <c r="S22">
        <f t="shared" ref="S22:S23" si="37">S16*100/AL16</f>
        <v>6.5810889660043612</v>
      </c>
      <c r="T22">
        <f t="shared" ref="T22:T23" si="38">T16*100/AM16</f>
        <v>7.4894441752613004</v>
      </c>
    </row>
    <row r="23" spans="1:39" x14ac:dyDescent="0.35">
      <c r="A23" s="2" t="s">
        <v>23</v>
      </c>
      <c r="C23">
        <f t="shared" si="21"/>
        <v>27.716596532067925</v>
      </c>
      <c r="D23">
        <f t="shared" si="22"/>
        <v>23.91559202813599</v>
      </c>
      <c r="E23">
        <f t="shared" si="23"/>
        <v>21.289963416573883</v>
      </c>
      <c r="F23">
        <f t="shared" si="24"/>
        <v>31.070158422243775</v>
      </c>
      <c r="G23">
        <f t="shared" si="25"/>
        <v>28.597609561752989</v>
      </c>
      <c r="H23">
        <f t="shared" si="26"/>
        <v>28.602391359317991</v>
      </c>
      <c r="I23">
        <f t="shared" si="27"/>
        <v>33.84495570626602</v>
      </c>
      <c r="J23">
        <f t="shared" si="28"/>
        <v>31.156484287765196</v>
      </c>
      <c r="K23">
        <f t="shared" si="29"/>
        <v>27.947161727954303</v>
      </c>
      <c r="L23">
        <f t="shared" si="30"/>
        <v>66.450541878093091</v>
      </c>
      <c r="M23">
        <f t="shared" si="31"/>
        <v>27.73140078891845</v>
      </c>
      <c r="N23">
        <f t="shared" si="32"/>
        <v>33.280866093366093</v>
      </c>
      <c r="O23">
        <f t="shared" si="33"/>
        <v>51.848480604957288</v>
      </c>
      <c r="P23">
        <f t="shared" si="34"/>
        <v>45.710918427477061</v>
      </c>
      <c r="Q23">
        <f t="shared" si="35"/>
        <v>43.134192372771054</v>
      </c>
      <c r="R23">
        <f t="shared" si="36"/>
        <v>60.369728480647026</v>
      </c>
      <c r="S23">
        <f t="shared" si="37"/>
        <v>49.381199520928661</v>
      </c>
      <c r="T23">
        <f t="shared" si="38"/>
        <v>44.576728732608849</v>
      </c>
    </row>
  </sheetData>
  <mergeCells count="6">
    <mergeCell ref="R2:T2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raw intensity</vt:lpstr>
      <vt:lpstr>Citrate</vt:lpstr>
      <vt:lpstr>2KG</vt:lpstr>
      <vt:lpstr>OAA</vt:lpstr>
      <vt:lpstr>Succinate</vt:lpstr>
      <vt:lpstr>Malate</vt:lpstr>
      <vt:lpstr>Pyruvte</vt:lpstr>
      <vt:lpstr>Glyoxylate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2024-07-30T09:41:36Z</dcterms:modified>
</cp:coreProperties>
</file>