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05"/>
  <workbookPr showInkAnnotation="0" autoCompressPictures="0"/>
  <mc:AlternateContent xmlns:mc="http://schemas.openxmlformats.org/markup-compatibility/2006">
    <mc:Choice Requires="x15">
      <x15ac:absPath xmlns:x15ac="http://schemas.microsoft.com/office/spreadsheetml/2010/11/ac" url="/Users/takato/Library/CloudStorage/Dropbox/SnRNA-seq project/Hiroshi_SnRNA-seq_Manuscript_and_Figure/Revise/Version of Record/VOR Source Data/"/>
    </mc:Choice>
  </mc:AlternateContent>
  <xr:revisionPtr revIDLastSave="0" documentId="13_ncr:1_{132756ED-95DE-9141-8BB3-1F5D03B47876}" xr6:coauthVersionLast="47" xr6:coauthVersionMax="47" xr10:uidLastSave="{00000000-0000-0000-0000-000000000000}"/>
  <bookViews>
    <workbookView xWindow="5200" yWindow="780" windowWidth="25040" windowHeight="17820" tabRatio="684" activeTab="2" xr2:uid="{00000000-000D-0000-FFFF-FFFF00000000}"/>
  </bookViews>
  <sheets>
    <sheet name="Data" sheetId="17" r:id="rId1"/>
    <sheet name="C.O. values" sheetId="18" r:id="rId2"/>
    <sheet name="Results" sheetId="19" r:id="rId3"/>
    <sheet name="REFs" sheetId="20" r:id="rId4"/>
    <sheet name="Sheet1" sheetId="7" r:id="rId5"/>
    <sheet name="Sheet2" sheetId="8" r:id="rId6"/>
    <sheet name="Sheet3" sheetId="9" r:id="rId7"/>
    <sheet name="Sheet4" sheetId="10" r:id="rId8"/>
    <sheet name="Sheet5" sheetId="11" r:id="rId9"/>
    <sheet name="Sheet6" sheetId="12" r:id="rId10"/>
    <sheet name="Sheet7" sheetId="1" r:id="rId11"/>
    <sheet name="Sheet8" sheetId="2" r:id="rId12"/>
    <sheet name="Sheet9" sheetId="3" r:id="rId13"/>
    <sheet name="Sheet10" sheetId="4" r:id="rId14"/>
    <sheet name="Sheet11" sheetId="5" r:id="rId15"/>
    <sheet name="Sheet12" sheetId="6" r:id="rId16"/>
  </sheets>
  <definedNames>
    <definedName name="ExternalData_1" localSheetId="4">Sheet1!$A$1:$Z$23</definedName>
    <definedName name="ExternalData_1" localSheetId="13">Sheet10!$A$1:$Z$23</definedName>
    <definedName name="ExternalData_1" localSheetId="14">Sheet11!$A$1:$Z$23</definedName>
    <definedName name="ExternalData_1" localSheetId="15">Sheet12!$A$1:$Z$23</definedName>
    <definedName name="ExternalData_1" localSheetId="5">Sheet2!$A$1:$Z$23</definedName>
    <definedName name="ExternalData_1" localSheetId="6">Sheet3!$A$1:$Z$23</definedName>
    <definedName name="ExternalData_1" localSheetId="7">Sheet4!$A$1:$Z$23</definedName>
    <definedName name="ExternalData_1" localSheetId="8">Sheet5!$A$1:$Z$23</definedName>
    <definedName name="ExternalData_1" localSheetId="9">Sheet6!$A$1:$Z$23</definedName>
    <definedName name="ExternalData_1" localSheetId="10">Sheet7!$A$1:$Z$23</definedName>
    <definedName name="ExternalData_1" localSheetId="11">Sheet8!$A$1:$Z$23</definedName>
    <definedName name="ExternalData_1" localSheetId="12">Sheet9!$A$1:$Z$23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L14" i="17" l="1"/>
  <c r="B5" i="18" s="1"/>
  <c r="L24" i="17"/>
  <c r="B6" i="18" s="1"/>
  <c r="L34" i="17"/>
  <c r="B7" i="18" s="1"/>
  <c r="L44" i="17"/>
  <c r="B8" i="18" s="1"/>
  <c r="L54" i="17"/>
  <c r="B9" i="18"/>
  <c r="L64" i="17"/>
  <c r="B10" i="18" s="1"/>
  <c r="L74" i="17"/>
  <c r="B11" i="18"/>
  <c r="L84" i="17"/>
  <c r="B12" i="18"/>
  <c r="L94" i="17"/>
  <c r="B13" i="18"/>
  <c r="L104" i="17"/>
  <c r="B14" i="18"/>
  <c r="L114" i="17"/>
  <c r="B15" i="18" s="1"/>
  <c r="L124" i="17"/>
  <c r="B16" i="18"/>
  <c r="L134" i="17"/>
  <c r="B17" i="18"/>
  <c r="L144" i="17"/>
  <c r="B18" i="18"/>
  <c r="L154" i="17"/>
  <c r="B19" i="18" s="1"/>
  <c r="L164" i="17"/>
  <c r="B20" i="18" s="1"/>
  <c r="L174" i="17"/>
  <c r="B21" i="18"/>
  <c r="L184" i="17"/>
  <c r="B22" i="18"/>
  <c r="L194" i="17"/>
  <c r="B23" i="18"/>
  <c r="L204" i="17"/>
  <c r="B24" i="18"/>
  <c r="L214" i="17"/>
  <c r="B25" i="18" s="1"/>
  <c r="AA14" i="17"/>
  <c r="F5" i="18"/>
  <c r="AA24" i="17"/>
  <c r="F6" i="18" s="1"/>
  <c r="AA34" i="17"/>
  <c r="F7" i="18" s="1"/>
  <c r="AA44" i="17"/>
  <c r="F8" i="18" s="1"/>
  <c r="AA54" i="17"/>
  <c r="F9" i="18"/>
  <c r="AA64" i="17"/>
  <c r="F10" i="18"/>
  <c r="AA74" i="17"/>
  <c r="F11" i="18" s="1"/>
  <c r="AA84" i="17"/>
  <c r="F12" i="18" s="1"/>
  <c r="AA94" i="17"/>
  <c r="F13" i="18" s="1"/>
  <c r="AA104" i="17"/>
  <c r="F14" i="18" s="1"/>
  <c r="AA114" i="17"/>
  <c r="F15" i="18" s="1"/>
  <c r="AA124" i="17"/>
  <c r="F16" i="18" s="1"/>
  <c r="AA134" i="17"/>
  <c r="F17" i="18" s="1"/>
  <c r="AA144" i="17"/>
  <c r="F18" i="18" s="1"/>
  <c r="AA154" i="17"/>
  <c r="F19" i="18" s="1"/>
  <c r="AA164" i="17"/>
  <c r="F20" i="18"/>
  <c r="AA174" i="17"/>
  <c r="F21" i="18" s="1"/>
  <c r="AA184" i="17"/>
  <c r="F22" i="18" s="1"/>
  <c r="AA194" i="17"/>
  <c r="F23" i="18" s="1"/>
  <c r="AA204" i="17"/>
  <c r="F24" i="18" s="1"/>
  <c r="AA214" i="17"/>
  <c r="F25" i="18"/>
  <c r="I215" i="17"/>
  <c r="J2007" i="19" s="1"/>
  <c r="X215" i="17"/>
  <c r="F2007" i="19"/>
  <c r="R9" i="17"/>
  <c r="F9" i="19" s="1"/>
  <c r="H215" i="17"/>
  <c r="J2006" i="19" s="1"/>
  <c r="W215" i="17"/>
  <c r="F2006" i="19"/>
  <c r="G215" i="17"/>
  <c r="J2005" i="19"/>
  <c r="V215" i="17"/>
  <c r="F2005" i="19"/>
  <c r="F215" i="17"/>
  <c r="J2004" i="19" s="1"/>
  <c r="U215" i="17"/>
  <c r="F2004" i="19"/>
  <c r="E215" i="17"/>
  <c r="J2003" i="19" s="1"/>
  <c r="T215" i="17"/>
  <c r="F2003" i="19"/>
  <c r="D215" i="17"/>
  <c r="J2002" i="19"/>
  <c r="S215" i="17"/>
  <c r="F2002" i="19"/>
  <c r="C215" i="17"/>
  <c r="J2001" i="19" s="1"/>
  <c r="R215" i="17"/>
  <c r="F2001" i="19"/>
  <c r="N214" i="17"/>
  <c r="J2000" i="19"/>
  <c r="AC214" i="17"/>
  <c r="F2000" i="19"/>
  <c r="M214" i="17"/>
  <c r="J1999" i="19" s="1"/>
  <c r="AB214" i="17"/>
  <c r="F1999" i="19"/>
  <c r="J1998" i="19"/>
  <c r="F1998" i="19"/>
  <c r="K214" i="17"/>
  <c r="J1997" i="19" s="1"/>
  <c r="Z214" i="17"/>
  <c r="F1997" i="19"/>
  <c r="J214" i="17"/>
  <c r="J1996" i="19"/>
  <c r="Y214" i="17"/>
  <c r="F1996" i="19"/>
  <c r="I214" i="17"/>
  <c r="J1995" i="19"/>
  <c r="X214" i="17"/>
  <c r="F1995" i="19"/>
  <c r="H214" i="17"/>
  <c r="J1994" i="19" s="1"/>
  <c r="W214" i="17"/>
  <c r="F1994" i="19"/>
  <c r="G214" i="17"/>
  <c r="J1993" i="19"/>
  <c r="V214" i="17"/>
  <c r="F1993" i="19"/>
  <c r="F214" i="17"/>
  <c r="J1992" i="19"/>
  <c r="U214" i="17"/>
  <c r="F1992" i="19"/>
  <c r="E214" i="17"/>
  <c r="J1991" i="19"/>
  <c r="T214" i="17"/>
  <c r="F1991" i="19"/>
  <c r="D214" i="17"/>
  <c r="J1990" i="19"/>
  <c r="S214" i="17"/>
  <c r="F1990" i="19"/>
  <c r="C214" i="17"/>
  <c r="J1989" i="19"/>
  <c r="R214" i="17"/>
  <c r="F1989" i="19"/>
  <c r="N213" i="17"/>
  <c r="J1988" i="19"/>
  <c r="AC213" i="17"/>
  <c r="F1988" i="19"/>
  <c r="M213" i="17"/>
  <c r="J1987" i="19" s="1"/>
  <c r="AB213" i="17"/>
  <c r="F1987" i="19"/>
  <c r="L213" i="17"/>
  <c r="J1986" i="19" s="1"/>
  <c r="AA213" i="17"/>
  <c r="F1986" i="19"/>
  <c r="K213" i="17"/>
  <c r="J1985" i="19" s="1"/>
  <c r="Z213" i="17"/>
  <c r="F1985" i="19"/>
  <c r="J213" i="17"/>
  <c r="J1984" i="19" s="1"/>
  <c r="Y213" i="17"/>
  <c r="F1984" i="19"/>
  <c r="I213" i="17"/>
  <c r="J1983" i="19"/>
  <c r="X213" i="17"/>
  <c r="F1983" i="19"/>
  <c r="H213" i="17"/>
  <c r="J1982" i="19"/>
  <c r="W213" i="17"/>
  <c r="F1982" i="19"/>
  <c r="G213" i="17"/>
  <c r="J1981" i="19"/>
  <c r="V213" i="17"/>
  <c r="F1981" i="19"/>
  <c r="F213" i="17"/>
  <c r="J1980" i="19"/>
  <c r="U213" i="17"/>
  <c r="F1980" i="19"/>
  <c r="E213" i="17"/>
  <c r="J1979" i="19"/>
  <c r="T213" i="17"/>
  <c r="F1979" i="19"/>
  <c r="D213" i="17"/>
  <c r="J1978" i="19"/>
  <c r="S213" i="17"/>
  <c r="F1978" i="19"/>
  <c r="C213" i="17"/>
  <c r="J1977" i="19" s="1"/>
  <c r="R213" i="17"/>
  <c r="F1977" i="19"/>
  <c r="N212" i="17"/>
  <c r="J1976" i="19" s="1"/>
  <c r="AC212" i="17"/>
  <c r="F1976" i="19"/>
  <c r="M212" i="17"/>
  <c r="J1975" i="19" s="1"/>
  <c r="AB212" i="17"/>
  <c r="F1975" i="19"/>
  <c r="L212" i="17"/>
  <c r="J1974" i="19" s="1"/>
  <c r="AA212" i="17"/>
  <c r="F1974" i="19"/>
  <c r="K212" i="17"/>
  <c r="J1973" i="19"/>
  <c r="Z212" i="17"/>
  <c r="F1973" i="19"/>
  <c r="J212" i="17"/>
  <c r="J1972" i="19"/>
  <c r="Y212" i="17"/>
  <c r="F1972" i="19"/>
  <c r="I212" i="17"/>
  <c r="J1971" i="19"/>
  <c r="X212" i="17"/>
  <c r="F1971" i="19"/>
  <c r="H212" i="17"/>
  <c r="J1970" i="19"/>
  <c r="W212" i="17"/>
  <c r="F1970" i="19"/>
  <c r="G212" i="17"/>
  <c r="J1969" i="19"/>
  <c r="V212" i="17"/>
  <c r="F1969" i="19"/>
  <c r="F212" i="17"/>
  <c r="J1968" i="19"/>
  <c r="U212" i="17"/>
  <c r="F1968" i="19"/>
  <c r="E212" i="17"/>
  <c r="J1967" i="19" s="1"/>
  <c r="T212" i="17"/>
  <c r="F1967" i="19"/>
  <c r="D212" i="17"/>
  <c r="J1966" i="19" s="1"/>
  <c r="S212" i="17"/>
  <c r="F1966" i="19"/>
  <c r="C212" i="17"/>
  <c r="J1965" i="19" s="1"/>
  <c r="R212" i="17"/>
  <c r="F1965" i="19"/>
  <c r="N211" i="17"/>
  <c r="J1964" i="19" s="1"/>
  <c r="AC211" i="17"/>
  <c r="F1964" i="19"/>
  <c r="M211" i="17"/>
  <c r="J1963" i="19" s="1"/>
  <c r="AB211" i="17"/>
  <c r="F1963" i="19"/>
  <c r="L211" i="17"/>
  <c r="J1962" i="19" s="1"/>
  <c r="AA211" i="17"/>
  <c r="F1962" i="19"/>
  <c r="K211" i="17"/>
  <c r="J1961" i="19"/>
  <c r="Z211" i="17"/>
  <c r="F1961" i="19"/>
  <c r="J211" i="17"/>
  <c r="J1960" i="19"/>
  <c r="Y211" i="17"/>
  <c r="F1960" i="19"/>
  <c r="I211" i="17"/>
  <c r="J1959" i="19"/>
  <c r="X211" i="17"/>
  <c r="F1959" i="19"/>
  <c r="H211" i="17"/>
  <c r="J1958" i="19"/>
  <c r="W211" i="17"/>
  <c r="F1958" i="19"/>
  <c r="G211" i="17"/>
  <c r="J1957" i="19" s="1"/>
  <c r="V211" i="17"/>
  <c r="F1957" i="19"/>
  <c r="F211" i="17"/>
  <c r="J1956" i="19" s="1"/>
  <c r="U211" i="17"/>
  <c r="F1956" i="19"/>
  <c r="E211" i="17"/>
  <c r="J1955" i="19" s="1"/>
  <c r="T211" i="17"/>
  <c r="F1955" i="19"/>
  <c r="D211" i="17"/>
  <c r="J1954" i="19" s="1"/>
  <c r="S211" i="17"/>
  <c r="F1954" i="19"/>
  <c r="C211" i="17"/>
  <c r="J1953" i="19"/>
  <c r="R211" i="17"/>
  <c r="F1953" i="19"/>
  <c r="N210" i="17"/>
  <c r="J1952" i="19"/>
  <c r="AC210" i="17"/>
  <c r="F1952" i="19"/>
  <c r="M210" i="17"/>
  <c r="J1951" i="19" s="1"/>
  <c r="AB210" i="17"/>
  <c r="F1951" i="19"/>
  <c r="L210" i="17"/>
  <c r="J1950" i="19"/>
  <c r="AA210" i="17"/>
  <c r="F1950" i="19"/>
  <c r="K210" i="17"/>
  <c r="J1949" i="19"/>
  <c r="Z210" i="17"/>
  <c r="F1949" i="19"/>
  <c r="J210" i="17"/>
  <c r="J1948" i="19"/>
  <c r="Y210" i="17"/>
  <c r="F1948" i="19"/>
  <c r="I210" i="17"/>
  <c r="J1947" i="19" s="1"/>
  <c r="X210" i="17"/>
  <c r="F1947" i="19"/>
  <c r="H210" i="17"/>
  <c r="J1946" i="19"/>
  <c r="W210" i="17"/>
  <c r="F1946" i="19"/>
  <c r="G210" i="17"/>
  <c r="J1945" i="19" s="1"/>
  <c r="V210" i="17"/>
  <c r="F1945" i="19"/>
  <c r="F210" i="17"/>
  <c r="J1944" i="19"/>
  <c r="U210" i="17"/>
  <c r="F1944" i="19"/>
  <c r="E210" i="17"/>
  <c r="J1943" i="19" s="1"/>
  <c r="T210" i="17"/>
  <c r="F1943" i="19"/>
  <c r="D210" i="17"/>
  <c r="J1942" i="19" s="1"/>
  <c r="S210" i="17"/>
  <c r="F1942" i="19"/>
  <c r="C210" i="17"/>
  <c r="J1941" i="19"/>
  <c r="R210" i="17"/>
  <c r="F1941" i="19"/>
  <c r="N209" i="17"/>
  <c r="J1940" i="19" s="1"/>
  <c r="AC209" i="17"/>
  <c r="F1940" i="19"/>
  <c r="M209" i="17"/>
  <c r="J1939" i="19"/>
  <c r="AB209" i="17"/>
  <c r="F1939" i="19"/>
  <c r="L209" i="17"/>
  <c r="J1938" i="19"/>
  <c r="AA209" i="17"/>
  <c r="F1938" i="19"/>
  <c r="K209" i="17"/>
  <c r="J1937" i="19" s="1"/>
  <c r="Z209" i="17"/>
  <c r="F1937" i="19"/>
  <c r="J209" i="17"/>
  <c r="J1936" i="19"/>
  <c r="Y209" i="17"/>
  <c r="F1936" i="19"/>
  <c r="I209" i="17"/>
  <c r="J1935" i="19"/>
  <c r="X209" i="17"/>
  <c r="F1935" i="19"/>
  <c r="H209" i="17"/>
  <c r="J1934" i="19"/>
  <c r="W209" i="17"/>
  <c r="F1934" i="19"/>
  <c r="G209" i="17"/>
  <c r="J1933" i="19" s="1"/>
  <c r="V209" i="17"/>
  <c r="F1933" i="19"/>
  <c r="F209" i="17"/>
  <c r="J1932" i="19" s="1"/>
  <c r="U209" i="17"/>
  <c r="F1932" i="19"/>
  <c r="E209" i="17"/>
  <c r="J1931" i="19" s="1"/>
  <c r="T209" i="17"/>
  <c r="F1931" i="19"/>
  <c r="D209" i="17"/>
  <c r="J1930" i="19"/>
  <c r="S209" i="17"/>
  <c r="F1930" i="19"/>
  <c r="C209" i="17"/>
  <c r="J1929" i="19"/>
  <c r="R209" i="17"/>
  <c r="F1929" i="19"/>
  <c r="N206" i="17"/>
  <c r="J1928" i="19"/>
  <c r="AC206" i="17"/>
  <c r="F1928" i="19"/>
  <c r="M206" i="17"/>
  <c r="J1927" i="19" s="1"/>
  <c r="AB206" i="17"/>
  <c r="F1927" i="19"/>
  <c r="L206" i="17"/>
  <c r="J1926" i="19" s="1"/>
  <c r="AA206" i="17"/>
  <c r="F1926" i="19"/>
  <c r="K206" i="17"/>
  <c r="J1925" i="19" s="1"/>
  <c r="Z206" i="17"/>
  <c r="F1925" i="19"/>
  <c r="J206" i="17"/>
  <c r="J1924" i="19"/>
  <c r="Y206" i="17"/>
  <c r="F1924" i="19"/>
  <c r="I206" i="17"/>
  <c r="J1923" i="19"/>
  <c r="X206" i="17"/>
  <c r="F1923" i="19"/>
  <c r="H206" i="17"/>
  <c r="J1922" i="19"/>
  <c r="W206" i="17"/>
  <c r="F1922" i="19"/>
  <c r="G206" i="17"/>
  <c r="J1921" i="19" s="1"/>
  <c r="V206" i="17"/>
  <c r="F1921" i="19"/>
  <c r="F206" i="17"/>
  <c r="J1920" i="19"/>
  <c r="U206" i="17"/>
  <c r="F1920" i="19"/>
  <c r="E206" i="17"/>
  <c r="J1919" i="19"/>
  <c r="T206" i="17"/>
  <c r="F1919" i="19"/>
  <c r="D206" i="17"/>
  <c r="J1918" i="19"/>
  <c r="S206" i="17"/>
  <c r="F1918" i="19"/>
  <c r="C206" i="17"/>
  <c r="J1917" i="19" s="1"/>
  <c r="R206" i="17"/>
  <c r="F1917" i="19"/>
  <c r="N205" i="17"/>
  <c r="J1916" i="19" s="1"/>
  <c r="AC205" i="17"/>
  <c r="F1916" i="19"/>
  <c r="M205" i="17"/>
  <c r="J1915" i="19" s="1"/>
  <c r="AB205" i="17"/>
  <c r="F1915" i="19"/>
  <c r="L205" i="17"/>
  <c r="J1914" i="19" s="1"/>
  <c r="AA205" i="17"/>
  <c r="F1914" i="19"/>
  <c r="K205" i="17"/>
  <c r="J1913" i="19" s="1"/>
  <c r="Z205" i="17"/>
  <c r="F1913" i="19"/>
  <c r="J205" i="17"/>
  <c r="J1912" i="19" s="1"/>
  <c r="Y205" i="17"/>
  <c r="F1912" i="19"/>
  <c r="I205" i="17"/>
  <c r="J1911" i="19"/>
  <c r="X205" i="17"/>
  <c r="F1911" i="19"/>
  <c r="H205" i="17"/>
  <c r="J1910" i="19" s="1"/>
  <c r="W205" i="17"/>
  <c r="F1910" i="19"/>
  <c r="G205" i="17"/>
  <c r="J1909" i="19"/>
  <c r="V205" i="17"/>
  <c r="F1909" i="19"/>
  <c r="F205" i="17"/>
  <c r="J1908" i="19"/>
  <c r="U205" i="17"/>
  <c r="F1908" i="19"/>
  <c r="E205" i="17"/>
  <c r="J1907" i="19" s="1"/>
  <c r="T205" i="17"/>
  <c r="F1907" i="19"/>
  <c r="D205" i="17"/>
  <c r="J1906" i="19"/>
  <c r="S205" i="17"/>
  <c r="F1906" i="19"/>
  <c r="C205" i="17"/>
  <c r="J1905" i="19"/>
  <c r="R205" i="17"/>
  <c r="F1905" i="19"/>
  <c r="N204" i="17"/>
  <c r="J1904" i="19" s="1"/>
  <c r="AC204" i="17"/>
  <c r="F1904" i="19"/>
  <c r="M204" i="17"/>
  <c r="J1903" i="19" s="1"/>
  <c r="AB204" i="17"/>
  <c r="F1903" i="19"/>
  <c r="J1902" i="19"/>
  <c r="F1902" i="19"/>
  <c r="K204" i="17"/>
  <c r="J1901" i="19" s="1"/>
  <c r="Z204" i="17"/>
  <c r="F1901" i="19" s="1"/>
  <c r="J204" i="17"/>
  <c r="J1900" i="19" s="1"/>
  <c r="Y204" i="17"/>
  <c r="F1900" i="19"/>
  <c r="I204" i="17"/>
  <c r="J1899" i="19" s="1"/>
  <c r="X204" i="17"/>
  <c r="F1899" i="19"/>
  <c r="H204" i="17"/>
  <c r="J1898" i="19" s="1"/>
  <c r="W204" i="17"/>
  <c r="F1898" i="19"/>
  <c r="G204" i="17"/>
  <c r="J1897" i="19" s="1"/>
  <c r="V204" i="17"/>
  <c r="F1897" i="19" s="1"/>
  <c r="F204" i="17"/>
  <c r="J1896" i="19" s="1"/>
  <c r="U204" i="17"/>
  <c r="F1896" i="19" s="1"/>
  <c r="E204" i="17"/>
  <c r="J1895" i="19" s="1"/>
  <c r="T204" i="17"/>
  <c r="F1895" i="19" s="1"/>
  <c r="D204" i="17"/>
  <c r="J1894" i="19" s="1"/>
  <c r="S204" i="17"/>
  <c r="F1894" i="19"/>
  <c r="C204" i="17"/>
  <c r="J1893" i="19" s="1"/>
  <c r="R204" i="17"/>
  <c r="F1893" i="19"/>
  <c r="N203" i="17"/>
  <c r="J1892" i="19" s="1"/>
  <c r="AC203" i="17"/>
  <c r="F1892" i="19" s="1"/>
  <c r="M203" i="17"/>
  <c r="J1891" i="19" s="1"/>
  <c r="AB203" i="17"/>
  <c r="F1891" i="19" s="1"/>
  <c r="L203" i="17"/>
  <c r="J1890" i="19" s="1"/>
  <c r="AA203" i="17"/>
  <c r="F1890" i="19" s="1"/>
  <c r="K203" i="17"/>
  <c r="J1889" i="19" s="1"/>
  <c r="Z203" i="17"/>
  <c r="F1889" i="19" s="1"/>
  <c r="J203" i="17"/>
  <c r="J1888" i="19" s="1"/>
  <c r="Y203" i="17"/>
  <c r="F1888" i="19"/>
  <c r="I203" i="17"/>
  <c r="J1887" i="19" s="1"/>
  <c r="X203" i="17"/>
  <c r="F1887" i="19" s="1"/>
  <c r="H203" i="17"/>
  <c r="J1886" i="19" s="1"/>
  <c r="W203" i="17"/>
  <c r="F1886" i="19"/>
  <c r="G203" i="17"/>
  <c r="J1885" i="19" s="1"/>
  <c r="V203" i="17"/>
  <c r="F1885" i="19" s="1"/>
  <c r="F203" i="17"/>
  <c r="J1884" i="19"/>
  <c r="U203" i="17"/>
  <c r="F1884" i="19"/>
  <c r="E203" i="17"/>
  <c r="J1883" i="19" s="1"/>
  <c r="T203" i="17"/>
  <c r="F1883" i="19" s="1"/>
  <c r="D203" i="17"/>
  <c r="J1882" i="19"/>
  <c r="S203" i="17"/>
  <c r="F1882" i="19" s="1"/>
  <c r="C203" i="17"/>
  <c r="J1881" i="19"/>
  <c r="R203" i="17"/>
  <c r="F1881" i="19"/>
  <c r="N202" i="17"/>
  <c r="J1880" i="19"/>
  <c r="AC202" i="17"/>
  <c r="F1880" i="19"/>
  <c r="M202" i="17"/>
  <c r="J1879" i="19"/>
  <c r="AB202" i="17"/>
  <c r="F1879" i="19"/>
  <c r="L202" i="17"/>
  <c r="J1878" i="19"/>
  <c r="AA202" i="17"/>
  <c r="F1878" i="19" s="1"/>
  <c r="K202" i="17"/>
  <c r="J1877" i="19"/>
  <c r="Z202" i="17"/>
  <c r="F1877" i="19"/>
  <c r="J202" i="17"/>
  <c r="J1876" i="19"/>
  <c r="Y202" i="17"/>
  <c r="F1876" i="19" s="1"/>
  <c r="I202" i="17"/>
  <c r="J1875" i="19" s="1"/>
  <c r="X202" i="17"/>
  <c r="F1875" i="19"/>
  <c r="H202" i="17"/>
  <c r="J1874" i="19" s="1"/>
  <c r="W202" i="17"/>
  <c r="F1874" i="19" s="1"/>
  <c r="G202" i="17"/>
  <c r="J1873" i="19"/>
  <c r="V202" i="17"/>
  <c r="F1873" i="19"/>
  <c r="F202" i="17"/>
  <c r="J1872" i="19" s="1"/>
  <c r="U202" i="17"/>
  <c r="F1872" i="19" s="1"/>
  <c r="E202" i="17"/>
  <c r="J1871" i="19" s="1"/>
  <c r="T202" i="17"/>
  <c r="F1871" i="19"/>
  <c r="D202" i="17"/>
  <c r="J1870" i="19"/>
  <c r="S202" i="17"/>
  <c r="F1870" i="19"/>
  <c r="C202" i="17"/>
  <c r="J1869" i="19"/>
  <c r="R202" i="17"/>
  <c r="F1869" i="19"/>
  <c r="N201" i="17"/>
  <c r="J1868" i="19" s="1"/>
  <c r="AC201" i="17"/>
  <c r="F1868" i="19" s="1"/>
  <c r="M201" i="17"/>
  <c r="J1867" i="19"/>
  <c r="AB201" i="17"/>
  <c r="F1867" i="19" s="1"/>
  <c r="L201" i="17"/>
  <c r="J1866" i="19"/>
  <c r="AA201" i="17"/>
  <c r="F1866" i="19" s="1"/>
  <c r="K201" i="17"/>
  <c r="J1865" i="19" s="1"/>
  <c r="Z201" i="17"/>
  <c r="F1865" i="19" s="1"/>
  <c r="J201" i="17"/>
  <c r="J1864" i="19"/>
  <c r="Y201" i="17"/>
  <c r="F1864" i="19"/>
  <c r="I201" i="17"/>
  <c r="J1863" i="19"/>
  <c r="X201" i="17"/>
  <c r="F1863" i="19" s="1"/>
  <c r="H201" i="17"/>
  <c r="J1862" i="19"/>
  <c r="W201" i="17"/>
  <c r="F1862" i="19"/>
  <c r="G201" i="17"/>
  <c r="J1861" i="19" s="1"/>
  <c r="V201" i="17"/>
  <c r="F1861" i="19" s="1"/>
  <c r="F201" i="17"/>
  <c r="J1860" i="19" s="1"/>
  <c r="U201" i="17"/>
  <c r="F1860" i="19"/>
  <c r="E201" i="17"/>
  <c r="J1859" i="19" s="1"/>
  <c r="T201" i="17"/>
  <c r="F1859" i="19"/>
  <c r="D201" i="17"/>
  <c r="J1858" i="19"/>
  <c r="S201" i="17"/>
  <c r="F1858" i="19" s="1"/>
  <c r="C201" i="17"/>
  <c r="J1857" i="19"/>
  <c r="R201" i="17"/>
  <c r="F1857" i="19"/>
  <c r="N200" i="17"/>
  <c r="J1856" i="19"/>
  <c r="AC200" i="17"/>
  <c r="F1856" i="19" s="1"/>
  <c r="M200" i="17"/>
  <c r="J1855" i="19" s="1"/>
  <c r="AB200" i="17"/>
  <c r="F1855" i="19" s="1"/>
  <c r="L200" i="17"/>
  <c r="J1854" i="19" s="1"/>
  <c r="AA200" i="17"/>
  <c r="F1854" i="19" s="1"/>
  <c r="K200" i="17"/>
  <c r="J1853" i="19"/>
  <c r="Z200" i="17"/>
  <c r="F1853" i="19"/>
  <c r="J200" i="17"/>
  <c r="J1852" i="19" s="1"/>
  <c r="Y200" i="17"/>
  <c r="F1852" i="19"/>
  <c r="I200" i="17"/>
  <c r="J1851" i="19"/>
  <c r="X200" i="17"/>
  <c r="F1851" i="19"/>
  <c r="H200" i="17"/>
  <c r="J1850" i="19" s="1"/>
  <c r="W200" i="17"/>
  <c r="F1850" i="19"/>
  <c r="G200" i="17"/>
  <c r="J1849" i="19"/>
  <c r="V200" i="17"/>
  <c r="F1849" i="19"/>
  <c r="F200" i="17"/>
  <c r="J1848" i="19" s="1"/>
  <c r="U200" i="17"/>
  <c r="F1848" i="19" s="1"/>
  <c r="E200" i="17"/>
  <c r="J1847" i="19"/>
  <c r="T200" i="17"/>
  <c r="F1847" i="19" s="1"/>
  <c r="D200" i="17"/>
  <c r="J1846" i="19"/>
  <c r="S200" i="17"/>
  <c r="F1846" i="19"/>
  <c r="C200" i="17"/>
  <c r="J1845" i="19" s="1"/>
  <c r="R200" i="17"/>
  <c r="F1845" i="19"/>
  <c r="N199" i="17"/>
  <c r="J1844" i="19"/>
  <c r="AC199" i="17"/>
  <c r="F1844" i="19" s="1"/>
  <c r="M199" i="17"/>
  <c r="J1843" i="19"/>
  <c r="AB199" i="17"/>
  <c r="F1843" i="19" s="1"/>
  <c r="L199" i="17"/>
  <c r="J1842" i="19" s="1"/>
  <c r="AA199" i="17"/>
  <c r="F1842" i="19" s="1"/>
  <c r="K199" i="17"/>
  <c r="J1841" i="19"/>
  <c r="Z199" i="17"/>
  <c r="F1841" i="19" s="1"/>
  <c r="J199" i="17"/>
  <c r="J1840" i="19"/>
  <c r="Y199" i="17"/>
  <c r="F1840" i="19"/>
  <c r="I199" i="17"/>
  <c r="J1839" i="19" s="1"/>
  <c r="X199" i="17"/>
  <c r="F1839" i="19"/>
  <c r="H199" i="17"/>
  <c r="J1838" i="19"/>
  <c r="W199" i="17"/>
  <c r="F1838" i="19" s="1"/>
  <c r="G199" i="17"/>
  <c r="J1837" i="19"/>
  <c r="V199" i="17"/>
  <c r="F1837" i="19" s="1"/>
  <c r="F199" i="17"/>
  <c r="J1836" i="19"/>
  <c r="U199" i="17"/>
  <c r="F1836" i="19"/>
  <c r="E199" i="17"/>
  <c r="J1835" i="19" s="1"/>
  <c r="T199" i="17"/>
  <c r="F1835" i="19" s="1"/>
  <c r="D199" i="17"/>
  <c r="J1834" i="19" s="1"/>
  <c r="S199" i="17"/>
  <c r="F1834" i="19"/>
  <c r="C199" i="17"/>
  <c r="J1833" i="19" s="1"/>
  <c r="R199" i="17"/>
  <c r="F1833" i="19"/>
  <c r="N196" i="17"/>
  <c r="J1832" i="19" s="1"/>
  <c r="AC196" i="17"/>
  <c r="F1832" i="19" s="1"/>
  <c r="M196" i="17"/>
  <c r="J1831" i="19"/>
  <c r="AB196" i="17"/>
  <c r="F1831" i="19" s="1"/>
  <c r="L196" i="17"/>
  <c r="J1830" i="19" s="1"/>
  <c r="AA196" i="17"/>
  <c r="F1830" i="19"/>
  <c r="K196" i="17"/>
  <c r="J1829" i="19"/>
  <c r="Z196" i="17"/>
  <c r="F1829" i="19"/>
  <c r="J196" i="17"/>
  <c r="J1828" i="19" s="1"/>
  <c r="Y196" i="17"/>
  <c r="F1828" i="19" s="1"/>
  <c r="I196" i="17"/>
  <c r="J1827" i="19" s="1"/>
  <c r="X196" i="17"/>
  <c r="F1827" i="19"/>
  <c r="H196" i="17"/>
  <c r="J1826" i="19"/>
  <c r="W196" i="17"/>
  <c r="F1826" i="19" s="1"/>
  <c r="G196" i="17"/>
  <c r="J1825" i="19" s="1"/>
  <c r="V196" i="17"/>
  <c r="F1825" i="19"/>
  <c r="F196" i="17"/>
  <c r="J1824" i="19" s="1"/>
  <c r="U196" i="17"/>
  <c r="F1824" i="19" s="1"/>
  <c r="E196" i="17"/>
  <c r="J1823" i="19" s="1"/>
  <c r="T196" i="17"/>
  <c r="F1823" i="19"/>
  <c r="D196" i="17"/>
  <c r="J1822" i="19"/>
  <c r="S196" i="17"/>
  <c r="F1822" i="19" s="1"/>
  <c r="C196" i="17"/>
  <c r="J1821" i="19" s="1"/>
  <c r="R196" i="17"/>
  <c r="F1821" i="19" s="1"/>
  <c r="N195" i="17"/>
  <c r="J1820" i="19"/>
  <c r="AC195" i="17"/>
  <c r="F1820" i="19" s="1"/>
  <c r="M195" i="17"/>
  <c r="J1819" i="19" s="1"/>
  <c r="AB195" i="17"/>
  <c r="F1819" i="19"/>
  <c r="L195" i="17"/>
  <c r="J1818" i="19" s="1"/>
  <c r="AA195" i="17"/>
  <c r="F1818" i="19" s="1"/>
  <c r="K195" i="17"/>
  <c r="J1817" i="19"/>
  <c r="Z195" i="17"/>
  <c r="F1817" i="19" s="1"/>
  <c r="J195" i="17"/>
  <c r="J1816" i="19" s="1"/>
  <c r="Y195" i="17"/>
  <c r="F1816" i="19" s="1"/>
  <c r="I195" i="17"/>
  <c r="J1815" i="19" s="1"/>
  <c r="X195" i="17"/>
  <c r="F1815" i="19"/>
  <c r="H195" i="17"/>
  <c r="J1814" i="19" s="1"/>
  <c r="W195" i="17"/>
  <c r="F1814" i="19" s="1"/>
  <c r="G195" i="17"/>
  <c r="J1813" i="19" s="1"/>
  <c r="V195" i="17"/>
  <c r="F1813" i="19"/>
  <c r="F195" i="17"/>
  <c r="J1812" i="19"/>
  <c r="U195" i="17"/>
  <c r="F1812" i="19"/>
  <c r="E195" i="17"/>
  <c r="J1811" i="19" s="1"/>
  <c r="T195" i="17"/>
  <c r="F1811" i="19"/>
  <c r="D195" i="17"/>
  <c r="J1810" i="19"/>
  <c r="S195" i="17"/>
  <c r="F1810" i="19" s="1"/>
  <c r="C195" i="17"/>
  <c r="J1809" i="19"/>
  <c r="R195" i="17"/>
  <c r="F1809" i="19"/>
  <c r="N194" i="17"/>
  <c r="J1808" i="19" s="1"/>
  <c r="AC194" i="17"/>
  <c r="F1808" i="19" s="1"/>
  <c r="M194" i="17"/>
  <c r="J1807" i="19"/>
  <c r="AB194" i="17"/>
  <c r="F1807" i="19"/>
  <c r="J1806" i="19"/>
  <c r="F1806" i="19"/>
  <c r="K194" i="17"/>
  <c r="J1805" i="19" s="1"/>
  <c r="Z194" i="17"/>
  <c r="F1805" i="19" s="1"/>
  <c r="J194" i="17"/>
  <c r="J1804" i="19"/>
  <c r="Y194" i="17"/>
  <c r="F1804" i="19" s="1"/>
  <c r="I194" i="17"/>
  <c r="J1803" i="19" s="1"/>
  <c r="X194" i="17"/>
  <c r="F1803" i="19" s="1"/>
  <c r="H194" i="17"/>
  <c r="J1802" i="19"/>
  <c r="W194" i="17"/>
  <c r="F1802" i="19" s="1"/>
  <c r="G194" i="17"/>
  <c r="J1801" i="19" s="1"/>
  <c r="V194" i="17"/>
  <c r="F1801" i="19" s="1"/>
  <c r="F194" i="17"/>
  <c r="J1800" i="19" s="1"/>
  <c r="U194" i="17"/>
  <c r="F1800" i="19" s="1"/>
  <c r="E194" i="17"/>
  <c r="J1799" i="19" s="1"/>
  <c r="T194" i="17"/>
  <c r="F1799" i="19" s="1"/>
  <c r="D194" i="17"/>
  <c r="J1798" i="19" s="1"/>
  <c r="S194" i="17"/>
  <c r="F1798" i="19"/>
  <c r="C194" i="17"/>
  <c r="J1797" i="19" s="1"/>
  <c r="R194" i="17"/>
  <c r="F1797" i="19"/>
  <c r="N193" i="17"/>
  <c r="J1796" i="19"/>
  <c r="AC193" i="17"/>
  <c r="F1796" i="19" s="1"/>
  <c r="M193" i="17"/>
  <c r="J1795" i="19" s="1"/>
  <c r="AB193" i="17"/>
  <c r="F1795" i="19"/>
  <c r="L193" i="17"/>
  <c r="J1794" i="19" s="1"/>
  <c r="AA193" i="17"/>
  <c r="F1794" i="19" s="1"/>
  <c r="K193" i="17"/>
  <c r="J1793" i="19"/>
  <c r="Z193" i="17"/>
  <c r="F1793" i="19"/>
  <c r="J193" i="17"/>
  <c r="J1792" i="19"/>
  <c r="Y193" i="17"/>
  <c r="F1792" i="19"/>
  <c r="I193" i="17"/>
  <c r="J1791" i="19" s="1"/>
  <c r="X193" i="17"/>
  <c r="F1791" i="19"/>
  <c r="H193" i="17"/>
  <c r="J1790" i="19"/>
  <c r="W193" i="17"/>
  <c r="F1790" i="19"/>
  <c r="G193" i="17"/>
  <c r="J1789" i="19"/>
  <c r="V193" i="17"/>
  <c r="F1789" i="19"/>
  <c r="F193" i="17"/>
  <c r="J1788" i="19"/>
  <c r="U193" i="17"/>
  <c r="F1788" i="19"/>
  <c r="E193" i="17"/>
  <c r="J1787" i="19"/>
  <c r="T193" i="17"/>
  <c r="F1787" i="19"/>
  <c r="D193" i="17"/>
  <c r="J1786" i="19"/>
  <c r="S193" i="17"/>
  <c r="F1786" i="19"/>
  <c r="C193" i="17"/>
  <c r="J1785" i="19"/>
  <c r="R193" i="17"/>
  <c r="F1785" i="19"/>
  <c r="N192" i="17"/>
  <c r="J1784" i="19" s="1"/>
  <c r="AC192" i="17"/>
  <c r="F1784" i="19" s="1"/>
  <c r="M192" i="17"/>
  <c r="J1783" i="19"/>
  <c r="AB192" i="17"/>
  <c r="F1783" i="19"/>
  <c r="L192" i="17"/>
  <c r="J1782" i="19"/>
  <c r="AA192" i="17"/>
  <c r="F1782" i="19"/>
  <c r="K192" i="17"/>
  <c r="J1781" i="19" s="1"/>
  <c r="Z192" i="17"/>
  <c r="F1781" i="19" s="1"/>
  <c r="J192" i="17"/>
  <c r="J1780" i="19"/>
  <c r="Y192" i="17"/>
  <c r="F1780" i="19" s="1"/>
  <c r="I192" i="17"/>
  <c r="J1779" i="19" s="1"/>
  <c r="X192" i="17"/>
  <c r="F1779" i="19"/>
  <c r="H192" i="17"/>
  <c r="J1778" i="19" s="1"/>
  <c r="W192" i="17"/>
  <c r="F1778" i="19" s="1"/>
  <c r="G192" i="17"/>
  <c r="J1777" i="19"/>
  <c r="V192" i="17"/>
  <c r="F1777" i="19"/>
  <c r="F192" i="17"/>
  <c r="J1776" i="19" s="1"/>
  <c r="U192" i="17"/>
  <c r="F1776" i="19"/>
  <c r="E192" i="17"/>
  <c r="J1775" i="19"/>
  <c r="T192" i="17"/>
  <c r="F1775" i="19" s="1"/>
  <c r="D192" i="17"/>
  <c r="J1774" i="19"/>
  <c r="S192" i="17"/>
  <c r="F1774" i="19"/>
  <c r="C192" i="17"/>
  <c r="J1773" i="19"/>
  <c r="R192" i="17"/>
  <c r="F1773" i="19" s="1"/>
  <c r="N191" i="17"/>
  <c r="J1772" i="19" s="1"/>
  <c r="AC191" i="17"/>
  <c r="F1772" i="19"/>
  <c r="M191" i="17"/>
  <c r="J1771" i="19"/>
  <c r="AB191" i="17"/>
  <c r="F1771" i="19"/>
  <c r="L191" i="17"/>
  <c r="J1770" i="19" s="1"/>
  <c r="AA191" i="17"/>
  <c r="F1770" i="19"/>
  <c r="K191" i="17"/>
  <c r="J1769" i="19"/>
  <c r="Z191" i="17"/>
  <c r="F1769" i="19" s="1"/>
  <c r="J191" i="17"/>
  <c r="J1768" i="19"/>
  <c r="Y191" i="17"/>
  <c r="F1768" i="19"/>
  <c r="I191" i="17"/>
  <c r="J1767" i="19"/>
  <c r="X191" i="17"/>
  <c r="F1767" i="19"/>
  <c r="H191" i="17"/>
  <c r="J1766" i="19" s="1"/>
  <c r="W191" i="17"/>
  <c r="F1766" i="19"/>
  <c r="G191" i="17"/>
  <c r="J1765" i="19"/>
  <c r="V191" i="17"/>
  <c r="F1765" i="19" s="1"/>
  <c r="F191" i="17"/>
  <c r="J1764" i="19" s="1"/>
  <c r="U191" i="17"/>
  <c r="F1764" i="19"/>
  <c r="E191" i="17"/>
  <c r="J1763" i="19"/>
  <c r="T191" i="17"/>
  <c r="F1763" i="19" s="1"/>
  <c r="D191" i="17"/>
  <c r="J1762" i="19" s="1"/>
  <c r="S191" i="17"/>
  <c r="F1762" i="19"/>
  <c r="C191" i="17"/>
  <c r="J1761" i="19"/>
  <c r="R191" i="17"/>
  <c r="F1761" i="19"/>
  <c r="N190" i="17"/>
  <c r="J1760" i="19" s="1"/>
  <c r="AC190" i="17"/>
  <c r="F1760" i="19" s="1"/>
  <c r="M190" i="17"/>
  <c r="J1759" i="19"/>
  <c r="AB190" i="17"/>
  <c r="F1759" i="19" s="1"/>
  <c r="L190" i="17"/>
  <c r="J1758" i="19"/>
  <c r="AA190" i="17"/>
  <c r="F1758" i="19"/>
  <c r="K190" i="17"/>
  <c r="J1757" i="19" s="1"/>
  <c r="Z190" i="17"/>
  <c r="F1757" i="19" s="1"/>
  <c r="J190" i="17"/>
  <c r="J1756" i="19" s="1"/>
  <c r="Y190" i="17"/>
  <c r="F1756" i="19"/>
  <c r="I190" i="17"/>
  <c r="J1755" i="19"/>
  <c r="X190" i="17"/>
  <c r="F1755" i="19" s="1"/>
  <c r="H190" i="17"/>
  <c r="J1754" i="19"/>
  <c r="W190" i="17"/>
  <c r="F1754" i="19"/>
  <c r="G190" i="17"/>
  <c r="J1753" i="19"/>
  <c r="V190" i="17"/>
  <c r="F1753" i="19" s="1"/>
  <c r="F190" i="17"/>
  <c r="J1752" i="19" s="1"/>
  <c r="U190" i="17"/>
  <c r="F1752" i="19"/>
  <c r="E190" i="17"/>
  <c r="J1751" i="19"/>
  <c r="T190" i="17"/>
  <c r="F1751" i="19"/>
  <c r="D190" i="17"/>
  <c r="J1750" i="19" s="1"/>
  <c r="S190" i="17"/>
  <c r="F1750" i="19" s="1"/>
  <c r="C190" i="17"/>
  <c r="J1749" i="19"/>
  <c r="R190" i="17"/>
  <c r="F1749" i="19" s="1"/>
  <c r="N189" i="17"/>
  <c r="J1748" i="19"/>
  <c r="AC189" i="17"/>
  <c r="F1748" i="19"/>
  <c r="M189" i="17"/>
  <c r="J1747" i="19"/>
  <c r="AB189" i="17"/>
  <c r="F1747" i="19" s="1"/>
  <c r="L189" i="17"/>
  <c r="J1746" i="19" s="1"/>
  <c r="AA189" i="17"/>
  <c r="F1746" i="19"/>
  <c r="K189" i="17"/>
  <c r="J1745" i="19"/>
  <c r="Z189" i="17"/>
  <c r="F1745" i="19" s="1"/>
  <c r="J189" i="17"/>
  <c r="J1744" i="19" s="1"/>
  <c r="Y189" i="17"/>
  <c r="F1744" i="19"/>
  <c r="I189" i="17"/>
  <c r="J1743" i="19"/>
  <c r="X189" i="17"/>
  <c r="F1743" i="19" s="1"/>
  <c r="H189" i="17"/>
  <c r="J1742" i="19" s="1"/>
  <c r="W189" i="17"/>
  <c r="F1742" i="19"/>
  <c r="G189" i="17"/>
  <c r="J1741" i="19" s="1"/>
  <c r="V189" i="17"/>
  <c r="F1741" i="19"/>
  <c r="F189" i="17"/>
  <c r="J1740" i="19" s="1"/>
  <c r="U189" i="17"/>
  <c r="F1740" i="19"/>
  <c r="E189" i="17"/>
  <c r="J1739" i="19"/>
  <c r="T189" i="17"/>
  <c r="F1739" i="19" s="1"/>
  <c r="D189" i="17"/>
  <c r="J1738" i="19"/>
  <c r="S189" i="17"/>
  <c r="F1738" i="19"/>
  <c r="C189" i="17"/>
  <c r="J1737" i="19" s="1"/>
  <c r="R189" i="17"/>
  <c r="F1737" i="19" s="1"/>
  <c r="N186" i="17"/>
  <c r="J1736" i="19" s="1"/>
  <c r="AC186" i="17"/>
  <c r="F1736" i="19"/>
  <c r="M186" i="17"/>
  <c r="J1735" i="19"/>
  <c r="AB186" i="17"/>
  <c r="F1735" i="19" s="1"/>
  <c r="L186" i="17"/>
  <c r="J1734" i="19" s="1"/>
  <c r="AA186" i="17"/>
  <c r="F1734" i="19" s="1"/>
  <c r="K186" i="17"/>
  <c r="J1733" i="19"/>
  <c r="Z186" i="17"/>
  <c r="F1733" i="19" s="1"/>
  <c r="J186" i="17"/>
  <c r="J1732" i="19" s="1"/>
  <c r="Y186" i="17"/>
  <c r="F1732" i="19"/>
  <c r="I186" i="17"/>
  <c r="J1731" i="19" s="1"/>
  <c r="X186" i="17"/>
  <c r="F1731" i="19"/>
  <c r="H186" i="17"/>
  <c r="J1730" i="19" s="1"/>
  <c r="W186" i="17"/>
  <c r="F1730" i="19" s="1"/>
  <c r="G186" i="17"/>
  <c r="J1729" i="19"/>
  <c r="V186" i="17"/>
  <c r="F1729" i="19" s="1"/>
  <c r="F186" i="17"/>
  <c r="J1728" i="19"/>
  <c r="U186" i="17"/>
  <c r="F1728" i="19"/>
  <c r="E186" i="17"/>
  <c r="J1727" i="19" s="1"/>
  <c r="T186" i="17"/>
  <c r="F1727" i="19" s="1"/>
  <c r="D186" i="17"/>
  <c r="J1726" i="19" s="1"/>
  <c r="S186" i="17"/>
  <c r="F1726" i="19"/>
  <c r="C186" i="17"/>
  <c r="J1725" i="19"/>
  <c r="R186" i="17"/>
  <c r="F1725" i="19" s="1"/>
  <c r="N185" i="17"/>
  <c r="J1724" i="19" s="1"/>
  <c r="AC185" i="17"/>
  <c r="F1724" i="19" s="1"/>
  <c r="M185" i="17"/>
  <c r="J1723" i="19"/>
  <c r="AB185" i="17"/>
  <c r="F1723" i="19" s="1"/>
  <c r="L185" i="17"/>
  <c r="J1722" i="19" s="1"/>
  <c r="AA185" i="17"/>
  <c r="F1722" i="19"/>
  <c r="K185" i="17"/>
  <c r="J1721" i="19" s="1"/>
  <c r="Z185" i="17"/>
  <c r="F1721" i="19"/>
  <c r="J185" i="17"/>
  <c r="J1720" i="19" s="1"/>
  <c r="Y185" i="17"/>
  <c r="F1720" i="19" s="1"/>
  <c r="I185" i="17"/>
  <c r="J1719" i="19"/>
  <c r="X185" i="17"/>
  <c r="F1719" i="19" s="1"/>
  <c r="H185" i="17"/>
  <c r="J1718" i="19"/>
  <c r="W185" i="17"/>
  <c r="F1718" i="19"/>
  <c r="G185" i="17"/>
  <c r="J1717" i="19"/>
  <c r="V185" i="17"/>
  <c r="F1717" i="19" s="1"/>
  <c r="F185" i="17"/>
  <c r="J1716" i="19" s="1"/>
  <c r="U185" i="17"/>
  <c r="F1716" i="19"/>
  <c r="E185" i="17"/>
  <c r="J1715" i="19"/>
  <c r="T185" i="17"/>
  <c r="F1715" i="19" s="1"/>
  <c r="D185" i="17"/>
  <c r="J1714" i="19" s="1"/>
  <c r="S185" i="17"/>
  <c r="F1714" i="19" s="1"/>
  <c r="C185" i="17"/>
  <c r="J1713" i="19"/>
  <c r="R185" i="17"/>
  <c r="F1713" i="19" s="1"/>
  <c r="N184" i="17"/>
  <c r="J1712" i="19" s="1"/>
  <c r="AC184" i="17"/>
  <c r="F1712" i="19"/>
  <c r="M184" i="17"/>
  <c r="J1711" i="19" s="1"/>
  <c r="AB184" i="17"/>
  <c r="F1711" i="19"/>
  <c r="J1710" i="19"/>
  <c r="F1710" i="19"/>
  <c r="K184" i="17"/>
  <c r="J1709" i="19"/>
  <c r="Z184" i="17"/>
  <c r="F1709" i="19" s="1"/>
  <c r="J184" i="17"/>
  <c r="J1708" i="19" s="1"/>
  <c r="Y184" i="17"/>
  <c r="F1708" i="19"/>
  <c r="I184" i="17"/>
  <c r="J1707" i="19"/>
  <c r="X184" i="17"/>
  <c r="F1707" i="19" s="1"/>
  <c r="H184" i="17"/>
  <c r="J1706" i="19" s="1"/>
  <c r="W184" i="17"/>
  <c r="F1706" i="19" s="1"/>
  <c r="G184" i="17"/>
  <c r="J1705" i="19"/>
  <c r="V184" i="17"/>
  <c r="F1705" i="19" s="1"/>
  <c r="F184" i="17"/>
  <c r="J1704" i="19" s="1"/>
  <c r="U184" i="17"/>
  <c r="F1704" i="19"/>
  <c r="E184" i="17"/>
  <c r="J1703" i="19" s="1"/>
  <c r="T184" i="17"/>
  <c r="F1703" i="19"/>
  <c r="D184" i="17"/>
  <c r="J1702" i="19" s="1"/>
  <c r="S184" i="17"/>
  <c r="F1702" i="19"/>
  <c r="C184" i="17"/>
  <c r="J1701" i="19"/>
  <c r="R184" i="17"/>
  <c r="F1701" i="19" s="1"/>
  <c r="N183" i="17"/>
  <c r="J1700" i="19"/>
  <c r="AC183" i="17"/>
  <c r="F1700" i="19"/>
  <c r="M183" i="17"/>
  <c r="J1699" i="19"/>
  <c r="AB183" i="17"/>
  <c r="F1699" i="19" s="1"/>
  <c r="L183" i="17"/>
  <c r="J1698" i="19" s="1"/>
  <c r="AA183" i="17"/>
  <c r="F1698" i="19"/>
  <c r="K183" i="17"/>
  <c r="J1697" i="19"/>
  <c r="Z183" i="17"/>
  <c r="F1697" i="19" s="1"/>
  <c r="J183" i="17"/>
  <c r="J1696" i="19" s="1"/>
  <c r="Y183" i="17"/>
  <c r="F1696" i="19" s="1"/>
  <c r="I183" i="17"/>
  <c r="J1695" i="19"/>
  <c r="X183" i="17"/>
  <c r="F1695" i="19" s="1"/>
  <c r="H183" i="17"/>
  <c r="J1694" i="19" s="1"/>
  <c r="W183" i="17"/>
  <c r="F1694" i="19"/>
  <c r="G183" i="17"/>
  <c r="J1693" i="19" s="1"/>
  <c r="V183" i="17"/>
  <c r="F1693" i="19"/>
  <c r="F183" i="17"/>
  <c r="J1692" i="19" s="1"/>
  <c r="U183" i="17"/>
  <c r="F1692" i="19"/>
  <c r="E183" i="17"/>
  <c r="J1691" i="19"/>
  <c r="T183" i="17"/>
  <c r="F1691" i="19" s="1"/>
  <c r="D183" i="17"/>
  <c r="J1690" i="19"/>
  <c r="S183" i="17"/>
  <c r="F1690" i="19"/>
  <c r="C183" i="17"/>
  <c r="J1689" i="19"/>
  <c r="R183" i="17"/>
  <c r="F1689" i="19" s="1"/>
  <c r="N182" i="17"/>
  <c r="J1688" i="19" s="1"/>
  <c r="AC182" i="17"/>
  <c r="F1688" i="19"/>
  <c r="M182" i="17"/>
  <c r="J1687" i="19"/>
  <c r="AB182" i="17"/>
  <c r="F1687" i="19" s="1"/>
  <c r="L182" i="17"/>
  <c r="J1686" i="19" s="1"/>
  <c r="AA182" i="17"/>
  <c r="F1686" i="19" s="1"/>
  <c r="K182" i="17"/>
  <c r="J1685" i="19"/>
  <c r="Z182" i="17"/>
  <c r="F1685" i="19" s="1"/>
  <c r="J182" i="17"/>
  <c r="J1684" i="19" s="1"/>
  <c r="Y182" i="17"/>
  <c r="F1684" i="19"/>
  <c r="I182" i="17"/>
  <c r="J1683" i="19" s="1"/>
  <c r="X182" i="17"/>
  <c r="F1683" i="19"/>
  <c r="H182" i="17"/>
  <c r="J1682" i="19" s="1"/>
  <c r="W182" i="17"/>
  <c r="F1682" i="19"/>
  <c r="G182" i="17"/>
  <c r="J1681" i="19"/>
  <c r="V182" i="17"/>
  <c r="F1681" i="19" s="1"/>
  <c r="F182" i="17"/>
  <c r="J1680" i="19"/>
  <c r="U182" i="17"/>
  <c r="F1680" i="19"/>
  <c r="E182" i="17"/>
  <c r="J1679" i="19"/>
  <c r="T182" i="17"/>
  <c r="F1679" i="19" s="1"/>
  <c r="D182" i="17"/>
  <c r="J1678" i="19" s="1"/>
  <c r="S182" i="17"/>
  <c r="F1678" i="19"/>
  <c r="C182" i="17"/>
  <c r="J1677" i="19"/>
  <c r="R182" i="17"/>
  <c r="F1677" i="19" s="1"/>
  <c r="N181" i="17"/>
  <c r="J1676" i="19" s="1"/>
  <c r="AC181" i="17"/>
  <c r="F1676" i="19" s="1"/>
  <c r="M181" i="17"/>
  <c r="J1675" i="19"/>
  <c r="AB181" i="17"/>
  <c r="F1675" i="19" s="1"/>
  <c r="L181" i="17"/>
  <c r="J1674" i="19" s="1"/>
  <c r="AA181" i="17"/>
  <c r="F1674" i="19"/>
  <c r="K181" i="17"/>
  <c r="J1673" i="19" s="1"/>
  <c r="Z181" i="17"/>
  <c r="F1673" i="19"/>
  <c r="J181" i="17"/>
  <c r="J1672" i="19" s="1"/>
  <c r="Y181" i="17"/>
  <c r="F1672" i="19"/>
  <c r="I181" i="17"/>
  <c r="J1671" i="19"/>
  <c r="X181" i="17"/>
  <c r="F1671" i="19" s="1"/>
  <c r="H181" i="17"/>
  <c r="J1670" i="19"/>
  <c r="W181" i="17"/>
  <c r="F1670" i="19"/>
  <c r="G181" i="17"/>
  <c r="J1669" i="19"/>
  <c r="V181" i="17"/>
  <c r="F1669" i="19" s="1"/>
  <c r="F181" i="17"/>
  <c r="J1668" i="19" s="1"/>
  <c r="U181" i="17"/>
  <c r="F1668" i="19"/>
  <c r="E181" i="17"/>
  <c r="J1667" i="19"/>
  <c r="T181" i="17"/>
  <c r="F1667" i="19" s="1"/>
  <c r="D181" i="17"/>
  <c r="J1666" i="19" s="1"/>
  <c r="S181" i="17"/>
  <c r="F1666" i="19" s="1"/>
  <c r="C181" i="17"/>
  <c r="J1665" i="19"/>
  <c r="R181" i="17"/>
  <c r="F1665" i="19" s="1"/>
  <c r="N180" i="17"/>
  <c r="J1664" i="19" s="1"/>
  <c r="AC180" i="17"/>
  <c r="F1664" i="19"/>
  <c r="M180" i="17"/>
  <c r="J1663" i="19" s="1"/>
  <c r="AB180" i="17"/>
  <c r="F1663" i="19"/>
  <c r="L180" i="17"/>
  <c r="J1662" i="19" s="1"/>
  <c r="AA180" i="17"/>
  <c r="F1662" i="19"/>
  <c r="K180" i="17"/>
  <c r="J1661" i="19"/>
  <c r="Z180" i="17"/>
  <c r="F1661" i="19" s="1"/>
  <c r="J180" i="17"/>
  <c r="J1660" i="19"/>
  <c r="Y180" i="17"/>
  <c r="F1660" i="19"/>
  <c r="I180" i="17"/>
  <c r="J1659" i="19"/>
  <c r="X180" i="17"/>
  <c r="F1659" i="19" s="1"/>
  <c r="H180" i="17"/>
  <c r="J1658" i="19" s="1"/>
  <c r="W180" i="17"/>
  <c r="F1658" i="19"/>
  <c r="G180" i="17"/>
  <c r="J1657" i="19"/>
  <c r="V180" i="17"/>
  <c r="F1657" i="19" s="1"/>
  <c r="F180" i="17"/>
  <c r="J1656" i="19" s="1"/>
  <c r="U180" i="17"/>
  <c r="F1656" i="19" s="1"/>
  <c r="E180" i="17"/>
  <c r="J1655" i="19"/>
  <c r="T180" i="17"/>
  <c r="F1655" i="19" s="1"/>
  <c r="D180" i="17"/>
  <c r="J1654" i="19" s="1"/>
  <c r="S180" i="17"/>
  <c r="F1654" i="19"/>
  <c r="C180" i="17"/>
  <c r="J1653" i="19" s="1"/>
  <c r="R180" i="17"/>
  <c r="F1653" i="19"/>
  <c r="N179" i="17"/>
  <c r="J1652" i="19" s="1"/>
  <c r="AC179" i="17"/>
  <c r="F1652" i="19"/>
  <c r="M179" i="17"/>
  <c r="J1651" i="19"/>
  <c r="AB179" i="17"/>
  <c r="F1651" i="19" s="1"/>
  <c r="L179" i="17"/>
  <c r="J1650" i="19"/>
  <c r="AA179" i="17"/>
  <c r="F1650" i="19"/>
  <c r="K179" i="17"/>
  <c r="J1649" i="19"/>
  <c r="Z179" i="17"/>
  <c r="F1649" i="19" s="1"/>
  <c r="J179" i="17"/>
  <c r="J1648" i="19" s="1"/>
  <c r="Y179" i="17"/>
  <c r="F1648" i="19"/>
  <c r="I179" i="17"/>
  <c r="J1647" i="19"/>
  <c r="X179" i="17"/>
  <c r="F1647" i="19" s="1"/>
  <c r="H179" i="17"/>
  <c r="J1646" i="19" s="1"/>
  <c r="W179" i="17"/>
  <c r="F1646" i="19" s="1"/>
  <c r="G179" i="17"/>
  <c r="J1645" i="19"/>
  <c r="V179" i="17"/>
  <c r="F1645" i="19" s="1"/>
  <c r="F179" i="17"/>
  <c r="J1644" i="19" s="1"/>
  <c r="U179" i="17"/>
  <c r="F1644" i="19"/>
  <c r="E179" i="17"/>
  <c r="J1643" i="19" s="1"/>
  <c r="T179" i="17"/>
  <c r="F1643" i="19"/>
  <c r="D179" i="17"/>
  <c r="J1642" i="19" s="1"/>
  <c r="S179" i="17"/>
  <c r="F1642" i="19"/>
  <c r="C179" i="17"/>
  <c r="J1641" i="19"/>
  <c r="R179" i="17"/>
  <c r="F1641" i="19" s="1"/>
  <c r="N176" i="17"/>
  <c r="J1640" i="19"/>
  <c r="AC176" i="17"/>
  <c r="F1640" i="19"/>
  <c r="M176" i="17"/>
  <c r="J1639" i="19"/>
  <c r="AB176" i="17"/>
  <c r="F1639" i="19" s="1"/>
  <c r="L176" i="17"/>
  <c r="J1638" i="19" s="1"/>
  <c r="AA176" i="17"/>
  <c r="F1638" i="19"/>
  <c r="K176" i="17"/>
  <c r="J1637" i="19"/>
  <c r="Z176" i="17"/>
  <c r="F1637" i="19" s="1"/>
  <c r="J176" i="17"/>
  <c r="J1636" i="19" s="1"/>
  <c r="Y176" i="17"/>
  <c r="F1636" i="19" s="1"/>
  <c r="I176" i="17"/>
  <c r="J1635" i="19"/>
  <c r="X176" i="17"/>
  <c r="F1635" i="19" s="1"/>
  <c r="H176" i="17"/>
  <c r="J1634" i="19" s="1"/>
  <c r="W176" i="17"/>
  <c r="F1634" i="19"/>
  <c r="G176" i="17"/>
  <c r="J1633" i="19" s="1"/>
  <c r="V176" i="17"/>
  <c r="F1633" i="19"/>
  <c r="F176" i="17"/>
  <c r="J1632" i="19" s="1"/>
  <c r="U176" i="17"/>
  <c r="F1632" i="19"/>
  <c r="E176" i="17"/>
  <c r="J1631" i="19"/>
  <c r="T176" i="17"/>
  <c r="F1631" i="19" s="1"/>
  <c r="D176" i="17"/>
  <c r="J1630" i="19"/>
  <c r="S176" i="17"/>
  <c r="F1630" i="19"/>
  <c r="C176" i="17"/>
  <c r="J1629" i="19"/>
  <c r="R176" i="17"/>
  <c r="F1629" i="19" s="1"/>
  <c r="N175" i="17"/>
  <c r="J1628" i="19" s="1"/>
  <c r="AC175" i="17"/>
  <c r="F1628" i="19"/>
  <c r="M175" i="17"/>
  <c r="J1627" i="19"/>
  <c r="AB175" i="17"/>
  <c r="F1627" i="19" s="1"/>
  <c r="L175" i="17"/>
  <c r="J1626" i="19" s="1"/>
  <c r="AA175" i="17"/>
  <c r="F1626" i="19" s="1"/>
  <c r="K175" i="17"/>
  <c r="J1625" i="19"/>
  <c r="Z175" i="17"/>
  <c r="F1625" i="19" s="1"/>
  <c r="J175" i="17"/>
  <c r="J1624" i="19" s="1"/>
  <c r="Y175" i="17"/>
  <c r="F1624" i="19"/>
  <c r="I175" i="17"/>
  <c r="J1623" i="19" s="1"/>
  <c r="X175" i="17"/>
  <c r="F1623" i="19"/>
  <c r="H175" i="17"/>
  <c r="J1622" i="19" s="1"/>
  <c r="W175" i="17"/>
  <c r="F1622" i="19"/>
  <c r="G175" i="17"/>
  <c r="J1621" i="19"/>
  <c r="V175" i="17"/>
  <c r="F1621" i="19" s="1"/>
  <c r="F175" i="17"/>
  <c r="J1620" i="19"/>
  <c r="U175" i="17"/>
  <c r="F1620" i="19"/>
  <c r="E175" i="17"/>
  <c r="J1619" i="19"/>
  <c r="T175" i="17"/>
  <c r="F1619" i="19" s="1"/>
  <c r="D175" i="17"/>
  <c r="J1618" i="19" s="1"/>
  <c r="S175" i="17"/>
  <c r="F1618" i="19"/>
  <c r="C175" i="17"/>
  <c r="J1617" i="19"/>
  <c r="R175" i="17"/>
  <c r="F1617" i="19" s="1"/>
  <c r="N174" i="17"/>
  <c r="J1616" i="19" s="1"/>
  <c r="AC174" i="17"/>
  <c r="F1616" i="19" s="1"/>
  <c r="M174" i="17"/>
  <c r="J1615" i="19"/>
  <c r="AB174" i="17"/>
  <c r="F1615" i="19" s="1"/>
  <c r="J1614" i="19"/>
  <c r="F1614" i="19"/>
  <c r="K174" i="17"/>
  <c r="J1613" i="19"/>
  <c r="Z174" i="17"/>
  <c r="F1613" i="19" s="1"/>
  <c r="J174" i="17"/>
  <c r="J1612" i="19"/>
  <c r="Y174" i="17"/>
  <c r="F1612" i="19"/>
  <c r="I174" i="17"/>
  <c r="J1611" i="19"/>
  <c r="X174" i="17"/>
  <c r="F1611" i="19" s="1"/>
  <c r="H174" i="17"/>
  <c r="J1610" i="19" s="1"/>
  <c r="W174" i="17"/>
  <c r="F1610" i="19"/>
  <c r="G174" i="17"/>
  <c r="J1609" i="19"/>
  <c r="V174" i="17"/>
  <c r="F1609" i="19" s="1"/>
  <c r="F174" i="17"/>
  <c r="J1608" i="19" s="1"/>
  <c r="U174" i="17"/>
  <c r="F1608" i="19" s="1"/>
  <c r="E174" i="17"/>
  <c r="J1607" i="19"/>
  <c r="T174" i="17"/>
  <c r="F1607" i="19" s="1"/>
  <c r="D174" i="17"/>
  <c r="J1606" i="19" s="1"/>
  <c r="S174" i="17"/>
  <c r="F1606" i="19"/>
  <c r="C174" i="17"/>
  <c r="J1605" i="19" s="1"/>
  <c r="R174" i="17"/>
  <c r="F1605" i="19"/>
  <c r="N173" i="17"/>
  <c r="J1604" i="19" s="1"/>
  <c r="AC173" i="17"/>
  <c r="F1604" i="19"/>
  <c r="M173" i="17"/>
  <c r="J1603" i="19"/>
  <c r="AB173" i="17"/>
  <c r="F1603" i="19" s="1"/>
  <c r="L173" i="17"/>
  <c r="J1602" i="19"/>
  <c r="AA173" i="17"/>
  <c r="F1602" i="19"/>
  <c r="K173" i="17"/>
  <c r="J1601" i="19"/>
  <c r="Z173" i="17"/>
  <c r="F1601" i="19" s="1"/>
  <c r="J173" i="17"/>
  <c r="J1600" i="19" s="1"/>
  <c r="Y173" i="17"/>
  <c r="F1600" i="19"/>
  <c r="I173" i="17"/>
  <c r="J1599" i="19"/>
  <c r="X173" i="17"/>
  <c r="F1599" i="19" s="1"/>
  <c r="H173" i="17"/>
  <c r="J1598" i="19" s="1"/>
  <c r="W173" i="17"/>
  <c r="F1598" i="19" s="1"/>
  <c r="G173" i="17"/>
  <c r="J1597" i="19"/>
  <c r="V173" i="17"/>
  <c r="F1597" i="19" s="1"/>
  <c r="F173" i="17"/>
  <c r="J1596" i="19" s="1"/>
  <c r="U173" i="17"/>
  <c r="F1596" i="19"/>
  <c r="E173" i="17"/>
  <c r="J1595" i="19" s="1"/>
  <c r="T173" i="17"/>
  <c r="F1595" i="19"/>
  <c r="D173" i="17"/>
  <c r="J1594" i="19" s="1"/>
  <c r="S173" i="17"/>
  <c r="F1594" i="19"/>
  <c r="C173" i="17"/>
  <c r="J1593" i="19"/>
  <c r="R173" i="17"/>
  <c r="F1593" i="19" s="1"/>
  <c r="N172" i="17"/>
  <c r="J1592" i="19"/>
  <c r="AC172" i="17"/>
  <c r="F1592" i="19"/>
  <c r="M172" i="17"/>
  <c r="J1591" i="19"/>
  <c r="AB172" i="17"/>
  <c r="F1591" i="19" s="1"/>
  <c r="L172" i="17"/>
  <c r="J1590" i="19" s="1"/>
  <c r="AA172" i="17"/>
  <c r="F1590" i="19"/>
  <c r="K172" i="17"/>
  <c r="J1589" i="19"/>
  <c r="Z172" i="17"/>
  <c r="F1589" i="19" s="1"/>
  <c r="J172" i="17"/>
  <c r="J1588" i="19" s="1"/>
  <c r="Y172" i="17"/>
  <c r="F1588" i="19" s="1"/>
  <c r="I172" i="17"/>
  <c r="J1587" i="19"/>
  <c r="X172" i="17"/>
  <c r="F1587" i="19" s="1"/>
  <c r="H172" i="17"/>
  <c r="J1586" i="19" s="1"/>
  <c r="W172" i="17"/>
  <c r="F1586" i="19"/>
  <c r="G172" i="17"/>
  <c r="J1585" i="19" s="1"/>
  <c r="V172" i="17"/>
  <c r="F1585" i="19"/>
  <c r="F172" i="17"/>
  <c r="J1584" i="19" s="1"/>
  <c r="U172" i="17"/>
  <c r="F1584" i="19"/>
  <c r="E172" i="17"/>
  <c r="J1583" i="19"/>
  <c r="T172" i="17"/>
  <c r="F1583" i="19" s="1"/>
  <c r="D172" i="17"/>
  <c r="J1582" i="19"/>
  <c r="S172" i="17"/>
  <c r="F1582" i="19" s="1"/>
  <c r="C172" i="17"/>
  <c r="J1581" i="19"/>
  <c r="R172" i="17"/>
  <c r="F1581" i="19" s="1"/>
  <c r="N171" i="17"/>
  <c r="J1580" i="19" s="1"/>
  <c r="AC171" i="17"/>
  <c r="F1580" i="19"/>
  <c r="M171" i="17"/>
  <c r="J1579" i="19" s="1"/>
  <c r="AB171" i="17"/>
  <c r="F1579" i="19" s="1"/>
  <c r="L171" i="17"/>
  <c r="J1578" i="19" s="1"/>
  <c r="AA171" i="17"/>
  <c r="F1578" i="19" s="1"/>
  <c r="K171" i="17"/>
  <c r="J1577" i="19"/>
  <c r="Z171" i="17"/>
  <c r="F1577" i="19" s="1"/>
  <c r="J171" i="17"/>
  <c r="J1576" i="19" s="1"/>
  <c r="Y171" i="17"/>
  <c r="F1576" i="19"/>
  <c r="I171" i="17"/>
  <c r="J1575" i="19" s="1"/>
  <c r="X171" i="17"/>
  <c r="F1575" i="19"/>
  <c r="H171" i="17"/>
  <c r="J1574" i="19" s="1"/>
  <c r="W171" i="17"/>
  <c r="F1574" i="19"/>
  <c r="G171" i="17"/>
  <c r="J1573" i="19"/>
  <c r="V171" i="17"/>
  <c r="F1573" i="19" s="1"/>
  <c r="F171" i="17"/>
  <c r="J1572" i="19"/>
  <c r="U171" i="17"/>
  <c r="F1572" i="19"/>
  <c r="E171" i="17"/>
  <c r="J1571" i="19"/>
  <c r="T171" i="17"/>
  <c r="F1571" i="19" s="1"/>
  <c r="D171" i="17"/>
  <c r="J1570" i="19" s="1"/>
  <c r="S171" i="17"/>
  <c r="F1570" i="19"/>
  <c r="C171" i="17"/>
  <c r="J1569" i="19" s="1"/>
  <c r="R171" i="17"/>
  <c r="F1569" i="19" s="1"/>
  <c r="N170" i="17"/>
  <c r="J1568" i="19" s="1"/>
  <c r="AC170" i="17"/>
  <c r="F1568" i="19" s="1"/>
  <c r="M170" i="17"/>
  <c r="J1567" i="19"/>
  <c r="AB170" i="17"/>
  <c r="F1567" i="19" s="1"/>
  <c r="L170" i="17"/>
  <c r="J1566" i="19" s="1"/>
  <c r="AA170" i="17"/>
  <c r="F1566" i="19"/>
  <c r="K170" i="17"/>
  <c r="J1565" i="19" s="1"/>
  <c r="Z170" i="17"/>
  <c r="F1565" i="19"/>
  <c r="J170" i="17"/>
  <c r="J1564" i="19" s="1"/>
  <c r="Y170" i="17"/>
  <c r="F1564" i="19"/>
  <c r="I170" i="17"/>
  <c r="J1563" i="19" s="1"/>
  <c r="X170" i="17"/>
  <c r="F1563" i="19" s="1"/>
  <c r="H170" i="17"/>
  <c r="J1562" i="19"/>
  <c r="W170" i="17"/>
  <c r="F1562" i="19"/>
  <c r="G170" i="17"/>
  <c r="J1561" i="19"/>
  <c r="V170" i="17"/>
  <c r="F1561" i="19"/>
  <c r="F170" i="17"/>
  <c r="J1560" i="19" s="1"/>
  <c r="U170" i="17"/>
  <c r="F1560" i="19"/>
  <c r="E170" i="17"/>
  <c r="J1559" i="19" s="1"/>
  <c r="T170" i="17"/>
  <c r="F1559" i="19" s="1"/>
  <c r="D170" i="17"/>
  <c r="J1558" i="19"/>
  <c r="S170" i="17"/>
  <c r="F1558" i="19" s="1"/>
  <c r="C170" i="17"/>
  <c r="J1557" i="19"/>
  <c r="R170" i="17"/>
  <c r="F1557" i="19" s="1"/>
  <c r="N169" i="17"/>
  <c r="J1556" i="19" s="1"/>
  <c r="AC169" i="17"/>
  <c r="F1556" i="19"/>
  <c r="M169" i="17"/>
  <c r="J1555" i="19" s="1"/>
  <c r="AB169" i="17"/>
  <c r="F1555" i="19"/>
  <c r="L169" i="17"/>
  <c r="J1554" i="19"/>
  <c r="AA169" i="17"/>
  <c r="F1554" i="19"/>
  <c r="K169" i="17"/>
  <c r="J1553" i="19" s="1"/>
  <c r="Z169" i="17"/>
  <c r="F1553" i="19" s="1"/>
  <c r="J169" i="17"/>
  <c r="J1552" i="19"/>
  <c r="Y169" i="17"/>
  <c r="F1552" i="19"/>
  <c r="I169" i="17"/>
  <c r="J1551" i="19"/>
  <c r="X169" i="17"/>
  <c r="F1551" i="19" s="1"/>
  <c r="H169" i="17"/>
  <c r="J1550" i="19" s="1"/>
  <c r="W169" i="17"/>
  <c r="F1550" i="19"/>
  <c r="G169" i="17"/>
  <c r="J1549" i="19"/>
  <c r="V169" i="17"/>
  <c r="F1549" i="19" s="1"/>
  <c r="F169" i="17"/>
  <c r="J1548" i="19" s="1"/>
  <c r="U169" i="17"/>
  <c r="F1548" i="19" s="1"/>
  <c r="E169" i="17"/>
  <c r="J1547" i="19"/>
  <c r="T169" i="17"/>
  <c r="F1547" i="19" s="1"/>
  <c r="D169" i="17"/>
  <c r="J1546" i="19" s="1"/>
  <c r="S169" i="17"/>
  <c r="F1546" i="19"/>
  <c r="C169" i="17"/>
  <c r="J1545" i="19" s="1"/>
  <c r="R169" i="17"/>
  <c r="F1545" i="19"/>
  <c r="N166" i="17"/>
  <c r="J1544" i="19" s="1"/>
  <c r="AC166" i="17"/>
  <c r="F1544" i="19"/>
  <c r="M166" i="17"/>
  <c r="J1543" i="19" s="1"/>
  <c r="AB166" i="17"/>
  <c r="F1543" i="19" s="1"/>
  <c r="L166" i="17"/>
  <c r="J1542" i="19"/>
  <c r="AA166" i="17"/>
  <c r="F1542" i="19"/>
  <c r="K166" i="17"/>
  <c r="J1541" i="19"/>
  <c r="Z166" i="17"/>
  <c r="F1541" i="19" s="1"/>
  <c r="J166" i="17"/>
  <c r="J1540" i="19" s="1"/>
  <c r="Y166" i="17"/>
  <c r="F1540" i="19"/>
  <c r="I166" i="17"/>
  <c r="J1539" i="19"/>
  <c r="X166" i="17"/>
  <c r="F1539" i="19" s="1"/>
  <c r="H166" i="17"/>
  <c r="J1538" i="19"/>
  <c r="W166" i="17"/>
  <c r="F1538" i="19" s="1"/>
  <c r="G166" i="17"/>
  <c r="J1537" i="19"/>
  <c r="V166" i="17"/>
  <c r="F1537" i="19" s="1"/>
  <c r="F166" i="17"/>
  <c r="J1536" i="19" s="1"/>
  <c r="U166" i="17"/>
  <c r="F1536" i="19"/>
  <c r="E166" i="17"/>
  <c r="J1535" i="19"/>
  <c r="T166" i="17"/>
  <c r="F1535" i="19"/>
  <c r="D166" i="17"/>
  <c r="J1534" i="19" s="1"/>
  <c r="S166" i="17"/>
  <c r="F1534" i="19"/>
  <c r="C166" i="17"/>
  <c r="J1533" i="19"/>
  <c r="R166" i="17"/>
  <c r="F1533" i="19" s="1"/>
  <c r="N165" i="17"/>
  <c r="J1532" i="19"/>
  <c r="AC165" i="17"/>
  <c r="F1532" i="19"/>
  <c r="M165" i="17"/>
  <c r="J1531" i="19"/>
  <c r="AB165" i="17"/>
  <c r="F1531" i="19"/>
  <c r="L165" i="17"/>
  <c r="J1530" i="19" s="1"/>
  <c r="AA165" i="17"/>
  <c r="F1530" i="19"/>
  <c r="K165" i="17"/>
  <c r="J1529" i="19"/>
  <c r="Z165" i="17"/>
  <c r="F1529" i="19" s="1"/>
  <c r="J165" i="17"/>
  <c r="J1528" i="19" s="1"/>
  <c r="Y165" i="17"/>
  <c r="F1528" i="19"/>
  <c r="I165" i="17"/>
  <c r="J1527" i="19"/>
  <c r="X165" i="17"/>
  <c r="F1527" i="19"/>
  <c r="H165" i="17"/>
  <c r="J1526" i="19" s="1"/>
  <c r="W165" i="17"/>
  <c r="F1526" i="19" s="1"/>
  <c r="G165" i="17"/>
  <c r="J1525" i="19"/>
  <c r="V165" i="17"/>
  <c r="F1525" i="19"/>
  <c r="F165" i="17"/>
  <c r="J1524" i="19" s="1"/>
  <c r="U165" i="17"/>
  <c r="F1524" i="19"/>
  <c r="E165" i="17"/>
  <c r="J1523" i="19"/>
  <c r="T165" i="17"/>
  <c r="F1523" i="19" s="1"/>
  <c r="D165" i="17"/>
  <c r="J1522" i="19" s="1"/>
  <c r="S165" i="17"/>
  <c r="F1522" i="19" s="1"/>
  <c r="C165" i="17"/>
  <c r="J1521" i="19"/>
  <c r="R165" i="17"/>
  <c r="F1521" i="19"/>
  <c r="N164" i="17"/>
  <c r="J1520" i="19" s="1"/>
  <c r="AC164" i="17"/>
  <c r="F1520" i="19"/>
  <c r="M164" i="17"/>
  <c r="J1519" i="19"/>
  <c r="AB164" i="17"/>
  <c r="F1519" i="19" s="1"/>
  <c r="J1518" i="19"/>
  <c r="F1518" i="19"/>
  <c r="K164" i="17"/>
  <c r="J1517" i="19"/>
  <c r="Z164" i="17"/>
  <c r="F1517" i="19" s="1"/>
  <c r="J164" i="17"/>
  <c r="J1516" i="19"/>
  <c r="Y164" i="17"/>
  <c r="F1516" i="19"/>
  <c r="I164" i="17"/>
  <c r="J1515" i="19" s="1"/>
  <c r="X164" i="17"/>
  <c r="F1515" i="19" s="1"/>
  <c r="H164" i="17"/>
  <c r="J1514" i="19"/>
  <c r="W164" i="17"/>
  <c r="F1514" i="19" s="1"/>
  <c r="G164" i="17"/>
  <c r="J1513" i="19"/>
  <c r="V164" i="17"/>
  <c r="F1513" i="19"/>
  <c r="F164" i="17"/>
  <c r="J1512" i="19" s="1"/>
  <c r="U164" i="17"/>
  <c r="F1512" i="19"/>
  <c r="E164" i="17"/>
  <c r="J1511" i="19"/>
  <c r="T164" i="17"/>
  <c r="F1511" i="19" s="1"/>
  <c r="D164" i="17"/>
  <c r="J1510" i="19" s="1"/>
  <c r="S164" i="17"/>
  <c r="F1510" i="19" s="1"/>
  <c r="C164" i="17"/>
  <c r="J1509" i="19"/>
  <c r="R164" i="17"/>
  <c r="F1509" i="19"/>
  <c r="N163" i="17"/>
  <c r="J1508" i="19" s="1"/>
  <c r="AC163" i="17"/>
  <c r="F1508" i="19"/>
  <c r="M163" i="17"/>
  <c r="J1507" i="19"/>
  <c r="AB163" i="17"/>
  <c r="F1507" i="19"/>
  <c r="L163" i="17"/>
  <c r="J1506" i="19" s="1"/>
  <c r="AA163" i="17"/>
  <c r="F1506" i="19"/>
  <c r="K163" i="17"/>
  <c r="J1505" i="19"/>
  <c r="Z163" i="17"/>
  <c r="F1505" i="19" s="1"/>
  <c r="J163" i="17"/>
  <c r="J1504" i="19" s="1"/>
  <c r="Y163" i="17"/>
  <c r="F1504" i="19"/>
  <c r="I163" i="17"/>
  <c r="J1503" i="19"/>
  <c r="X163" i="17"/>
  <c r="F1503" i="19"/>
  <c r="H163" i="17"/>
  <c r="J1502" i="19" s="1"/>
  <c r="W163" i="17"/>
  <c r="F1502" i="19"/>
  <c r="G163" i="17"/>
  <c r="J1501" i="19"/>
  <c r="V163" i="17"/>
  <c r="F1501" i="19" s="1"/>
  <c r="F163" i="17"/>
  <c r="J1500" i="19" s="1"/>
  <c r="U163" i="17"/>
  <c r="F1500" i="19" s="1"/>
  <c r="E163" i="17"/>
  <c r="J1499" i="19"/>
  <c r="T163" i="17"/>
  <c r="F1499" i="19" s="1"/>
  <c r="D163" i="17"/>
  <c r="J1498" i="19" s="1"/>
  <c r="S163" i="17"/>
  <c r="F1498" i="19"/>
  <c r="C163" i="17"/>
  <c r="J1497" i="19"/>
  <c r="R163" i="17"/>
  <c r="F1497" i="19"/>
  <c r="N162" i="17"/>
  <c r="J1496" i="19" s="1"/>
  <c r="AC162" i="17"/>
  <c r="F1496" i="19"/>
  <c r="M162" i="17"/>
  <c r="J1495" i="19"/>
  <c r="AB162" i="17"/>
  <c r="F1495" i="19" s="1"/>
  <c r="L162" i="17"/>
  <c r="J1494" i="19"/>
  <c r="AA162" i="17"/>
  <c r="F1494" i="19"/>
  <c r="K162" i="17"/>
  <c r="J1493" i="19"/>
  <c r="Z162" i="17"/>
  <c r="F1493" i="19" s="1"/>
  <c r="J162" i="17"/>
  <c r="J1492" i="19" s="1"/>
  <c r="Y162" i="17"/>
  <c r="F1492" i="19"/>
  <c r="I162" i="17"/>
  <c r="J1491" i="19" s="1"/>
  <c r="X162" i="17"/>
  <c r="F1491" i="19" s="1"/>
  <c r="H162" i="17"/>
  <c r="J1490" i="19" s="1"/>
  <c r="W162" i="17"/>
  <c r="F1490" i="19"/>
  <c r="G162" i="17"/>
  <c r="J1489" i="19"/>
  <c r="V162" i="17"/>
  <c r="F1489" i="19" s="1"/>
  <c r="F162" i="17"/>
  <c r="J1488" i="19"/>
  <c r="U162" i="17"/>
  <c r="F1488" i="19"/>
  <c r="E162" i="17"/>
  <c r="J1487" i="19" s="1"/>
  <c r="T162" i="17"/>
  <c r="F1487" i="19" s="1"/>
  <c r="D162" i="17"/>
  <c r="J1486" i="19"/>
  <c r="S162" i="17"/>
  <c r="F1486" i="19"/>
  <c r="C162" i="17"/>
  <c r="J1485" i="19"/>
  <c r="R162" i="17"/>
  <c r="F1485" i="19" s="1"/>
  <c r="N161" i="17"/>
  <c r="J1484" i="19"/>
  <c r="AC161" i="17"/>
  <c r="F1484" i="19"/>
  <c r="M161" i="17"/>
  <c r="J1483" i="19"/>
  <c r="AB161" i="17"/>
  <c r="F1483" i="19"/>
  <c r="L161" i="17"/>
  <c r="J1482" i="19" s="1"/>
  <c r="AA161" i="17"/>
  <c r="F1482" i="19" s="1"/>
  <c r="K161" i="17"/>
  <c r="J1481" i="19"/>
  <c r="Z161" i="17"/>
  <c r="F1481" i="19"/>
  <c r="J161" i="17"/>
  <c r="J1480" i="19" s="1"/>
  <c r="Y161" i="17"/>
  <c r="F1480" i="19"/>
  <c r="I161" i="17"/>
  <c r="J1479" i="19"/>
  <c r="X161" i="17"/>
  <c r="F1479" i="19"/>
  <c r="H161" i="17"/>
  <c r="J1478" i="19"/>
  <c r="W161" i="17"/>
  <c r="F1478" i="19"/>
  <c r="G161" i="17"/>
  <c r="J1477" i="19"/>
  <c r="V161" i="17"/>
  <c r="F1477" i="19" s="1"/>
  <c r="F161" i="17"/>
  <c r="J1476" i="19"/>
  <c r="U161" i="17"/>
  <c r="F1476" i="19"/>
  <c r="E161" i="17"/>
  <c r="J1475" i="19" s="1"/>
  <c r="T161" i="17"/>
  <c r="F1475" i="19" s="1"/>
  <c r="D161" i="17"/>
  <c r="J1474" i="19"/>
  <c r="S161" i="17"/>
  <c r="F1474" i="19"/>
  <c r="C161" i="17"/>
  <c r="J1473" i="19"/>
  <c r="R161" i="17"/>
  <c r="F1473" i="19" s="1"/>
  <c r="N160" i="17"/>
  <c r="J1472" i="19" s="1"/>
  <c r="AC160" i="17"/>
  <c r="F1472" i="19"/>
  <c r="M160" i="17"/>
  <c r="J1471" i="19" s="1"/>
  <c r="AB160" i="17"/>
  <c r="F1471" i="19"/>
  <c r="L160" i="17"/>
  <c r="J1470" i="19" s="1"/>
  <c r="AA160" i="17"/>
  <c r="F1470" i="19" s="1"/>
  <c r="K160" i="17"/>
  <c r="J1469" i="19"/>
  <c r="Z160" i="17"/>
  <c r="F1469" i="19" s="1"/>
  <c r="J160" i="17"/>
  <c r="J1468" i="19"/>
  <c r="Y160" i="17"/>
  <c r="F1468" i="19"/>
  <c r="I160" i="17"/>
  <c r="J1467" i="19" s="1"/>
  <c r="X160" i="17"/>
  <c r="F1467" i="19"/>
  <c r="H160" i="17"/>
  <c r="J1466" i="19" s="1"/>
  <c r="W160" i="17"/>
  <c r="F1466" i="19" s="1"/>
  <c r="G160" i="17"/>
  <c r="J1465" i="19"/>
  <c r="V160" i="17"/>
  <c r="F1465" i="19"/>
  <c r="F160" i="17"/>
  <c r="J1464" i="19"/>
  <c r="U160" i="17"/>
  <c r="F1464" i="19" s="1"/>
  <c r="E160" i="17"/>
  <c r="J1463" i="19" s="1"/>
  <c r="T160" i="17"/>
  <c r="F1463" i="19" s="1"/>
  <c r="D160" i="17"/>
  <c r="J1462" i="19"/>
  <c r="S160" i="17"/>
  <c r="F1462" i="19"/>
  <c r="C160" i="17"/>
  <c r="J1461" i="19" s="1"/>
  <c r="R160" i="17"/>
  <c r="F1461" i="19"/>
  <c r="N159" i="17"/>
  <c r="J1460" i="19" s="1"/>
  <c r="AC159" i="17"/>
  <c r="F1460" i="19" s="1"/>
  <c r="M159" i="17"/>
  <c r="J1459" i="19"/>
  <c r="AB159" i="17"/>
  <c r="F1459" i="19" s="1"/>
  <c r="L159" i="17"/>
  <c r="J1458" i="19"/>
  <c r="AA159" i="17"/>
  <c r="F1458" i="19"/>
  <c r="K159" i="17"/>
  <c r="J1457" i="19" s="1"/>
  <c r="Z159" i="17"/>
  <c r="F1457" i="19"/>
  <c r="J159" i="17"/>
  <c r="J1456" i="19" s="1"/>
  <c r="Y159" i="17"/>
  <c r="F1456" i="19" s="1"/>
  <c r="I159" i="17"/>
  <c r="J1455" i="19"/>
  <c r="X159" i="17"/>
  <c r="F1455" i="19"/>
  <c r="H159" i="17"/>
  <c r="J1454" i="19"/>
  <c r="W159" i="17"/>
  <c r="F1454" i="19" s="1"/>
  <c r="G159" i="17"/>
  <c r="J1453" i="19" s="1"/>
  <c r="V159" i="17"/>
  <c r="F1453" i="19" s="1"/>
  <c r="F159" i="17"/>
  <c r="J1452" i="19" s="1"/>
  <c r="U159" i="17"/>
  <c r="F1452" i="19"/>
  <c r="E159" i="17"/>
  <c r="J1451" i="19" s="1"/>
  <c r="T159" i="17"/>
  <c r="F1451" i="19"/>
  <c r="D159" i="17"/>
  <c r="J1450" i="19" s="1"/>
  <c r="S159" i="17"/>
  <c r="F1450" i="19" s="1"/>
  <c r="C159" i="17"/>
  <c r="J1449" i="19"/>
  <c r="R159" i="17"/>
  <c r="F1449" i="19" s="1"/>
  <c r="N156" i="17"/>
  <c r="J1448" i="19"/>
  <c r="AC156" i="17"/>
  <c r="F1448" i="19"/>
  <c r="M156" i="17"/>
  <c r="J1447" i="19" s="1"/>
  <c r="AB156" i="17"/>
  <c r="F1447" i="19" s="1"/>
  <c r="L156" i="17"/>
  <c r="J1446" i="19" s="1"/>
  <c r="AA156" i="17"/>
  <c r="F1446" i="19"/>
  <c r="K156" i="17"/>
  <c r="J1445" i="19"/>
  <c r="Z156" i="17"/>
  <c r="F1445" i="19" s="1"/>
  <c r="J156" i="17"/>
  <c r="J1444" i="19" s="1"/>
  <c r="Y156" i="17"/>
  <c r="F1444" i="19" s="1"/>
  <c r="I156" i="17"/>
  <c r="J1443" i="19"/>
  <c r="X156" i="17"/>
  <c r="F1443" i="19" s="1"/>
  <c r="H156" i="17"/>
  <c r="J1442" i="19"/>
  <c r="W156" i="17"/>
  <c r="F1442" i="19"/>
  <c r="G156" i="17"/>
  <c r="J1441" i="19" s="1"/>
  <c r="V156" i="17"/>
  <c r="F1441" i="19"/>
  <c r="F156" i="17"/>
  <c r="J1440" i="19" s="1"/>
  <c r="U156" i="17"/>
  <c r="F1440" i="19" s="1"/>
  <c r="E156" i="17"/>
  <c r="J1439" i="19"/>
  <c r="T156" i="17"/>
  <c r="F1439" i="19" s="1"/>
  <c r="D156" i="17"/>
  <c r="J1438" i="19"/>
  <c r="S156" i="17"/>
  <c r="F1438" i="19"/>
  <c r="C156" i="17"/>
  <c r="J1437" i="19" s="1"/>
  <c r="R156" i="17"/>
  <c r="F1437" i="19" s="1"/>
  <c r="N155" i="17"/>
  <c r="J1436" i="19" s="1"/>
  <c r="AC155" i="17"/>
  <c r="F1436" i="19"/>
  <c r="M155" i="17"/>
  <c r="J1435" i="19"/>
  <c r="AB155" i="17"/>
  <c r="F1435" i="19"/>
  <c r="L155" i="17"/>
  <c r="J1434" i="19" s="1"/>
  <c r="AA155" i="17"/>
  <c r="F1434" i="19" s="1"/>
  <c r="K155" i="17"/>
  <c r="J1433" i="19"/>
  <c r="Z155" i="17"/>
  <c r="F1433" i="19" s="1"/>
  <c r="J155" i="17"/>
  <c r="J1432" i="19"/>
  <c r="Y155" i="17"/>
  <c r="F1432" i="19"/>
  <c r="I155" i="17"/>
  <c r="J1431" i="19" s="1"/>
  <c r="X155" i="17"/>
  <c r="F1431" i="19"/>
  <c r="H155" i="17"/>
  <c r="J1430" i="19" s="1"/>
  <c r="W155" i="17"/>
  <c r="F1430" i="19"/>
  <c r="G155" i="17"/>
  <c r="J1429" i="19"/>
  <c r="V155" i="17"/>
  <c r="F1429" i="19" s="1"/>
  <c r="F155" i="17"/>
  <c r="J1428" i="19"/>
  <c r="U155" i="17"/>
  <c r="F1428" i="19"/>
  <c r="E155" i="17"/>
  <c r="J1427" i="19" s="1"/>
  <c r="T155" i="17"/>
  <c r="F1427" i="19" s="1"/>
  <c r="D155" i="17"/>
  <c r="J1426" i="19" s="1"/>
  <c r="S155" i="17"/>
  <c r="F1426" i="19"/>
  <c r="C155" i="17"/>
  <c r="J1425" i="19"/>
  <c r="R155" i="17"/>
  <c r="F1425" i="19"/>
  <c r="N154" i="17"/>
  <c r="J1424" i="19" s="1"/>
  <c r="AC154" i="17"/>
  <c r="F1424" i="19" s="1"/>
  <c r="M154" i="17"/>
  <c r="J1423" i="19"/>
  <c r="AB154" i="17"/>
  <c r="F1423" i="19" s="1"/>
  <c r="J1422" i="19"/>
  <c r="F1422" i="19"/>
  <c r="K154" i="17"/>
  <c r="J1421" i="19"/>
  <c r="Z154" i="17"/>
  <c r="F1421" i="19" s="1"/>
  <c r="J154" i="17"/>
  <c r="J1420" i="19"/>
  <c r="Y154" i="17"/>
  <c r="F1420" i="19"/>
  <c r="I154" i="17"/>
  <c r="J1419" i="19" s="1"/>
  <c r="X154" i="17"/>
  <c r="F1419" i="19" s="1"/>
  <c r="H154" i="17"/>
  <c r="J1418" i="19" s="1"/>
  <c r="W154" i="17"/>
  <c r="F1418" i="19"/>
  <c r="G154" i="17"/>
  <c r="J1417" i="19"/>
  <c r="V154" i="17"/>
  <c r="F1417" i="19"/>
  <c r="F154" i="17"/>
  <c r="J1416" i="19" s="1"/>
  <c r="U154" i="17"/>
  <c r="F1416" i="19" s="1"/>
  <c r="E154" i="17"/>
  <c r="J1415" i="19"/>
  <c r="T154" i="17"/>
  <c r="F1415" i="19" s="1"/>
  <c r="D154" i="17"/>
  <c r="J1414" i="19"/>
  <c r="S154" i="17"/>
  <c r="F1414" i="19"/>
  <c r="C154" i="17"/>
  <c r="J1413" i="19" s="1"/>
  <c r="R154" i="17"/>
  <c r="F1413" i="19" s="1"/>
  <c r="N153" i="17"/>
  <c r="J1412" i="19" s="1"/>
  <c r="AC153" i="17"/>
  <c r="F1412" i="19"/>
  <c r="M153" i="17"/>
  <c r="J1411" i="19"/>
  <c r="AB153" i="17"/>
  <c r="F1411" i="19" s="1"/>
  <c r="L153" i="17"/>
  <c r="J1410" i="19" s="1"/>
  <c r="AA153" i="17"/>
  <c r="F1410" i="19"/>
  <c r="K153" i="17"/>
  <c r="J1409" i="19"/>
  <c r="Z153" i="17"/>
  <c r="F1409" i="19" s="1"/>
  <c r="J153" i="17"/>
  <c r="J1408" i="19" s="1"/>
  <c r="Y153" i="17"/>
  <c r="F1408" i="19"/>
  <c r="I153" i="17"/>
  <c r="J1407" i="19"/>
  <c r="X153" i="17"/>
  <c r="F1407" i="19"/>
  <c r="H153" i="17"/>
  <c r="J1406" i="19" s="1"/>
  <c r="W153" i="17"/>
  <c r="F1406" i="19" s="1"/>
  <c r="G153" i="17"/>
  <c r="J1405" i="19"/>
  <c r="V153" i="17"/>
  <c r="F1405" i="19" s="1"/>
  <c r="F153" i="17"/>
  <c r="J1404" i="19"/>
  <c r="U153" i="17"/>
  <c r="F1404" i="19"/>
  <c r="E153" i="17"/>
  <c r="J1403" i="19" s="1"/>
  <c r="T153" i="17"/>
  <c r="F1403" i="19" s="1"/>
  <c r="D153" i="17"/>
  <c r="J1402" i="19" s="1"/>
  <c r="S153" i="17"/>
  <c r="F1402" i="19"/>
  <c r="C153" i="17"/>
  <c r="J1401" i="19"/>
  <c r="R153" i="17"/>
  <c r="F1401" i="19" s="1"/>
  <c r="N152" i="17"/>
  <c r="J1400" i="19" s="1"/>
  <c r="AC152" i="17"/>
  <c r="F1400" i="19"/>
  <c r="M152" i="17"/>
  <c r="J1399" i="19"/>
  <c r="AB152" i="17"/>
  <c r="F1399" i="19" s="1"/>
  <c r="L152" i="17"/>
  <c r="J1398" i="19" s="1"/>
  <c r="AA152" i="17"/>
  <c r="F1398" i="19"/>
  <c r="K152" i="17"/>
  <c r="J1397" i="19"/>
  <c r="Z152" i="17"/>
  <c r="F1397" i="19"/>
  <c r="J152" i="17"/>
  <c r="J1396" i="19"/>
  <c r="Y152" i="17"/>
  <c r="F1396" i="19" s="1"/>
  <c r="I152" i="17"/>
  <c r="J1395" i="19"/>
  <c r="X152" i="17"/>
  <c r="F1395" i="19" s="1"/>
  <c r="H152" i="17"/>
  <c r="J1394" i="19"/>
  <c r="W152" i="17"/>
  <c r="F1394" i="19"/>
  <c r="G152" i="17"/>
  <c r="J1393" i="19" s="1"/>
  <c r="V152" i="17"/>
  <c r="F1393" i="19" s="1"/>
  <c r="F152" i="17"/>
  <c r="J1392" i="19" s="1"/>
  <c r="U152" i="17"/>
  <c r="F1392" i="19"/>
  <c r="E152" i="17"/>
  <c r="J1391" i="19"/>
  <c r="T152" i="17"/>
  <c r="F1391" i="19" s="1"/>
  <c r="D152" i="17"/>
  <c r="J1390" i="19" s="1"/>
  <c r="S152" i="17"/>
  <c r="F1390" i="19"/>
  <c r="C152" i="17"/>
  <c r="J1389" i="19"/>
  <c r="R152" i="17"/>
  <c r="F1389" i="19"/>
  <c r="N151" i="17"/>
  <c r="J1388" i="19" s="1"/>
  <c r="AC151" i="17"/>
  <c r="F1388" i="19"/>
  <c r="M151" i="17"/>
  <c r="J1387" i="19"/>
  <c r="AB151" i="17"/>
  <c r="F1387" i="19"/>
  <c r="L151" i="17"/>
  <c r="J1386" i="19"/>
  <c r="AA151" i="17"/>
  <c r="F1386" i="19" s="1"/>
  <c r="K151" i="17"/>
  <c r="J1385" i="19"/>
  <c r="Z151" i="17"/>
  <c r="F1385" i="19" s="1"/>
  <c r="J151" i="17"/>
  <c r="J1384" i="19"/>
  <c r="Y151" i="17"/>
  <c r="F1384" i="19"/>
  <c r="I151" i="17"/>
  <c r="J1383" i="19" s="1"/>
  <c r="X151" i="17"/>
  <c r="F1383" i="19" s="1"/>
  <c r="H151" i="17"/>
  <c r="J1382" i="19" s="1"/>
  <c r="W151" i="17"/>
  <c r="F1382" i="19"/>
  <c r="G151" i="17"/>
  <c r="J1381" i="19"/>
  <c r="V151" i="17"/>
  <c r="F1381" i="19" s="1"/>
  <c r="F151" i="17"/>
  <c r="J1380" i="19" s="1"/>
  <c r="U151" i="17"/>
  <c r="F1380" i="19"/>
  <c r="E151" i="17"/>
  <c r="J1379" i="19"/>
  <c r="T151" i="17"/>
  <c r="F1379" i="19"/>
  <c r="D151" i="17"/>
  <c r="J1378" i="19" s="1"/>
  <c r="S151" i="17"/>
  <c r="F1378" i="19"/>
  <c r="C151" i="17"/>
  <c r="J1377" i="19"/>
  <c r="R151" i="17"/>
  <c r="F1377" i="19"/>
  <c r="N150" i="17"/>
  <c r="J1376" i="19"/>
  <c r="AC150" i="17"/>
  <c r="F1376" i="19" s="1"/>
  <c r="M150" i="17"/>
  <c r="J1375" i="19"/>
  <c r="AB150" i="17"/>
  <c r="F1375" i="19" s="1"/>
  <c r="L150" i="17"/>
  <c r="J1374" i="19"/>
  <c r="AA150" i="17"/>
  <c r="F1374" i="19"/>
  <c r="K150" i="17"/>
  <c r="J1373" i="19" s="1"/>
  <c r="Z150" i="17"/>
  <c r="F1373" i="19" s="1"/>
  <c r="J150" i="17"/>
  <c r="J1372" i="19" s="1"/>
  <c r="Y150" i="17"/>
  <c r="F1372" i="19"/>
  <c r="I150" i="17"/>
  <c r="J1371" i="19"/>
  <c r="X150" i="17"/>
  <c r="F1371" i="19" s="1"/>
  <c r="H150" i="17"/>
  <c r="J1370" i="19" s="1"/>
  <c r="W150" i="17"/>
  <c r="F1370" i="19"/>
  <c r="G150" i="17"/>
  <c r="J1369" i="19"/>
  <c r="V150" i="17"/>
  <c r="F1369" i="19"/>
  <c r="F150" i="17"/>
  <c r="J1368" i="19" s="1"/>
  <c r="U150" i="17"/>
  <c r="F1368" i="19"/>
  <c r="E150" i="17"/>
  <c r="J1367" i="19"/>
  <c r="T150" i="17"/>
  <c r="F1367" i="19"/>
  <c r="D150" i="17"/>
  <c r="J1366" i="19" s="1"/>
  <c r="S150" i="17"/>
  <c r="F1366" i="19" s="1"/>
  <c r="C150" i="17"/>
  <c r="J1365" i="19"/>
  <c r="R150" i="17"/>
  <c r="F1365" i="19" s="1"/>
  <c r="N149" i="17"/>
  <c r="J1364" i="19"/>
  <c r="AC149" i="17"/>
  <c r="F1364" i="19"/>
  <c r="M149" i="17"/>
  <c r="J1363" i="19" s="1"/>
  <c r="AB149" i="17"/>
  <c r="F1363" i="19" s="1"/>
  <c r="L149" i="17"/>
  <c r="J1362" i="19" s="1"/>
  <c r="AA149" i="17"/>
  <c r="F1362" i="19"/>
  <c r="K149" i="17"/>
  <c r="J1361" i="19"/>
  <c r="Z149" i="17"/>
  <c r="F1361" i="19" s="1"/>
  <c r="J149" i="17"/>
  <c r="J1360" i="19" s="1"/>
  <c r="Y149" i="17"/>
  <c r="F1360" i="19"/>
  <c r="I149" i="17"/>
  <c r="J1359" i="19"/>
  <c r="X149" i="17"/>
  <c r="F1359" i="19" s="1"/>
  <c r="H149" i="17"/>
  <c r="J1358" i="19" s="1"/>
  <c r="W149" i="17"/>
  <c r="F1358" i="19"/>
  <c r="G149" i="17"/>
  <c r="J1357" i="19"/>
  <c r="V149" i="17"/>
  <c r="F1357" i="19"/>
  <c r="F149" i="17"/>
  <c r="J1356" i="19" s="1"/>
  <c r="U149" i="17"/>
  <c r="F1356" i="19" s="1"/>
  <c r="E149" i="17"/>
  <c r="J1355" i="19"/>
  <c r="T149" i="17"/>
  <c r="F1355" i="19" s="1"/>
  <c r="D149" i="17"/>
  <c r="J1354" i="19"/>
  <c r="S149" i="17"/>
  <c r="F1354" i="19"/>
  <c r="C149" i="17"/>
  <c r="J1353" i="19" s="1"/>
  <c r="R149" i="17"/>
  <c r="F1353" i="19" s="1"/>
  <c r="N146" i="17"/>
  <c r="J1352" i="19" s="1"/>
  <c r="AC146" i="17"/>
  <c r="F1352" i="19"/>
  <c r="M146" i="17"/>
  <c r="J1351" i="19"/>
  <c r="AB146" i="17"/>
  <c r="F1351" i="19" s="1"/>
  <c r="L146" i="17"/>
  <c r="J1350" i="19" s="1"/>
  <c r="AA146" i="17"/>
  <c r="F1350" i="19"/>
  <c r="K146" i="17"/>
  <c r="J1349" i="19"/>
  <c r="Z146" i="17"/>
  <c r="F1349" i="19" s="1"/>
  <c r="J146" i="17"/>
  <c r="J1348" i="19" s="1"/>
  <c r="Y146" i="17"/>
  <c r="F1348" i="19"/>
  <c r="I146" i="17"/>
  <c r="J1347" i="19"/>
  <c r="X146" i="17"/>
  <c r="F1347" i="19"/>
  <c r="H146" i="17"/>
  <c r="J1346" i="19" s="1"/>
  <c r="W146" i="17"/>
  <c r="F1346" i="19" s="1"/>
  <c r="G146" i="17"/>
  <c r="J1345" i="19"/>
  <c r="V146" i="17"/>
  <c r="F1345" i="19" s="1"/>
  <c r="F146" i="17"/>
  <c r="J1344" i="19"/>
  <c r="U146" i="17"/>
  <c r="F1344" i="19"/>
  <c r="E146" i="17"/>
  <c r="J1343" i="19" s="1"/>
  <c r="T146" i="17"/>
  <c r="F1343" i="19" s="1"/>
  <c r="D146" i="17"/>
  <c r="J1342" i="19" s="1"/>
  <c r="S146" i="17"/>
  <c r="F1342" i="19"/>
  <c r="C146" i="17"/>
  <c r="J1341" i="19"/>
  <c r="R146" i="17"/>
  <c r="F1341" i="19" s="1"/>
  <c r="N145" i="17"/>
  <c r="J1340" i="19" s="1"/>
  <c r="AC145" i="17"/>
  <c r="F1340" i="19"/>
  <c r="M145" i="17"/>
  <c r="J1339" i="19"/>
  <c r="AB145" i="17"/>
  <c r="F1339" i="19" s="1"/>
  <c r="L145" i="17"/>
  <c r="J1338" i="19" s="1"/>
  <c r="AA145" i="17"/>
  <c r="F1338" i="19"/>
  <c r="K145" i="17"/>
  <c r="J1337" i="19"/>
  <c r="Z145" i="17"/>
  <c r="F1337" i="19"/>
  <c r="J145" i="17"/>
  <c r="J1336" i="19" s="1"/>
  <c r="Y145" i="17"/>
  <c r="F1336" i="19" s="1"/>
  <c r="I145" i="17"/>
  <c r="J1335" i="19"/>
  <c r="X145" i="17"/>
  <c r="F1335" i="19" s="1"/>
  <c r="H145" i="17"/>
  <c r="J1334" i="19"/>
  <c r="W145" i="17"/>
  <c r="F1334" i="19"/>
  <c r="G145" i="17"/>
  <c r="J1333" i="19" s="1"/>
  <c r="V145" i="17"/>
  <c r="F1333" i="19" s="1"/>
  <c r="F145" i="17"/>
  <c r="J1332" i="19" s="1"/>
  <c r="U145" i="17"/>
  <c r="F1332" i="19"/>
  <c r="E145" i="17"/>
  <c r="J1331" i="19"/>
  <c r="T145" i="17"/>
  <c r="F1331" i="19" s="1"/>
  <c r="D145" i="17"/>
  <c r="J1330" i="19" s="1"/>
  <c r="S145" i="17"/>
  <c r="F1330" i="19"/>
  <c r="C145" i="17"/>
  <c r="J1329" i="19"/>
  <c r="R145" i="17"/>
  <c r="F1329" i="19" s="1"/>
  <c r="N144" i="17"/>
  <c r="J1328" i="19" s="1"/>
  <c r="AC144" i="17"/>
  <c r="F1328" i="19"/>
  <c r="M144" i="17"/>
  <c r="J1327" i="19"/>
  <c r="AB144" i="17"/>
  <c r="F1327" i="19"/>
  <c r="J1326" i="19"/>
  <c r="F1326" i="19"/>
  <c r="K144" i="17"/>
  <c r="J1325" i="19" s="1"/>
  <c r="Z144" i="17"/>
  <c r="F1325" i="19" s="1"/>
  <c r="J144" i="17"/>
  <c r="J1324" i="19" s="1"/>
  <c r="Y144" i="17"/>
  <c r="F1324" i="19"/>
  <c r="I144" i="17"/>
  <c r="J1323" i="19"/>
  <c r="X144" i="17"/>
  <c r="F1323" i="19" s="1"/>
  <c r="H144" i="17"/>
  <c r="J1322" i="19" s="1"/>
  <c r="W144" i="17"/>
  <c r="F1322" i="19"/>
  <c r="G144" i="17"/>
  <c r="J1321" i="19"/>
  <c r="V144" i="17"/>
  <c r="F1321" i="19" s="1"/>
  <c r="F144" i="17"/>
  <c r="J1320" i="19" s="1"/>
  <c r="U144" i="17"/>
  <c r="F1320" i="19"/>
  <c r="E144" i="17"/>
  <c r="J1319" i="19"/>
  <c r="T144" i="17"/>
  <c r="F1319" i="19"/>
  <c r="D144" i="17"/>
  <c r="J1318" i="19" s="1"/>
  <c r="S144" i="17"/>
  <c r="F1318" i="19" s="1"/>
  <c r="C144" i="17"/>
  <c r="J1317" i="19"/>
  <c r="R144" i="17"/>
  <c r="F1317" i="19" s="1"/>
  <c r="N143" i="17"/>
  <c r="J1316" i="19"/>
  <c r="AC143" i="17"/>
  <c r="F1316" i="19"/>
  <c r="M143" i="17"/>
  <c r="J1315" i="19" s="1"/>
  <c r="AB143" i="17"/>
  <c r="F1315" i="19" s="1"/>
  <c r="L143" i="17"/>
  <c r="J1314" i="19" s="1"/>
  <c r="AA143" i="17"/>
  <c r="F1314" i="19"/>
  <c r="K143" i="17"/>
  <c r="J1313" i="19" s="1"/>
  <c r="Z143" i="17"/>
  <c r="F1313" i="19" s="1"/>
  <c r="J143" i="17"/>
  <c r="J1312" i="19" s="1"/>
  <c r="Y143" i="17"/>
  <c r="F1312" i="19"/>
  <c r="I143" i="17"/>
  <c r="J1311" i="19"/>
  <c r="X143" i="17"/>
  <c r="F1311" i="19" s="1"/>
  <c r="H143" i="17"/>
  <c r="J1310" i="19" s="1"/>
  <c r="W143" i="17"/>
  <c r="F1310" i="19"/>
  <c r="G143" i="17"/>
  <c r="J1309" i="19"/>
  <c r="V143" i="17"/>
  <c r="F1309" i="19"/>
  <c r="F143" i="17"/>
  <c r="J1308" i="19" s="1"/>
  <c r="U143" i="17"/>
  <c r="F1308" i="19" s="1"/>
  <c r="E143" i="17"/>
  <c r="J1307" i="19"/>
  <c r="T143" i="17"/>
  <c r="F1307" i="19" s="1"/>
  <c r="D143" i="17"/>
  <c r="J1306" i="19"/>
  <c r="S143" i="17"/>
  <c r="F1306" i="19" s="1"/>
  <c r="C143" i="17"/>
  <c r="J1305" i="19" s="1"/>
  <c r="R143" i="17"/>
  <c r="F1305" i="19" s="1"/>
  <c r="N142" i="17"/>
  <c r="J1304" i="19" s="1"/>
  <c r="AC142" i="17"/>
  <c r="F1304" i="19"/>
  <c r="M142" i="17"/>
  <c r="J1303" i="19" s="1"/>
  <c r="AB142" i="17"/>
  <c r="F1303" i="19" s="1"/>
  <c r="L142" i="17"/>
  <c r="J1302" i="19" s="1"/>
  <c r="AA142" i="17"/>
  <c r="F1302" i="19"/>
  <c r="K142" i="17"/>
  <c r="J1301" i="19"/>
  <c r="Z142" i="17"/>
  <c r="F1301" i="19" s="1"/>
  <c r="J142" i="17"/>
  <c r="J1300" i="19" s="1"/>
  <c r="Y142" i="17"/>
  <c r="F1300" i="19"/>
  <c r="I142" i="17"/>
  <c r="J1299" i="19"/>
  <c r="X142" i="17"/>
  <c r="F1299" i="19"/>
  <c r="H142" i="17"/>
  <c r="J1298" i="19" s="1"/>
  <c r="W142" i="17"/>
  <c r="F1298" i="19" s="1"/>
  <c r="G142" i="17"/>
  <c r="J1297" i="19"/>
  <c r="V142" i="17"/>
  <c r="F1297" i="19" s="1"/>
  <c r="F142" i="17"/>
  <c r="J1296" i="19"/>
  <c r="U142" i="17"/>
  <c r="F1296" i="19" s="1"/>
  <c r="E142" i="17"/>
  <c r="J1295" i="19" s="1"/>
  <c r="T142" i="17"/>
  <c r="F1295" i="19" s="1"/>
  <c r="D142" i="17"/>
  <c r="J1294" i="19" s="1"/>
  <c r="S142" i="17"/>
  <c r="F1294" i="19"/>
  <c r="C142" i="17"/>
  <c r="J1293" i="19" s="1"/>
  <c r="R142" i="17"/>
  <c r="F1293" i="19" s="1"/>
  <c r="N141" i="17"/>
  <c r="J1292" i="19" s="1"/>
  <c r="AC141" i="17"/>
  <c r="F1292" i="19"/>
  <c r="M141" i="17"/>
  <c r="J1291" i="19"/>
  <c r="AB141" i="17"/>
  <c r="F1291" i="19"/>
  <c r="L141" i="17"/>
  <c r="J1290" i="19" s="1"/>
  <c r="AA141" i="17"/>
  <c r="F1290" i="19"/>
  <c r="K141" i="17"/>
  <c r="J1289" i="19"/>
  <c r="Z141" i="17"/>
  <c r="F1289" i="19"/>
  <c r="J141" i="17"/>
  <c r="J1288" i="19"/>
  <c r="Y141" i="17"/>
  <c r="F1288" i="19" s="1"/>
  <c r="I141" i="17"/>
  <c r="J1287" i="19"/>
  <c r="X141" i="17"/>
  <c r="F1287" i="19" s="1"/>
  <c r="H141" i="17"/>
  <c r="J1286" i="19"/>
  <c r="W141" i="17"/>
  <c r="F1286" i="19" s="1"/>
  <c r="G141" i="17"/>
  <c r="J1285" i="19" s="1"/>
  <c r="V141" i="17"/>
  <c r="F1285" i="19" s="1"/>
  <c r="F141" i="17"/>
  <c r="J1284" i="19" s="1"/>
  <c r="U141" i="17"/>
  <c r="F1284" i="19"/>
  <c r="E141" i="17"/>
  <c r="J1283" i="19" s="1"/>
  <c r="T141" i="17"/>
  <c r="F1283" i="19" s="1"/>
  <c r="D141" i="17"/>
  <c r="J1282" i="19" s="1"/>
  <c r="S141" i="17"/>
  <c r="F1282" i="19"/>
  <c r="C141" i="17"/>
  <c r="J1281" i="19"/>
  <c r="R141" i="17"/>
  <c r="F1281" i="19" s="1"/>
  <c r="N140" i="17"/>
  <c r="J1280" i="19" s="1"/>
  <c r="AC140" i="17"/>
  <c r="F1280" i="19"/>
  <c r="M140" i="17"/>
  <c r="J1279" i="19"/>
  <c r="AB140" i="17"/>
  <c r="F1279" i="19"/>
  <c r="L140" i="17"/>
  <c r="J1278" i="19" s="1"/>
  <c r="AA140" i="17"/>
  <c r="F1278" i="19" s="1"/>
  <c r="K140" i="17"/>
  <c r="J1277" i="19"/>
  <c r="Z140" i="17"/>
  <c r="F1277" i="19" s="1"/>
  <c r="J140" i="17"/>
  <c r="J1276" i="19"/>
  <c r="Y140" i="17"/>
  <c r="F1276" i="19" s="1"/>
  <c r="I140" i="17"/>
  <c r="J1275" i="19" s="1"/>
  <c r="X140" i="17"/>
  <c r="F1275" i="19" s="1"/>
  <c r="H140" i="17"/>
  <c r="J1274" i="19" s="1"/>
  <c r="W140" i="17"/>
  <c r="F1274" i="19"/>
  <c r="G140" i="17"/>
  <c r="J1273" i="19" s="1"/>
  <c r="V140" i="17"/>
  <c r="F1273" i="19" s="1"/>
  <c r="F140" i="17"/>
  <c r="J1272" i="19" s="1"/>
  <c r="U140" i="17"/>
  <c r="F1272" i="19"/>
  <c r="E140" i="17"/>
  <c r="J1271" i="19"/>
  <c r="T140" i="17"/>
  <c r="F1271" i="19" s="1"/>
  <c r="D140" i="17"/>
  <c r="J1270" i="19" s="1"/>
  <c r="S140" i="17"/>
  <c r="F1270" i="19"/>
  <c r="C140" i="17"/>
  <c r="J1269" i="19"/>
  <c r="R140" i="17"/>
  <c r="F1269" i="19"/>
  <c r="N139" i="17"/>
  <c r="J1268" i="19" s="1"/>
  <c r="AC139" i="17"/>
  <c r="F1268" i="19" s="1"/>
  <c r="M139" i="17"/>
  <c r="J1267" i="19"/>
  <c r="AB139" i="17"/>
  <c r="F1267" i="19" s="1"/>
  <c r="L139" i="17"/>
  <c r="J1266" i="19"/>
  <c r="AA139" i="17"/>
  <c r="F1266" i="19" s="1"/>
  <c r="K139" i="17"/>
  <c r="J1265" i="19" s="1"/>
  <c r="Z139" i="17"/>
  <c r="F1265" i="19" s="1"/>
  <c r="J139" i="17"/>
  <c r="J1264" i="19" s="1"/>
  <c r="Y139" i="17"/>
  <c r="F1264" i="19"/>
  <c r="I139" i="17"/>
  <c r="J1263" i="19" s="1"/>
  <c r="X139" i="17"/>
  <c r="F1263" i="19" s="1"/>
  <c r="H139" i="17"/>
  <c r="J1262" i="19" s="1"/>
  <c r="W139" i="17"/>
  <c r="F1262" i="19"/>
  <c r="G139" i="17"/>
  <c r="J1261" i="19"/>
  <c r="V139" i="17"/>
  <c r="F1261" i="19" s="1"/>
  <c r="F139" i="17"/>
  <c r="J1260" i="19" s="1"/>
  <c r="U139" i="17"/>
  <c r="F1260" i="19"/>
  <c r="E139" i="17"/>
  <c r="J1259" i="19"/>
  <c r="T139" i="17"/>
  <c r="F1259" i="19"/>
  <c r="D139" i="17"/>
  <c r="J1258" i="19" s="1"/>
  <c r="S139" i="17"/>
  <c r="F1258" i="19" s="1"/>
  <c r="C139" i="17"/>
  <c r="J1257" i="19"/>
  <c r="R139" i="17"/>
  <c r="F1257" i="19" s="1"/>
  <c r="N136" i="17"/>
  <c r="J1256" i="19"/>
  <c r="AC136" i="17"/>
  <c r="F1256" i="19" s="1"/>
  <c r="M136" i="17"/>
  <c r="J1255" i="19" s="1"/>
  <c r="AB136" i="17"/>
  <c r="F1255" i="19" s="1"/>
  <c r="L136" i="17"/>
  <c r="J1254" i="19" s="1"/>
  <c r="AA136" i="17"/>
  <c r="F1254" i="19"/>
  <c r="K136" i="17"/>
  <c r="J1253" i="19" s="1"/>
  <c r="Z136" i="17"/>
  <c r="F1253" i="19" s="1"/>
  <c r="J136" i="17"/>
  <c r="J1252" i="19" s="1"/>
  <c r="Y136" i="17"/>
  <c r="F1252" i="19"/>
  <c r="I136" i="17"/>
  <c r="J1251" i="19"/>
  <c r="X136" i="17"/>
  <c r="F1251" i="19" s="1"/>
  <c r="H136" i="17"/>
  <c r="J1250" i="19" s="1"/>
  <c r="W136" i="17"/>
  <c r="F1250" i="19"/>
  <c r="G136" i="17"/>
  <c r="J1249" i="19"/>
  <c r="V136" i="17"/>
  <c r="F1249" i="19"/>
  <c r="F136" i="17"/>
  <c r="J1248" i="19" s="1"/>
  <c r="U136" i="17"/>
  <c r="F1248" i="19"/>
  <c r="E136" i="17"/>
  <c r="J1247" i="19"/>
  <c r="T136" i="17"/>
  <c r="F1247" i="19" s="1"/>
  <c r="D136" i="17"/>
  <c r="J1246" i="19" s="1"/>
  <c r="S136" i="17"/>
  <c r="F1246" i="19" s="1"/>
  <c r="C136" i="17"/>
  <c r="J1245" i="19"/>
  <c r="R136" i="17"/>
  <c r="F1245" i="19" s="1"/>
  <c r="N135" i="17"/>
  <c r="J1244" i="19" s="1"/>
  <c r="AC135" i="17"/>
  <c r="F1244" i="19"/>
  <c r="M135" i="17"/>
  <c r="J1243" i="19" s="1"/>
  <c r="AB135" i="17"/>
  <c r="F1243" i="19" s="1"/>
  <c r="L135" i="17"/>
  <c r="J1242" i="19" s="1"/>
  <c r="AA135" i="17"/>
  <c r="F1242" i="19"/>
  <c r="K135" i="17"/>
  <c r="J1241" i="19"/>
  <c r="Z135" i="17"/>
  <c r="F1241" i="19" s="1"/>
  <c r="J135" i="17"/>
  <c r="J1240" i="19"/>
  <c r="Y135" i="17"/>
  <c r="F1240" i="19"/>
  <c r="I135" i="17"/>
  <c r="J1239" i="19"/>
  <c r="X135" i="17"/>
  <c r="F1239" i="19" s="1"/>
  <c r="H135" i="17"/>
  <c r="J1238" i="19" s="1"/>
  <c r="W135" i="17"/>
  <c r="F1238" i="19"/>
  <c r="G135" i="17"/>
  <c r="J1237" i="19"/>
  <c r="V135" i="17"/>
  <c r="F1237" i="19" s="1"/>
  <c r="F135" i="17"/>
  <c r="J1236" i="19"/>
  <c r="U135" i="17"/>
  <c r="F1236" i="19"/>
  <c r="E135" i="17"/>
  <c r="J1235" i="19"/>
  <c r="T135" i="17"/>
  <c r="F1235" i="19" s="1"/>
  <c r="D135" i="17"/>
  <c r="J1234" i="19" s="1"/>
  <c r="S135" i="17"/>
  <c r="F1234" i="19"/>
  <c r="C135" i="17"/>
  <c r="J1233" i="19"/>
  <c r="R135" i="17"/>
  <c r="F1233" i="19"/>
  <c r="N134" i="17"/>
  <c r="J1232" i="19" s="1"/>
  <c r="AC134" i="17"/>
  <c r="F1232" i="19"/>
  <c r="M134" i="17"/>
  <c r="J1231" i="19"/>
  <c r="AB134" i="17"/>
  <c r="F1231" i="19" s="1"/>
  <c r="J1230" i="19"/>
  <c r="F1230" i="19"/>
  <c r="K134" i="17"/>
  <c r="J1229" i="19"/>
  <c r="Z134" i="17"/>
  <c r="F1229" i="19" s="1"/>
  <c r="J134" i="17"/>
  <c r="J1228" i="19" s="1"/>
  <c r="Y134" i="17"/>
  <c r="F1228" i="19"/>
  <c r="I134" i="17"/>
  <c r="J1227" i="19"/>
  <c r="X134" i="17"/>
  <c r="F1227" i="19" s="1"/>
  <c r="H134" i="17"/>
  <c r="J1226" i="19" s="1"/>
  <c r="W134" i="17"/>
  <c r="F1226" i="19" s="1"/>
  <c r="G134" i="17"/>
  <c r="J1225" i="19"/>
  <c r="V134" i="17"/>
  <c r="F1225" i="19" s="1"/>
  <c r="F134" i="17"/>
  <c r="J1224" i="19" s="1"/>
  <c r="U134" i="17"/>
  <c r="F1224" i="19"/>
  <c r="E134" i="17"/>
  <c r="J1223" i="19" s="1"/>
  <c r="T134" i="17"/>
  <c r="F1223" i="19" s="1"/>
  <c r="D134" i="17"/>
  <c r="J1222" i="19" s="1"/>
  <c r="S134" i="17"/>
  <c r="F1222" i="19"/>
  <c r="C134" i="17"/>
  <c r="J1221" i="19"/>
  <c r="R134" i="17"/>
  <c r="F1221" i="19" s="1"/>
  <c r="N133" i="17"/>
  <c r="J1220" i="19" s="1"/>
  <c r="AC133" i="17"/>
  <c r="F1220" i="19"/>
  <c r="M133" i="17"/>
  <c r="J1219" i="19"/>
  <c r="AB133" i="17"/>
  <c r="F1219" i="19" s="1"/>
  <c r="L133" i="17"/>
  <c r="J1218" i="19" s="1"/>
  <c r="AA133" i="17"/>
  <c r="F1218" i="19"/>
  <c r="K133" i="17"/>
  <c r="J1217" i="19"/>
  <c r="Z133" i="17"/>
  <c r="F1217" i="19" s="1"/>
  <c r="J133" i="17"/>
  <c r="J1216" i="19" s="1"/>
  <c r="Y133" i="17"/>
  <c r="F1216" i="19"/>
  <c r="I133" i="17"/>
  <c r="J1215" i="19"/>
  <c r="X133" i="17"/>
  <c r="F1215" i="19" s="1"/>
  <c r="H133" i="17"/>
  <c r="J1214" i="19" s="1"/>
  <c r="W133" i="17"/>
  <c r="F1214" i="19"/>
  <c r="G133" i="17"/>
  <c r="J1213" i="19"/>
  <c r="V133" i="17"/>
  <c r="F1213" i="19" s="1"/>
  <c r="F133" i="17"/>
  <c r="J1212" i="19"/>
  <c r="U133" i="17"/>
  <c r="F1212" i="19"/>
  <c r="E133" i="17"/>
  <c r="J1211" i="19"/>
  <c r="T133" i="17"/>
  <c r="F1211" i="19" s="1"/>
  <c r="D133" i="17"/>
  <c r="J1210" i="19" s="1"/>
  <c r="S133" i="17"/>
  <c r="F1210" i="19"/>
  <c r="C133" i="17"/>
  <c r="J1209" i="19"/>
  <c r="R133" i="17"/>
  <c r="F1209" i="19" s="1"/>
  <c r="N132" i="17"/>
  <c r="J1208" i="19" s="1"/>
  <c r="AC132" i="17"/>
  <c r="F1208" i="19"/>
  <c r="M132" i="17"/>
  <c r="J1207" i="19"/>
  <c r="AB132" i="17"/>
  <c r="F1207" i="19" s="1"/>
  <c r="L132" i="17"/>
  <c r="J1206" i="19" s="1"/>
  <c r="AA132" i="17"/>
  <c r="F1206" i="19"/>
  <c r="K132" i="17"/>
  <c r="J1205" i="19"/>
  <c r="Z132" i="17"/>
  <c r="F1205" i="19"/>
  <c r="J132" i="17"/>
  <c r="J1204" i="19" s="1"/>
  <c r="Y132" i="17"/>
  <c r="F1204" i="19"/>
  <c r="I132" i="17"/>
  <c r="J1203" i="19"/>
  <c r="X132" i="17"/>
  <c r="F1203" i="19" s="1"/>
  <c r="H132" i="17"/>
  <c r="J1202" i="19" s="1"/>
  <c r="W132" i="17"/>
  <c r="F1202" i="19"/>
  <c r="G132" i="17"/>
  <c r="J1201" i="19"/>
  <c r="V132" i="17"/>
  <c r="F1201" i="19" s="1"/>
  <c r="F132" i="17"/>
  <c r="J1200" i="19" s="1"/>
  <c r="U132" i="17"/>
  <c r="F1200" i="19"/>
  <c r="E132" i="17"/>
  <c r="J1199" i="19"/>
  <c r="T132" i="17"/>
  <c r="F1199" i="19" s="1"/>
  <c r="D132" i="17"/>
  <c r="J1198" i="19" s="1"/>
  <c r="S132" i="17"/>
  <c r="F1198" i="19"/>
  <c r="C132" i="17"/>
  <c r="J1197" i="19"/>
  <c r="R132" i="17"/>
  <c r="F1197" i="19" s="1"/>
  <c r="N131" i="17"/>
  <c r="J1196" i="19" s="1"/>
  <c r="AC131" i="17"/>
  <c r="F1196" i="19"/>
  <c r="M131" i="17"/>
  <c r="J1195" i="19"/>
  <c r="AB131" i="17"/>
  <c r="F1195" i="19" s="1"/>
  <c r="L131" i="17"/>
  <c r="J1194" i="19" s="1"/>
  <c r="AA131" i="17"/>
  <c r="F1194" i="19"/>
  <c r="K131" i="17"/>
  <c r="J1193" i="19"/>
  <c r="Z131" i="17"/>
  <c r="F1193" i="19" s="1"/>
  <c r="J131" i="17"/>
  <c r="J1192" i="19" s="1"/>
  <c r="Y131" i="17"/>
  <c r="F1192" i="19"/>
  <c r="I131" i="17"/>
  <c r="J1191" i="19"/>
  <c r="X131" i="17"/>
  <c r="F1191" i="19" s="1"/>
  <c r="H131" i="17"/>
  <c r="J1190" i="19" s="1"/>
  <c r="W131" i="17"/>
  <c r="F1190" i="19"/>
  <c r="G131" i="17"/>
  <c r="J1189" i="19"/>
  <c r="V131" i="17"/>
  <c r="F1189" i="19" s="1"/>
  <c r="F131" i="17"/>
  <c r="J1188" i="19" s="1"/>
  <c r="U131" i="17"/>
  <c r="F1188" i="19"/>
  <c r="E131" i="17"/>
  <c r="J1187" i="19"/>
  <c r="T131" i="17"/>
  <c r="F1187" i="19"/>
  <c r="D131" i="17"/>
  <c r="J1186" i="19" s="1"/>
  <c r="S131" i="17"/>
  <c r="F1186" i="19"/>
  <c r="C131" i="17"/>
  <c r="J1185" i="19" s="1"/>
  <c r="R131" i="17"/>
  <c r="F1185" i="19"/>
  <c r="N130" i="17"/>
  <c r="J1184" i="19" s="1"/>
  <c r="AC130" i="17"/>
  <c r="F1184" i="19"/>
  <c r="M130" i="17"/>
  <c r="J1183" i="19" s="1"/>
  <c r="AB130" i="17"/>
  <c r="F1183" i="19" s="1"/>
  <c r="L130" i="17"/>
  <c r="J1182" i="19" s="1"/>
  <c r="AA130" i="17"/>
  <c r="F1182" i="19"/>
  <c r="K130" i="17"/>
  <c r="J1181" i="19"/>
  <c r="Z130" i="17"/>
  <c r="F1181" i="19" s="1"/>
  <c r="J130" i="17"/>
  <c r="J1180" i="19" s="1"/>
  <c r="Y130" i="17"/>
  <c r="F1180" i="19"/>
  <c r="I130" i="17"/>
  <c r="J1179" i="19"/>
  <c r="X130" i="17"/>
  <c r="F1179" i="19" s="1"/>
  <c r="H130" i="17"/>
  <c r="J1178" i="19" s="1"/>
  <c r="W130" i="17"/>
  <c r="F1178" i="19" s="1"/>
  <c r="G130" i="17"/>
  <c r="J1177" i="19" s="1"/>
  <c r="V130" i="17"/>
  <c r="F1177" i="19" s="1"/>
  <c r="F130" i="17"/>
  <c r="J1176" i="19"/>
  <c r="U130" i="17"/>
  <c r="F1176" i="19"/>
  <c r="E130" i="17"/>
  <c r="J1175" i="19"/>
  <c r="T130" i="17"/>
  <c r="F1175" i="19"/>
  <c r="D130" i="17"/>
  <c r="J1174" i="19" s="1"/>
  <c r="S130" i="17"/>
  <c r="F1174" i="19"/>
  <c r="C130" i="17"/>
  <c r="J1173" i="19" s="1"/>
  <c r="R130" i="17"/>
  <c r="F1173" i="19" s="1"/>
  <c r="N129" i="17"/>
  <c r="J1172" i="19"/>
  <c r="AC129" i="17"/>
  <c r="F1172" i="19"/>
  <c r="M129" i="17"/>
  <c r="J1171" i="19"/>
  <c r="AB129" i="17"/>
  <c r="F1171" i="19" s="1"/>
  <c r="L129" i="17"/>
  <c r="J1170" i="19" s="1"/>
  <c r="AA129" i="17"/>
  <c r="F1170" i="19" s="1"/>
  <c r="K129" i="17"/>
  <c r="J1169" i="19"/>
  <c r="Z129" i="17"/>
  <c r="F1169" i="19"/>
  <c r="J129" i="17"/>
  <c r="J1168" i="19" s="1"/>
  <c r="Y129" i="17"/>
  <c r="F1168" i="19" s="1"/>
  <c r="I129" i="17"/>
  <c r="J1167" i="19" s="1"/>
  <c r="X129" i="17"/>
  <c r="F1167" i="19" s="1"/>
  <c r="H129" i="17"/>
  <c r="J1166" i="19"/>
  <c r="W129" i="17"/>
  <c r="F1166" i="19"/>
  <c r="G129" i="17"/>
  <c r="J1165" i="19" s="1"/>
  <c r="V129" i="17"/>
  <c r="F1165" i="19" s="1"/>
  <c r="F129" i="17"/>
  <c r="J1164" i="19" s="1"/>
  <c r="U129" i="17"/>
  <c r="F1164" i="19"/>
  <c r="E129" i="17"/>
  <c r="J1163" i="19" s="1"/>
  <c r="T129" i="17"/>
  <c r="F1163" i="19" s="1"/>
  <c r="D129" i="17"/>
  <c r="J1162" i="19"/>
  <c r="S129" i="17"/>
  <c r="F1162" i="19"/>
  <c r="C129" i="17"/>
  <c r="J1161" i="19"/>
  <c r="R129" i="17"/>
  <c r="F1161" i="19" s="1"/>
  <c r="N126" i="17"/>
  <c r="J1160" i="19" s="1"/>
  <c r="AC126" i="17"/>
  <c r="F1160" i="19" s="1"/>
  <c r="M126" i="17"/>
  <c r="J1159" i="19"/>
  <c r="AB126" i="17"/>
  <c r="F1159" i="19"/>
  <c r="L126" i="17"/>
  <c r="J1158" i="19" s="1"/>
  <c r="AA126" i="17"/>
  <c r="F1158" i="19" s="1"/>
  <c r="K126" i="17"/>
  <c r="J1157" i="19"/>
  <c r="Z126" i="17"/>
  <c r="F1157" i="19" s="1"/>
  <c r="J126" i="17"/>
  <c r="J1156" i="19"/>
  <c r="Y126" i="17"/>
  <c r="F1156" i="19"/>
  <c r="I126" i="17"/>
  <c r="J1155" i="19"/>
  <c r="X126" i="17"/>
  <c r="F1155" i="19" s="1"/>
  <c r="H126" i="17"/>
  <c r="J1154" i="19"/>
  <c r="W126" i="17"/>
  <c r="F1154" i="19"/>
  <c r="G126" i="17"/>
  <c r="J1153" i="19" s="1"/>
  <c r="V126" i="17"/>
  <c r="F1153" i="19" s="1"/>
  <c r="F126" i="17"/>
  <c r="J1152" i="19"/>
  <c r="U126" i="17"/>
  <c r="F1152" i="19"/>
  <c r="E126" i="17"/>
  <c r="J1151" i="19"/>
  <c r="T126" i="17"/>
  <c r="F1151" i="19" s="1"/>
  <c r="D126" i="17"/>
  <c r="J1150" i="19" s="1"/>
  <c r="S126" i="17"/>
  <c r="F1150" i="19" s="1"/>
  <c r="C126" i="17"/>
  <c r="J1149" i="19"/>
  <c r="R126" i="17"/>
  <c r="F1149" i="19"/>
  <c r="N125" i="17"/>
  <c r="J1148" i="19" s="1"/>
  <c r="AC125" i="17"/>
  <c r="F1148" i="19"/>
  <c r="M125" i="17"/>
  <c r="J1147" i="19"/>
  <c r="AB125" i="17"/>
  <c r="F1147" i="19"/>
  <c r="L125" i="17"/>
  <c r="J1146" i="19" s="1"/>
  <c r="AA125" i="17"/>
  <c r="F1146" i="19" s="1"/>
  <c r="K125" i="17"/>
  <c r="J1145" i="19" s="1"/>
  <c r="Z125" i="17"/>
  <c r="F1145" i="19" s="1"/>
  <c r="J125" i="17"/>
  <c r="J1144" i="19"/>
  <c r="Y125" i="17"/>
  <c r="F1144" i="19"/>
  <c r="I125" i="17"/>
  <c r="J1143" i="19" s="1"/>
  <c r="X125" i="17"/>
  <c r="F1143" i="19"/>
  <c r="H125" i="17"/>
  <c r="J1142" i="19" s="1"/>
  <c r="W125" i="17"/>
  <c r="F1142" i="19"/>
  <c r="G125" i="17"/>
  <c r="J1141" i="19" s="1"/>
  <c r="V125" i="17"/>
  <c r="F1141" i="19" s="1"/>
  <c r="F125" i="17"/>
  <c r="J1140" i="19" s="1"/>
  <c r="U125" i="17"/>
  <c r="F1140" i="19"/>
  <c r="E125" i="17"/>
  <c r="J1139" i="19"/>
  <c r="T125" i="17"/>
  <c r="F1139" i="19"/>
  <c r="D125" i="17"/>
  <c r="J1138" i="19" s="1"/>
  <c r="S125" i="17"/>
  <c r="F1138" i="19"/>
  <c r="C125" i="17"/>
  <c r="J1137" i="19"/>
  <c r="R125" i="17"/>
  <c r="F1137" i="19" s="1"/>
  <c r="N124" i="17"/>
  <c r="J1136" i="19"/>
  <c r="AC124" i="17"/>
  <c r="F1136" i="19" s="1"/>
  <c r="M124" i="17"/>
  <c r="J1135" i="19" s="1"/>
  <c r="AB124" i="17"/>
  <c r="F1135" i="19" s="1"/>
  <c r="J1134" i="19"/>
  <c r="F1134" i="19"/>
  <c r="K124" i="17"/>
  <c r="J1133" i="19"/>
  <c r="Z124" i="17"/>
  <c r="F1133" i="19" s="1"/>
  <c r="J124" i="17"/>
  <c r="J1132" i="19"/>
  <c r="Y124" i="17"/>
  <c r="F1132" i="19"/>
  <c r="I124" i="17"/>
  <c r="J1131" i="19"/>
  <c r="X124" i="17"/>
  <c r="F1131" i="19" s="1"/>
  <c r="H124" i="17"/>
  <c r="J1130" i="19" s="1"/>
  <c r="W124" i="17"/>
  <c r="F1130" i="19" s="1"/>
  <c r="G124" i="17"/>
  <c r="J1129" i="19" s="1"/>
  <c r="V124" i="17"/>
  <c r="F1129" i="19"/>
  <c r="F124" i="17"/>
  <c r="J1128" i="19" s="1"/>
  <c r="U124" i="17"/>
  <c r="F1128" i="19"/>
  <c r="E124" i="17"/>
  <c r="J1127" i="19"/>
  <c r="T124" i="17"/>
  <c r="F1127" i="19" s="1"/>
  <c r="D124" i="17"/>
  <c r="J1126" i="19"/>
  <c r="S124" i="17"/>
  <c r="F1126" i="19" s="1"/>
  <c r="C124" i="17"/>
  <c r="J1125" i="19" s="1"/>
  <c r="R124" i="17"/>
  <c r="F1125" i="19" s="1"/>
  <c r="N123" i="17"/>
  <c r="J1124" i="19" s="1"/>
  <c r="AC123" i="17"/>
  <c r="F1124" i="19"/>
  <c r="M123" i="17"/>
  <c r="J1123" i="19"/>
  <c r="AB123" i="17"/>
  <c r="F1123" i="19" s="1"/>
  <c r="L123" i="17"/>
  <c r="J1122" i="19"/>
  <c r="AA123" i="17"/>
  <c r="F1122" i="19" s="1"/>
  <c r="K123" i="17"/>
  <c r="J1121" i="19"/>
  <c r="Z123" i="17"/>
  <c r="F1121" i="19" s="1"/>
  <c r="J123" i="17"/>
  <c r="J1120" i="19" s="1"/>
  <c r="Y123" i="17"/>
  <c r="F1120" i="19"/>
  <c r="I123" i="17"/>
  <c r="J1119" i="19" s="1"/>
  <c r="X123" i="17"/>
  <c r="F1119" i="19" s="1"/>
  <c r="H123" i="17"/>
  <c r="J1118" i="19"/>
  <c r="W123" i="17"/>
  <c r="F1118" i="19"/>
  <c r="G123" i="17"/>
  <c r="J1117" i="19" s="1"/>
  <c r="V123" i="17"/>
  <c r="F1117" i="19"/>
  <c r="F123" i="17"/>
  <c r="J1116" i="19"/>
  <c r="U123" i="17"/>
  <c r="F1116" i="19" s="1"/>
  <c r="E123" i="17"/>
  <c r="J1115" i="19"/>
  <c r="T123" i="17"/>
  <c r="F1115" i="19"/>
  <c r="D123" i="17"/>
  <c r="J1114" i="19" s="1"/>
  <c r="S123" i="17"/>
  <c r="F1114" i="19"/>
  <c r="C123" i="17"/>
  <c r="J1113" i="19" s="1"/>
  <c r="R123" i="17"/>
  <c r="F1113" i="19" s="1"/>
  <c r="N122" i="17"/>
  <c r="J1112" i="19"/>
  <c r="AC122" i="17"/>
  <c r="F1112" i="19"/>
  <c r="M122" i="17"/>
  <c r="J1111" i="19"/>
  <c r="AB122" i="17"/>
  <c r="F1111" i="19"/>
  <c r="L122" i="17"/>
  <c r="J1110" i="19" s="1"/>
  <c r="AA122" i="17"/>
  <c r="F1110" i="19" s="1"/>
  <c r="K122" i="17"/>
  <c r="J1109" i="19"/>
  <c r="Z122" i="17"/>
  <c r="F1109" i="19" s="1"/>
  <c r="J122" i="17"/>
  <c r="J1108" i="19" s="1"/>
  <c r="Y122" i="17"/>
  <c r="F1108" i="19"/>
  <c r="I122" i="17"/>
  <c r="J1107" i="19" s="1"/>
  <c r="X122" i="17"/>
  <c r="F1107" i="19" s="1"/>
  <c r="H122" i="17"/>
  <c r="J1106" i="19"/>
  <c r="W122" i="17"/>
  <c r="F1106" i="19"/>
  <c r="G122" i="17"/>
  <c r="J1105" i="19" s="1"/>
  <c r="V122" i="17"/>
  <c r="F1105" i="19" s="1"/>
  <c r="F122" i="17"/>
  <c r="J1104" i="19"/>
  <c r="U122" i="17"/>
  <c r="F1104" i="19"/>
  <c r="E122" i="17"/>
  <c r="J1103" i="19"/>
  <c r="T122" i="17"/>
  <c r="F1103" i="19" s="1"/>
  <c r="D122" i="17"/>
  <c r="J1102" i="19" s="1"/>
  <c r="S122" i="17"/>
  <c r="F1102" i="19"/>
  <c r="C122" i="17"/>
  <c r="J1101" i="19"/>
  <c r="R122" i="17"/>
  <c r="F1101" i="19"/>
  <c r="N121" i="17"/>
  <c r="J1100" i="19" s="1"/>
  <c r="AC121" i="17"/>
  <c r="F1100" i="19"/>
  <c r="M121" i="17"/>
  <c r="J1099" i="19"/>
  <c r="AB121" i="17"/>
  <c r="F1099" i="19" s="1"/>
  <c r="L121" i="17"/>
  <c r="J1098" i="19"/>
  <c r="AA121" i="17"/>
  <c r="F1098" i="19" s="1"/>
  <c r="K121" i="17"/>
  <c r="J1097" i="19" s="1"/>
  <c r="Z121" i="17"/>
  <c r="F1097" i="19"/>
  <c r="J121" i="17"/>
  <c r="J1096" i="19" s="1"/>
  <c r="Y121" i="17"/>
  <c r="F1096" i="19"/>
  <c r="I121" i="17"/>
  <c r="J1095" i="19"/>
  <c r="X121" i="17"/>
  <c r="F1095" i="19"/>
  <c r="H121" i="17"/>
  <c r="J1094" i="19"/>
  <c r="W121" i="17"/>
  <c r="F1094" i="19"/>
  <c r="G121" i="17"/>
  <c r="J1093" i="19" s="1"/>
  <c r="V121" i="17"/>
  <c r="F1093" i="19" s="1"/>
  <c r="F121" i="17"/>
  <c r="J1092" i="19"/>
  <c r="U121" i="17"/>
  <c r="F1092" i="19" s="1"/>
  <c r="E121" i="17"/>
  <c r="J1091" i="19"/>
  <c r="T121" i="17"/>
  <c r="F1091" i="19" s="1"/>
  <c r="D121" i="17"/>
  <c r="J1090" i="19" s="1"/>
  <c r="S121" i="17"/>
  <c r="F1090" i="19" s="1"/>
  <c r="C121" i="17"/>
  <c r="J1089" i="19" s="1"/>
  <c r="R121" i="17"/>
  <c r="F1089" i="19" s="1"/>
  <c r="N120" i="17"/>
  <c r="J1088" i="19" s="1"/>
  <c r="AC120" i="17"/>
  <c r="F1088" i="19"/>
  <c r="M120" i="17"/>
  <c r="J1087" i="19" s="1"/>
  <c r="AB120" i="17"/>
  <c r="F1087" i="19" s="1"/>
  <c r="L120" i="17"/>
  <c r="J1086" i="19"/>
  <c r="AA120" i="17"/>
  <c r="F1086" i="19" s="1"/>
  <c r="K120" i="17"/>
  <c r="J1085" i="19"/>
  <c r="Z120" i="17"/>
  <c r="F1085" i="19" s="1"/>
  <c r="J120" i="17"/>
  <c r="J1084" i="19" s="1"/>
  <c r="Y120" i="17"/>
  <c r="F1084" i="19" s="1"/>
  <c r="I120" i="17"/>
  <c r="J1083" i="19" s="1"/>
  <c r="X120" i="17"/>
  <c r="F1083" i="19"/>
  <c r="H120" i="17"/>
  <c r="J1082" i="19" s="1"/>
  <c r="W120" i="17"/>
  <c r="F1082" i="19" s="1"/>
  <c r="G120" i="17"/>
  <c r="J1081" i="19" s="1"/>
  <c r="V120" i="17"/>
  <c r="F1081" i="19"/>
  <c r="F120" i="17"/>
  <c r="J1080" i="19"/>
  <c r="U120" i="17"/>
  <c r="F1080" i="19" s="1"/>
  <c r="E120" i="17"/>
  <c r="J1079" i="19" s="1"/>
  <c r="T120" i="17"/>
  <c r="F1079" i="19"/>
  <c r="D120" i="17"/>
  <c r="J1078" i="19"/>
  <c r="S120" i="17"/>
  <c r="F1078" i="19"/>
  <c r="C120" i="17"/>
  <c r="J1077" i="19" s="1"/>
  <c r="R120" i="17"/>
  <c r="F1077" i="19"/>
  <c r="N119" i="17"/>
  <c r="J1076" i="19"/>
  <c r="AC119" i="17"/>
  <c r="F1076" i="19" s="1"/>
  <c r="M119" i="17"/>
  <c r="J1075" i="19"/>
  <c r="AB119" i="17"/>
  <c r="F1075" i="19" s="1"/>
  <c r="L119" i="17"/>
  <c r="J1074" i="19"/>
  <c r="AA119" i="17"/>
  <c r="F1074" i="19" s="1"/>
  <c r="K119" i="17"/>
  <c r="J1073" i="19" s="1"/>
  <c r="Z119" i="17"/>
  <c r="F1073" i="19"/>
  <c r="J119" i="17"/>
  <c r="J1072" i="19" s="1"/>
  <c r="Y119" i="17"/>
  <c r="F1072" i="19" s="1"/>
  <c r="I119" i="17"/>
  <c r="J1071" i="19" s="1"/>
  <c r="X119" i="17"/>
  <c r="F1071" i="19"/>
  <c r="H119" i="17"/>
  <c r="J1070" i="19"/>
  <c r="W119" i="17"/>
  <c r="F1070" i="19" s="1"/>
  <c r="G119" i="17"/>
  <c r="J1069" i="19" s="1"/>
  <c r="V119" i="17"/>
  <c r="F1069" i="19"/>
  <c r="F119" i="17"/>
  <c r="J1068" i="19"/>
  <c r="U119" i="17"/>
  <c r="F1068" i="19"/>
  <c r="E119" i="17"/>
  <c r="J1067" i="19" s="1"/>
  <c r="T119" i="17"/>
  <c r="F1067" i="19"/>
  <c r="D119" i="17"/>
  <c r="J1066" i="19"/>
  <c r="S119" i="17"/>
  <c r="F1066" i="19" s="1"/>
  <c r="C119" i="17"/>
  <c r="J1065" i="19"/>
  <c r="R119" i="17"/>
  <c r="F1065" i="19" s="1"/>
  <c r="N116" i="17"/>
  <c r="J1064" i="19"/>
  <c r="AC116" i="17"/>
  <c r="F1064" i="19" s="1"/>
  <c r="M116" i="17"/>
  <c r="J1063" i="19" s="1"/>
  <c r="AB116" i="17"/>
  <c r="F1063" i="19"/>
  <c r="L116" i="17"/>
  <c r="J1062" i="19" s="1"/>
  <c r="AA116" i="17"/>
  <c r="F1062" i="19" s="1"/>
  <c r="K116" i="17"/>
  <c r="J1061" i="19" s="1"/>
  <c r="Z116" i="17"/>
  <c r="F1061" i="19"/>
  <c r="J116" i="17"/>
  <c r="J1060" i="19"/>
  <c r="Y116" i="17"/>
  <c r="F1060" i="19" s="1"/>
  <c r="I116" i="17"/>
  <c r="J1059" i="19" s="1"/>
  <c r="X116" i="17"/>
  <c r="F1059" i="19"/>
  <c r="H116" i="17"/>
  <c r="J1058" i="19"/>
  <c r="W116" i="17"/>
  <c r="F1058" i="19"/>
  <c r="G116" i="17"/>
  <c r="J1057" i="19" s="1"/>
  <c r="V116" i="17"/>
  <c r="F1057" i="19"/>
  <c r="F116" i="17"/>
  <c r="J1056" i="19"/>
  <c r="U116" i="17"/>
  <c r="F1056" i="19" s="1"/>
  <c r="E116" i="17"/>
  <c r="J1055" i="19"/>
  <c r="T116" i="17"/>
  <c r="F1055" i="19" s="1"/>
  <c r="D116" i="17"/>
  <c r="J1054" i="19"/>
  <c r="S116" i="17"/>
  <c r="F1054" i="19" s="1"/>
  <c r="C116" i="17"/>
  <c r="J1053" i="19" s="1"/>
  <c r="R116" i="17"/>
  <c r="F1053" i="19"/>
  <c r="N115" i="17"/>
  <c r="J1052" i="19" s="1"/>
  <c r="AC115" i="17"/>
  <c r="F1052" i="19" s="1"/>
  <c r="M115" i="17"/>
  <c r="J1051" i="19" s="1"/>
  <c r="AB115" i="17"/>
  <c r="F1051" i="19"/>
  <c r="L115" i="17"/>
  <c r="J1050" i="19"/>
  <c r="AA115" i="17"/>
  <c r="F1050" i="19" s="1"/>
  <c r="K115" i="17"/>
  <c r="J1049" i="19" s="1"/>
  <c r="Z115" i="17"/>
  <c r="F1049" i="19"/>
  <c r="J115" i="17"/>
  <c r="J1048" i="19"/>
  <c r="Y115" i="17"/>
  <c r="F1048" i="19"/>
  <c r="I115" i="17"/>
  <c r="J1047" i="19" s="1"/>
  <c r="X115" i="17"/>
  <c r="F1047" i="19"/>
  <c r="H115" i="17"/>
  <c r="J1046" i="19"/>
  <c r="W115" i="17"/>
  <c r="F1046" i="19" s="1"/>
  <c r="G115" i="17"/>
  <c r="J1045" i="19"/>
  <c r="V115" i="17"/>
  <c r="F1045" i="19" s="1"/>
  <c r="F115" i="17"/>
  <c r="J1044" i="19"/>
  <c r="U115" i="17"/>
  <c r="F1044" i="19" s="1"/>
  <c r="E115" i="17"/>
  <c r="J1043" i="19" s="1"/>
  <c r="T115" i="17"/>
  <c r="F1043" i="19"/>
  <c r="D115" i="17"/>
  <c r="J1042" i="19" s="1"/>
  <c r="S115" i="17"/>
  <c r="F1042" i="19" s="1"/>
  <c r="C115" i="17"/>
  <c r="J1041" i="19" s="1"/>
  <c r="R115" i="17"/>
  <c r="F1041" i="19"/>
  <c r="N114" i="17"/>
  <c r="J1040" i="19"/>
  <c r="AC114" i="17"/>
  <c r="F1040" i="19" s="1"/>
  <c r="M114" i="17"/>
  <c r="J1039" i="19" s="1"/>
  <c r="AB114" i="17"/>
  <c r="F1039" i="19"/>
  <c r="J1038" i="19"/>
  <c r="F1038" i="19"/>
  <c r="K114" i="17"/>
  <c r="J1037" i="19"/>
  <c r="Z114" i="17"/>
  <c r="F1037" i="19" s="1"/>
  <c r="J114" i="17"/>
  <c r="J1036" i="19"/>
  <c r="Y114" i="17"/>
  <c r="F1036" i="19" s="1"/>
  <c r="I114" i="17"/>
  <c r="J1035" i="19" s="1"/>
  <c r="X114" i="17"/>
  <c r="F1035" i="19"/>
  <c r="H114" i="17"/>
  <c r="J1034" i="19" s="1"/>
  <c r="W114" i="17"/>
  <c r="F1034" i="19" s="1"/>
  <c r="G114" i="17"/>
  <c r="J1033" i="19" s="1"/>
  <c r="V114" i="17"/>
  <c r="F1033" i="19"/>
  <c r="F114" i="17"/>
  <c r="J1032" i="19"/>
  <c r="U114" i="17"/>
  <c r="F1032" i="19" s="1"/>
  <c r="E114" i="17"/>
  <c r="J1031" i="19" s="1"/>
  <c r="T114" i="17"/>
  <c r="F1031" i="19"/>
  <c r="D114" i="17"/>
  <c r="J1030" i="19"/>
  <c r="S114" i="17"/>
  <c r="F1030" i="19"/>
  <c r="C114" i="17"/>
  <c r="J1029" i="19" s="1"/>
  <c r="R114" i="17"/>
  <c r="F1029" i="19"/>
  <c r="N113" i="17"/>
  <c r="J1028" i="19"/>
  <c r="AC113" i="17"/>
  <c r="F1028" i="19" s="1"/>
  <c r="M113" i="17"/>
  <c r="J1027" i="19"/>
  <c r="AB113" i="17"/>
  <c r="F1027" i="19" s="1"/>
  <c r="L113" i="17"/>
  <c r="J1026" i="19"/>
  <c r="AA113" i="17"/>
  <c r="F1026" i="19" s="1"/>
  <c r="K113" i="17"/>
  <c r="J1025" i="19" s="1"/>
  <c r="Z113" i="17"/>
  <c r="F1025" i="19"/>
  <c r="J113" i="17"/>
  <c r="J1024" i="19" s="1"/>
  <c r="Y113" i="17"/>
  <c r="F1024" i="19" s="1"/>
  <c r="I113" i="17"/>
  <c r="J1023" i="19" s="1"/>
  <c r="X113" i="17"/>
  <c r="F1023" i="19"/>
  <c r="H113" i="17"/>
  <c r="J1022" i="19"/>
  <c r="W113" i="17"/>
  <c r="F1022" i="19" s="1"/>
  <c r="G113" i="17"/>
  <c r="J1021" i="19" s="1"/>
  <c r="V113" i="17"/>
  <c r="F1021" i="19"/>
  <c r="F113" i="17"/>
  <c r="J1020" i="19"/>
  <c r="U113" i="17"/>
  <c r="F1020" i="19"/>
  <c r="E113" i="17"/>
  <c r="J1019" i="19" s="1"/>
  <c r="T113" i="17"/>
  <c r="F1019" i="19"/>
  <c r="D113" i="17"/>
  <c r="J1018" i="19"/>
  <c r="S113" i="17"/>
  <c r="F1018" i="19" s="1"/>
  <c r="C113" i="17"/>
  <c r="J1017" i="19"/>
  <c r="R113" i="17"/>
  <c r="F1017" i="19" s="1"/>
  <c r="N112" i="17"/>
  <c r="J1016" i="19"/>
  <c r="AC112" i="17"/>
  <c r="F1016" i="19" s="1"/>
  <c r="M112" i="17"/>
  <c r="J1015" i="19" s="1"/>
  <c r="AB112" i="17"/>
  <c r="F1015" i="19"/>
  <c r="L112" i="17"/>
  <c r="J1014" i="19" s="1"/>
  <c r="AA112" i="17"/>
  <c r="F1014" i="19" s="1"/>
  <c r="K112" i="17"/>
  <c r="J1013" i="19" s="1"/>
  <c r="Z112" i="17"/>
  <c r="F1013" i="19"/>
  <c r="J112" i="17"/>
  <c r="J1012" i="19"/>
  <c r="Y112" i="17"/>
  <c r="F1012" i="19" s="1"/>
  <c r="I112" i="17"/>
  <c r="J1011" i="19" s="1"/>
  <c r="X112" i="17"/>
  <c r="F1011" i="19"/>
  <c r="H112" i="17"/>
  <c r="J1010" i="19"/>
  <c r="W112" i="17"/>
  <c r="F1010" i="19"/>
  <c r="G112" i="17"/>
  <c r="J1009" i="19" s="1"/>
  <c r="V112" i="17"/>
  <c r="F1009" i="19"/>
  <c r="F112" i="17"/>
  <c r="J1008" i="19"/>
  <c r="U112" i="17"/>
  <c r="F1008" i="19" s="1"/>
  <c r="E112" i="17"/>
  <c r="J1007" i="19"/>
  <c r="T112" i="17"/>
  <c r="F1007" i="19" s="1"/>
  <c r="D112" i="17"/>
  <c r="J1006" i="19"/>
  <c r="S112" i="17"/>
  <c r="F1006" i="19" s="1"/>
  <c r="C112" i="17"/>
  <c r="J1005" i="19" s="1"/>
  <c r="R112" i="17"/>
  <c r="F1005" i="19"/>
  <c r="N111" i="17"/>
  <c r="J1004" i="19" s="1"/>
  <c r="AC111" i="17"/>
  <c r="F1004" i="19" s="1"/>
  <c r="M111" i="17"/>
  <c r="J1003" i="19" s="1"/>
  <c r="AB111" i="17"/>
  <c r="F1003" i="19"/>
  <c r="L111" i="17"/>
  <c r="J1002" i="19"/>
  <c r="AA111" i="17"/>
  <c r="F1002" i="19" s="1"/>
  <c r="K111" i="17"/>
  <c r="J1001" i="19" s="1"/>
  <c r="Z111" i="17"/>
  <c r="F1001" i="19"/>
  <c r="J111" i="17"/>
  <c r="J1000" i="19"/>
  <c r="Y111" i="17"/>
  <c r="F1000" i="19"/>
  <c r="I111" i="17"/>
  <c r="J999" i="19" s="1"/>
  <c r="X111" i="17"/>
  <c r="F999" i="19"/>
  <c r="H111" i="17"/>
  <c r="J998" i="19"/>
  <c r="W111" i="17"/>
  <c r="F998" i="19" s="1"/>
  <c r="G111" i="17"/>
  <c r="J997" i="19"/>
  <c r="V111" i="17"/>
  <c r="F997" i="19" s="1"/>
  <c r="F111" i="17"/>
  <c r="J996" i="19"/>
  <c r="U111" i="17"/>
  <c r="F996" i="19" s="1"/>
  <c r="E111" i="17"/>
  <c r="J995" i="19" s="1"/>
  <c r="T111" i="17"/>
  <c r="F995" i="19"/>
  <c r="D111" i="17"/>
  <c r="J994" i="19" s="1"/>
  <c r="S111" i="17"/>
  <c r="F994" i="19" s="1"/>
  <c r="C111" i="17"/>
  <c r="J993" i="19" s="1"/>
  <c r="R111" i="17"/>
  <c r="F993" i="19"/>
  <c r="N110" i="17"/>
  <c r="J992" i="19"/>
  <c r="AC110" i="17"/>
  <c r="F992" i="19" s="1"/>
  <c r="M110" i="17"/>
  <c r="J991" i="19" s="1"/>
  <c r="AB110" i="17"/>
  <c r="F991" i="19"/>
  <c r="L110" i="17"/>
  <c r="J990" i="19"/>
  <c r="AA110" i="17"/>
  <c r="F990" i="19"/>
  <c r="K110" i="17"/>
  <c r="J989" i="19" s="1"/>
  <c r="Z110" i="17"/>
  <c r="F989" i="19"/>
  <c r="J110" i="17"/>
  <c r="J988" i="19"/>
  <c r="Y110" i="17"/>
  <c r="F988" i="19" s="1"/>
  <c r="I110" i="17"/>
  <c r="J987" i="19"/>
  <c r="X110" i="17"/>
  <c r="F987" i="19"/>
  <c r="H110" i="17"/>
  <c r="J986" i="19"/>
  <c r="W110" i="17"/>
  <c r="F986" i="19" s="1"/>
  <c r="G110" i="17"/>
  <c r="J985" i="19" s="1"/>
  <c r="V110" i="17"/>
  <c r="F985" i="19"/>
  <c r="F110" i="17"/>
  <c r="J984" i="19"/>
  <c r="U110" i="17"/>
  <c r="F984" i="19" s="1"/>
  <c r="E110" i="17"/>
  <c r="J983" i="19" s="1"/>
  <c r="T110" i="17"/>
  <c r="F983" i="19"/>
  <c r="D110" i="17"/>
  <c r="J982" i="19"/>
  <c r="S110" i="17"/>
  <c r="F982" i="19" s="1"/>
  <c r="C110" i="17"/>
  <c r="J981" i="19" s="1"/>
  <c r="R110" i="17"/>
  <c r="F981" i="19"/>
  <c r="N109" i="17"/>
  <c r="J980" i="19"/>
  <c r="AC109" i="17"/>
  <c r="F980" i="19"/>
  <c r="M109" i="17"/>
  <c r="J979" i="19" s="1"/>
  <c r="AB109" i="17"/>
  <c r="F979" i="19"/>
  <c r="L109" i="17"/>
  <c r="J978" i="19"/>
  <c r="AA109" i="17"/>
  <c r="F978" i="19" s="1"/>
  <c r="K109" i="17"/>
  <c r="J977" i="19"/>
  <c r="Z109" i="17"/>
  <c r="F977" i="19"/>
  <c r="J109" i="17"/>
  <c r="J976" i="19"/>
  <c r="Y109" i="17"/>
  <c r="F976" i="19" s="1"/>
  <c r="I109" i="17"/>
  <c r="J975" i="19" s="1"/>
  <c r="X109" i="17"/>
  <c r="F975" i="19"/>
  <c r="H109" i="17"/>
  <c r="J974" i="19"/>
  <c r="W109" i="17"/>
  <c r="F974" i="19" s="1"/>
  <c r="G109" i="17"/>
  <c r="J973" i="19" s="1"/>
  <c r="V109" i="17"/>
  <c r="F973" i="19"/>
  <c r="F109" i="17"/>
  <c r="J972" i="19"/>
  <c r="U109" i="17"/>
  <c r="F972" i="19" s="1"/>
  <c r="E109" i="17"/>
  <c r="J971" i="19" s="1"/>
  <c r="T109" i="17"/>
  <c r="F971" i="19"/>
  <c r="D109" i="17"/>
  <c r="J970" i="19"/>
  <c r="S109" i="17"/>
  <c r="F970" i="19"/>
  <c r="C109" i="17"/>
  <c r="J969" i="19" s="1"/>
  <c r="R109" i="17"/>
  <c r="F969" i="19"/>
  <c r="N106" i="17"/>
  <c r="J968" i="19"/>
  <c r="AC106" i="17"/>
  <c r="F968" i="19" s="1"/>
  <c r="M106" i="17"/>
  <c r="J967" i="19"/>
  <c r="AB106" i="17"/>
  <c r="F967" i="19"/>
  <c r="L106" i="17"/>
  <c r="J966" i="19"/>
  <c r="AA106" i="17"/>
  <c r="F966" i="19" s="1"/>
  <c r="K106" i="17"/>
  <c r="J965" i="19" s="1"/>
  <c r="Z106" i="17"/>
  <c r="F965" i="19"/>
  <c r="J106" i="17"/>
  <c r="J964" i="19"/>
  <c r="Y106" i="17"/>
  <c r="F964" i="19" s="1"/>
  <c r="I106" i="17"/>
  <c r="J963" i="19" s="1"/>
  <c r="X106" i="17"/>
  <c r="F963" i="19"/>
  <c r="H106" i="17"/>
  <c r="J962" i="19"/>
  <c r="W106" i="17"/>
  <c r="F962" i="19" s="1"/>
  <c r="G106" i="17"/>
  <c r="J961" i="19" s="1"/>
  <c r="V106" i="17"/>
  <c r="F961" i="19"/>
  <c r="F106" i="17"/>
  <c r="J960" i="19"/>
  <c r="U106" i="17"/>
  <c r="F960" i="19"/>
  <c r="E106" i="17"/>
  <c r="J959" i="19" s="1"/>
  <c r="T106" i="17"/>
  <c r="F959" i="19"/>
  <c r="D106" i="17"/>
  <c r="J958" i="19"/>
  <c r="S106" i="17"/>
  <c r="F958" i="19" s="1"/>
  <c r="C106" i="17"/>
  <c r="J957" i="19"/>
  <c r="R106" i="17"/>
  <c r="F957" i="19"/>
  <c r="N105" i="17"/>
  <c r="J956" i="19"/>
  <c r="AC105" i="17"/>
  <c r="F956" i="19" s="1"/>
  <c r="M105" i="17"/>
  <c r="J955" i="19" s="1"/>
  <c r="AB105" i="17"/>
  <c r="F955" i="19"/>
  <c r="L105" i="17"/>
  <c r="J954" i="19"/>
  <c r="AA105" i="17"/>
  <c r="F954" i="19" s="1"/>
  <c r="K105" i="17"/>
  <c r="J953" i="19" s="1"/>
  <c r="Z105" i="17"/>
  <c r="F953" i="19"/>
  <c r="J105" i="17"/>
  <c r="J952" i="19"/>
  <c r="Y105" i="17"/>
  <c r="F952" i="19" s="1"/>
  <c r="I105" i="17"/>
  <c r="J951" i="19" s="1"/>
  <c r="X105" i="17"/>
  <c r="F951" i="19" s="1"/>
  <c r="H105" i="17"/>
  <c r="J950" i="19"/>
  <c r="W105" i="17"/>
  <c r="F950" i="19"/>
  <c r="G105" i="17"/>
  <c r="J949" i="19" s="1"/>
  <c r="V105" i="17"/>
  <c r="F949" i="19"/>
  <c r="F105" i="17"/>
  <c r="J948" i="19" s="1"/>
  <c r="U105" i="17"/>
  <c r="F948" i="19" s="1"/>
  <c r="E105" i="17"/>
  <c r="J947" i="19"/>
  <c r="T105" i="17"/>
  <c r="F947" i="19"/>
  <c r="D105" i="17"/>
  <c r="J946" i="19"/>
  <c r="S105" i="17"/>
  <c r="F946" i="19" s="1"/>
  <c r="C105" i="17"/>
  <c r="J945" i="19" s="1"/>
  <c r="R105" i="17"/>
  <c r="F945" i="19"/>
  <c r="N104" i="17"/>
  <c r="J944" i="19"/>
  <c r="AC104" i="17"/>
  <c r="F944" i="19" s="1"/>
  <c r="M104" i="17"/>
  <c r="J943" i="19" s="1"/>
  <c r="AB104" i="17"/>
  <c r="F943" i="19"/>
  <c r="J942" i="19"/>
  <c r="F942" i="19"/>
  <c r="K104" i="17"/>
  <c r="J941" i="19" s="1"/>
  <c r="Z104" i="17"/>
  <c r="F941" i="19"/>
  <c r="J104" i="17"/>
  <c r="J940" i="19" s="1"/>
  <c r="Y104" i="17"/>
  <c r="F940" i="19" s="1"/>
  <c r="I104" i="17"/>
  <c r="J939" i="19"/>
  <c r="X104" i="17"/>
  <c r="F939" i="19"/>
  <c r="H104" i="17"/>
  <c r="J938" i="19"/>
  <c r="W104" i="17"/>
  <c r="F938" i="19" s="1"/>
  <c r="G104" i="17"/>
  <c r="J937" i="19" s="1"/>
  <c r="V104" i="17"/>
  <c r="F937" i="19"/>
  <c r="F104" i="17"/>
  <c r="J936" i="19" s="1"/>
  <c r="U104" i="17"/>
  <c r="F936" i="19" s="1"/>
  <c r="E104" i="17"/>
  <c r="J935" i="19" s="1"/>
  <c r="T104" i="17"/>
  <c r="F935" i="19"/>
  <c r="D104" i="17"/>
  <c r="J934" i="19"/>
  <c r="S104" i="17"/>
  <c r="F934" i="19" s="1"/>
  <c r="C104" i="17"/>
  <c r="J933" i="19" s="1"/>
  <c r="R104" i="17"/>
  <c r="F933" i="19" s="1"/>
  <c r="N103" i="17"/>
  <c r="J932" i="19"/>
  <c r="AC103" i="17"/>
  <c r="F932" i="19"/>
  <c r="M103" i="17"/>
  <c r="J931" i="19" s="1"/>
  <c r="AB103" i="17"/>
  <c r="F931" i="19"/>
  <c r="L103" i="17"/>
  <c r="J930" i="19" s="1"/>
  <c r="AA103" i="17"/>
  <c r="F930" i="19" s="1"/>
  <c r="K103" i="17"/>
  <c r="J929" i="19"/>
  <c r="Z103" i="17"/>
  <c r="F929" i="19" s="1"/>
  <c r="J103" i="17"/>
  <c r="J928" i="19"/>
  <c r="Y103" i="17"/>
  <c r="F928" i="19"/>
  <c r="I103" i="17"/>
  <c r="J927" i="19" s="1"/>
  <c r="X103" i="17"/>
  <c r="F927" i="19"/>
  <c r="H103" i="17"/>
  <c r="J926" i="19" s="1"/>
  <c r="W103" i="17"/>
  <c r="F926" i="19" s="1"/>
  <c r="G103" i="17"/>
  <c r="J925" i="19"/>
  <c r="V103" i="17"/>
  <c r="F925" i="19"/>
  <c r="F103" i="17"/>
  <c r="J924" i="19"/>
  <c r="U103" i="17"/>
  <c r="F924" i="19" s="1"/>
  <c r="E103" i="17"/>
  <c r="J923" i="19" s="1"/>
  <c r="T103" i="17"/>
  <c r="F923" i="19" s="1"/>
  <c r="D103" i="17"/>
  <c r="J922" i="19"/>
  <c r="S103" i="17"/>
  <c r="F922" i="19"/>
  <c r="C103" i="17"/>
  <c r="J921" i="19" s="1"/>
  <c r="R103" i="17"/>
  <c r="F921" i="19"/>
  <c r="N102" i="17"/>
  <c r="J920" i="19" s="1"/>
  <c r="AC102" i="17"/>
  <c r="F920" i="19" s="1"/>
  <c r="M102" i="17"/>
  <c r="J919" i="19"/>
  <c r="AB102" i="17"/>
  <c r="F919" i="19"/>
  <c r="L102" i="17"/>
  <c r="J918" i="19"/>
  <c r="AA102" i="17"/>
  <c r="F918" i="19" s="1"/>
  <c r="K102" i="17"/>
  <c r="J917" i="19" s="1"/>
  <c r="Z102" i="17"/>
  <c r="F917" i="19"/>
  <c r="J102" i="17"/>
  <c r="J916" i="19" s="1"/>
  <c r="Y102" i="17"/>
  <c r="F916" i="19" s="1"/>
  <c r="I102" i="17"/>
  <c r="J915" i="19"/>
  <c r="X102" i="17"/>
  <c r="F915" i="19"/>
  <c r="H102" i="17"/>
  <c r="J914" i="19"/>
  <c r="W102" i="17"/>
  <c r="F914" i="19" s="1"/>
  <c r="G102" i="17"/>
  <c r="J913" i="19" s="1"/>
  <c r="V102" i="17"/>
  <c r="F913" i="19" s="1"/>
  <c r="F102" i="17"/>
  <c r="J912" i="19"/>
  <c r="U102" i="17"/>
  <c r="F912" i="19"/>
  <c r="E102" i="17"/>
  <c r="J911" i="19" s="1"/>
  <c r="T102" i="17"/>
  <c r="F911" i="19"/>
  <c r="D102" i="17"/>
  <c r="J910" i="19" s="1"/>
  <c r="S102" i="17"/>
  <c r="F910" i="19" s="1"/>
  <c r="C102" i="17"/>
  <c r="J909" i="19"/>
  <c r="R102" i="17"/>
  <c r="F909" i="19"/>
  <c r="N101" i="17"/>
  <c r="J908" i="19"/>
  <c r="AC101" i="17"/>
  <c r="F908" i="19"/>
  <c r="M101" i="17"/>
  <c r="J907" i="19" s="1"/>
  <c r="AB101" i="17"/>
  <c r="F907" i="19"/>
  <c r="L101" i="17"/>
  <c r="J906" i="19" s="1"/>
  <c r="AA101" i="17"/>
  <c r="F906" i="19" s="1"/>
  <c r="K101" i="17"/>
  <c r="J905" i="19"/>
  <c r="Z101" i="17"/>
  <c r="F905" i="19"/>
  <c r="J101" i="17"/>
  <c r="J904" i="19"/>
  <c r="Y101" i="17"/>
  <c r="F904" i="19" s="1"/>
  <c r="I101" i="17"/>
  <c r="J903" i="19" s="1"/>
  <c r="X101" i="17"/>
  <c r="F903" i="19"/>
  <c r="H101" i="17"/>
  <c r="J902" i="19"/>
  <c r="W101" i="17"/>
  <c r="F902" i="19"/>
  <c r="G101" i="17"/>
  <c r="J901" i="19" s="1"/>
  <c r="V101" i="17"/>
  <c r="F901" i="19"/>
  <c r="F101" i="17"/>
  <c r="J900" i="19" s="1"/>
  <c r="U101" i="17"/>
  <c r="F900" i="19" s="1"/>
  <c r="E101" i="17"/>
  <c r="J899" i="19"/>
  <c r="T101" i="17"/>
  <c r="F899" i="19"/>
  <c r="D101" i="17"/>
  <c r="J898" i="19"/>
  <c r="S101" i="17"/>
  <c r="F898" i="19" s="1"/>
  <c r="C101" i="17"/>
  <c r="J897" i="19" s="1"/>
  <c r="R101" i="17"/>
  <c r="F897" i="19"/>
  <c r="N100" i="17"/>
  <c r="J896" i="19" s="1"/>
  <c r="AC100" i="17"/>
  <c r="F896" i="19" s="1"/>
  <c r="M100" i="17"/>
  <c r="J895" i="19"/>
  <c r="AB100" i="17"/>
  <c r="F895" i="19"/>
  <c r="L100" i="17"/>
  <c r="J894" i="19"/>
  <c r="AA100" i="17"/>
  <c r="F894" i="19" s="1"/>
  <c r="K100" i="17"/>
  <c r="J893" i="19" s="1"/>
  <c r="Z100" i="17"/>
  <c r="F893" i="19" s="1"/>
  <c r="J100" i="17"/>
  <c r="J892" i="19"/>
  <c r="Y100" i="17"/>
  <c r="F892" i="19"/>
  <c r="I100" i="17"/>
  <c r="J891" i="19" s="1"/>
  <c r="X100" i="17"/>
  <c r="F891" i="19"/>
  <c r="H100" i="17"/>
  <c r="J890" i="19"/>
  <c r="W100" i="17"/>
  <c r="F890" i="19" s="1"/>
  <c r="G100" i="17"/>
  <c r="J889" i="19"/>
  <c r="V100" i="17"/>
  <c r="F889" i="19"/>
  <c r="F100" i="17"/>
  <c r="J888" i="19"/>
  <c r="U100" i="17"/>
  <c r="F888" i="19" s="1"/>
  <c r="E100" i="17"/>
  <c r="J887" i="19" s="1"/>
  <c r="T100" i="17"/>
  <c r="F887" i="19"/>
  <c r="D100" i="17"/>
  <c r="J886" i="19"/>
  <c r="S100" i="17"/>
  <c r="F886" i="19" s="1"/>
  <c r="C100" i="17"/>
  <c r="J885" i="19"/>
  <c r="R100" i="17"/>
  <c r="F885" i="19"/>
  <c r="N99" i="17"/>
  <c r="J884" i="19"/>
  <c r="AC99" i="17"/>
  <c r="F884" i="19" s="1"/>
  <c r="M99" i="17"/>
  <c r="J883" i="19" s="1"/>
  <c r="AB99" i="17"/>
  <c r="F883" i="19" s="1"/>
  <c r="L99" i="17"/>
  <c r="J882" i="19"/>
  <c r="AA99" i="17"/>
  <c r="F882" i="19" s="1"/>
  <c r="K99" i="17"/>
  <c r="J881" i="19" s="1"/>
  <c r="Z99" i="17"/>
  <c r="F881" i="19"/>
  <c r="J99" i="17"/>
  <c r="J880" i="19" s="1"/>
  <c r="Y99" i="17"/>
  <c r="F880" i="19" s="1"/>
  <c r="I99" i="17"/>
  <c r="J879" i="19"/>
  <c r="X99" i="17"/>
  <c r="F879" i="19"/>
  <c r="H99" i="17"/>
  <c r="J878" i="19"/>
  <c r="W99" i="17"/>
  <c r="F878" i="19"/>
  <c r="G99" i="17"/>
  <c r="J877" i="19" s="1"/>
  <c r="V99" i="17"/>
  <c r="F877" i="19"/>
  <c r="F99" i="17"/>
  <c r="J876" i="19" s="1"/>
  <c r="U99" i="17"/>
  <c r="F876" i="19"/>
  <c r="E99" i="17"/>
  <c r="J875" i="19"/>
  <c r="T99" i="17"/>
  <c r="F875" i="19"/>
  <c r="D99" i="17"/>
  <c r="J874" i="19"/>
  <c r="S99" i="17"/>
  <c r="F874" i="19" s="1"/>
  <c r="C99" i="17"/>
  <c r="J873" i="19" s="1"/>
  <c r="R99" i="17"/>
  <c r="F873" i="19"/>
  <c r="N96" i="17"/>
  <c r="J872" i="19"/>
  <c r="AC96" i="17"/>
  <c r="F872" i="19" s="1"/>
  <c r="M96" i="17"/>
  <c r="J871" i="19" s="1"/>
  <c r="AB96" i="17"/>
  <c r="F871" i="19"/>
  <c r="L96" i="17"/>
  <c r="J870" i="19" s="1"/>
  <c r="AA96" i="17"/>
  <c r="F870" i="19" s="1"/>
  <c r="K96" i="17"/>
  <c r="J869" i="19"/>
  <c r="Z96" i="17"/>
  <c r="F869" i="19"/>
  <c r="J96" i="17"/>
  <c r="J868" i="19"/>
  <c r="Y96" i="17"/>
  <c r="F868" i="19"/>
  <c r="I96" i="17"/>
  <c r="J867" i="19" s="1"/>
  <c r="X96" i="17"/>
  <c r="F867" i="19" s="1"/>
  <c r="H96" i="17"/>
  <c r="J866" i="19" s="1"/>
  <c r="W96" i="17"/>
  <c r="F866" i="19"/>
  <c r="G96" i="17"/>
  <c r="J865" i="19"/>
  <c r="V96" i="17"/>
  <c r="F865" i="19"/>
  <c r="F96" i="17"/>
  <c r="J864" i="19"/>
  <c r="U96" i="17"/>
  <c r="F864" i="19" s="1"/>
  <c r="E96" i="17"/>
  <c r="J863" i="19"/>
  <c r="T96" i="17"/>
  <c r="F863" i="19" s="1"/>
  <c r="D96" i="17"/>
  <c r="J862" i="19"/>
  <c r="S96" i="17"/>
  <c r="F862" i="19" s="1"/>
  <c r="C96" i="17"/>
  <c r="J861" i="19" s="1"/>
  <c r="R96" i="17"/>
  <c r="F861" i="19"/>
  <c r="N95" i="17"/>
  <c r="J860" i="19" s="1"/>
  <c r="AC95" i="17"/>
  <c r="F860" i="19" s="1"/>
  <c r="M95" i="17"/>
  <c r="J859" i="19"/>
  <c r="AB95" i="17"/>
  <c r="F859" i="19"/>
  <c r="L95" i="17"/>
  <c r="J858" i="19"/>
  <c r="AA95" i="17"/>
  <c r="F858" i="19"/>
  <c r="K95" i="17"/>
  <c r="J857" i="19" s="1"/>
  <c r="Z95" i="17"/>
  <c r="F857" i="19" s="1"/>
  <c r="J95" i="17"/>
  <c r="J856" i="19" s="1"/>
  <c r="Y95" i="17"/>
  <c r="F856" i="19"/>
  <c r="I95" i="17"/>
  <c r="J855" i="19"/>
  <c r="X95" i="17"/>
  <c r="F855" i="19"/>
  <c r="H95" i="17"/>
  <c r="J854" i="19"/>
  <c r="W95" i="17"/>
  <c r="F854" i="19" s="1"/>
  <c r="G95" i="17"/>
  <c r="J853" i="19" s="1"/>
  <c r="V95" i="17"/>
  <c r="F853" i="19" s="1"/>
  <c r="F95" i="17"/>
  <c r="J852" i="19"/>
  <c r="U95" i="17"/>
  <c r="F852" i="19"/>
  <c r="E95" i="17"/>
  <c r="J851" i="19" s="1"/>
  <c r="T95" i="17"/>
  <c r="F851" i="19"/>
  <c r="D95" i="17"/>
  <c r="J850" i="19"/>
  <c r="S95" i="17"/>
  <c r="F850" i="19" s="1"/>
  <c r="C95" i="17"/>
  <c r="J849" i="19"/>
  <c r="R95" i="17"/>
  <c r="F849" i="19"/>
  <c r="N94" i="17"/>
  <c r="J848" i="19"/>
  <c r="AC94" i="17"/>
  <c r="F848" i="19"/>
  <c r="M94" i="17"/>
  <c r="J847" i="19" s="1"/>
  <c r="AB94" i="17"/>
  <c r="F847" i="19" s="1"/>
  <c r="J846" i="19"/>
  <c r="F846" i="19"/>
  <c r="K94" i="17"/>
  <c r="J845" i="19" s="1"/>
  <c r="Z94" i="17"/>
  <c r="F845" i="19" s="1"/>
  <c r="J94" i="17"/>
  <c r="J844" i="19"/>
  <c r="Y94" i="17"/>
  <c r="F844" i="19"/>
  <c r="I94" i="17"/>
  <c r="J843" i="19" s="1"/>
  <c r="X94" i="17"/>
  <c r="F843" i="19"/>
  <c r="H94" i="17"/>
  <c r="J842" i="19"/>
  <c r="W94" i="17"/>
  <c r="F842" i="19" s="1"/>
  <c r="G94" i="17"/>
  <c r="J841" i="19"/>
  <c r="V94" i="17"/>
  <c r="F841" i="19"/>
  <c r="F94" i="17"/>
  <c r="J840" i="19"/>
  <c r="U94" i="17"/>
  <c r="F840" i="19"/>
  <c r="E94" i="17"/>
  <c r="J839" i="19" s="1"/>
  <c r="T94" i="17"/>
  <c r="F839" i="19" s="1"/>
  <c r="D94" i="17"/>
  <c r="J838" i="19"/>
  <c r="S94" i="17"/>
  <c r="F838" i="19"/>
  <c r="C94" i="17"/>
  <c r="J837" i="19"/>
  <c r="R94" i="17"/>
  <c r="F837" i="19"/>
  <c r="N93" i="17"/>
  <c r="J836" i="19"/>
  <c r="AC93" i="17"/>
  <c r="F836" i="19" s="1"/>
  <c r="M93" i="17"/>
  <c r="J835" i="19" s="1"/>
  <c r="AB93" i="17"/>
  <c r="F835" i="19" s="1"/>
  <c r="L93" i="17"/>
  <c r="J834" i="19"/>
  <c r="AA93" i="17"/>
  <c r="F834" i="19" s="1"/>
  <c r="K93" i="17"/>
  <c r="J833" i="19" s="1"/>
  <c r="Z93" i="17"/>
  <c r="F833" i="19"/>
  <c r="J93" i="17"/>
  <c r="J832" i="19"/>
  <c r="Y93" i="17"/>
  <c r="F832" i="19" s="1"/>
  <c r="I93" i="17"/>
  <c r="J831" i="19"/>
  <c r="X93" i="17"/>
  <c r="F831" i="19" s="1"/>
  <c r="H93" i="17"/>
  <c r="J830" i="19"/>
  <c r="W93" i="17"/>
  <c r="F830" i="19"/>
  <c r="G93" i="17"/>
  <c r="J829" i="19" s="1"/>
  <c r="V93" i="17"/>
  <c r="F829" i="19"/>
  <c r="F93" i="17"/>
  <c r="J828" i="19"/>
  <c r="U93" i="17"/>
  <c r="F828" i="19"/>
  <c r="E93" i="17"/>
  <c r="J827" i="19"/>
  <c r="T93" i="17"/>
  <c r="F827" i="19"/>
  <c r="D93" i="17"/>
  <c r="J826" i="19"/>
  <c r="S93" i="17"/>
  <c r="F826" i="19"/>
  <c r="C93" i="17"/>
  <c r="J825" i="19"/>
  <c r="R93" i="17"/>
  <c r="F825" i="19" s="1"/>
  <c r="N92" i="17"/>
  <c r="J824" i="19"/>
  <c r="AC92" i="17"/>
  <c r="F824" i="19"/>
  <c r="M92" i="17"/>
  <c r="J823" i="19" s="1"/>
  <c r="AB92" i="17"/>
  <c r="F823" i="19"/>
  <c r="L92" i="17"/>
  <c r="J822" i="19"/>
  <c r="AA92" i="17"/>
  <c r="F822" i="19" s="1"/>
  <c r="K92" i="17"/>
  <c r="J821" i="19" s="1"/>
  <c r="Z92" i="17"/>
  <c r="F821" i="19"/>
  <c r="J92" i="17"/>
  <c r="J820" i="19"/>
  <c r="Y92" i="17"/>
  <c r="F820" i="19" s="1"/>
  <c r="I92" i="17"/>
  <c r="J819" i="19" s="1"/>
  <c r="X92" i="17"/>
  <c r="F819" i="19" s="1"/>
  <c r="H92" i="17"/>
  <c r="J818" i="19" s="1"/>
  <c r="W92" i="17"/>
  <c r="F818" i="19"/>
  <c r="G92" i="17"/>
  <c r="J817" i="19" s="1"/>
  <c r="V92" i="17"/>
  <c r="F817" i="19" s="1"/>
  <c r="F92" i="17"/>
  <c r="J816" i="19"/>
  <c r="U92" i="17"/>
  <c r="F816" i="19" s="1"/>
  <c r="E92" i="17"/>
  <c r="J815" i="19" s="1"/>
  <c r="T92" i="17"/>
  <c r="F815" i="19" s="1"/>
  <c r="D92" i="17"/>
  <c r="J814" i="19" s="1"/>
  <c r="S92" i="17"/>
  <c r="F814" i="19" s="1"/>
  <c r="C92" i="17"/>
  <c r="J813" i="19" s="1"/>
  <c r="R92" i="17"/>
  <c r="F813" i="19"/>
  <c r="N91" i="17"/>
  <c r="J812" i="19"/>
  <c r="AC91" i="17"/>
  <c r="F812" i="19" s="1"/>
  <c r="M91" i="17"/>
  <c r="J811" i="19" s="1"/>
  <c r="AB91" i="17"/>
  <c r="F811" i="19" s="1"/>
  <c r="L91" i="17"/>
  <c r="J810" i="19"/>
  <c r="AA91" i="17"/>
  <c r="F810" i="19"/>
  <c r="K91" i="17"/>
  <c r="J809" i="19" s="1"/>
  <c r="Z91" i="17"/>
  <c r="F809" i="19"/>
  <c r="J91" i="17"/>
  <c r="J808" i="19"/>
  <c r="Y91" i="17"/>
  <c r="F808" i="19"/>
  <c r="I91" i="17"/>
  <c r="J807" i="19"/>
  <c r="X91" i="17"/>
  <c r="F807" i="19" s="1"/>
  <c r="H91" i="17"/>
  <c r="J806" i="19"/>
  <c r="W91" i="17"/>
  <c r="F806" i="19"/>
  <c r="G91" i="17"/>
  <c r="J805" i="19" s="1"/>
  <c r="V91" i="17"/>
  <c r="F805" i="19"/>
  <c r="F91" i="17"/>
  <c r="J804" i="19"/>
  <c r="U91" i="17"/>
  <c r="F804" i="19"/>
  <c r="E91" i="17"/>
  <c r="J803" i="19"/>
  <c r="T91" i="17"/>
  <c r="F803" i="19"/>
  <c r="D91" i="17"/>
  <c r="J802" i="19" s="1"/>
  <c r="S91" i="17"/>
  <c r="F802" i="19" s="1"/>
  <c r="C91" i="17"/>
  <c r="J801" i="19" s="1"/>
  <c r="R91" i="17"/>
  <c r="F801" i="19" s="1"/>
  <c r="N90" i="17"/>
  <c r="J800" i="19"/>
  <c r="AC90" i="17"/>
  <c r="F800" i="19"/>
  <c r="M90" i="17"/>
  <c r="J799" i="19" s="1"/>
  <c r="AB90" i="17"/>
  <c r="F799" i="19" s="1"/>
  <c r="L90" i="17"/>
  <c r="J798" i="19"/>
  <c r="AA90" i="17"/>
  <c r="F798" i="19" s="1"/>
  <c r="K90" i="17"/>
  <c r="J797" i="19" s="1"/>
  <c r="Z90" i="17"/>
  <c r="F797" i="19" s="1"/>
  <c r="J90" i="17"/>
  <c r="J796" i="19" s="1"/>
  <c r="Y90" i="17"/>
  <c r="F796" i="19" s="1"/>
  <c r="I90" i="17"/>
  <c r="J795" i="19" s="1"/>
  <c r="X90" i="17"/>
  <c r="F795" i="19"/>
  <c r="H90" i="17"/>
  <c r="J794" i="19" s="1"/>
  <c r="W90" i="17"/>
  <c r="F794" i="19" s="1"/>
  <c r="G90" i="17"/>
  <c r="J793" i="19"/>
  <c r="V90" i="17"/>
  <c r="F793" i="19"/>
  <c r="F90" i="17"/>
  <c r="J792" i="19"/>
  <c r="U90" i="17"/>
  <c r="F792" i="19" s="1"/>
  <c r="E90" i="17"/>
  <c r="J791" i="19"/>
  <c r="T90" i="17"/>
  <c r="F791" i="19" s="1"/>
  <c r="D90" i="17"/>
  <c r="J790" i="19"/>
  <c r="S90" i="17"/>
  <c r="F790" i="19"/>
  <c r="C90" i="17"/>
  <c r="J789" i="19" s="1"/>
  <c r="R90" i="17"/>
  <c r="F789" i="19" s="1"/>
  <c r="N89" i="17"/>
  <c r="J788" i="19"/>
  <c r="AC89" i="17"/>
  <c r="F788" i="19"/>
  <c r="M89" i="17"/>
  <c r="J787" i="19" s="1"/>
  <c r="AB89" i="17"/>
  <c r="F787" i="19"/>
  <c r="L89" i="17"/>
  <c r="J786" i="19"/>
  <c r="AA89" i="17"/>
  <c r="F786" i="19"/>
  <c r="K89" i="17"/>
  <c r="J785" i="19"/>
  <c r="Z89" i="17"/>
  <c r="F785" i="19"/>
  <c r="J89" i="17"/>
  <c r="J784" i="19"/>
  <c r="Y89" i="17"/>
  <c r="F784" i="19" s="1"/>
  <c r="I89" i="17"/>
  <c r="J783" i="19"/>
  <c r="X89" i="17"/>
  <c r="F783" i="19"/>
  <c r="H89" i="17"/>
  <c r="J782" i="19" s="1"/>
  <c r="W89" i="17"/>
  <c r="F782" i="19" s="1"/>
  <c r="G89" i="17"/>
  <c r="J781" i="19"/>
  <c r="V89" i="17"/>
  <c r="F781" i="19"/>
  <c r="F89" i="17"/>
  <c r="J780" i="19"/>
  <c r="U89" i="17"/>
  <c r="F780" i="19" s="1"/>
  <c r="E89" i="17"/>
  <c r="J779" i="19" s="1"/>
  <c r="T89" i="17"/>
  <c r="F779" i="19" s="1"/>
  <c r="D89" i="17"/>
  <c r="J778" i="19" s="1"/>
  <c r="S89" i="17"/>
  <c r="F778" i="19" s="1"/>
  <c r="C89" i="17"/>
  <c r="J777" i="19" s="1"/>
  <c r="R89" i="17"/>
  <c r="F777" i="19"/>
  <c r="N86" i="17"/>
  <c r="J776" i="19" s="1"/>
  <c r="AC86" i="17"/>
  <c r="F776" i="19" s="1"/>
  <c r="M86" i="17"/>
  <c r="J775" i="19"/>
  <c r="AB86" i="17"/>
  <c r="F775" i="19" s="1"/>
  <c r="L86" i="17"/>
  <c r="J774" i="19" s="1"/>
  <c r="AA86" i="17"/>
  <c r="F774" i="19" s="1"/>
  <c r="K86" i="17"/>
  <c r="J773" i="19" s="1"/>
  <c r="Z86" i="17"/>
  <c r="F773" i="19"/>
  <c r="J86" i="17"/>
  <c r="J772" i="19"/>
  <c r="Y86" i="17"/>
  <c r="F772" i="19" s="1"/>
  <c r="I86" i="17"/>
  <c r="J771" i="19" s="1"/>
  <c r="X86" i="17"/>
  <c r="F771" i="19" s="1"/>
  <c r="H86" i="17"/>
  <c r="J770" i="19"/>
  <c r="W86" i="17"/>
  <c r="F770" i="19"/>
  <c r="G86" i="17"/>
  <c r="J769" i="19" s="1"/>
  <c r="V86" i="17"/>
  <c r="F769" i="19"/>
  <c r="F86" i="17"/>
  <c r="J768" i="19" s="1"/>
  <c r="U86" i="17"/>
  <c r="F768" i="19" s="1"/>
  <c r="E86" i="17"/>
  <c r="J767" i="19"/>
  <c r="T86" i="17"/>
  <c r="F767" i="19"/>
  <c r="D86" i="17"/>
  <c r="J766" i="19"/>
  <c r="S86" i="17"/>
  <c r="F766" i="19" s="1"/>
  <c r="C86" i="17"/>
  <c r="J765" i="19" s="1"/>
  <c r="R86" i="17"/>
  <c r="F765" i="19"/>
  <c r="N85" i="17"/>
  <c r="J764" i="19"/>
  <c r="AC85" i="17"/>
  <c r="F764" i="19" s="1"/>
  <c r="M85" i="17"/>
  <c r="J763" i="19" s="1"/>
  <c r="AB85" i="17"/>
  <c r="F763" i="19" s="1"/>
  <c r="L85" i="17"/>
  <c r="J762" i="19"/>
  <c r="AA85" i="17"/>
  <c r="F762" i="19" s="1"/>
  <c r="K85" i="17"/>
  <c r="J761" i="19" s="1"/>
  <c r="Z85" i="17"/>
  <c r="F761" i="19" s="1"/>
  <c r="J85" i="17"/>
  <c r="J760" i="19" s="1"/>
  <c r="Y85" i="17"/>
  <c r="F760" i="19"/>
  <c r="I85" i="17"/>
  <c r="J759" i="19" s="1"/>
  <c r="X85" i="17"/>
  <c r="F759" i="19"/>
  <c r="H85" i="17"/>
  <c r="J758" i="19"/>
  <c r="W85" i="17"/>
  <c r="F758" i="19" s="1"/>
  <c r="G85" i="17"/>
  <c r="J757" i="19"/>
  <c r="V85" i="17"/>
  <c r="F757" i="19"/>
  <c r="F85" i="17"/>
  <c r="J756" i="19"/>
  <c r="U85" i="17"/>
  <c r="F756" i="19" s="1"/>
  <c r="E85" i="17"/>
  <c r="J755" i="19" s="1"/>
  <c r="T85" i="17"/>
  <c r="F755" i="19"/>
  <c r="D85" i="17"/>
  <c r="J754" i="19"/>
  <c r="S85" i="17"/>
  <c r="F754" i="19" s="1"/>
  <c r="C85" i="17"/>
  <c r="J753" i="19" s="1"/>
  <c r="R85" i="17"/>
  <c r="F753" i="19" s="1"/>
  <c r="N84" i="17"/>
  <c r="J752" i="19"/>
  <c r="AC84" i="17"/>
  <c r="F752" i="19" s="1"/>
  <c r="M84" i="17"/>
  <c r="J751" i="19" s="1"/>
  <c r="AB84" i="17"/>
  <c r="F751" i="19"/>
  <c r="J750" i="19"/>
  <c r="F750" i="19"/>
  <c r="K84" i="17"/>
  <c r="J749" i="19"/>
  <c r="Z84" i="17"/>
  <c r="F749" i="19"/>
  <c r="J84" i="17"/>
  <c r="J748" i="19"/>
  <c r="Y84" i="17"/>
  <c r="F748" i="19" s="1"/>
  <c r="I84" i="17"/>
  <c r="J747" i="19" s="1"/>
  <c r="X84" i="17"/>
  <c r="F747" i="19"/>
  <c r="H84" i="17"/>
  <c r="J746" i="19"/>
  <c r="W84" i="17"/>
  <c r="F746" i="19" s="1"/>
  <c r="G84" i="17"/>
  <c r="J745" i="19" s="1"/>
  <c r="V84" i="17"/>
  <c r="F745" i="19" s="1"/>
  <c r="F84" i="17"/>
  <c r="J744" i="19"/>
  <c r="U84" i="17"/>
  <c r="F744" i="19" s="1"/>
  <c r="E84" i="17"/>
  <c r="J743" i="19" s="1"/>
  <c r="T84" i="17"/>
  <c r="F743" i="19"/>
  <c r="D84" i="17"/>
  <c r="J742" i="19" s="1"/>
  <c r="S84" i="17"/>
  <c r="F742" i="19"/>
  <c r="C84" i="17"/>
  <c r="J741" i="19" s="1"/>
  <c r="R84" i="17"/>
  <c r="F741" i="19"/>
  <c r="N83" i="17"/>
  <c r="J740" i="19"/>
  <c r="AC83" i="17"/>
  <c r="F740" i="19" s="1"/>
  <c r="M83" i="17"/>
  <c r="J739" i="19"/>
  <c r="AB83" i="17"/>
  <c r="F739" i="19"/>
  <c r="L83" i="17"/>
  <c r="J738" i="19"/>
  <c r="AA83" i="17"/>
  <c r="F738" i="19" s="1"/>
  <c r="K83" i="17"/>
  <c r="J737" i="19" s="1"/>
  <c r="Z83" i="17"/>
  <c r="F737" i="19"/>
  <c r="J83" i="17"/>
  <c r="J736" i="19"/>
  <c r="Y83" i="17"/>
  <c r="F736" i="19" s="1"/>
  <c r="I83" i="17"/>
  <c r="J735" i="19" s="1"/>
  <c r="X83" i="17"/>
  <c r="F735" i="19" s="1"/>
  <c r="H83" i="17"/>
  <c r="J734" i="19"/>
  <c r="W83" i="17"/>
  <c r="F734" i="19" s="1"/>
  <c r="G83" i="17"/>
  <c r="J733" i="19" s="1"/>
  <c r="V83" i="17"/>
  <c r="F733" i="19"/>
  <c r="F83" i="17"/>
  <c r="J732" i="19" s="1"/>
  <c r="U83" i="17"/>
  <c r="F732" i="19"/>
  <c r="E83" i="17"/>
  <c r="J731" i="19" s="1"/>
  <c r="T83" i="17"/>
  <c r="F731" i="19"/>
  <c r="D83" i="17"/>
  <c r="J730" i="19" s="1"/>
  <c r="S83" i="17"/>
  <c r="F730" i="19" s="1"/>
  <c r="C83" i="17"/>
  <c r="J729" i="19"/>
  <c r="R83" i="17"/>
  <c r="F729" i="19"/>
  <c r="N82" i="17"/>
  <c r="J728" i="19"/>
  <c r="AC82" i="17"/>
  <c r="F728" i="19" s="1"/>
  <c r="M82" i="17"/>
  <c r="J727" i="19" s="1"/>
  <c r="AB82" i="17"/>
  <c r="F727" i="19"/>
  <c r="L82" i="17"/>
  <c r="J726" i="19"/>
  <c r="AA82" i="17"/>
  <c r="F726" i="19" s="1"/>
  <c r="K82" i="17"/>
  <c r="J725" i="19" s="1"/>
  <c r="Z82" i="17"/>
  <c r="F725" i="19" s="1"/>
  <c r="J82" i="17"/>
  <c r="J724" i="19"/>
  <c r="Y82" i="17"/>
  <c r="F724" i="19" s="1"/>
  <c r="I82" i="17"/>
  <c r="J723" i="19" s="1"/>
  <c r="X82" i="17"/>
  <c r="F723" i="19" s="1"/>
  <c r="H82" i="17"/>
  <c r="J722" i="19" s="1"/>
  <c r="W82" i="17"/>
  <c r="F722" i="19"/>
  <c r="G82" i="17"/>
  <c r="J721" i="19" s="1"/>
  <c r="V82" i="17"/>
  <c r="F721" i="19"/>
  <c r="F82" i="17"/>
  <c r="J720" i="19" s="1"/>
  <c r="U82" i="17"/>
  <c r="F720" i="19" s="1"/>
  <c r="E82" i="17"/>
  <c r="J719" i="19"/>
  <c r="T82" i="17"/>
  <c r="F719" i="19"/>
  <c r="D82" i="17"/>
  <c r="J718" i="19"/>
  <c r="S82" i="17"/>
  <c r="F718" i="19" s="1"/>
  <c r="C82" i="17"/>
  <c r="J717" i="19" s="1"/>
  <c r="R82" i="17"/>
  <c r="F717" i="19"/>
  <c r="N81" i="17"/>
  <c r="J716" i="19"/>
  <c r="AC81" i="17"/>
  <c r="F716" i="19" s="1"/>
  <c r="M81" i="17"/>
  <c r="J715" i="19" s="1"/>
  <c r="AB81" i="17"/>
  <c r="F715" i="19" s="1"/>
  <c r="L81" i="17"/>
  <c r="J714" i="19"/>
  <c r="AA81" i="17"/>
  <c r="F714" i="19" s="1"/>
  <c r="K81" i="17"/>
  <c r="J713" i="19"/>
  <c r="Z81" i="17"/>
  <c r="F713" i="19" s="1"/>
  <c r="J81" i="17"/>
  <c r="J712" i="19" s="1"/>
  <c r="Y81" i="17"/>
  <c r="F712" i="19"/>
  <c r="I81" i="17"/>
  <c r="J711" i="19" s="1"/>
  <c r="X81" i="17"/>
  <c r="F711" i="19"/>
  <c r="H81" i="17"/>
  <c r="J710" i="19" s="1"/>
  <c r="W81" i="17"/>
  <c r="F710" i="19" s="1"/>
  <c r="G81" i="17"/>
  <c r="J709" i="19"/>
  <c r="V81" i="17"/>
  <c r="F709" i="19"/>
  <c r="F81" i="17"/>
  <c r="J708" i="19"/>
  <c r="U81" i="17"/>
  <c r="F708" i="19" s="1"/>
  <c r="E81" i="17"/>
  <c r="J707" i="19" s="1"/>
  <c r="T81" i="17"/>
  <c r="F707" i="19"/>
  <c r="D81" i="17"/>
  <c r="J706" i="19"/>
  <c r="S81" i="17"/>
  <c r="F706" i="19" s="1"/>
  <c r="C81" i="17"/>
  <c r="J705" i="19" s="1"/>
  <c r="R81" i="17"/>
  <c r="F705" i="19" s="1"/>
  <c r="N80" i="17"/>
  <c r="J704" i="19"/>
  <c r="AC80" i="17"/>
  <c r="F704" i="19" s="1"/>
  <c r="M80" i="17"/>
  <c r="J703" i="19" s="1"/>
  <c r="AB80" i="17"/>
  <c r="F703" i="19" s="1"/>
  <c r="L80" i="17"/>
  <c r="J702" i="19" s="1"/>
  <c r="AA80" i="17"/>
  <c r="F702" i="19"/>
  <c r="K80" i="17"/>
  <c r="J701" i="19" s="1"/>
  <c r="Z80" i="17"/>
  <c r="F701" i="19"/>
  <c r="J80" i="17"/>
  <c r="J700" i="19" s="1"/>
  <c r="Y80" i="17"/>
  <c r="F700" i="19" s="1"/>
  <c r="I80" i="17"/>
  <c r="J699" i="19"/>
  <c r="X80" i="17"/>
  <c r="F699" i="19"/>
  <c r="H80" i="17"/>
  <c r="J698" i="19"/>
  <c r="W80" i="17"/>
  <c r="F698" i="19" s="1"/>
  <c r="G80" i="17"/>
  <c r="J697" i="19" s="1"/>
  <c r="V80" i="17"/>
  <c r="F697" i="19"/>
  <c r="F80" i="17"/>
  <c r="J696" i="19"/>
  <c r="U80" i="17"/>
  <c r="F696" i="19" s="1"/>
  <c r="E80" i="17"/>
  <c r="J695" i="19" s="1"/>
  <c r="T80" i="17"/>
  <c r="F695" i="19" s="1"/>
  <c r="D80" i="17"/>
  <c r="J694" i="19"/>
  <c r="S80" i="17"/>
  <c r="F694" i="19" s="1"/>
  <c r="C80" i="17"/>
  <c r="J693" i="19" s="1"/>
  <c r="R80" i="17"/>
  <c r="F693" i="19" s="1"/>
  <c r="N79" i="17"/>
  <c r="J692" i="19" s="1"/>
  <c r="AC79" i="17"/>
  <c r="F692" i="19"/>
  <c r="M79" i="17"/>
  <c r="J691" i="19" s="1"/>
  <c r="AB79" i="17"/>
  <c r="F691" i="19"/>
  <c r="L79" i="17"/>
  <c r="J690" i="19" s="1"/>
  <c r="AA79" i="17"/>
  <c r="F690" i="19" s="1"/>
  <c r="K79" i="17"/>
  <c r="J689" i="19"/>
  <c r="Z79" i="17"/>
  <c r="F689" i="19"/>
  <c r="J79" i="17"/>
  <c r="J688" i="19"/>
  <c r="Y79" i="17"/>
  <c r="F688" i="19" s="1"/>
  <c r="I79" i="17"/>
  <c r="J687" i="19" s="1"/>
  <c r="X79" i="17"/>
  <c r="F687" i="19"/>
  <c r="H79" i="17"/>
  <c r="J686" i="19"/>
  <c r="W79" i="17"/>
  <c r="F686" i="19"/>
  <c r="G79" i="17"/>
  <c r="J685" i="19" s="1"/>
  <c r="V79" i="17"/>
  <c r="F685" i="19" s="1"/>
  <c r="F79" i="17"/>
  <c r="J684" i="19"/>
  <c r="U79" i="17"/>
  <c r="F684" i="19" s="1"/>
  <c r="E79" i="17"/>
  <c r="J683" i="19"/>
  <c r="T79" i="17"/>
  <c r="F683" i="19" s="1"/>
  <c r="D79" i="17"/>
  <c r="J682" i="19" s="1"/>
  <c r="S79" i="17"/>
  <c r="F682" i="19"/>
  <c r="C79" i="17"/>
  <c r="J681" i="19" s="1"/>
  <c r="R79" i="17"/>
  <c r="F681" i="19"/>
  <c r="N76" i="17"/>
  <c r="J680" i="19" s="1"/>
  <c r="AC76" i="17"/>
  <c r="F680" i="19" s="1"/>
  <c r="M76" i="17"/>
  <c r="J679" i="19"/>
  <c r="AB76" i="17"/>
  <c r="F679" i="19"/>
  <c r="L76" i="17"/>
  <c r="J678" i="19"/>
  <c r="AA76" i="17"/>
  <c r="F678" i="19" s="1"/>
  <c r="K76" i="17"/>
  <c r="J677" i="19" s="1"/>
  <c r="Z76" i="17"/>
  <c r="F677" i="19"/>
  <c r="J76" i="17"/>
  <c r="J676" i="19"/>
  <c r="Y76" i="17"/>
  <c r="F676" i="19" s="1"/>
  <c r="I76" i="17"/>
  <c r="J675" i="19" s="1"/>
  <c r="X76" i="17"/>
  <c r="F675" i="19" s="1"/>
  <c r="H76" i="17"/>
  <c r="J674" i="19"/>
  <c r="W76" i="17"/>
  <c r="F674" i="19" s="1"/>
  <c r="G76" i="17"/>
  <c r="J673" i="19" s="1"/>
  <c r="V76" i="17"/>
  <c r="F673" i="19"/>
  <c r="F76" i="17"/>
  <c r="J672" i="19" s="1"/>
  <c r="U76" i="17"/>
  <c r="F672" i="19"/>
  <c r="E76" i="17"/>
  <c r="J671" i="19" s="1"/>
  <c r="T76" i="17"/>
  <c r="F671" i="19"/>
  <c r="D76" i="17"/>
  <c r="J670" i="19"/>
  <c r="S76" i="17"/>
  <c r="F670" i="19" s="1"/>
  <c r="C76" i="17"/>
  <c r="J669" i="19"/>
  <c r="R76" i="17"/>
  <c r="F669" i="19"/>
  <c r="N75" i="17"/>
  <c r="J668" i="19"/>
  <c r="AC75" i="17"/>
  <c r="F668" i="19" s="1"/>
  <c r="M75" i="17"/>
  <c r="J667" i="19" s="1"/>
  <c r="AB75" i="17"/>
  <c r="F667" i="19"/>
  <c r="L75" i="17"/>
  <c r="J666" i="19"/>
  <c r="AA75" i="17"/>
  <c r="F666" i="19" s="1"/>
  <c r="K75" i="17"/>
  <c r="J665" i="19" s="1"/>
  <c r="Z75" i="17"/>
  <c r="F665" i="19" s="1"/>
  <c r="J75" i="17"/>
  <c r="J664" i="19"/>
  <c r="Y75" i="17"/>
  <c r="F664" i="19" s="1"/>
  <c r="I75" i="17"/>
  <c r="J663" i="19" s="1"/>
  <c r="X75" i="17"/>
  <c r="F663" i="19"/>
  <c r="H75" i="17"/>
  <c r="J662" i="19" s="1"/>
  <c r="W75" i="17"/>
  <c r="F662" i="19"/>
  <c r="G75" i="17"/>
  <c r="J661" i="19" s="1"/>
  <c r="V75" i="17"/>
  <c r="F661" i="19"/>
  <c r="F75" i="17"/>
  <c r="J660" i="19"/>
  <c r="U75" i="17"/>
  <c r="F660" i="19" s="1"/>
  <c r="E75" i="17"/>
  <c r="J659" i="19"/>
  <c r="T75" i="17"/>
  <c r="F659" i="19"/>
  <c r="D75" i="17"/>
  <c r="J658" i="19"/>
  <c r="S75" i="17"/>
  <c r="F658" i="19" s="1"/>
  <c r="C75" i="17"/>
  <c r="J657" i="19" s="1"/>
  <c r="R75" i="17"/>
  <c r="F657" i="19"/>
  <c r="N74" i="17"/>
  <c r="J656" i="19"/>
  <c r="AC74" i="17"/>
  <c r="F656" i="19" s="1"/>
  <c r="M74" i="17"/>
  <c r="J655" i="19" s="1"/>
  <c r="AB74" i="17"/>
  <c r="F655" i="19" s="1"/>
  <c r="J654" i="19"/>
  <c r="F654" i="19"/>
  <c r="K74" i="17"/>
  <c r="J653" i="19" s="1"/>
  <c r="Z74" i="17"/>
  <c r="F653" i="19"/>
  <c r="J74" i="17"/>
  <c r="J652" i="19"/>
  <c r="Y74" i="17"/>
  <c r="F652" i="19" s="1"/>
  <c r="I74" i="17"/>
  <c r="J651" i="19"/>
  <c r="X74" i="17"/>
  <c r="F651" i="19"/>
  <c r="H74" i="17"/>
  <c r="J650" i="19"/>
  <c r="W74" i="17"/>
  <c r="F650" i="19" s="1"/>
  <c r="G74" i="17"/>
  <c r="J649" i="19" s="1"/>
  <c r="V74" i="17"/>
  <c r="F649" i="19"/>
  <c r="F74" i="17"/>
  <c r="J648" i="19"/>
  <c r="U74" i="17"/>
  <c r="F648" i="19" s="1"/>
  <c r="E74" i="17"/>
  <c r="J647" i="19" s="1"/>
  <c r="T74" i="17"/>
  <c r="F647" i="19" s="1"/>
  <c r="D74" i="17"/>
  <c r="J646" i="19"/>
  <c r="S74" i="17"/>
  <c r="F646" i="19" s="1"/>
  <c r="C74" i="17"/>
  <c r="J645" i="19" s="1"/>
  <c r="R74" i="17"/>
  <c r="F645" i="19" s="1"/>
  <c r="N73" i="17"/>
  <c r="J644" i="19" s="1"/>
  <c r="AC73" i="17"/>
  <c r="F644" i="19"/>
  <c r="M73" i="17"/>
  <c r="J643" i="19" s="1"/>
  <c r="AB73" i="17"/>
  <c r="F643" i="19"/>
  <c r="L73" i="17"/>
  <c r="J642" i="19" s="1"/>
  <c r="AA73" i="17"/>
  <c r="F642" i="19" s="1"/>
  <c r="K73" i="17"/>
  <c r="J641" i="19"/>
  <c r="Z73" i="17"/>
  <c r="F641" i="19"/>
  <c r="J73" i="17"/>
  <c r="J640" i="19"/>
  <c r="Y73" i="17"/>
  <c r="F640" i="19" s="1"/>
  <c r="I73" i="17"/>
  <c r="J639" i="19" s="1"/>
  <c r="X73" i="17"/>
  <c r="F639" i="19"/>
  <c r="H73" i="17"/>
  <c r="J638" i="19"/>
  <c r="W73" i="17"/>
  <c r="F638" i="19" s="1"/>
  <c r="G73" i="17"/>
  <c r="J637" i="19" s="1"/>
  <c r="V73" i="17"/>
  <c r="F637" i="19" s="1"/>
  <c r="F73" i="17"/>
  <c r="J636" i="19"/>
  <c r="U73" i="17"/>
  <c r="F636" i="19" s="1"/>
  <c r="E73" i="17"/>
  <c r="J635" i="19" s="1"/>
  <c r="T73" i="17"/>
  <c r="F635" i="19"/>
  <c r="D73" i="17"/>
  <c r="J634" i="19" s="1"/>
  <c r="S73" i="17"/>
  <c r="F634" i="19"/>
  <c r="C73" i="17"/>
  <c r="J633" i="19" s="1"/>
  <c r="R73" i="17"/>
  <c r="F633" i="19" s="1"/>
  <c r="N72" i="17"/>
  <c r="J632" i="19"/>
  <c r="AC72" i="17"/>
  <c r="F632" i="19" s="1"/>
  <c r="M72" i="17"/>
  <c r="J631" i="19"/>
  <c r="AB72" i="17"/>
  <c r="F631" i="19"/>
  <c r="L72" i="17"/>
  <c r="J630" i="19" s="1"/>
  <c r="AA72" i="17"/>
  <c r="F630" i="19" s="1"/>
  <c r="K72" i="17"/>
  <c r="J629" i="19" s="1"/>
  <c r="Z72" i="17"/>
  <c r="F629" i="19"/>
  <c r="J72" i="17"/>
  <c r="J628" i="19"/>
  <c r="Y72" i="17"/>
  <c r="F628" i="19" s="1"/>
  <c r="I72" i="17"/>
  <c r="J627" i="19" s="1"/>
  <c r="X72" i="17"/>
  <c r="F627" i="19" s="1"/>
  <c r="H72" i="17"/>
  <c r="J626" i="19"/>
  <c r="W72" i="17"/>
  <c r="F626" i="19" s="1"/>
  <c r="G72" i="17"/>
  <c r="J625" i="19" s="1"/>
  <c r="V72" i="17"/>
  <c r="F625" i="19" s="1"/>
  <c r="F72" i="17"/>
  <c r="J624" i="19" s="1"/>
  <c r="U72" i="17"/>
  <c r="F624" i="19"/>
  <c r="E72" i="17"/>
  <c r="J623" i="19" s="1"/>
  <c r="T72" i="17"/>
  <c r="F623" i="19" s="1"/>
  <c r="D72" i="17"/>
  <c r="J622" i="19"/>
  <c r="S72" i="17"/>
  <c r="F622" i="19" s="1"/>
  <c r="C72" i="17"/>
  <c r="J621" i="19"/>
  <c r="R72" i="17"/>
  <c r="F621" i="19"/>
  <c r="N71" i="17"/>
  <c r="J620" i="19" s="1"/>
  <c r="AC71" i="17"/>
  <c r="F620" i="19" s="1"/>
  <c r="M71" i="17"/>
  <c r="J619" i="19" s="1"/>
  <c r="AB71" i="17"/>
  <c r="F619" i="19"/>
  <c r="L71" i="17"/>
  <c r="J618" i="19"/>
  <c r="AA71" i="17"/>
  <c r="F618" i="19" s="1"/>
  <c r="K71" i="17"/>
  <c r="J617" i="19" s="1"/>
  <c r="Z71" i="17"/>
  <c r="F617" i="19" s="1"/>
  <c r="J71" i="17"/>
  <c r="J616" i="19"/>
  <c r="Y71" i="17"/>
  <c r="F616" i="19" s="1"/>
  <c r="I71" i="17"/>
  <c r="J615" i="19" s="1"/>
  <c r="X71" i="17"/>
  <c r="F615" i="19"/>
  <c r="H71" i="17"/>
  <c r="J614" i="19" s="1"/>
  <c r="W71" i="17"/>
  <c r="F614" i="19"/>
  <c r="G71" i="17"/>
  <c r="J613" i="19" s="1"/>
  <c r="V71" i="17"/>
  <c r="F613" i="19" s="1"/>
  <c r="F71" i="17"/>
  <c r="J612" i="19" s="1"/>
  <c r="U71" i="17"/>
  <c r="F612" i="19" s="1"/>
  <c r="E71" i="17"/>
  <c r="J611" i="19"/>
  <c r="T71" i="17"/>
  <c r="F611" i="19"/>
  <c r="D71" i="17"/>
  <c r="J610" i="19" s="1"/>
  <c r="S71" i="17"/>
  <c r="F610" i="19" s="1"/>
  <c r="C71" i="17"/>
  <c r="J609" i="19" s="1"/>
  <c r="R71" i="17"/>
  <c r="F609" i="19"/>
  <c r="N70" i="17"/>
  <c r="J608" i="19"/>
  <c r="AC70" i="17"/>
  <c r="F608" i="19" s="1"/>
  <c r="M70" i="17"/>
  <c r="J607" i="19" s="1"/>
  <c r="AB70" i="17"/>
  <c r="F607" i="19" s="1"/>
  <c r="L70" i="17"/>
  <c r="J606" i="19"/>
  <c r="AA70" i="17"/>
  <c r="F606" i="19" s="1"/>
  <c r="K70" i="17"/>
  <c r="J605" i="19" s="1"/>
  <c r="Z70" i="17"/>
  <c r="F605" i="19"/>
  <c r="J70" i="17"/>
  <c r="J604" i="19" s="1"/>
  <c r="Y70" i="17"/>
  <c r="F604" i="19"/>
  <c r="I70" i="17"/>
  <c r="J603" i="19" s="1"/>
  <c r="X70" i="17"/>
  <c r="F603" i="19"/>
  <c r="H70" i="17"/>
  <c r="J602" i="19"/>
  <c r="W70" i="17"/>
  <c r="F602" i="19" s="1"/>
  <c r="G70" i="17"/>
  <c r="J601" i="19"/>
  <c r="V70" i="17"/>
  <c r="F601" i="19"/>
  <c r="F70" i="17"/>
  <c r="J600" i="19"/>
  <c r="U70" i="17"/>
  <c r="F600" i="19" s="1"/>
  <c r="E70" i="17"/>
  <c r="J599" i="19" s="1"/>
  <c r="T70" i="17"/>
  <c r="F599" i="19"/>
  <c r="D70" i="17"/>
  <c r="J598" i="19"/>
  <c r="S70" i="17"/>
  <c r="F598" i="19" s="1"/>
  <c r="C70" i="17"/>
  <c r="J597" i="19" s="1"/>
  <c r="R70" i="17"/>
  <c r="F597" i="19" s="1"/>
  <c r="N69" i="17"/>
  <c r="J596" i="19"/>
  <c r="AC69" i="17"/>
  <c r="F596" i="19" s="1"/>
  <c r="M69" i="17"/>
  <c r="J595" i="19" s="1"/>
  <c r="AB69" i="17"/>
  <c r="F595" i="19"/>
  <c r="L69" i="17"/>
  <c r="J594" i="19" s="1"/>
  <c r="AA69" i="17"/>
  <c r="F594" i="19"/>
  <c r="K69" i="17"/>
  <c r="J593" i="19" s="1"/>
  <c r="Z69" i="17"/>
  <c r="F593" i="19"/>
  <c r="J69" i="17"/>
  <c r="J592" i="19"/>
  <c r="Y69" i="17"/>
  <c r="F592" i="19" s="1"/>
  <c r="I69" i="17"/>
  <c r="J591" i="19"/>
  <c r="X69" i="17"/>
  <c r="F591" i="19"/>
  <c r="H69" i="17"/>
  <c r="J590" i="19"/>
  <c r="W69" i="17"/>
  <c r="F590" i="19" s="1"/>
  <c r="G69" i="17"/>
  <c r="J589" i="19" s="1"/>
  <c r="V69" i="17"/>
  <c r="F589" i="19"/>
  <c r="F69" i="17"/>
  <c r="J588" i="19"/>
  <c r="U69" i="17"/>
  <c r="F588" i="19" s="1"/>
  <c r="E69" i="17"/>
  <c r="J587" i="19" s="1"/>
  <c r="T69" i="17"/>
  <c r="F587" i="19" s="1"/>
  <c r="D69" i="17"/>
  <c r="J586" i="19"/>
  <c r="S69" i="17"/>
  <c r="F586" i="19" s="1"/>
  <c r="C69" i="17"/>
  <c r="J585" i="19" s="1"/>
  <c r="R69" i="17"/>
  <c r="F585" i="19"/>
  <c r="N66" i="17"/>
  <c r="J584" i="19" s="1"/>
  <c r="AC66" i="17"/>
  <c r="F584" i="19"/>
  <c r="M66" i="17"/>
  <c r="J583" i="19" s="1"/>
  <c r="AB66" i="17"/>
  <c r="F583" i="19"/>
  <c r="L66" i="17"/>
  <c r="J582" i="19"/>
  <c r="AA66" i="17"/>
  <c r="F582" i="19" s="1"/>
  <c r="K66" i="17"/>
  <c r="J581" i="19"/>
  <c r="Z66" i="17"/>
  <c r="F581" i="19"/>
  <c r="J66" i="17"/>
  <c r="J580" i="19"/>
  <c r="Y66" i="17"/>
  <c r="F580" i="19" s="1"/>
  <c r="I66" i="17"/>
  <c r="J579" i="19" s="1"/>
  <c r="X66" i="17"/>
  <c r="F579" i="19"/>
  <c r="H66" i="17"/>
  <c r="J578" i="19"/>
  <c r="W66" i="17"/>
  <c r="F578" i="19" s="1"/>
  <c r="G66" i="17"/>
  <c r="J577" i="19" s="1"/>
  <c r="V66" i="17"/>
  <c r="F577" i="19" s="1"/>
  <c r="F66" i="17"/>
  <c r="J576" i="19"/>
  <c r="U66" i="17"/>
  <c r="F576" i="19" s="1"/>
  <c r="E66" i="17"/>
  <c r="J575" i="19" s="1"/>
  <c r="T66" i="17"/>
  <c r="F575" i="19"/>
  <c r="D66" i="17"/>
  <c r="J574" i="19" s="1"/>
  <c r="S66" i="17"/>
  <c r="F574" i="19"/>
  <c r="C66" i="17"/>
  <c r="J573" i="19" s="1"/>
  <c r="R66" i="17"/>
  <c r="F573" i="19"/>
  <c r="N65" i="17"/>
  <c r="J572" i="19"/>
  <c r="AC65" i="17"/>
  <c r="F572" i="19" s="1"/>
  <c r="M65" i="17"/>
  <c r="J571" i="19"/>
  <c r="AB65" i="17"/>
  <c r="F571" i="19"/>
  <c r="L65" i="17"/>
  <c r="J570" i="19"/>
  <c r="AA65" i="17"/>
  <c r="F570" i="19" s="1"/>
  <c r="K65" i="17"/>
  <c r="J569" i="19" s="1"/>
  <c r="Z65" i="17"/>
  <c r="F569" i="19"/>
  <c r="J65" i="17"/>
  <c r="J568" i="19"/>
  <c r="Y65" i="17"/>
  <c r="F568" i="19" s="1"/>
  <c r="I65" i="17"/>
  <c r="J567" i="19" s="1"/>
  <c r="X65" i="17"/>
  <c r="F567" i="19" s="1"/>
  <c r="H65" i="17"/>
  <c r="J566" i="19"/>
  <c r="W65" i="17"/>
  <c r="F566" i="19" s="1"/>
  <c r="G65" i="17"/>
  <c r="J565" i="19" s="1"/>
  <c r="V65" i="17"/>
  <c r="F565" i="19" s="1"/>
  <c r="F65" i="17"/>
  <c r="J564" i="19" s="1"/>
  <c r="U65" i="17"/>
  <c r="F564" i="19"/>
  <c r="E65" i="17"/>
  <c r="J563" i="19" s="1"/>
  <c r="T65" i="17"/>
  <c r="F563" i="19"/>
  <c r="D65" i="17"/>
  <c r="J562" i="19" s="1"/>
  <c r="S65" i="17"/>
  <c r="F562" i="19" s="1"/>
  <c r="C65" i="17"/>
  <c r="J561" i="19"/>
  <c r="R65" i="17"/>
  <c r="F561" i="19"/>
  <c r="N64" i="17"/>
  <c r="J560" i="19"/>
  <c r="AC64" i="17"/>
  <c r="F560" i="19" s="1"/>
  <c r="M64" i="17"/>
  <c r="J559" i="19" s="1"/>
  <c r="AB64" i="17"/>
  <c r="F559" i="19"/>
  <c r="J558" i="19"/>
  <c r="F558" i="19"/>
  <c r="K64" i="17"/>
  <c r="J557" i="19" s="1"/>
  <c r="Z64" i="17"/>
  <c r="F557" i="19"/>
  <c r="J64" i="17"/>
  <c r="J556" i="19" s="1"/>
  <c r="Y64" i="17"/>
  <c r="F556" i="19"/>
  <c r="I64" i="17"/>
  <c r="J555" i="19" s="1"/>
  <c r="X64" i="17"/>
  <c r="F555" i="19"/>
  <c r="H64" i="17"/>
  <c r="J554" i="19" s="1"/>
  <c r="W64" i="17"/>
  <c r="F554" i="19" s="1"/>
  <c r="G64" i="17"/>
  <c r="J553" i="19"/>
  <c r="V64" i="17"/>
  <c r="F553" i="19"/>
  <c r="F64" i="17"/>
  <c r="J552" i="19"/>
  <c r="U64" i="17"/>
  <c r="F552" i="19" s="1"/>
  <c r="E64" i="17"/>
  <c r="J551" i="19" s="1"/>
  <c r="T64" i="17"/>
  <c r="F551" i="19"/>
  <c r="D64" i="17"/>
  <c r="J550" i="19"/>
  <c r="S64" i="17"/>
  <c r="F550" i="19" s="1"/>
  <c r="C64" i="17"/>
  <c r="J549" i="19" s="1"/>
  <c r="R64" i="17"/>
  <c r="F549" i="19" s="1"/>
  <c r="N63" i="17"/>
  <c r="J548" i="19"/>
  <c r="AC63" i="17"/>
  <c r="F548" i="19"/>
  <c r="M63" i="17"/>
  <c r="J547" i="19" s="1"/>
  <c r="AB63" i="17"/>
  <c r="F547" i="19" s="1"/>
  <c r="L63" i="17"/>
  <c r="J546" i="19" s="1"/>
  <c r="AA63" i="17"/>
  <c r="F546" i="19"/>
  <c r="K63" i="17"/>
  <c r="J545" i="19"/>
  <c r="Z63" i="17"/>
  <c r="F545" i="19"/>
  <c r="J63" i="17"/>
  <c r="J544" i="19"/>
  <c r="Y63" i="17"/>
  <c r="F544" i="19" s="1"/>
  <c r="I63" i="17"/>
  <c r="J543" i="19"/>
  <c r="X63" i="17"/>
  <c r="F543" i="19"/>
  <c r="H63" i="17"/>
  <c r="J542" i="19"/>
  <c r="W63" i="17"/>
  <c r="F542" i="19" s="1"/>
  <c r="G63" i="17"/>
  <c r="J541" i="19" s="1"/>
  <c r="V63" i="17"/>
  <c r="F541" i="19"/>
  <c r="F63" i="17"/>
  <c r="J540" i="19"/>
  <c r="U63" i="17"/>
  <c r="F540" i="19" s="1"/>
  <c r="E63" i="17"/>
  <c r="J539" i="19" s="1"/>
  <c r="T63" i="17"/>
  <c r="F539" i="19" s="1"/>
  <c r="D63" i="17"/>
  <c r="J538" i="19"/>
  <c r="S63" i="17"/>
  <c r="F538" i="19" s="1"/>
  <c r="C63" i="17"/>
  <c r="J537" i="19" s="1"/>
  <c r="R63" i="17"/>
  <c r="F537" i="19"/>
  <c r="N62" i="17"/>
  <c r="J536" i="19" s="1"/>
  <c r="AC62" i="17"/>
  <c r="F536" i="19"/>
  <c r="M62" i="17"/>
  <c r="J535" i="19"/>
  <c r="AB62" i="17"/>
  <c r="F535" i="19"/>
  <c r="L62" i="17"/>
  <c r="J534" i="19" s="1"/>
  <c r="AA62" i="17"/>
  <c r="F534" i="19" s="1"/>
  <c r="K62" i="17"/>
  <c r="J533" i="19" s="1"/>
  <c r="Z62" i="17"/>
  <c r="F533" i="19"/>
  <c r="J62" i="17"/>
  <c r="J532" i="19"/>
  <c r="Y62" i="17"/>
  <c r="F532" i="19" s="1"/>
  <c r="I62" i="17"/>
  <c r="J531" i="19" s="1"/>
  <c r="X62" i="17"/>
  <c r="F531" i="19"/>
  <c r="H62" i="17"/>
  <c r="J530" i="19"/>
  <c r="W62" i="17"/>
  <c r="F530" i="19" s="1"/>
  <c r="G62" i="17"/>
  <c r="J529" i="19" s="1"/>
  <c r="V62" i="17"/>
  <c r="F529" i="19" s="1"/>
  <c r="F62" i="17"/>
  <c r="J528" i="19"/>
  <c r="U62" i="17"/>
  <c r="F528" i="19" s="1"/>
  <c r="E62" i="17"/>
  <c r="J527" i="19" s="1"/>
  <c r="T62" i="17"/>
  <c r="F527" i="19" s="1"/>
  <c r="D62" i="17"/>
  <c r="J526" i="19" s="1"/>
  <c r="S62" i="17"/>
  <c r="F526" i="19" s="1"/>
  <c r="C62" i="17"/>
  <c r="J525" i="19" s="1"/>
  <c r="R62" i="17"/>
  <c r="F525" i="19"/>
  <c r="N61" i="17"/>
  <c r="J524" i="19"/>
  <c r="AC61" i="17"/>
  <c r="F524" i="19" s="1"/>
  <c r="M61" i="17"/>
  <c r="J523" i="19" s="1"/>
  <c r="AB61" i="17"/>
  <c r="F523" i="19" s="1"/>
  <c r="L61" i="17"/>
  <c r="J522" i="19"/>
  <c r="AA61" i="17"/>
  <c r="F522" i="19" s="1"/>
  <c r="K61" i="17"/>
  <c r="J521" i="19" s="1"/>
  <c r="Z61" i="17"/>
  <c r="F521" i="19"/>
  <c r="J61" i="17"/>
  <c r="J520" i="19"/>
  <c r="Y61" i="17"/>
  <c r="F520" i="19" s="1"/>
  <c r="I61" i="17"/>
  <c r="J519" i="19" s="1"/>
  <c r="X61" i="17"/>
  <c r="F519" i="19" s="1"/>
  <c r="H61" i="17"/>
  <c r="J518" i="19"/>
  <c r="W61" i="17"/>
  <c r="F518" i="19"/>
  <c r="G61" i="17"/>
  <c r="J517" i="19" s="1"/>
  <c r="V61" i="17"/>
  <c r="F517" i="19" s="1"/>
  <c r="F61" i="17"/>
  <c r="J516" i="19" s="1"/>
  <c r="U61" i="17"/>
  <c r="F516" i="19"/>
  <c r="E61" i="17"/>
  <c r="J515" i="19"/>
  <c r="T61" i="17"/>
  <c r="F515" i="19"/>
  <c r="D61" i="17"/>
  <c r="J514" i="19" s="1"/>
  <c r="S61" i="17"/>
  <c r="F514" i="19" s="1"/>
  <c r="C61" i="17"/>
  <c r="J513" i="19" s="1"/>
  <c r="R61" i="17"/>
  <c r="F513" i="19"/>
  <c r="N60" i="17"/>
  <c r="J512" i="19"/>
  <c r="AC60" i="17"/>
  <c r="F512" i="19"/>
  <c r="M60" i="17"/>
  <c r="J511" i="19" s="1"/>
  <c r="AB60" i="17"/>
  <c r="F511" i="19"/>
  <c r="L60" i="17"/>
  <c r="J510" i="19"/>
  <c r="AA60" i="17"/>
  <c r="F510" i="19" s="1"/>
  <c r="K60" i="17"/>
  <c r="J509" i="19" s="1"/>
  <c r="Z60" i="17"/>
  <c r="F509" i="19" s="1"/>
  <c r="J60" i="17"/>
  <c r="J508" i="19" s="1"/>
  <c r="Y60" i="17"/>
  <c r="F508" i="19"/>
  <c r="I60" i="17"/>
  <c r="J507" i="19" s="1"/>
  <c r="X60" i="17"/>
  <c r="F507" i="19"/>
  <c r="H60" i="17"/>
  <c r="J506" i="19"/>
  <c r="W60" i="17"/>
  <c r="F506" i="19" s="1"/>
  <c r="G60" i="17"/>
  <c r="J505" i="19"/>
  <c r="V60" i="17"/>
  <c r="F505" i="19"/>
  <c r="F60" i="17"/>
  <c r="J504" i="19" s="1"/>
  <c r="U60" i="17"/>
  <c r="F504" i="19" s="1"/>
  <c r="E60" i="17"/>
  <c r="J503" i="19"/>
  <c r="T60" i="17"/>
  <c r="F503" i="19" s="1"/>
  <c r="D60" i="17"/>
  <c r="J502" i="19"/>
  <c r="S60" i="17"/>
  <c r="F502" i="19" s="1"/>
  <c r="C60" i="17"/>
  <c r="J501" i="19" s="1"/>
  <c r="R60" i="17"/>
  <c r="F501" i="19"/>
  <c r="N59" i="17"/>
  <c r="J500" i="19" s="1"/>
  <c r="AC59" i="17"/>
  <c r="F500" i="19" s="1"/>
  <c r="M59" i="17"/>
  <c r="J499" i="19"/>
  <c r="AB59" i="17"/>
  <c r="F499" i="19"/>
  <c r="L59" i="17"/>
  <c r="J498" i="19" s="1"/>
  <c r="AA59" i="17"/>
  <c r="F498" i="19"/>
  <c r="K59" i="17"/>
  <c r="J497" i="19"/>
  <c r="Z59" i="17"/>
  <c r="F497" i="19" s="1"/>
  <c r="J59" i="17"/>
  <c r="J496" i="19"/>
  <c r="Y59" i="17"/>
  <c r="F496" i="19" s="1"/>
  <c r="I59" i="17"/>
  <c r="J495" i="19" s="1"/>
  <c r="X59" i="17"/>
  <c r="F495" i="19"/>
  <c r="H59" i="17"/>
  <c r="J494" i="19"/>
  <c r="W59" i="17"/>
  <c r="F494" i="19" s="1"/>
  <c r="G59" i="17"/>
  <c r="J493" i="19"/>
  <c r="V59" i="17"/>
  <c r="F493" i="19"/>
  <c r="F59" i="17"/>
  <c r="J492" i="19"/>
  <c r="U59" i="17"/>
  <c r="F492" i="19"/>
  <c r="E59" i="17"/>
  <c r="J491" i="19" s="1"/>
  <c r="T59" i="17"/>
  <c r="F491" i="19" s="1"/>
  <c r="D59" i="17"/>
  <c r="J490" i="19"/>
  <c r="S59" i="17"/>
  <c r="F490" i="19"/>
  <c r="C59" i="17"/>
  <c r="J489" i="19" s="1"/>
  <c r="R59" i="17"/>
  <c r="F489" i="19"/>
  <c r="N56" i="17"/>
  <c r="J488" i="19"/>
  <c r="AC56" i="17"/>
  <c r="F488" i="19" s="1"/>
  <c r="M56" i="17"/>
  <c r="J487" i="19"/>
  <c r="AB56" i="17"/>
  <c r="F487" i="19" s="1"/>
  <c r="L56" i="17"/>
  <c r="J486" i="19" s="1"/>
  <c r="AA56" i="17"/>
  <c r="F486" i="19" s="1"/>
  <c r="K56" i="17"/>
  <c r="J485" i="19" s="1"/>
  <c r="Z56" i="17"/>
  <c r="F485" i="19"/>
  <c r="J56" i="17"/>
  <c r="J484" i="19"/>
  <c r="Y56" i="17"/>
  <c r="F484" i="19" s="1"/>
  <c r="I56" i="17"/>
  <c r="J483" i="19" s="1"/>
  <c r="X56" i="17"/>
  <c r="F483" i="19"/>
  <c r="H56" i="17"/>
  <c r="J482" i="19"/>
  <c r="W56" i="17"/>
  <c r="F482" i="19" s="1"/>
  <c r="G56" i="17"/>
  <c r="J481" i="19" s="1"/>
  <c r="V56" i="17"/>
  <c r="F481" i="19"/>
  <c r="F56" i="17"/>
  <c r="J480" i="19" s="1"/>
  <c r="U56" i="17"/>
  <c r="F480" i="19" s="1"/>
  <c r="E56" i="17"/>
  <c r="J479" i="19" s="1"/>
  <c r="T56" i="17"/>
  <c r="F479" i="19"/>
  <c r="D56" i="17"/>
  <c r="J478" i="19"/>
  <c r="S56" i="17"/>
  <c r="F478" i="19" s="1"/>
  <c r="C56" i="17"/>
  <c r="J477" i="19" s="1"/>
  <c r="R56" i="17"/>
  <c r="F477" i="19" s="1"/>
  <c r="N55" i="17"/>
  <c r="J476" i="19"/>
  <c r="AC55" i="17"/>
  <c r="F476" i="19"/>
  <c r="M55" i="17"/>
  <c r="J475" i="19" s="1"/>
  <c r="AB55" i="17"/>
  <c r="F475" i="19" s="1"/>
  <c r="L55" i="17"/>
  <c r="J474" i="19" s="1"/>
  <c r="AA55" i="17"/>
  <c r="F474" i="19"/>
  <c r="K55" i="17"/>
  <c r="J473" i="19"/>
  <c r="Z55" i="17"/>
  <c r="F473" i="19" s="1"/>
  <c r="J55" i="17"/>
  <c r="J472" i="19" s="1"/>
  <c r="Y55" i="17"/>
  <c r="F472" i="19" s="1"/>
  <c r="I55" i="17"/>
  <c r="J471" i="19"/>
  <c r="X55" i="17"/>
  <c r="F471" i="19"/>
  <c r="H55" i="17"/>
  <c r="J470" i="19" s="1"/>
  <c r="W55" i="17"/>
  <c r="F470" i="19" s="1"/>
  <c r="G55" i="17"/>
  <c r="J469" i="19" s="1"/>
  <c r="V55" i="17"/>
  <c r="F469" i="19"/>
  <c r="F55" i="17"/>
  <c r="J468" i="19"/>
  <c r="U55" i="17"/>
  <c r="F468" i="19" s="1"/>
  <c r="E55" i="17"/>
  <c r="J467" i="19" s="1"/>
  <c r="T55" i="17"/>
  <c r="F467" i="19" s="1"/>
  <c r="D55" i="17"/>
  <c r="J466" i="19" s="1"/>
  <c r="S55" i="17"/>
  <c r="F466" i="19"/>
  <c r="C55" i="17"/>
  <c r="J465" i="19" s="1"/>
  <c r="R55" i="17"/>
  <c r="F465" i="19" s="1"/>
  <c r="N54" i="17"/>
  <c r="J464" i="19" s="1"/>
  <c r="AC54" i="17"/>
  <c r="F464" i="19"/>
  <c r="M54" i="17"/>
  <c r="J463" i="19"/>
  <c r="AB54" i="17"/>
  <c r="F463" i="19" s="1"/>
  <c r="J462" i="19"/>
  <c r="F462" i="19"/>
  <c r="K54" i="17"/>
  <c r="J461" i="19" s="1"/>
  <c r="Z54" i="17"/>
  <c r="F461" i="19" s="1"/>
  <c r="J54" i="17"/>
  <c r="J460" i="19"/>
  <c r="Y54" i="17"/>
  <c r="F460" i="19" s="1"/>
  <c r="I54" i="17"/>
  <c r="J459" i="19" s="1"/>
  <c r="X54" i="17"/>
  <c r="F459" i="19"/>
  <c r="H54" i="17"/>
  <c r="J458" i="19" s="1"/>
  <c r="W54" i="17"/>
  <c r="F458" i="19"/>
  <c r="G54" i="17"/>
  <c r="J457" i="19" s="1"/>
  <c r="V54" i="17"/>
  <c r="F457" i="19" s="1"/>
  <c r="F54" i="17"/>
  <c r="J456" i="19"/>
  <c r="U54" i="17"/>
  <c r="F456" i="19"/>
  <c r="E54" i="17"/>
  <c r="J455" i="19"/>
  <c r="T54" i="17"/>
  <c r="F455" i="19" s="1"/>
  <c r="D54" i="17"/>
  <c r="J454" i="19" s="1"/>
  <c r="S54" i="17"/>
  <c r="F454" i="19" s="1"/>
  <c r="C54" i="17"/>
  <c r="J453" i="19"/>
  <c r="R54" i="17"/>
  <c r="F453" i="19"/>
  <c r="N53" i="17"/>
  <c r="J452" i="19" s="1"/>
  <c r="AC53" i="17"/>
  <c r="F452" i="19" s="1"/>
  <c r="M53" i="17"/>
  <c r="J451" i="19" s="1"/>
  <c r="AB53" i="17"/>
  <c r="F451" i="19"/>
  <c r="L53" i="17"/>
  <c r="J450" i="19"/>
  <c r="AA53" i="17"/>
  <c r="F450" i="19" s="1"/>
  <c r="K53" i="17"/>
  <c r="J449" i="19"/>
  <c r="Z53" i="17"/>
  <c r="F449" i="19"/>
  <c r="J53" i="17"/>
  <c r="J448" i="19"/>
  <c r="Y53" i="17"/>
  <c r="F448" i="19"/>
  <c r="I53" i="17"/>
  <c r="J447" i="19" s="1"/>
  <c r="X53" i="17"/>
  <c r="F447" i="19" s="1"/>
  <c r="H53" i="17"/>
  <c r="J446" i="19"/>
  <c r="W53" i="17"/>
  <c r="F446" i="19"/>
  <c r="G53" i="17"/>
  <c r="J445" i="19"/>
  <c r="V53" i="17"/>
  <c r="F445" i="19" s="1"/>
  <c r="F53" i="17"/>
  <c r="J444" i="19" s="1"/>
  <c r="U53" i="17"/>
  <c r="F444" i="19" s="1"/>
  <c r="E53" i="17"/>
  <c r="J443" i="19"/>
  <c r="T53" i="17"/>
  <c r="F443" i="19"/>
  <c r="D53" i="17"/>
  <c r="J442" i="19" s="1"/>
  <c r="S53" i="17"/>
  <c r="F442" i="19"/>
  <c r="C53" i="17"/>
  <c r="J441" i="19" s="1"/>
  <c r="R53" i="17"/>
  <c r="F441" i="19"/>
  <c r="N52" i="17"/>
  <c r="J440" i="19"/>
  <c r="AC52" i="17"/>
  <c r="F440" i="19" s="1"/>
  <c r="M52" i="17"/>
  <c r="J439" i="19" s="1"/>
  <c r="AB52" i="17"/>
  <c r="F439" i="19"/>
  <c r="L52" i="17"/>
  <c r="J438" i="19"/>
  <c r="AA52" i="17"/>
  <c r="F438" i="19"/>
  <c r="K52" i="17"/>
  <c r="J437" i="19" s="1"/>
  <c r="Z52" i="17"/>
  <c r="F437" i="19" s="1"/>
  <c r="J52" i="17"/>
  <c r="J436" i="19"/>
  <c r="Y52" i="17"/>
  <c r="F436" i="19"/>
  <c r="I52" i="17"/>
  <c r="J435" i="19"/>
  <c r="X52" i="17"/>
  <c r="F435" i="19" s="1"/>
  <c r="H52" i="17"/>
  <c r="J434" i="19" s="1"/>
  <c r="W52" i="17"/>
  <c r="F434" i="19" s="1"/>
  <c r="G52" i="17"/>
  <c r="J433" i="19"/>
  <c r="V52" i="17"/>
  <c r="F433" i="19"/>
  <c r="F52" i="17"/>
  <c r="J432" i="19" s="1"/>
  <c r="U52" i="17"/>
  <c r="F432" i="19" s="1"/>
  <c r="E52" i="17"/>
  <c r="J431" i="19" s="1"/>
  <c r="T52" i="17"/>
  <c r="F431" i="19" s="1"/>
  <c r="D52" i="17"/>
  <c r="J430" i="19"/>
  <c r="S52" i="17"/>
  <c r="F430" i="19" s="1"/>
  <c r="C52" i="17"/>
  <c r="J429" i="19" s="1"/>
  <c r="R52" i="17"/>
  <c r="F429" i="19"/>
  <c r="N51" i="17"/>
  <c r="J428" i="19" s="1"/>
  <c r="AC51" i="17"/>
  <c r="F428" i="19"/>
  <c r="M51" i="17"/>
  <c r="J427" i="19" s="1"/>
  <c r="AB51" i="17"/>
  <c r="F427" i="19" s="1"/>
  <c r="L51" i="17"/>
  <c r="J426" i="19"/>
  <c r="AA51" i="17"/>
  <c r="F426" i="19"/>
  <c r="K51" i="17"/>
  <c r="J425" i="19"/>
  <c r="Z51" i="17"/>
  <c r="F425" i="19" s="1"/>
  <c r="J51" i="17"/>
  <c r="J424" i="19" s="1"/>
  <c r="Y51" i="17"/>
  <c r="F424" i="19" s="1"/>
  <c r="I51" i="17"/>
  <c r="J423" i="19"/>
  <c r="X51" i="17"/>
  <c r="F423" i="19"/>
  <c r="H51" i="17"/>
  <c r="J422" i="19" s="1"/>
  <c r="W51" i="17"/>
  <c r="F422" i="19"/>
  <c r="G51" i="17"/>
  <c r="J421" i="19" s="1"/>
  <c r="V51" i="17"/>
  <c r="F421" i="19" s="1"/>
  <c r="F51" i="17"/>
  <c r="J420" i="19"/>
  <c r="U51" i="17"/>
  <c r="F420" i="19" s="1"/>
  <c r="E51" i="17"/>
  <c r="J419" i="19"/>
  <c r="T51" i="17"/>
  <c r="F419" i="19"/>
  <c r="D51" i="17"/>
  <c r="J418" i="19" s="1"/>
  <c r="S51" i="17"/>
  <c r="F418" i="19"/>
  <c r="C51" i="17"/>
  <c r="J417" i="19" s="1"/>
  <c r="R51" i="17"/>
  <c r="F417" i="19" s="1"/>
  <c r="N50" i="17"/>
  <c r="J416" i="19"/>
  <c r="AC50" i="17"/>
  <c r="F416" i="19"/>
  <c r="M50" i="17"/>
  <c r="J415" i="19"/>
  <c r="AB50" i="17"/>
  <c r="F415" i="19" s="1"/>
  <c r="L50" i="17"/>
  <c r="J414" i="19" s="1"/>
  <c r="AA50" i="17"/>
  <c r="F414" i="19" s="1"/>
  <c r="K50" i="17"/>
  <c r="J413" i="19"/>
  <c r="Z50" i="17"/>
  <c r="F413" i="19"/>
  <c r="J50" i="17"/>
  <c r="J412" i="19" s="1"/>
  <c r="Y50" i="17"/>
  <c r="F412" i="19"/>
  <c r="I50" i="17"/>
  <c r="J411" i="19" s="1"/>
  <c r="X50" i="17"/>
  <c r="F411" i="19" s="1"/>
  <c r="H50" i="17"/>
  <c r="J410" i="19"/>
  <c r="W50" i="17"/>
  <c r="F410" i="19" s="1"/>
  <c r="G50" i="17"/>
  <c r="J409" i="19"/>
  <c r="V50" i="17"/>
  <c r="F409" i="19"/>
  <c r="F50" i="17"/>
  <c r="J408" i="19" s="1"/>
  <c r="U50" i="17"/>
  <c r="F408" i="19"/>
  <c r="E50" i="17"/>
  <c r="J407" i="19" s="1"/>
  <c r="T50" i="17"/>
  <c r="F407" i="19" s="1"/>
  <c r="D50" i="17"/>
  <c r="J406" i="19"/>
  <c r="S50" i="17"/>
  <c r="F406" i="19"/>
  <c r="C50" i="17"/>
  <c r="J405" i="19"/>
  <c r="R50" i="17"/>
  <c r="F405" i="19" s="1"/>
  <c r="N49" i="17"/>
  <c r="J404" i="19" s="1"/>
  <c r="AC49" i="17"/>
  <c r="F404" i="19" s="1"/>
  <c r="M49" i="17"/>
  <c r="J403" i="19"/>
  <c r="AB49" i="17"/>
  <c r="F403" i="19"/>
  <c r="L49" i="17"/>
  <c r="J402" i="19" s="1"/>
  <c r="AA49" i="17"/>
  <c r="F402" i="19"/>
  <c r="K49" i="17"/>
  <c r="J401" i="19" s="1"/>
  <c r="Z49" i="17"/>
  <c r="F401" i="19" s="1"/>
  <c r="J49" i="17"/>
  <c r="J400" i="19"/>
  <c r="Y49" i="17"/>
  <c r="F400" i="19" s="1"/>
  <c r="I49" i="17"/>
  <c r="J399" i="19"/>
  <c r="X49" i="17"/>
  <c r="F399" i="19"/>
  <c r="H49" i="17"/>
  <c r="J398" i="19" s="1"/>
  <c r="W49" i="17"/>
  <c r="F398" i="19"/>
  <c r="G49" i="17"/>
  <c r="J397" i="19" s="1"/>
  <c r="V49" i="17"/>
  <c r="F397" i="19" s="1"/>
  <c r="F49" i="17"/>
  <c r="J396" i="19"/>
  <c r="U49" i="17"/>
  <c r="F396" i="19"/>
  <c r="E49" i="17"/>
  <c r="J395" i="19"/>
  <c r="T49" i="17"/>
  <c r="F395" i="19" s="1"/>
  <c r="D49" i="17"/>
  <c r="J394" i="19" s="1"/>
  <c r="S49" i="17"/>
  <c r="F394" i="19" s="1"/>
  <c r="C49" i="17"/>
  <c r="J393" i="19"/>
  <c r="R49" i="17"/>
  <c r="F393" i="19"/>
  <c r="N46" i="17"/>
  <c r="J392" i="19" s="1"/>
  <c r="AC46" i="17"/>
  <c r="F392" i="19"/>
  <c r="M46" i="17"/>
  <c r="J391" i="19" s="1"/>
  <c r="AB46" i="17"/>
  <c r="F391" i="19" s="1"/>
  <c r="L46" i="17"/>
  <c r="J390" i="19"/>
  <c r="AA46" i="17"/>
  <c r="F390" i="19" s="1"/>
  <c r="K46" i="17"/>
  <c r="J389" i="19"/>
  <c r="Z46" i="17"/>
  <c r="F389" i="19"/>
  <c r="J46" i="17"/>
  <c r="J388" i="19" s="1"/>
  <c r="Y46" i="17"/>
  <c r="F388" i="19"/>
  <c r="I46" i="17"/>
  <c r="J387" i="19" s="1"/>
  <c r="X46" i="17"/>
  <c r="F387" i="19" s="1"/>
  <c r="H46" i="17"/>
  <c r="J386" i="19"/>
  <c r="W46" i="17"/>
  <c r="F386" i="19"/>
  <c r="G46" i="17"/>
  <c r="J385" i="19"/>
  <c r="V46" i="17"/>
  <c r="F385" i="19" s="1"/>
  <c r="F46" i="17"/>
  <c r="J384" i="19" s="1"/>
  <c r="U46" i="17"/>
  <c r="F384" i="19" s="1"/>
  <c r="E46" i="17"/>
  <c r="J383" i="19"/>
  <c r="T46" i="17"/>
  <c r="F383" i="19"/>
  <c r="D46" i="17"/>
  <c r="J382" i="19" s="1"/>
  <c r="S46" i="17"/>
  <c r="F382" i="19"/>
  <c r="C46" i="17"/>
  <c r="J381" i="19" s="1"/>
  <c r="R46" i="17"/>
  <c r="F381" i="19" s="1"/>
  <c r="N45" i="17"/>
  <c r="J380" i="19"/>
  <c r="AC45" i="17"/>
  <c r="F380" i="19" s="1"/>
  <c r="M45" i="17"/>
  <c r="J379" i="19"/>
  <c r="AB45" i="17"/>
  <c r="F379" i="19"/>
  <c r="L45" i="17"/>
  <c r="J378" i="19" s="1"/>
  <c r="AA45" i="17"/>
  <c r="F378" i="19"/>
  <c r="K45" i="17"/>
  <c r="J377" i="19" s="1"/>
  <c r="Z45" i="17"/>
  <c r="F377" i="19" s="1"/>
  <c r="J45" i="17"/>
  <c r="J376" i="19"/>
  <c r="Y45" i="17"/>
  <c r="F376" i="19"/>
  <c r="I45" i="17"/>
  <c r="J375" i="19"/>
  <c r="X45" i="17"/>
  <c r="F375" i="19" s="1"/>
  <c r="H45" i="17"/>
  <c r="J374" i="19" s="1"/>
  <c r="W45" i="17"/>
  <c r="F374" i="19" s="1"/>
  <c r="G45" i="17"/>
  <c r="J373" i="19"/>
  <c r="V45" i="17"/>
  <c r="F373" i="19"/>
  <c r="F45" i="17"/>
  <c r="J372" i="19" s="1"/>
  <c r="U45" i="17"/>
  <c r="F372" i="19"/>
  <c r="E45" i="17"/>
  <c r="J371" i="19" s="1"/>
  <c r="T45" i="17"/>
  <c r="F371" i="19" s="1"/>
  <c r="D45" i="17"/>
  <c r="J370" i="19"/>
  <c r="S45" i="17"/>
  <c r="F370" i="19" s="1"/>
  <c r="C45" i="17"/>
  <c r="J369" i="19"/>
  <c r="R45" i="17"/>
  <c r="F369" i="19"/>
  <c r="N44" i="17"/>
  <c r="J368" i="19" s="1"/>
  <c r="AC44" i="17"/>
  <c r="F368" i="19"/>
  <c r="M44" i="17"/>
  <c r="J367" i="19" s="1"/>
  <c r="AB44" i="17"/>
  <c r="F367" i="19" s="1"/>
  <c r="J366" i="19"/>
  <c r="F366" i="19"/>
  <c r="K44" i="17"/>
  <c r="J365" i="19"/>
  <c r="Z44" i="17"/>
  <c r="F365" i="19"/>
  <c r="J44" i="17"/>
  <c r="J364" i="19" s="1"/>
  <c r="Y44" i="17"/>
  <c r="F364" i="19"/>
  <c r="I44" i="17"/>
  <c r="J363" i="19" s="1"/>
  <c r="X44" i="17"/>
  <c r="F363" i="19" s="1"/>
  <c r="H44" i="17"/>
  <c r="J362" i="19"/>
  <c r="W44" i="17"/>
  <c r="F362" i="19" s="1"/>
  <c r="G44" i="17"/>
  <c r="J361" i="19"/>
  <c r="V44" i="17"/>
  <c r="F361" i="19"/>
  <c r="F44" i="17"/>
  <c r="J360" i="19" s="1"/>
  <c r="U44" i="17"/>
  <c r="F360" i="19"/>
  <c r="E44" i="17"/>
  <c r="J359" i="19" s="1"/>
  <c r="T44" i="17"/>
  <c r="F359" i="19" s="1"/>
  <c r="D44" i="17"/>
  <c r="J358" i="19"/>
  <c r="S44" i="17"/>
  <c r="F358" i="19"/>
  <c r="C44" i="17"/>
  <c r="J357" i="19"/>
  <c r="R44" i="17"/>
  <c r="F357" i="19" s="1"/>
  <c r="N43" i="17"/>
  <c r="J356" i="19" s="1"/>
  <c r="AC43" i="17"/>
  <c r="F356" i="19" s="1"/>
  <c r="M43" i="17"/>
  <c r="J355" i="19"/>
  <c r="AB43" i="17"/>
  <c r="F355" i="19"/>
  <c r="L43" i="17"/>
  <c r="J354" i="19" s="1"/>
  <c r="AA43" i="17"/>
  <c r="F354" i="19"/>
  <c r="K43" i="17"/>
  <c r="J353" i="19" s="1"/>
  <c r="Z43" i="17"/>
  <c r="F353" i="19" s="1"/>
  <c r="J43" i="17"/>
  <c r="J352" i="19"/>
  <c r="Y43" i="17"/>
  <c r="F352" i="19" s="1"/>
  <c r="I43" i="17"/>
  <c r="J351" i="19"/>
  <c r="X43" i="17"/>
  <c r="F351" i="19"/>
  <c r="H43" i="17"/>
  <c r="J350" i="19" s="1"/>
  <c r="W43" i="17"/>
  <c r="F350" i="19"/>
  <c r="G43" i="17"/>
  <c r="J349" i="19"/>
  <c r="V43" i="17"/>
  <c r="F349" i="19" s="1"/>
  <c r="F43" i="17"/>
  <c r="J348" i="19"/>
  <c r="U43" i="17"/>
  <c r="F348" i="19"/>
  <c r="E43" i="17"/>
  <c r="J347" i="19"/>
  <c r="T43" i="17"/>
  <c r="F347" i="19" s="1"/>
  <c r="D43" i="17"/>
  <c r="J346" i="19" s="1"/>
  <c r="S43" i="17"/>
  <c r="F346" i="19" s="1"/>
  <c r="C43" i="17"/>
  <c r="J345" i="19"/>
  <c r="R43" i="17"/>
  <c r="F345" i="19"/>
  <c r="N42" i="17"/>
  <c r="J344" i="19" s="1"/>
  <c r="AC42" i="17"/>
  <c r="F344" i="19"/>
  <c r="M42" i="17"/>
  <c r="J343" i="19" s="1"/>
  <c r="AB42" i="17"/>
  <c r="F343" i="19" s="1"/>
  <c r="L42" i="17"/>
  <c r="J342" i="19"/>
  <c r="AA42" i="17"/>
  <c r="F342" i="19"/>
  <c r="K42" i="17"/>
  <c r="J341" i="19"/>
  <c r="Z42" i="17"/>
  <c r="F341" i="19"/>
  <c r="J42" i="17"/>
  <c r="J340" i="19" s="1"/>
  <c r="Y42" i="17"/>
  <c r="F340" i="19"/>
  <c r="I42" i="17"/>
  <c r="J339" i="19"/>
  <c r="X42" i="17"/>
  <c r="F339" i="19" s="1"/>
  <c r="H42" i="17"/>
  <c r="J338" i="19"/>
  <c r="W42" i="17"/>
  <c r="F338" i="19"/>
  <c r="G42" i="17"/>
  <c r="J337" i="19"/>
  <c r="V42" i="17"/>
  <c r="F337" i="19" s="1"/>
  <c r="F42" i="17"/>
  <c r="J336" i="19" s="1"/>
  <c r="U42" i="17"/>
  <c r="F336" i="19" s="1"/>
  <c r="E42" i="17"/>
  <c r="J335" i="19"/>
  <c r="T42" i="17"/>
  <c r="F335" i="19"/>
  <c r="D42" i="17"/>
  <c r="J334" i="19" s="1"/>
  <c r="S42" i="17"/>
  <c r="F334" i="19"/>
  <c r="C42" i="17"/>
  <c r="J333" i="19" s="1"/>
  <c r="R42" i="17"/>
  <c r="F333" i="19" s="1"/>
  <c r="N41" i="17"/>
  <c r="J332" i="19" s="1"/>
  <c r="AC41" i="17"/>
  <c r="F332" i="19"/>
  <c r="M41" i="17"/>
  <c r="J331" i="19"/>
  <c r="AB41" i="17"/>
  <c r="F331" i="19"/>
  <c r="L41" i="17"/>
  <c r="J330" i="19" s="1"/>
  <c r="AA41" i="17"/>
  <c r="F330" i="19" s="1"/>
  <c r="K41" i="17"/>
  <c r="J329" i="19"/>
  <c r="Z41" i="17"/>
  <c r="F329" i="19" s="1"/>
  <c r="J41" i="17"/>
  <c r="J328" i="19"/>
  <c r="Y41" i="17"/>
  <c r="F328" i="19"/>
  <c r="I41" i="17"/>
  <c r="J327" i="19" s="1"/>
  <c r="X41" i="17"/>
  <c r="F327" i="19" s="1"/>
  <c r="H41" i="17"/>
  <c r="J326" i="19" s="1"/>
  <c r="W41" i="17"/>
  <c r="F326" i="19" s="1"/>
  <c r="G41" i="17"/>
  <c r="J325" i="19"/>
  <c r="V41" i="17"/>
  <c r="F325" i="19" s="1"/>
  <c r="F41" i="17"/>
  <c r="J324" i="19" s="1"/>
  <c r="U41" i="17"/>
  <c r="F324" i="19"/>
  <c r="E41" i="17"/>
  <c r="J323" i="19" s="1"/>
  <c r="T41" i="17"/>
  <c r="F323" i="19" s="1"/>
  <c r="D41" i="17"/>
  <c r="J322" i="19" s="1"/>
  <c r="S41" i="17"/>
  <c r="F322" i="19"/>
  <c r="C41" i="17"/>
  <c r="J321" i="19"/>
  <c r="R41" i="17"/>
  <c r="F321" i="19"/>
  <c r="N40" i="17"/>
  <c r="J320" i="19" s="1"/>
  <c r="AC40" i="17"/>
  <c r="F320" i="19" s="1"/>
  <c r="M40" i="17"/>
  <c r="J319" i="19"/>
  <c r="AB40" i="17"/>
  <c r="F319" i="19" s="1"/>
  <c r="L40" i="17"/>
  <c r="J318" i="19"/>
  <c r="AA40" i="17"/>
  <c r="F318" i="19"/>
  <c r="K40" i="17"/>
  <c r="J317" i="19" s="1"/>
  <c r="Z40" i="17"/>
  <c r="F317" i="19" s="1"/>
  <c r="J40" i="17"/>
  <c r="J316" i="19" s="1"/>
  <c r="Y40" i="17"/>
  <c r="F316" i="19" s="1"/>
  <c r="I40" i="17"/>
  <c r="J315" i="19"/>
  <c r="X40" i="17"/>
  <c r="F315" i="19" s="1"/>
  <c r="H40" i="17"/>
  <c r="J314" i="19" s="1"/>
  <c r="W40" i="17"/>
  <c r="F314" i="19"/>
  <c r="G40" i="17"/>
  <c r="J313" i="19" s="1"/>
  <c r="V40" i="17"/>
  <c r="F313" i="19" s="1"/>
  <c r="F40" i="17"/>
  <c r="J312" i="19" s="1"/>
  <c r="U40" i="17"/>
  <c r="F312" i="19"/>
  <c r="E40" i="17"/>
  <c r="J311" i="19"/>
  <c r="T40" i="17"/>
  <c r="F311" i="19"/>
  <c r="D40" i="17"/>
  <c r="J310" i="19" s="1"/>
  <c r="S40" i="17"/>
  <c r="F310" i="19" s="1"/>
  <c r="C40" i="17"/>
  <c r="J309" i="19"/>
  <c r="R40" i="17"/>
  <c r="F309" i="19" s="1"/>
  <c r="N39" i="17"/>
  <c r="J308" i="19"/>
  <c r="AC39" i="17"/>
  <c r="F308" i="19"/>
  <c r="M39" i="17"/>
  <c r="J307" i="19" s="1"/>
  <c r="AB39" i="17"/>
  <c r="F307" i="19" s="1"/>
  <c r="L39" i="17"/>
  <c r="J306" i="19" s="1"/>
  <c r="AA39" i="17"/>
  <c r="F306" i="19" s="1"/>
  <c r="K39" i="17"/>
  <c r="J305" i="19"/>
  <c r="Z39" i="17"/>
  <c r="F305" i="19" s="1"/>
  <c r="J39" i="17"/>
  <c r="J304" i="19" s="1"/>
  <c r="Y39" i="17"/>
  <c r="F304" i="19"/>
  <c r="I39" i="17"/>
  <c r="J303" i="19" s="1"/>
  <c r="X39" i="17"/>
  <c r="F303" i="19" s="1"/>
  <c r="H39" i="17"/>
  <c r="J302" i="19" s="1"/>
  <c r="W39" i="17"/>
  <c r="F302" i="19"/>
  <c r="G39" i="17"/>
  <c r="J301" i="19"/>
  <c r="V39" i="17"/>
  <c r="F301" i="19"/>
  <c r="F39" i="17"/>
  <c r="J300" i="19" s="1"/>
  <c r="U39" i="17"/>
  <c r="F300" i="19" s="1"/>
  <c r="E39" i="17"/>
  <c r="J299" i="19" s="1"/>
  <c r="T39" i="17"/>
  <c r="F299" i="19" s="1"/>
  <c r="D39" i="17"/>
  <c r="J298" i="19"/>
  <c r="S39" i="17"/>
  <c r="F298" i="19"/>
  <c r="C39" i="17"/>
  <c r="J297" i="19" s="1"/>
  <c r="R39" i="17"/>
  <c r="F297" i="19" s="1"/>
  <c r="N36" i="17"/>
  <c r="J296" i="19"/>
  <c r="AC36" i="17"/>
  <c r="F296" i="19" s="1"/>
  <c r="M36" i="17"/>
  <c r="J295" i="19"/>
  <c r="AB36" i="17"/>
  <c r="F295" i="19"/>
  <c r="L36" i="17"/>
  <c r="J294" i="19" s="1"/>
  <c r="AA36" i="17"/>
  <c r="F294" i="19"/>
  <c r="K36" i="17"/>
  <c r="J293" i="19" s="1"/>
  <c r="Z36" i="17"/>
  <c r="F293" i="19" s="1"/>
  <c r="J36" i="17"/>
  <c r="J292" i="19"/>
  <c r="Y36" i="17"/>
  <c r="F292" i="19" s="1"/>
  <c r="I36" i="17"/>
  <c r="J291" i="19"/>
  <c r="X36" i="17"/>
  <c r="F291" i="19"/>
  <c r="H36" i="17"/>
  <c r="J290" i="19" s="1"/>
  <c r="W36" i="17"/>
  <c r="F290" i="19" s="1"/>
  <c r="G36" i="17"/>
  <c r="J289" i="19"/>
  <c r="V36" i="17"/>
  <c r="F289" i="19"/>
  <c r="F36" i="17"/>
  <c r="J288" i="19"/>
  <c r="U36" i="17"/>
  <c r="F288" i="19"/>
  <c r="E36" i="17"/>
  <c r="J287" i="19" s="1"/>
  <c r="T36" i="17"/>
  <c r="F287" i="19" s="1"/>
  <c r="D36" i="17"/>
  <c r="J286" i="19"/>
  <c r="S36" i="17"/>
  <c r="F286" i="19" s="1"/>
  <c r="C36" i="17"/>
  <c r="J285" i="19"/>
  <c r="R36" i="17"/>
  <c r="F285" i="19"/>
  <c r="N35" i="17"/>
  <c r="J284" i="19" s="1"/>
  <c r="AC35" i="17"/>
  <c r="F284" i="19"/>
  <c r="M35" i="17"/>
  <c r="J283" i="19" s="1"/>
  <c r="AB35" i="17"/>
  <c r="F283" i="19" s="1"/>
  <c r="L35" i="17"/>
  <c r="J282" i="19"/>
  <c r="AA35" i="17"/>
  <c r="F282" i="19"/>
  <c r="K35" i="17"/>
  <c r="J281" i="19"/>
  <c r="Z35" i="17"/>
  <c r="F281" i="19"/>
  <c r="J35" i="17"/>
  <c r="J280" i="19"/>
  <c r="Y35" i="17"/>
  <c r="F280" i="19" s="1"/>
  <c r="I35" i="17"/>
  <c r="J279" i="19" s="1"/>
  <c r="X35" i="17"/>
  <c r="F279" i="19"/>
  <c r="H35" i="17"/>
  <c r="J278" i="19"/>
  <c r="W35" i="17"/>
  <c r="F278" i="19"/>
  <c r="G35" i="17"/>
  <c r="J277" i="19" s="1"/>
  <c r="V35" i="17"/>
  <c r="F277" i="19" s="1"/>
  <c r="F35" i="17"/>
  <c r="J276" i="19"/>
  <c r="U35" i="17"/>
  <c r="F276" i="19" s="1"/>
  <c r="E35" i="17"/>
  <c r="J275" i="19"/>
  <c r="T35" i="17"/>
  <c r="F275" i="19"/>
  <c r="D35" i="17"/>
  <c r="J274" i="19" s="1"/>
  <c r="S35" i="17"/>
  <c r="F274" i="19" s="1"/>
  <c r="C35" i="17"/>
  <c r="J273" i="19" s="1"/>
  <c r="R35" i="17"/>
  <c r="F273" i="19" s="1"/>
  <c r="N34" i="17"/>
  <c r="J272" i="19" s="1"/>
  <c r="AC34" i="17"/>
  <c r="F272" i="19" s="1"/>
  <c r="M34" i="17"/>
  <c r="J271" i="19" s="1"/>
  <c r="AB34" i="17"/>
  <c r="F271" i="19"/>
  <c r="J270" i="19"/>
  <c r="F270" i="19"/>
  <c r="K34" i="17"/>
  <c r="J269" i="19" s="1"/>
  <c r="Z34" i="17"/>
  <c r="F269" i="19" s="1"/>
  <c r="J34" i="17"/>
  <c r="J268" i="19"/>
  <c r="Y34" i="17"/>
  <c r="F268" i="19" s="1"/>
  <c r="I34" i="17"/>
  <c r="J267" i="19"/>
  <c r="X34" i="17"/>
  <c r="F267" i="19"/>
  <c r="H34" i="17"/>
  <c r="J266" i="19" s="1"/>
  <c r="W34" i="17"/>
  <c r="F266" i="19" s="1"/>
  <c r="G34" i="17"/>
  <c r="J265" i="19" s="1"/>
  <c r="V34" i="17"/>
  <c r="F265" i="19"/>
  <c r="F34" i="17"/>
  <c r="J264" i="19"/>
  <c r="U34" i="17"/>
  <c r="F264" i="19" s="1"/>
  <c r="E34" i="17"/>
  <c r="J263" i="19"/>
  <c r="T34" i="17"/>
  <c r="F263" i="19"/>
  <c r="D34" i="17"/>
  <c r="J262" i="19" s="1"/>
  <c r="S34" i="17"/>
  <c r="F262" i="19" s="1"/>
  <c r="C34" i="17"/>
  <c r="J261" i="19" s="1"/>
  <c r="R34" i="17"/>
  <c r="F261" i="19"/>
  <c r="N33" i="17"/>
  <c r="J260" i="19"/>
  <c r="AC33" i="17"/>
  <c r="F260" i="19"/>
  <c r="M33" i="17"/>
  <c r="J259" i="19" s="1"/>
  <c r="AB33" i="17"/>
  <c r="F259" i="19" s="1"/>
  <c r="L33" i="17"/>
  <c r="J258" i="19"/>
  <c r="AA33" i="17"/>
  <c r="F258" i="19" s="1"/>
  <c r="K33" i="17"/>
  <c r="J257" i="19"/>
  <c r="Z33" i="17"/>
  <c r="F257" i="19" s="1"/>
  <c r="J33" i="17"/>
  <c r="J256" i="19" s="1"/>
  <c r="Y33" i="17"/>
  <c r="F256" i="19"/>
  <c r="I33" i="17"/>
  <c r="J255" i="19" s="1"/>
  <c r="X33" i="17"/>
  <c r="F255" i="19"/>
  <c r="H33" i="17"/>
  <c r="J254" i="19" s="1"/>
  <c r="W33" i="17"/>
  <c r="F254" i="19" s="1"/>
  <c r="G33" i="17"/>
  <c r="J253" i="19"/>
  <c r="V33" i="17"/>
  <c r="F253" i="19"/>
  <c r="F33" i="17"/>
  <c r="J252" i="19"/>
  <c r="U33" i="17"/>
  <c r="F252" i="19" s="1"/>
  <c r="E33" i="17"/>
  <c r="J251" i="19"/>
  <c r="T33" i="17"/>
  <c r="F251" i="19" s="1"/>
  <c r="D33" i="17"/>
  <c r="J250" i="19"/>
  <c r="S33" i="17"/>
  <c r="F250" i="19"/>
  <c r="C33" i="17"/>
  <c r="J249" i="19" s="1"/>
  <c r="R33" i="17"/>
  <c r="F249" i="19" s="1"/>
  <c r="N32" i="17"/>
  <c r="J248" i="19"/>
  <c r="AC32" i="17"/>
  <c r="F248" i="19" s="1"/>
  <c r="M32" i="17"/>
  <c r="J247" i="19"/>
  <c r="AB32" i="17"/>
  <c r="F247" i="19" s="1"/>
  <c r="L32" i="17"/>
  <c r="J246" i="19" s="1"/>
  <c r="AA32" i="17"/>
  <c r="F246" i="19" s="1"/>
  <c r="K32" i="17"/>
  <c r="J245" i="19" s="1"/>
  <c r="Z32" i="17"/>
  <c r="F245" i="19"/>
  <c r="J32" i="17"/>
  <c r="J244" i="19" s="1"/>
  <c r="Y32" i="17"/>
  <c r="F244" i="19"/>
  <c r="I32" i="17"/>
  <c r="J243" i="19"/>
  <c r="X32" i="17"/>
  <c r="F243" i="19"/>
  <c r="H32" i="17"/>
  <c r="J242" i="19"/>
  <c r="W32" i="17"/>
  <c r="F242" i="19"/>
  <c r="G32" i="17"/>
  <c r="J241" i="19" s="1"/>
  <c r="V32" i="17"/>
  <c r="F241" i="19" s="1"/>
  <c r="F32" i="17"/>
  <c r="J240" i="19"/>
  <c r="U32" i="17"/>
  <c r="F240" i="19"/>
  <c r="E32" i="17"/>
  <c r="J239" i="19" s="1"/>
  <c r="T32" i="17"/>
  <c r="F239" i="19" s="1"/>
  <c r="D32" i="17"/>
  <c r="J238" i="19"/>
  <c r="S32" i="17"/>
  <c r="F238" i="19" s="1"/>
  <c r="C32" i="17"/>
  <c r="J237" i="19"/>
  <c r="R32" i="17"/>
  <c r="F237" i="19"/>
  <c r="N31" i="17"/>
  <c r="J236" i="19" s="1"/>
  <c r="AC31" i="17"/>
  <c r="F236" i="19"/>
  <c r="M31" i="17"/>
  <c r="J235" i="19" s="1"/>
  <c r="AB31" i="17"/>
  <c r="F235" i="19" s="1"/>
  <c r="L31" i="17"/>
  <c r="J234" i="19" s="1"/>
  <c r="AA31" i="17"/>
  <c r="F234" i="19" s="1"/>
  <c r="K31" i="17"/>
  <c r="J233" i="19"/>
  <c r="Z31" i="17"/>
  <c r="F233" i="19"/>
  <c r="J31" i="17"/>
  <c r="J232" i="19" s="1"/>
  <c r="Y31" i="17"/>
  <c r="F232" i="19"/>
  <c r="I31" i="17"/>
  <c r="J231" i="19"/>
  <c r="X31" i="17"/>
  <c r="F231" i="19"/>
  <c r="H31" i="17"/>
  <c r="J230" i="19" s="1"/>
  <c r="W31" i="17"/>
  <c r="F230" i="19"/>
  <c r="G31" i="17"/>
  <c r="J229" i="19"/>
  <c r="V31" i="17"/>
  <c r="F229" i="19" s="1"/>
  <c r="F31" i="17"/>
  <c r="J228" i="19" s="1"/>
  <c r="U31" i="17"/>
  <c r="F228" i="19" s="1"/>
  <c r="E31" i="17"/>
  <c r="J227" i="19"/>
  <c r="T31" i="17"/>
  <c r="F227" i="19"/>
  <c r="D31" i="17"/>
  <c r="J226" i="19" s="1"/>
  <c r="S31" i="17"/>
  <c r="F226" i="19"/>
  <c r="C31" i="17"/>
  <c r="J225" i="19" s="1"/>
  <c r="R31" i="17"/>
  <c r="F225" i="19" s="1"/>
  <c r="N30" i="17"/>
  <c r="J224" i="19"/>
  <c r="AC30" i="17"/>
  <c r="F224" i="19"/>
  <c r="M30" i="17"/>
  <c r="J223" i="19" s="1"/>
  <c r="AB30" i="17"/>
  <c r="F223" i="19" s="1"/>
  <c r="L30" i="17"/>
  <c r="J222" i="19"/>
  <c r="AA30" i="17"/>
  <c r="F222" i="19" s="1"/>
  <c r="K30" i="17"/>
  <c r="J221" i="19" s="1"/>
  <c r="Z30" i="17"/>
  <c r="F221" i="19"/>
  <c r="J30" i="17"/>
  <c r="J220" i="19" s="1"/>
  <c r="Y30" i="17"/>
  <c r="F220" i="19"/>
  <c r="I30" i="17"/>
  <c r="J219" i="19"/>
  <c r="X30" i="17"/>
  <c r="F219" i="19" s="1"/>
  <c r="H30" i="17"/>
  <c r="J218" i="19" s="1"/>
  <c r="W30" i="17"/>
  <c r="F218" i="19"/>
  <c r="G30" i="17"/>
  <c r="J217" i="19"/>
  <c r="V30" i="17"/>
  <c r="F217" i="19"/>
  <c r="J216" i="19"/>
  <c r="U30" i="17"/>
  <c r="F216" i="19" s="1"/>
  <c r="J215" i="19"/>
  <c r="T30" i="17"/>
  <c r="F215" i="19" s="1"/>
  <c r="D30" i="17"/>
  <c r="J214" i="19"/>
  <c r="S30" i="17"/>
  <c r="F214" i="19"/>
  <c r="C30" i="17"/>
  <c r="J213" i="19" s="1"/>
  <c r="R30" i="17"/>
  <c r="F213" i="19"/>
  <c r="N29" i="17"/>
  <c r="J212" i="19"/>
  <c r="AC29" i="17"/>
  <c r="F212" i="19"/>
  <c r="M29" i="17"/>
  <c r="J211" i="19"/>
  <c r="AB29" i="17"/>
  <c r="F211" i="19" s="1"/>
  <c r="L29" i="17"/>
  <c r="J210" i="19" s="1"/>
  <c r="AA29" i="17"/>
  <c r="F210" i="19"/>
  <c r="K29" i="17"/>
  <c r="J209" i="19"/>
  <c r="Z29" i="17"/>
  <c r="F209" i="19"/>
  <c r="J29" i="17"/>
  <c r="J208" i="19" s="1"/>
  <c r="Y29" i="17"/>
  <c r="F208" i="19" s="1"/>
  <c r="I29" i="17"/>
  <c r="J207" i="19"/>
  <c r="X29" i="17"/>
  <c r="F207" i="19"/>
  <c r="H29" i="17"/>
  <c r="J206" i="19" s="1"/>
  <c r="W29" i="17"/>
  <c r="F206" i="19" s="1"/>
  <c r="G29" i="17"/>
  <c r="J205" i="19"/>
  <c r="V29" i="17"/>
  <c r="F205" i="19" s="1"/>
  <c r="F29" i="17"/>
  <c r="J204" i="19" s="1"/>
  <c r="U29" i="17"/>
  <c r="F204" i="19"/>
  <c r="E29" i="17"/>
  <c r="J203" i="19" s="1"/>
  <c r="T29" i="17"/>
  <c r="F203" i="19" s="1"/>
  <c r="D29" i="17"/>
  <c r="J202" i="19"/>
  <c r="S29" i="17"/>
  <c r="F202" i="19"/>
  <c r="C29" i="17"/>
  <c r="J201" i="19" s="1"/>
  <c r="R29" i="17"/>
  <c r="F201" i="19" s="1"/>
  <c r="N26" i="17"/>
  <c r="J200" i="19"/>
  <c r="AC26" i="17"/>
  <c r="F200" i="19" s="1"/>
  <c r="M26" i="17"/>
  <c r="J199" i="19"/>
  <c r="AB26" i="17"/>
  <c r="F199" i="19"/>
  <c r="L26" i="17"/>
  <c r="J198" i="19" s="1"/>
  <c r="AA26" i="17"/>
  <c r="F198" i="19"/>
  <c r="K26" i="17"/>
  <c r="J197" i="19"/>
  <c r="Z26" i="17"/>
  <c r="F197" i="19" s="1"/>
  <c r="J26" i="17"/>
  <c r="J196" i="19"/>
  <c r="Y26" i="17"/>
  <c r="F196" i="19"/>
  <c r="I26" i="17"/>
  <c r="J195" i="19" s="1"/>
  <c r="X26" i="17"/>
  <c r="F195" i="19"/>
  <c r="H26" i="17"/>
  <c r="J194" i="19"/>
  <c r="W26" i="17"/>
  <c r="F194" i="19"/>
  <c r="G26" i="17"/>
  <c r="J193" i="19"/>
  <c r="V26" i="17"/>
  <c r="F193" i="19" s="1"/>
  <c r="F26" i="17"/>
  <c r="J192" i="19"/>
  <c r="U26" i="17"/>
  <c r="F192" i="19"/>
  <c r="E26" i="17"/>
  <c r="J191" i="19" s="1"/>
  <c r="T26" i="17"/>
  <c r="F191" i="19" s="1"/>
  <c r="D26" i="17"/>
  <c r="J190" i="19"/>
  <c r="S26" i="17"/>
  <c r="F190" i="19"/>
  <c r="C26" i="17"/>
  <c r="J189" i="19"/>
  <c r="R26" i="17"/>
  <c r="F189" i="19"/>
  <c r="N25" i="17"/>
  <c r="J188" i="19" s="1"/>
  <c r="AC25" i="17"/>
  <c r="F188" i="19" s="1"/>
  <c r="M25" i="17"/>
  <c r="J187" i="19"/>
  <c r="AB25" i="17"/>
  <c r="F187" i="19" s="1"/>
  <c r="L25" i="17"/>
  <c r="J186" i="19" s="1"/>
  <c r="AA25" i="17"/>
  <c r="F186" i="19"/>
  <c r="K25" i="17"/>
  <c r="J185" i="19" s="1"/>
  <c r="Z25" i="17"/>
  <c r="F185" i="19" s="1"/>
  <c r="J25" i="17"/>
  <c r="J184" i="19"/>
  <c r="Y25" i="17"/>
  <c r="F184" i="19"/>
  <c r="I25" i="17"/>
  <c r="J183" i="19" s="1"/>
  <c r="X25" i="17"/>
  <c r="F183" i="19" s="1"/>
  <c r="H25" i="17"/>
  <c r="J182" i="19"/>
  <c r="W25" i="17"/>
  <c r="F182" i="19"/>
  <c r="G25" i="17"/>
  <c r="J181" i="19"/>
  <c r="V25" i="17"/>
  <c r="F181" i="19" s="1"/>
  <c r="F25" i="17"/>
  <c r="J180" i="19"/>
  <c r="U25" i="17"/>
  <c r="F180" i="19"/>
  <c r="E25" i="17"/>
  <c r="J179" i="19"/>
  <c r="T25" i="17"/>
  <c r="F179" i="19" s="1"/>
  <c r="D25" i="17"/>
  <c r="J178" i="19" s="1"/>
  <c r="S25" i="17"/>
  <c r="F178" i="19"/>
  <c r="C25" i="17"/>
  <c r="J177" i="19" s="1"/>
  <c r="R25" i="17"/>
  <c r="F177" i="19"/>
  <c r="N24" i="17"/>
  <c r="J176" i="19"/>
  <c r="AC24" i="17"/>
  <c r="F176" i="19"/>
  <c r="M24" i="17"/>
  <c r="J175" i="19"/>
  <c r="AB24" i="17"/>
  <c r="F175" i="19" s="1"/>
  <c r="J174" i="19"/>
  <c r="F174" i="19"/>
  <c r="K24" i="17"/>
  <c r="J173" i="19" s="1"/>
  <c r="Z24" i="17"/>
  <c r="F173" i="19" s="1"/>
  <c r="J24" i="17"/>
  <c r="J172" i="19"/>
  <c r="Y24" i="17"/>
  <c r="F172" i="19" s="1"/>
  <c r="I24" i="17"/>
  <c r="J171" i="19"/>
  <c r="X24" i="17"/>
  <c r="F171" i="19"/>
  <c r="H24" i="17"/>
  <c r="J170" i="19" s="1"/>
  <c r="W24" i="17"/>
  <c r="F170" i="19" s="1"/>
  <c r="G24" i="17"/>
  <c r="J169" i="19"/>
  <c r="V24" i="17"/>
  <c r="F169" i="19" s="1"/>
  <c r="F24" i="17"/>
  <c r="J168" i="19" s="1"/>
  <c r="U24" i="17"/>
  <c r="F168" i="19"/>
  <c r="E24" i="17"/>
  <c r="J167" i="19" s="1"/>
  <c r="T24" i="17"/>
  <c r="F167" i="19"/>
  <c r="D24" i="17"/>
  <c r="J166" i="19"/>
  <c r="S24" i="17"/>
  <c r="F166" i="19"/>
  <c r="C24" i="17"/>
  <c r="J165" i="19"/>
  <c r="R24" i="17"/>
  <c r="F165" i="19" s="1"/>
  <c r="N23" i="17"/>
  <c r="J164" i="19"/>
  <c r="AC23" i="17"/>
  <c r="F164" i="19"/>
  <c r="M23" i="17"/>
  <c r="J163" i="19"/>
  <c r="AB23" i="17"/>
  <c r="F163" i="19" s="1"/>
  <c r="L23" i="17"/>
  <c r="J162" i="19"/>
  <c r="AA23" i="17"/>
  <c r="F162" i="19"/>
  <c r="K23" i="17"/>
  <c r="J161" i="19"/>
  <c r="Z23" i="17"/>
  <c r="F161" i="19"/>
  <c r="J23" i="17"/>
  <c r="J160" i="19" s="1"/>
  <c r="Y23" i="17"/>
  <c r="F160" i="19" s="1"/>
  <c r="I23" i="17"/>
  <c r="J159" i="19"/>
  <c r="X23" i="17"/>
  <c r="F159" i="19"/>
  <c r="H23" i="17"/>
  <c r="J158" i="19" s="1"/>
  <c r="W23" i="17"/>
  <c r="F158" i="19"/>
  <c r="G23" i="17"/>
  <c r="J157" i="19"/>
  <c r="V23" i="17"/>
  <c r="F157" i="19" s="1"/>
  <c r="F23" i="17"/>
  <c r="J156" i="19"/>
  <c r="U23" i="17"/>
  <c r="F156" i="19"/>
  <c r="E23" i="17"/>
  <c r="J155" i="19" s="1"/>
  <c r="T23" i="17"/>
  <c r="F155" i="19"/>
  <c r="D23" i="17"/>
  <c r="J154" i="19"/>
  <c r="S23" i="17"/>
  <c r="F154" i="19" s="1"/>
  <c r="C23" i="17"/>
  <c r="J153" i="19"/>
  <c r="R23" i="17"/>
  <c r="F153" i="19"/>
  <c r="N22" i="17"/>
  <c r="J152" i="19"/>
  <c r="AC22" i="17"/>
  <c r="F152" i="19"/>
  <c r="M22" i="17"/>
  <c r="J151" i="19" s="1"/>
  <c r="AB22" i="17"/>
  <c r="F151" i="19" s="1"/>
  <c r="L22" i="17"/>
  <c r="J150" i="19"/>
  <c r="AA22" i="17"/>
  <c r="F150" i="19"/>
  <c r="K22" i="17"/>
  <c r="J149" i="19"/>
  <c r="Z22" i="17"/>
  <c r="F149" i="19" s="1"/>
  <c r="J22" i="17"/>
  <c r="J148" i="19" s="1"/>
  <c r="Y22" i="17"/>
  <c r="F148" i="19" s="1"/>
  <c r="I22" i="17"/>
  <c r="J147" i="19"/>
  <c r="X22" i="17"/>
  <c r="F147" i="19"/>
  <c r="H22" i="17"/>
  <c r="J146" i="19" s="1"/>
  <c r="W22" i="17"/>
  <c r="F146" i="19"/>
  <c r="G22" i="17"/>
  <c r="J145" i="19" s="1"/>
  <c r="V22" i="17"/>
  <c r="F145" i="19"/>
  <c r="F22" i="17"/>
  <c r="J144" i="19"/>
  <c r="U22" i="17"/>
  <c r="F144" i="19" s="1"/>
  <c r="E22" i="17"/>
  <c r="J143" i="19"/>
  <c r="T22" i="17"/>
  <c r="F143" i="19"/>
  <c r="D22" i="17"/>
  <c r="J142" i="19"/>
  <c r="S22" i="17"/>
  <c r="F142" i="19"/>
  <c r="C22" i="17"/>
  <c r="J141" i="19" s="1"/>
  <c r="R22" i="17"/>
  <c r="F141" i="19" s="1"/>
  <c r="N21" i="17"/>
  <c r="J140" i="19"/>
  <c r="AC21" i="17"/>
  <c r="F140" i="19"/>
  <c r="M21" i="17"/>
  <c r="J139" i="19" s="1"/>
  <c r="AB21" i="17"/>
  <c r="F139" i="19" s="1"/>
  <c r="L21" i="17"/>
  <c r="J138" i="19"/>
  <c r="AA21" i="17"/>
  <c r="F138" i="19" s="1"/>
  <c r="K21" i="17"/>
  <c r="J137" i="19"/>
  <c r="Z21" i="17"/>
  <c r="F137" i="19"/>
  <c r="J21" i="17"/>
  <c r="J136" i="19" s="1"/>
  <c r="Y21" i="17"/>
  <c r="F136" i="19"/>
  <c r="I21" i="17"/>
  <c r="J135" i="19" s="1"/>
  <c r="X21" i="17"/>
  <c r="F135" i="19"/>
  <c r="H21" i="17"/>
  <c r="J134" i="19"/>
  <c r="W21" i="17"/>
  <c r="F134" i="19" s="1"/>
  <c r="G21" i="17"/>
  <c r="J133" i="19"/>
  <c r="V21" i="17"/>
  <c r="F133" i="19"/>
  <c r="F21" i="17"/>
  <c r="J132" i="19"/>
  <c r="U21" i="17"/>
  <c r="F132" i="19" s="1"/>
  <c r="E21" i="17"/>
  <c r="J131" i="19" s="1"/>
  <c r="T21" i="17"/>
  <c r="F131" i="19"/>
  <c r="D21" i="17"/>
  <c r="J130" i="19"/>
  <c r="S21" i="17"/>
  <c r="F130" i="19"/>
  <c r="C21" i="17"/>
  <c r="J129" i="19" s="1"/>
  <c r="R21" i="17"/>
  <c r="F129" i="19" s="1"/>
  <c r="N20" i="17"/>
  <c r="J128" i="19"/>
  <c r="AC20" i="17"/>
  <c r="F128" i="19" s="1"/>
  <c r="M20" i="17"/>
  <c r="J127" i="19"/>
  <c r="AB20" i="17"/>
  <c r="F127" i="19"/>
  <c r="L20" i="17"/>
  <c r="J126" i="19" s="1"/>
  <c r="AA20" i="17"/>
  <c r="F126" i="19"/>
  <c r="K20" i="17"/>
  <c r="J125" i="19" s="1"/>
  <c r="Z20" i="17"/>
  <c r="F125" i="19"/>
  <c r="J20" i="17"/>
  <c r="J124" i="19"/>
  <c r="Y20" i="17"/>
  <c r="F124" i="19" s="1"/>
  <c r="I20" i="17"/>
  <c r="J123" i="19"/>
  <c r="X20" i="17"/>
  <c r="F123" i="19"/>
  <c r="H20" i="17"/>
  <c r="J122" i="19"/>
  <c r="W20" i="17"/>
  <c r="F122" i="19" s="1"/>
  <c r="G20" i="17"/>
  <c r="J121" i="19" s="1"/>
  <c r="V20" i="17"/>
  <c r="F121" i="19"/>
  <c r="F20" i="17"/>
  <c r="J120" i="19"/>
  <c r="U20" i="17"/>
  <c r="F120" i="19"/>
  <c r="E20" i="17"/>
  <c r="J119" i="19" s="1"/>
  <c r="T20" i="17"/>
  <c r="F119" i="19" s="1"/>
  <c r="D20" i="17"/>
  <c r="J118" i="19"/>
  <c r="S20" i="17"/>
  <c r="F118" i="19" s="1"/>
  <c r="C20" i="17"/>
  <c r="J117" i="19"/>
  <c r="R20" i="17"/>
  <c r="F117" i="19"/>
  <c r="N19" i="17"/>
  <c r="J116" i="19" s="1"/>
  <c r="AC19" i="17"/>
  <c r="F116" i="19"/>
  <c r="M19" i="17"/>
  <c r="J115" i="19" s="1"/>
  <c r="AB19" i="17"/>
  <c r="F115" i="19"/>
  <c r="L19" i="17"/>
  <c r="J114" i="19"/>
  <c r="AA19" i="17"/>
  <c r="F114" i="19" s="1"/>
  <c r="K19" i="17"/>
  <c r="J113" i="19"/>
  <c r="Z19" i="17"/>
  <c r="F113" i="19"/>
  <c r="J19" i="17"/>
  <c r="J112" i="19"/>
  <c r="Y19" i="17"/>
  <c r="F112" i="19" s="1"/>
  <c r="I19" i="17"/>
  <c r="J111" i="19" s="1"/>
  <c r="X19" i="17"/>
  <c r="F111" i="19" s="1"/>
  <c r="H19" i="17"/>
  <c r="J110" i="19"/>
  <c r="W19" i="17"/>
  <c r="F110" i="19"/>
  <c r="G19" i="17"/>
  <c r="J109" i="19" s="1"/>
  <c r="V19" i="17"/>
  <c r="F109" i="19" s="1"/>
  <c r="F19" i="17"/>
  <c r="J108" i="19" s="1"/>
  <c r="U19" i="17"/>
  <c r="F108" i="19" s="1"/>
  <c r="E19" i="17"/>
  <c r="J107" i="19"/>
  <c r="T19" i="17"/>
  <c r="F107" i="19"/>
  <c r="D19" i="17"/>
  <c r="J106" i="19" s="1"/>
  <c r="S19" i="17"/>
  <c r="F106" i="19"/>
  <c r="C19" i="17"/>
  <c r="J105" i="19" s="1"/>
  <c r="R19" i="17"/>
  <c r="F105" i="19"/>
  <c r="N16" i="17"/>
  <c r="J104" i="19"/>
  <c r="AC16" i="17"/>
  <c r="F104" i="19" s="1"/>
  <c r="M16" i="17"/>
  <c r="J103" i="19"/>
  <c r="AB16" i="17"/>
  <c r="F103" i="19"/>
  <c r="L16" i="17"/>
  <c r="J102" i="19"/>
  <c r="AA16" i="17"/>
  <c r="F102" i="19"/>
  <c r="K16" i="17"/>
  <c r="J101" i="19" s="1"/>
  <c r="Z16" i="17"/>
  <c r="F101" i="19" s="1"/>
  <c r="J16" i="17"/>
  <c r="J100" i="19"/>
  <c r="Y16" i="17"/>
  <c r="F100" i="19"/>
  <c r="I16" i="17"/>
  <c r="J99" i="19"/>
  <c r="X16" i="17"/>
  <c r="F99" i="19" s="1"/>
  <c r="H16" i="17"/>
  <c r="J98" i="19" s="1"/>
  <c r="W16" i="17"/>
  <c r="F98" i="19" s="1"/>
  <c r="G16" i="17"/>
  <c r="J97" i="19"/>
  <c r="V16" i="17"/>
  <c r="F97" i="19"/>
  <c r="F16" i="17"/>
  <c r="J96" i="19" s="1"/>
  <c r="U16" i="17"/>
  <c r="F96" i="19"/>
  <c r="E16" i="17"/>
  <c r="J95" i="19" s="1"/>
  <c r="T16" i="17"/>
  <c r="F95" i="19"/>
  <c r="D16" i="17"/>
  <c r="J94" i="19"/>
  <c r="S16" i="17"/>
  <c r="F94" i="19" s="1"/>
  <c r="C16" i="17"/>
  <c r="J93" i="19"/>
  <c r="R16" i="17"/>
  <c r="F93" i="19"/>
  <c r="N15" i="17"/>
  <c r="J92" i="19"/>
  <c r="AC15" i="17"/>
  <c r="F92" i="19"/>
  <c r="M15" i="17"/>
  <c r="J91" i="19" s="1"/>
  <c r="AB15" i="17"/>
  <c r="F91" i="19" s="1"/>
  <c r="L15" i="17"/>
  <c r="J90" i="19"/>
  <c r="AA15" i="17"/>
  <c r="F90" i="19"/>
  <c r="K15" i="17"/>
  <c r="J89" i="19"/>
  <c r="Z15" i="17"/>
  <c r="F89" i="19" s="1"/>
  <c r="J15" i="17"/>
  <c r="J88" i="19" s="1"/>
  <c r="Y15" i="17"/>
  <c r="F88" i="19" s="1"/>
  <c r="I15" i="17"/>
  <c r="J87" i="19"/>
  <c r="X15" i="17"/>
  <c r="F87" i="19"/>
  <c r="H15" i="17"/>
  <c r="J86" i="19" s="1"/>
  <c r="W15" i="17"/>
  <c r="F86" i="19"/>
  <c r="G15" i="17"/>
  <c r="J85" i="19"/>
  <c r="V15" i="17"/>
  <c r="F85" i="19"/>
  <c r="F15" i="17"/>
  <c r="J84" i="19"/>
  <c r="U15" i="17"/>
  <c r="F84" i="19" s="1"/>
  <c r="E15" i="17"/>
  <c r="J83" i="19"/>
  <c r="T15" i="17"/>
  <c r="F83" i="19"/>
  <c r="D15" i="17"/>
  <c r="J82" i="19"/>
  <c r="S15" i="17"/>
  <c r="F82" i="19"/>
  <c r="C15" i="17"/>
  <c r="J81" i="19" s="1"/>
  <c r="R15" i="17"/>
  <c r="F81" i="19" s="1"/>
  <c r="N14" i="17"/>
  <c r="J80" i="19"/>
  <c r="AC14" i="17"/>
  <c r="F80" i="19"/>
  <c r="M14" i="17"/>
  <c r="J79" i="19"/>
  <c r="AB14" i="17"/>
  <c r="F79" i="19" s="1"/>
  <c r="J78" i="19"/>
  <c r="F78" i="19"/>
  <c r="K14" i="17"/>
  <c r="J77" i="19"/>
  <c r="Z14" i="17"/>
  <c r="F77" i="19"/>
  <c r="J14" i="17"/>
  <c r="J76" i="19"/>
  <c r="Y14" i="17"/>
  <c r="F76" i="19" s="1"/>
  <c r="I14" i="17"/>
  <c r="J75" i="19"/>
  <c r="X14" i="17"/>
  <c r="F75" i="19"/>
  <c r="H14" i="17"/>
  <c r="J74" i="19"/>
  <c r="W14" i="17"/>
  <c r="F74" i="19"/>
  <c r="G14" i="17"/>
  <c r="J73" i="19" s="1"/>
  <c r="V14" i="17"/>
  <c r="F73" i="19" s="1"/>
  <c r="F14" i="17"/>
  <c r="J72" i="19"/>
  <c r="U14" i="17"/>
  <c r="F72" i="19"/>
  <c r="E14" i="17"/>
  <c r="J71" i="19"/>
  <c r="T14" i="17"/>
  <c r="F71" i="19" s="1"/>
  <c r="D14" i="17"/>
  <c r="J70" i="19" s="1"/>
  <c r="S14" i="17"/>
  <c r="F70" i="19"/>
  <c r="C14" i="17"/>
  <c r="J69" i="19"/>
  <c r="R14" i="17"/>
  <c r="F69" i="19"/>
  <c r="N13" i="17"/>
  <c r="J68" i="19" s="1"/>
  <c r="AC13" i="17"/>
  <c r="F68" i="19"/>
  <c r="M13" i="17"/>
  <c r="J67" i="19"/>
  <c r="AB13" i="17"/>
  <c r="F67" i="19"/>
  <c r="L13" i="17"/>
  <c r="J66" i="19"/>
  <c r="AA13" i="17"/>
  <c r="F66" i="19" s="1"/>
  <c r="K13" i="17"/>
  <c r="J65" i="19"/>
  <c r="Z13" i="17"/>
  <c r="F65" i="19"/>
  <c r="J13" i="17"/>
  <c r="J64" i="19"/>
  <c r="Y13" i="17"/>
  <c r="F64" i="19"/>
  <c r="I13" i="17"/>
  <c r="J63" i="19" s="1"/>
  <c r="X13" i="17"/>
  <c r="F63" i="19" s="1"/>
  <c r="H13" i="17"/>
  <c r="J62" i="19"/>
  <c r="W13" i="17"/>
  <c r="F62" i="19"/>
  <c r="G13" i="17"/>
  <c r="J61" i="19"/>
  <c r="V13" i="17"/>
  <c r="F61" i="19" s="1"/>
  <c r="F13" i="17"/>
  <c r="J60" i="19" s="1"/>
  <c r="U13" i="17"/>
  <c r="F60" i="19"/>
  <c r="E13" i="17"/>
  <c r="J59" i="19"/>
  <c r="T13" i="17"/>
  <c r="F59" i="19"/>
  <c r="D13" i="17"/>
  <c r="J58" i="19" s="1"/>
  <c r="S13" i="17"/>
  <c r="F58" i="19"/>
  <c r="C13" i="17"/>
  <c r="J57" i="19"/>
  <c r="R13" i="17"/>
  <c r="F57" i="19"/>
  <c r="N12" i="17"/>
  <c r="J56" i="19"/>
  <c r="AC12" i="17"/>
  <c r="F56" i="19" s="1"/>
  <c r="M12" i="17"/>
  <c r="J55" i="19" s="1"/>
  <c r="AB12" i="17"/>
  <c r="F55" i="19"/>
  <c r="L12" i="17"/>
  <c r="J54" i="19"/>
  <c r="AA12" i="17"/>
  <c r="F54" i="19"/>
  <c r="K12" i="17"/>
  <c r="J53" i="19" s="1"/>
  <c r="Z12" i="17"/>
  <c r="F53" i="19" s="1"/>
  <c r="J12" i="17"/>
  <c r="J52" i="19"/>
  <c r="Y12" i="17"/>
  <c r="F52" i="19"/>
  <c r="I12" i="17"/>
  <c r="J51" i="19"/>
  <c r="X12" i="17"/>
  <c r="F51" i="19" s="1"/>
  <c r="H12" i="17"/>
  <c r="J50" i="19" s="1"/>
  <c r="W12" i="17"/>
  <c r="F50" i="19"/>
  <c r="G12" i="17"/>
  <c r="J49" i="19"/>
  <c r="V12" i="17"/>
  <c r="F49" i="19"/>
  <c r="F12" i="17"/>
  <c r="J48" i="19" s="1"/>
  <c r="U12" i="17"/>
  <c r="F48" i="19"/>
  <c r="E12" i="17"/>
  <c r="J47" i="19"/>
  <c r="T12" i="17"/>
  <c r="F47" i="19"/>
  <c r="D12" i="17"/>
  <c r="J46" i="19"/>
  <c r="S12" i="17"/>
  <c r="F46" i="19" s="1"/>
  <c r="C12" i="17"/>
  <c r="J45" i="19"/>
  <c r="R12" i="17"/>
  <c r="F45" i="19"/>
  <c r="N11" i="17"/>
  <c r="J44" i="19"/>
  <c r="AC11" i="17"/>
  <c r="F44" i="19"/>
  <c r="M11" i="17"/>
  <c r="J43" i="19" s="1"/>
  <c r="AB11" i="17"/>
  <c r="F43" i="19" s="1"/>
  <c r="L11" i="17"/>
  <c r="J42" i="19"/>
  <c r="AA11" i="17"/>
  <c r="F42" i="19"/>
  <c r="K11" i="17"/>
  <c r="J41" i="19"/>
  <c r="Z11" i="17"/>
  <c r="F41" i="19" s="1"/>
  <c r="J11" i="17"/>
  <c r="J40" i="19" s="1"/>
  <c r="Y11" i="17"/>
  <c r="F40" i="19"/>
  <c r="I11" i="17"/>
  <c r="J39" i="19"/>
  <c r="X11" i="17"/>
  <c r="F39" i="19"/>
  <c r="H11" i="17"/>
  <c r="J38" i="19" s="1"/>
  <c r="W11" i="17"/>
  <c r="F38" i="19" s="1"/>
  <c r="G11" i="17"/>
  <c r="J37" i="19"/>
  <c r="V11" i="17"/>
  <c r="F37" i="19"/>
  <c r="F11" i="17"/>
  <c r="J36" i="19"/>
  <c r="U11" i="17"/>
  <c r="F36" i="19" s="1"/>
  <c r="E11" i="17"/>
  <c r="J35" i="19" s="1"/>
  <c r="T11" i="17"/>
  <c r="F35" i="19"/>
  <c r="D11" i="17"/>
  <c r="J34" i="19"/>
  <c r="S11" i="17"/>
  <c r="F34" i="19"/>
  <c r="C11" i="17"/>
  <c r="J33" i="19" s="1"/>
  <c r="R11" i="17"/>
  <c r="F33" i="19" s="1"/>
  <c r="N10" i="17"/>
  <c r="J32" i="19"/>
  <c r="AC10" i="17"/>
  <c r="F32" i="19"/>
  <c r="M10" i="17"/>
  <c r="J31" i="19"/>
  <c r="AB10" i="17"/>
  <c r="F31" i="19" s="1"/>
  <c r="L10" i="17"/>
  <c r="J30" i="19" s="1"/>
  <c r="AA10" i="17"/>
  <c r="F30" i="19"/>
  <c r="K10" i="17"/>
  <c r="J29" i="19"/>
  <c r="Z10" i="17"/>
  <c r="F29" i="19"/>
  <c r="J10" i="17"/>
  <c r="J28" i="19" s="1"/>
  <c r="Y10" i="17"/>
  <c r="F28" i="19"/>
  <c r="I10" i="17"/>
  <c r="J27" i="19"/>
  <c r="X10" i="17"/>
  <c r="F27" i="19"/>
  <c r="H10" i="17"/>
  <c r="J26" i="19"/>
  <c r="W10" i="17"/>
  <c r="F26" i="19" s="1"/>
  <c r="G10" i="17"/>
  <c r="J25" i="19"/>
  <c r="V10" i="17"/>
  <c r="F25" i="19"/>
  <c r="F10" i="17"/>
  <c r="J24" i="19"/>
  <c r="U10" i="17"/>
  <c r="F24" i="19"/>
  <c r="E10" i="17"/>
  <c r="J23" i="19" s="1"/>
  <c r="T10" i="17"/>
  <c r="F23" i="19"/>
  <c r="D10" i="17"/>
  <c r="J22" i="19"/>
  <c r="S10" i="17"/>
  <c r="F22" i="19"/>
  <c r="C10" i="17"/>
  <c r="J21" i="19"/>
  <c r="R10" i="17"/>
  <c r="F21" i="19" s="1"/>
  <c r="N9" i="17"/>
  <c r="J20" i="19"/>
  <c r="AC9" i="17"/>
  <c r="F20" i="19"/>
  <c r="M9" i="17"/>
  <c r="J19" i="19"/>
  <c r="AB9" i="17"/>
  <c r="F19" i="19"/>
  <c r="L9" i="17"/>
  <c r="J18" i="19" s="1"/>
  <c r="AA9" i="17"/>
  <c r="F18" i="19"/>
  <c r="K9" i="17"/>
  <c r="J17" i="19"/>
  <c r="Z9" i="17"/>
  <c r="F17" i="19"/>
  <c r="J9" i="17"/>
  <c r="J16" i="19"/>
  <c r="Y9" i="17"/>
  <c r="F16" i="19" s="1"/>
  <c r="I9" i="17"/>
  <c r="J15" i="19"/>
  <c r="X9" i="17"/>
  <c r="F15" i="19"/>
  <c r="H9" i="17"/>
  <c r="J14" i="19"/>
  <c r="W9" i="17"/>
  <c r="F14" i="19"/>
  <c r="G9" i="17"/>
  <c r="J13" i="19" s="1"/>
  <c r="V9" i="17"/>
  <c r="F13" i="19"/>
  <c r="F9" i="17"/>
  <c r="J12" i="19"/>
  <c r="U9" i="17"/>
  <c r="F12" i="19"/>
  <c r="E9" i="17"/>
  <c r="J11" i="19" s="1"/>
  <c r="T9" i="17"/>
  <c r="F11" i="19" s="1"/>
  <c r="D9" i="17"/>
  <c r="J10" i="19"/>
  <c r="S9" i="17"/>
  <c r="F10" i="19"/>
  <c r="C9" i="17"/>
  <c r="J9" i="19"/>
  <c r="H1" i="19"/>
  <c r="AC216" i="17"/>
  <c r="AB216" i="17"/>
  <c r="AA216" i="17"/>
  <c r="Z216" i="17"/>
  <c r="Y216" i="17"/>
  <c r="X216" i="17"/>
  <c r="W216" i="17"/>
  <c r="V216" i="17"/>
  <c r="U216" i="17"/>
  <c r="T216" i="17"/>
  <c r="S216" i="17"/>
  <c r="R216" i="17"/>
  <c r="N216" i="17"/>
  <c r="M216" i="17"/>
  <c r="L216" i="17"/>
  <c r="K216" i="17"/>
  <c r="J216" i="17"/>
  <c r="I216" i="17"/>
  <c r="H216" i="17"/>
  <c r="G216" i="17"/>
  <c r="F216" i="17"/>
  <c r="E216" i="17"/>
  <c r="D216" i="17"/>
  <c r="C216" i="17"/>
  <c r="AC215" i="17"/>
  <c r="AB215" i="17"/>
  <c r="AA215" i="17"/>
  <c r="Z215" i="17"/>
  <c r="Y215" i="17"/>
  <c r="N215" i="17"/>
  <c r="M215" i="17"/>
  <c r="L215" i="17"/>
  <c r="K215" i="17"/>
  <c r="J215" i="17"/>
  <c r="F30" i="17"/>
  <c r="E30" i="17"/>
  <c r="D8" i="17"/>
  <c r="G6" i="17"/>
  <c r="G5" i="17"/>
  <c r="F28" i="18" l="1" a="1"/>
  <c r="F28" i="18" s="1"/>
  <c r="F27" i="18"/>
  <c r="B28" i="18" a="1"/>
  <c r="B28" i="18" s="1"/>
  <c r="B27" i="18"/>
  <c r="C12" i="18" l="1"/>
  <c r="C22" i="18"/>
  <c r="C13" i="18"/>
  <c r="C23" i="18"/>
  <c r="C5" i="18"/>
  <c r="C15" i="18"/>
  <c r="C25" i="18"/>
  <c r="C6" i="18"/>
  <c r="C16" i="18"/>
  <c r="C7" i="18"/>
  <c r="C17" i="18"/>
  <c r="C18" i="18"/>
  <c r="C19" i="18"/>
  <c r="C20" i="18"/>
  <c r="C24" i="18"/>
  <c r="C8" i="18"/>
  <c r="C9" i="18"/>
  <c r="C10" i="18"/>
  <c r="C11" i="18"/>
  <c r="C14" i="18"/>
  <c r="C21" i="18"/>
  <c r="G5" i="18"/>
  <c r="G15" i="18"/>
  <c r="G25" i="18"/>
  <c r="G7" i="18"/>
  <c r="G17" i="18"/>
  <c r="G9" i="18"/>
  <c r="G19" i="18"/>
  <c r="G11" i="18"/>
  <c r="G24" i="18"/>
  <c r="G16" i="18"/>
  <c r="G10" i="18"/>
  <c r="G12" i="18"/>
  <c r="G13" i="18"/>
  <c r="G14" i="18"/>
  <c r="G18" i="18"/>
  <c r="G20" i="18"/>
  <c r="G21" i="18"/>
  <c r="G22" i="18"/>
  <c r="G8" i="18"/>
  <c r="G6" i="18"/>
  <c r="G23" i="18"/>
  <c r="C30" i="18" l="1"/>
  <c r="C29" i="18"/>
  <c r="K5" i="19" s="1"/>
  <c r="G29" i="18"/>
  <c r="G5" i="19" s="1"/>
  <c r="G30" i="18"/>
  <c r="K2007" i="19" l="1"/>
  <c r="L2007" i="19" s="1"/>
  <c r="K9" i="19"/>
  <c r="L9" i="19" s="1"/>
  <c r="K2003" i="19"/>
  <c r="L2003" i="19" s="1"/>
  <c r="K1996" i="19"/>
  <c r="L1996" i="19" s="1"/>
  <c r="K1986" i="19"/>
  <c r="L1986" i="19" s="1"/>
  <c r="K1976" i="19"/>
  <c r="L1976" i="19" s="1"/>
  <c r="K1966" i="19"/>
  <c r="L1966" i="19" s="1"/>
  <c r="K1946" i="19"/>
  <c r="L1946" i="19" s="1"/>
  <c r="K1936" i="19"/>
  <c r="L1936" i="19" s="1"/>
  <c r="K1926" i="19"/>
  <c r="L1926" i="19" s="1"/>
  <c r="K1916" i="19"/>
  <c r="L1916" i="19" s="1"/>
  <c r="K1906" i="19"/>
  <c r="L1906" i="19" s="1"/>
  <c r="K1900" i="19"/>
  <c r="L1900" i="19" s="1"/>
  <c r="K1895" i="19"/>
  <c r="L1895" i="19" s="1"/>
  <c r="K1890" i="19"/>
  <c r="L1890" i="19" s="1"/>
  <c r="K1884" i="19"/>
  <c r="L1884" i="19" s="1"/>
  <c r="K1874" i="19"/>
  <c r="L1874" i="19" s="1"/>
  <c r="K1864" i="19"/>
  <c r="L1864" i="19" s="1"/>
  <c r="K1854" i="19"/>
  <c r="L1854" i="19" s="1"/>
  <c r="K1844" i="19"/>
  <c r="L1844" i="19" s="1"/>
  <c r="K1834" i="19"/>
  <c r="L1834" i="19" s="1"/>
  <c r="K1824" i="19"/>
  <c r="L1824" i="19" s="1"/>
  <c r="K2004" i="19"/>
  <c r="L2004" i="19" s="1"/>
  <c r="K1997" i="19"/>
  <c r="L1997" i="19" s="1"/>
  <c r="K1987" i="19"/>
  <c r="L1987" i="19" s="1"/>
  <c r="K1977" i="19"/>
  <c r="L1977" i="19" s="1"/>
  <c r="K1967" i="19"/>
  <c r="L1967" i="19" s="1"/>
  <c r="K1957" i="19"/>
  <c r="L1957" i="19" s="1"/>
  <c r="K1947" i="19"/>
  <c r="L1947" i="19" s="1"/>
  <c r="K1937" i="19"/>
  <c r="L1937" i="19" s="1"/>
  <c r="K1927" i="19"/>
  <c r="L1927" i="19" s="1"/>
  <c r="K1917" i="19"/>
  <c r="L1917" i="19" s="1"/>
  <c r="K1907" i="19"/>
  <c r="L1907" i="19" s="1"/>
  <c r="K1885" i="19"/>
  <c r="L1885" i="19" s="1"/>
  <c r="K1875" i="19"/>
  <c r="L1875" i="19" s="1"/>
  <c r="K1865" i="19"/>
  <c r="L1865" i="19" s="1"/>
  <c r="K1855" i="19"/>
  <c r="L1855" i="19" s="1"/>
  <c r="K2005" i="19"/>
  <c r="L2005" i="19" s="1"/>
  <c r="K1988" i="19"/>
  <c r="L1988" i="19" s="1"/>
  <c r="K1978" i="19"/>
  <c r="L1978" i="19" s="1"/>
  <c r="K1968" i="19"/>
  <c r="L1968" i="19" s="1"/>
  <c r="K2000" i="19"/>
  <c r="L2000" i="19" s="1"/>
  <c r="K1998" i="19"/>
  <c r="L1998" i="19" s="1"/>
  <c r="K1993" i="19"/>
  <c r="L1993" i="19" s="1"/>
  <c r="K2006" i="19"/>
  <c r="L2006" i="19" s="1"/>
  <c r="K1972" i="19"/>
  <c r="L1972" i="19" s="1"/>
  <c r="K1959" i="19"/>
  <c r="L1959" i="19" s="1"/>
  <c r="K1950" i="19"/>
  <c r="L1950" i="19" s="1"/>
  <c r="K1941" i="19"/>
  <c r="L1941" i="19" s="1"/>
  <c r="K1935" i="19"/>
  <c r="L1935" i="19" s="1"/>
  <c r="K1922" i="19"/>
  <c r="L1922" i="19" s="1"/>
  <c r="K1880" i="19"/>
  <c r="L1880" i="19" s="1"/>
  <c r="K1856" i="19"/>
  <c r="L1856" i="19" s="1"/>
  <c r="K1852" i="19"/>
  <c r="L1852" i="19" s="1"/>
  <c r="K1830" i="19"/>
  <c r="L1830" i="19" s="1"/>
  <c r="K1818" i="19"/>
  <c r="L1818" i="19" s="1"/>
  <c r="K1810" i="19"/>
  <c r="L1810" i="19" s="1"/>
  <c r="K1802" i="19"/>
  <c r="L1802" i="19" s="1"/>
  <c r="K2001" i="19"/>
  <c r="L2001" i="19" s="1"/>
  <c r="K1990" i="19"/>
  <c r="L1990" i="19" s="1"/>
  <c r="K1975" i="19"/>
  <c r="L1975" i="19" s="1"/>
  <c r="K1964" i="19"/>
  <c r="L1964" i="19" s="1"/>
  <c r="K1960" i="19"/>
  <c r="L1960" i="19" s="1"/>
  <c r="K1951" i="19"/>
  <c r="L1951" i="19" s="1"/>
  <c r="K1945" i="19"/>
  <c r="L1945" i="19" s="1"/>
  <c r="K1932" i="19"/>
  <c r="L1932" i="19" s="1"/>
  <c r="K1903" i="19"/>
  <c r="L1903" i="19" s="1"/>
  <c r="K1897" i="19"/>
  <c r="L1897" i="19" s="1"/>
  <c r="K1871" i="19"/>
  <c r="L1871" i="19" s="1"/>
  <c r="K1857" i="19"/>
  <c r="L1857" i="19" s="1"/>
  <c r="K1848" i="19"/>
  <c r="L1848" i="19" s="1"/>
  <c r="K1842" i="19"/>
  <c r="L1842" i="19" s="1"/>
  <c r="K1979" i="19"/>
  <c r="L1979" i="19" s="1"/>
  <c r="K1961" i="19"/>
  <c r="L1961" i="19" s="1"/>
  <c r="K1955" i="19"/>
  <c r="L1955" i="19" s="1"/>
  <c r="K1942" i="19"/>
  <c r="L1942" i="19" s="1"/>
  <c r="K1913" i="19"/>
  <c r="L1913" i="19" s="1"/>
  <c r="K1894" i="19"/>
  <c r="L1894" i="19" s="1"/>
  <c r="K1891" i="19"/>
  <c r="L1891" i="19" s="1"/>
  <c r="K1888" i="19"/>
  <c r="L1888" i="19" s="1"/>
  <c r="K1991" i="19"/>
  <c r="L1991" i="19" s="1"/>
  <c r="K1984" i="19"/>
  <c r="L1984" i="19" s="1"/>
  <c r="K1980" i="19"/>
  <c r="L1980" i="19" s="1"/>
  <c r="K1973" i="19"/>
  <c r="L1973" i="19" s="1"/>
  <c r="K1952" i="19"/>
  <c r="L1952" i="19" s="1"/>
  <c r="K1923" i="19"/>
  <c r="L1923" i="19" s="1"/>
  <c r="K1881" i="19"/>
  <c r="L1881" i="19" s="1"/>
  <c r="K1867" i="19"/>
  <c r="L1867" i="19" s="1"/>
  <c r="K1858" i="19"/>
  <c r="L1858" i="19" s="1"/>
  <c r="K1853" i="19"/>
  <c r="L1853" i="19" s="1"/>
  <c r="K1843" i="19"/>
  <c r="L1843" i="19" s="1"/>
  <c r="K1994" i="19"/>
  <c r="L1994" i="19" s="1"/>
  <c r="K1981" i="19"/>
  <c r="L1981" i="19" s="1"/>
  <c r="K1962" i="19"/>
  <c r="L1962" i="19" s="1"/>
  <c r="K1933" i="19"/>
  <c r="L1933" i="19" s="1"/>
  <c r="K1908" i="19"/>
  <c r="L1908" i="19" s="1"/>
  <c r="K1904" i="19"/>
  <c r="L1904" i="19" s="1"/>
  <c r="K1901" i="19"/>
  <c r="L1901" i="19" s="1"/>
  <c r="K1898" i="19"/>
  <c r="L1898" i="19" s="1"/>
  <c r="K1876" i="19"/>
  <c r="L1876" i="19" s="1"/>
  <c r="K1872" i="19"/>
  <c r="L1872" i="19" s="1"/>
  <c r="K1859" i="19"/>
  <c r="L1859" i="19" s="1"/>
  <c r="K1999" i="19"/>
  <c r="L1999" i="19" s="1"/>
  <c r="K1965" i="19"/>
  <c r="L1965" i="19" s="1"/>
  <c r="K1943" i="19"/>
  <c r="L1943" i="19" s="1"/>
  <c r="K1918" i="19"/>
  <c r="L1918" i="19" s="1"/>
  <c r="K1914" i="19"/>
  <c r="L1914" i="19" s="1"/>
  <c r="K1909" i="19"/>
  <c r="L1909" i="19" s="1"/>
  <c r="K1892" i="19"/>
  <c r="L1892" i="19" s="1"/>
  <c r="K1877" i="19"/>
  <c r="L1877" i="19" s="1"/>
  <c r="K1868" i="19"/>
  <c r="L1868" i="19" s="1"/>
  <c r="K1863" i="19"/>
  <c r="L1863" i="19" s="1"/>
  <c r="K2002" i="19"/>
  <c r="L2002" i="19" s="1"/>
  <c r="K1992" i="19"/>
  <c r="L1992" i="19" s="1"/>
  <c r="K1982" i="19"/>
  <c r="L1982" i="19" s="1"/>
  <c r="K1969" i="19"/>
  <c r="L1969" i="19" s="1"/>
  <c r="K1956" i="19"/>
  <c r="L1956" i="19" s="1"/>
  <c r="K1953" i="19"/>
  <c r="L1953" i="19" s="1"/>
  <c r="K1928" i="19"/>
  <c r="L1928" i="19" s="1"/>
  <c r="K1924" i="19"/>
  <c r="L1924" i="19" s="1"/>
  <c r="K1919" i="19"/>
  <c r="L1919" i="19" s="1"/>
  <c r="K1910" i="19"/>
  <c r="L1910" i="19" s="1"/>
  <c r="K1889" i="19"/>
  <c r="L1889" i="19" s="1"/>
  <c r="K1886" i="19"/>
  <c r="L1886" i="19" s="1"/>
  <c r="K1882" i="19"/>
  <c r="L1882" i="19" s="1"/>
  <c r="K1869" i="19"/>
  <c r="L1869" i="19" s="1"/>
  <c r="K1860" i="19"/>
  <c r="L1860" i="19" s="1"/>
  <c r="K1985" i="19"/>
  <c r="L1985" i="19" s="1"/>
  <c r="K1974" i="19"/>
  <c r="L1974" i="19" s="1"/>
  <c r="K1970" i="19"/>
  <c r="L1970" i="19" s="1"/>
  <c r="K1963" i="19"/>
  <c r="L1963" i="19" s="1"/>
  <c r="K1938" i="19"/>
  <c r="L1938" i="19" s="1"/>
  <c r="K1934" i="19"/>
  <c r="L1934" i="19" s="1"/>
  <c r="K1929" i="19"/>
  <c r="L1929" i="19" s="1"/>
  <c r="K1920" i="19"/>
  <c r="L1920" i="19" s="1"/>
  <c r="K1911" i="19"/>
  <c r="L1911" i="19" s="1"/>
  <c r="K1905" i="19"/>
  <c r="L1905" i="19" s="1"/>
  <c r="K1902" i="19"/>
  <c r="L1902" i="19" s="1"/>
  <c r="K1971" i="19"/>
  <c r="L1971" i="19" s="1"/>
  <c r="K1948" i="19"/>
  <c r="L1948" i="19" s="1"/>
  <c r="K1944" i="19"/>
  <c r="L1944" i="19" s="1"/>
  <c r="K1939" i="19"/>
  <c r="L1939" i="19" s="1"/>
  <c r="K1930" i="19"/>
  <c r="L1930" i="19" s="1"/>
  <c r="K1921" i="19"/>
  <c r="L1921" i="19" s="1"/>
  <c r="K1915" i="19"/>
  <c r="L1915" i="19" s="1"/>
  <c r="K1899" i="19"/>
  <c r="L1899" i="19" s="1"/>
  <c r="K1896" i="19"/>
  <c r="L1896" i="19" s="1"/>
  <c r="K1893" i="19"/>
  <c r="L1893" i="19" s="1"/>
  <c r="K1879" i="19"/>
  <c r="L1879" i="19" s="1"/>
  <c r="K1870" i="19"/>
  <c r="L1870" i="19" s="1"/>
  <c r="K1995" i="19"/>
  <c r="L1995" i="19" s="1"/>
  <c r="K1989" i="19"/>
  <c r="L1989" i="19" s="1"/>
  <c r="K1983" i="19"/>
  <c r="L1983" i="19" s="1"/>
  <c r="K1958" i="19"/>
  <c r="L1958" i="19" s="1"/>
  <c r="K1954" i="19"/>
  <c r="L1954" i="19" s="1"/>
  <c r="K1949" i="19"/>
  <c r="L1949" i="19" s="1"/>
  <c r="K1940" i="19"/>
  <c r="L1940" i="19" s="1"/>
  <c r="K1931" i="19"/>
  <c r="L1931" i="19" s="1"/>
  <c r="K1925" i="19"/>
  <c r="L1925" i="19" s="1"/>
  <c r="K1912" i="19"/>
  <c r="L1912" i="19" s="1"/>
  <c r="K1887" i="19"/>
  <c r="L1887" i="19" s="1"/>
  <c r="K1883" i="19"/>
  <c r="L1883" i="19" s="1"/>
  <c r="K1861" i="19"/>
  <c r="L1861" i="19" s="1"/>
  <c r="K1847" i="19"/>
  <c r="L1847" i="19" s="1"/>
  <c r="K1841" i="19"/>
  <c r="L1841" i="19" s="1"/>
  <c r="K1835" i="19"/>
  <c r="L1835" i="19" s="1"/>
  <c r="K1823" i="19"/>
  <c r="L1823" i="19" s="1"/>
  <c r="K1851" i="19"/>
  <c r="L1851" i="19" s="1"/>
  <c r="K1839" i="19"/>
  <c r="L1839" i="19" s="1"/>
  <c r="K1831" i="19"/>
  <c r="L1831" i="19" s="1"/>
  <c r="K1821" i="19"/>
  <c r="L1821" i="19" s="1"/>
  <c r="K1814" i="19"/>
  <c r="L1814" i="19" s="1"/>
  <c r="K1808" i="19"/>
  <c r="L1808" i="19" s="1"/>
  <c r="K1803" i="19"/>
  <c r="L1803" i="19" s="1"/>
  <c r="K1828" i="19"/>
  <c r="L1828" i="19" s="1"/>
  <c r="K1866" i="19"/>
  <c r="L1866" i="19" s="1"/>
  <c r="K1849" i="19"/>
  <c r="L1849" i="19" s="1"/>
  <c r="K1845" i="19"/>
  <c r="L1845" i="19" s="1"/>
  <c r="K1825" i="19"/>
  <c r="L1825" i="19" s="1"/>
  <c r="K1809" i="19"/>
  <c r="L1809" i="19" s="1"/>
  <c r="K1804" i="19"/>
  <c r="L1804" i="19" s="1"/>
  <c r="K1790" i="19"/>
  <c r="L1790" i="19" s="1"/>
  <c r="K1780" i="19"/>
  <c r="L1780" i="19" s="1"/>
  <c r="K1840" i="19"/>
  <c r="L1840" i="19" s="1"/>
  <c r="K1829" i="19"/>
  <c r="L1829" i="19" s="1"/>
  <c r="K1822" i="19"/>
  <c r="L1822" i="19" s="1"/>
  <c r="K1819" i="19"/>
  <c r="L1819" i="19" s="1"/>
  <c r="K1878" i="19"/>
  <c r="L1878" i="19" s="1"/>
  <c r="K1873" i="19"/>
  <c r="L1873" i="19" s="1"/>
  <c r="K1850" i="19"/>
  <c r="L1850" i="19" s="1"/>
  <c r="K1836" i="19"/>
  <c r="L1836" i="19" s="1"/>
  <c r="K1826" i="19"/>
  <c r="L1826" i="19" s="1"/>
  <c r="K1837" i="19"/>
  <c r="L1837" i="19" s="1"/>
  <c r="K1833" i="19"/>
  <c r="L1833" i="19" s="1"/>
  <c r="K1862" i="19"/>
  <c r="L1862" i="19" s="1"/>
  <c r="K1846" i="19"/>
  <c r="L1846" i="19" s="1"/>
  <c r="K1827" i="19"/>
  <c r="L1827" i="19" s="1"/>
  <c r="K1820" i="19"/>
  <c r="L1820" i="19" s="1"/>
  <c r="K1838" i="19"/>
  <c r="L1838" i="19" s="1"/>
  <c r="K1832" i="19"/>
  <c r="L1832" i="19" s="1"/>
  <c r="K1816" i="19"/>
  <c r="L1816" i="19" s="1"/>
  <c r="K1813" i="19"/>
  <c r="L1813" i="19" s="1"/>
  <c r="K1801" i="19"/>
  <c r="L1801" i="19" s="1"/>
  <c r="K1795" i="19"/>
  <c r="L1795" i="19" s="1"/>
  <c r="K1784" i="19"/>
  <c r="L1784" i="19" s="1"/>
  <c r="K1778" i="19"/>
  <c r="L1778" i="19" s="1"/>
  <c r="K1770" i="19"/>
  <c r="L1770" i="19" s="1"/>
  <c r="K1760" i="19"/>
  <c r="L1760" i="19" s="1"/>
  <c r="K1750" i="19"/>
  <c r="L1750" i="19" s="1"/>
  <c r="K1740" i="19"/>
  <c r="L1740" i="19" s="1"/>
  <c r="K1730" i="19"/>
  <c r="L1730" i="19" s="1"/>
  <c r="K1720" i="19"/>
  <c r="L1720" i="19" s="1"/>
  <c r="K1702" i="19"/>
  <c r="L1702" i="19" s="1"/>
  <c r="K1692" i="19"/>
  <c r="L1692" i="19" s="1"/>
  <c r="K1682" i="19"/>
  <c r="L1682" i="19" s="1"/>
  <c r="K1672" i="19"/>
  <c r="L1672" i="19" s="1"/>
  <c r="K1662" i="19"/>
  <c r="L1662" i="19" s="1"/>
  <c r="K1652" i="19"/>
  <c r="L1652" i="19" s="1"/>
  <c r="K1642" i="19"/>
  <c r="L1642" i="19" s="1"/>
  <c r="K1632" i="19"/>
  <c r="L1632" i="19" s="1"/>
  <c r="K1622" i="19"/>
  <c r="L1622" i="19" s="1"/>
  <c r="K1604" i="19"/>
  <c r="L1604" i="19" s="1"/>
  <c r="K1594" i="19"/>
  <c r="L1594" i="19" s="1"/>
  <c r="K1584" i="19"/>
  <c r="L1584" i="19" s="1"/>
  <c r="K1574" i="19"/>
  <c r="L1574" i="19" s="1"/>
  <c r="K1564" i="19"/>
  <c r="L1564" i="19" s="1"/>
  <c r="K1554" i="19"/>
  <c r="L1554" i="19" s="1"/>
  <c r="K1544" i="19"/>
  <c r="L1544" i="19" s="1"/>
  <c r="K1805" i="19"/>
  <c r="L1805" i="19" s="1"/>
  <c r="K1785" i="19"/>
  <c r="L1785" i="19" s="1"/>
  <c r="K1771" i="19"/>
  <c r="L1771" i="19" s="1"/>
  <c r="K1768" i="19"/>
  <c r="L1768" i="19" s="1"/>
  <c r="K1761" i="19"/>
  <c r="L1761" i="19" s="1"/>
  <c r="K1751" i="19"/>
  <c r="L1751" i="19" s="1"/>
  <c r="K1741" i="19"/>
  <c r="L1741" i="19" s="1"/>
  <c r="K1731" i="19"/>
  <c r="L1731" i="19" s="1"/>
  <c r="K1721" i="19"/>
  <c r="L1721" i="19" s="1"/>
  <c r="K1711" i="19"/>
  <c r="L1711" i="19" s="1"/>
  <c r="K1703" i="19"/>
  <c r="L1703" i="19" s="1"/>
  <c r="K1693" i="19"/>
  <c r="L1693" i="19" s="1"/>
  <c r="K1683" i="19"/>
  <c r="L1683" i="19" s="1"/>
  <c r="K1673" i="19"/>
  <c r="L1673" i="19" s="1"/>
  <c r="K1663" i="19"/>
  <c r="L1663" i="19" s="1"/>
  <c r="K1653" i="19"/>
  <c r="L1653" i="19" s="1"/>
  <c r="K1643" i="19"/>
  <c r="L1643" i="19" s="1"/>
  <c r="K1633" i="19"/>
  <c r="L1633" i="19" s="1"/>
  <c r="K1623" i="19"/>
  <c r="L1623" i="19" s="1"/>
  <c r="K1614" i="19"/>
  <c r="L1614" i="19" s="1"/>
  <c r="K1605" i="19"/>
  <c r="L1605" i="19" s="1"/>
  <c r="K1595" i="19"/>
  <c r="L1595" i="19" s="1"/>
  <c r="K1585" i="19"/>
  <c r="L1585" i="19" s="1"/>
  <c r="K1575" i="19"/>
  <c r="L1575" i="19" s="1"/>
  <c r="K1565" i="19"/>
  <c r="L1565" i="19" s="1"/>
  <c r="K1555" i="19"/>
  <c r="L1555" i="19" s="1"/>
  <c r="K1545" i="19"/>
  <c r="L1545" i="19" s="1"/>
  <c r="K1535" i="19"/>
  <c r="L1535" i="19" s="1"/>
  <c r="K1525" i="19"/>
  <c r="L1525" i="19" s="1"/>
  <c r="K1517" i="19"/>
  <c r="L1517" i="19" s="1"/>
  <c r="K1507" i="19"/>
  <c r="L1507" i="19" s="1"/>
  <c r="K1497" i="19"/>
  <c r="L1497" i="19" s="1"/>
  <c r="K1811" i="19"/>
  <c r="L1811" i="19" s="1"/>
  <c r="K1799" i="19"/>
  <c r="L1799" i="19" s="1"/>
  <c r="K1791" i="19"/>
  <c r="L1791" i="19" s="1"/>
  <c r="K1779" i="19"/>
  <c r="L1779" i="19" s="1"/>
  <c r="K1772" i="19"/>
  <c r="L1772" i="19" s="1"/>
  <c r="K1762" i="19"/>
  <c r="L1762" i="19" s="1"/>
  <c r="K1752" i="19"/>
  <c r="L1752" i="19" s="1"/>
  <c r="K1742" i="19"/>
  <c r="L1742" i="19" s="1"/>
  <c r="K1732" i="19"/>
  <c r="L1732" i="19" s="1"/>
  <c r="K1722" i="19"/>
  <c r="L1722" i="19" s="1"/>
  <c r="K1712" i="19"/>
  <c r="L1712" i="19" s="1"/>
  <c r="K1710" i="19"/>
  <c r="L1710" i="19" s="1"/>
  <c r="K1704" i="19"/>
  <c r="L1704" i="19" s="1"/>
  <c r="K1694" i="19"/>
  <c r="L1694" i="19" s="1"/>
  <c r="K1684" i="19"/>
  <c r="L1684" i="19" s="1"/>
  <c r="K1674" i="19"/>
  <c r="L1674" i="19" s="1"/>
  <c r="K1664" i="19"/>
  <c r="L1664" i="19" s="1"/>
  <c r="K1654" i="19"/>
  <c r="L1654" i="19" s="1"/>
  <c r="K1644" i="19"/>
  <c r="L1644" i="19" s="1"/>
  <c r="K1634" i="19"/>
  <c r="L1634" i="19" s="1"/>
  <c r="K1624" i="19"/>
  <c r="L1624" i="19" s="1"/>
  <c r="K1606" i="19"/>
  <c r="L1606" i="19" s="1"/>
  <c r="K1796" i="19"/>
  <c r="L1796" i="19" s="1"/>
  <c r="K1786" i="19"/>
  <c r="L1786" i="19" s="1"/>
  <c r="K1773" i="19"/>
  <c r="L1773" i="19" s="1"/>
  <c r="K1763" i="19"/>
  <c r="L1763" i="19" s="1"/>
  <c r="K1753" i="19"/>
  <c r="L1753" i="19" s="1"/>
  <c r="K1743" i="19"/>
  <c r="L1743" i="19" s="1"/>
  <c r="K1733" i="19"/>
  <c r="L1733" i="19" s="1"/>
  <c r="K1723" i="19"/>
  <c r="L1723" i="19" s="1"/>
  <c r="K1713" i="19"/>
  <c r="L1713" i="19" s="1"/>
  <c r="K1705" i="19"/>
  <c r="L1705" i="19" s="1"/>
  <c r="K1695" i="19"/>
  <c r="L1695" i="19" s="1"/>
  <c r="K1685" i="19"/>
  <c r="L1685" i="19" s="1"/>
  <c r="K1675" i="19"/>
  <c r="L1675" i="19" s="1"/>
  <c r="K1665" i="19"/>
  <c r="L1665" i="19" s="1"/>
  <c r="K1655" i="19"/>
  <c r="L1655" i="19" s="1"/>
  <c r="K1645" i="19"/>
  <c r="L1645" i="19" s="1"/>
  <c r="K1635" i="19"/>
  <c r="L1635" i="19" s="1"/>
  <c r="K1625" i="19"/>
  <c r="L1625" i="19" s="1"/>
  <c r="K1615" i="19"/>
  <c r="L1615" i="19" s="1"/>
  <c r="K1607" i="19"/>
  <c r="L1607" i="19" s="1"/>
  <c r="K1597" i="19"/>
  <c r="L1597" i="19" s="1"/>
  <c r="K1817" i="19"/>
  <c r="L1817" i="19" s="1"/>
  <c r="K1792" i="19"/>
  <c r="L1792" i="19" s="1"/>
  <c r="K1774" i="19"/>
  <c r="L1774" i="19" s="1"/>
  <c r="K1764" i="19"/>
  <c r="L1764" i="19" s="1"/>
  <c r="K1754" i="19"/>
  <c r="L1754" i="19" s="1"/>
  <c r="K1744" i="19"/>
  <c r="L1744" i="19" s="1"/>
  <c r="K1734" i="19"/>
  <c r="L1734" i="19" s="1"/>
  <c r="K1724" i="19"/>
  <c r="L1724" i="19" s="1"/>
  <c r="K1714" i="19"/>
  <c r="L1714" i="19" s="1"/>
  <c r="K1706" i="19"/>
  <c r="L1706" i="19" s="1"/>
  <c r="K1696" i="19"/>
  <c r="L1696" i="19" s="1"/>
  <c r="K1793" i="19"/>
  <c r="L1793" i="19" s="1"/>
  <c r="K1787" i="19"/>
  <c r="L1787" i="19" s="1"/>
  <c r="K1781" i="19"/>
  <c r="L1781" i="19" s="1"/>
  <c r="K1775" i="19"/>
  <c r="L1775" i="19" s="1"/>
  <c r="K1765" i="19"/>
  <c r="L1765" i="19" s="1"/>
  <c r="K1755" i="19"/>
  <c r="L1755" i="19" s="1"/>
  <c r="K1735" i="19"/>
  <c r="L1735" i="19" s="1"/>
  <c r="K1725" i="19"/>
  <c r="L1725" i="19" s="1"/>
  <c r="K1715" i="19"/>
  <c r="L1715" i="19" s="1"/>
  <c r="K1707" i="19"/>
  <c r="L1707" i="19" s="1"/>
  <c r="K1697" i="19"/>
  <c r="L1697" i="19" s="1"/>
  <c r="K1687" i="19"/>
  <c r="L1687" i="19" s="1"/>
  <c r="K1677" i="19"/>
  <c r="L1677" i="19" s="1"/>
  <c r="K1667" i="19"/>
  <c r="L1667" i="19" s="1"/>
  <c r="K1657" i="19"/>
  <c r="L1657" i="19" s="1"/>
  <c r="K1647" i="19"/>
  <c r="L1647" i="19" s="1"/>
  <c r="K1637" i="19"/>
  <c r="L1637" i="19" s="1"/>
  <c r="K1627" i="19"/>
  <c r="L1627" i="19" s="1"/>
  <c r="K1617" i="19"/>
  <c r="L1617" i="19" s="1"/>
  <c r="K1609" i="19"/>
  <c r="L1609" i="19" s="1"/>
  <c r="K1599" i="19"/>
  <c r="L1599" i="19" s="1"/>
  <c r="K1589" i="19"/>
  <c r="L1589" i="19" s="1"/>
  <c r="K1579" i="19"/>
  <c r="L1579" i="19" s="1"/>
  <c r="K1569" i="19"/>
  <c r="L1569" i="19" s="1"/>
  <c r="K1559" i="19"/>
  <c r="L1559" i="19" s="1"/>
  <c r="K1549" i="19"/>
  <c r="L1549" i="19" s="1"/>
  <c r="K1539" i="19"/>
  <c r="L1539" i="19" s="1"/>
  <c r="K1529" i="19"/>
  <c r="L1529" i="19" s="1"/>
  <c r="K1519" i="19"/>
  <c r="L1519" i="19" s="1"/>
  <c r="K1511" i="19"/>
  <c r="L1511" i="19" s="1"/>
  <c r="K1501" i="19"/>
  <c r="L1501" i="19" s="1"/>
  <c r="K1491" i="19"/>
  <c r="L1491" i="19" s="1"/>
  <c r="K1481" i="19"/>
  <c r="L1481" i="19" s="1"/>
  <c r="K1812" i="19"/>
  <c r="L1812" i="19" s="1"/>
  <c r="K1800" i="19"/>
  <c r="L1800" i="19" s="1"/>
  <c r="K1797" i="19"/>
  <c r="L1797" i="19" s="1"/>
  <c r="K1776" i="19"/>
  <c r="L1776" i="19" s="1"/>
  <c r="K1766" i="19"/>
  <c r="L1766" i="19" s="1"/>
  <c r="K1756" i="19"/>
  <c r="L1756" i="19" s="1"/>
  <c r="K1746" i="19"/>
  <c r="L1746" i="19" s="1"/>
  <c r="K1736" i="19"/>
  <c r="L1736" i="19" s="1"/>
  <c r="K1726" i="19"/>
  <c r="L1726" i="19" s="1"/>
  <c r="K1716" i="19"/>
  <c r="L1716" i="19" s="1"/>
  <c r="K1708" i="19"/>
  <c r="L1708" i="19" s="1"/>
  <c r="K1698" i="19"/>
  <c r="L1698" i="19" s="1"/>
  <c r="K1688" i="19"/>
  <c r="L1688" i="19" s="1"/>
  <c r="K1678" i="19"/>
  <c r="L1678" i="19" s="1"/>
  <c r="K1668" i="19"/>
  <c r="L1668" i="19" s="1"/>
  <c r="K1658" i="19"/>
  <c r="L1658" i="19" s="1"/>
  <c r="K1648" i="19"/>
  <c r="L1648" i="19" s="1"/>
  <c r="K1638" i="19"/>
  <c r="L1638" i="19" s="1"/>
  <c r="K1628" i="19"/>
  <c r="L1628" i="19" s="1"/>
  <c r="K1618" i="19"/>
  <c r="L1618" i="19" s="1"/>
  <c r="K1610" i="19"/>
  <c r="L1610" i="19" s="1"/>
  <c r="K1600" i="19"/>
  <c r="L1600" i="19" s="1"/>
  <c r="K1590" i="19"/>
  <c r="L1590" i="19" s="1"/>
  <c r="K1580" i="19"/>
  <c r="L1580" i="19" s="1"/>
  <c r="K1570" i="19"/>
  <c r="L1570" i="19" s="1"/>
  <c r="K1560" i="19"/>
  <c r="L1560" i="19" s="1"/>
  <c r="K1550" i="19"/>
  <c r="L1550" i="19" s="1"/>
  <c r="K1540" i="19"/>
  <c r="L1540" i="19" s="1"/>
  <c r="K1530" i="19"/>
  <c r="L1530" i="19" s="1"/>
  <c r="K1815" i="19"/>
  <c r="L1815" i="19" s="1"/>
  <c r="K1806" i="19"/>
  <c r="L1806" i="19" s="1"/>
  <c r="K1788" i="19"/>
  <c r="L1788" i="19" s="1"/>
  <c r="K1782" i="19"/>
  <c r="L1782" i="19" s="1"/>
  <c r="K1767" i="19"/>
  <c r="L1767" i="19" s="1"/>
  <c r="K1757" i="19"/>
  <c r="L1757" i="19" s="1"/>
  <c r="K1747" i="19"/>
  <c r="L1747" i="19" s="1"/>
  <c r="K1737" i="19"/>
  <c r="L1737" i="19" s="1"/>
  <c r="K1727" i="19"/>
  <c r="L1727" i="19" s="1"/>
  <c r="K1717" i="19"/>
  <c r="L1717" i="19" s="1"/>
  <c r="K1709" i="19"/>
  <c r="L1709" i="19" s="1"/>
  <c r="K1699" i="19"/>
  <c r="L1699" i="19" s="1"/>
  <c r="K1689" i="19"/>
  <c r="L1689" i="19" s="1"/>
  <c r="K1679" i="19"/>
  <c r="L1679" i="19" s="1"/>
  <c r="K1669" i="19"/>
  <c r="L1669" i="19" s="1"/>
  <c r="K1659" i="19"/>
  <c r="L1659" i="19" s="1"/>
  <c r="K1649" i="19"/>
  <c r="L1649" i="19" s="1"/>
  <c r="K1639" i="19"/>
  <c r="L1639" i="19" s="1"/>
  <c r="K1629" i="19"/>
  <c r="L1629" i="19" s="1"/>
  <c r="K1619" i="19"/>
  <c r="L1619" i="19" s="1"/>
  <c r="K1611" i="19"/>
  <c r="L1611" i="19" s="1"/>
  <c r="K1601" i="19"/>
  <c r="L1601" i="19" s="1"/>
  <c r="K1591" i="19"/>
  <c r="L1591" i="19" s="1"/>
  <c r="K1581" i="19"/>
  <c r="L1581" i="19" s="1"/>
  <c r="K1571" i="19"/>
  <c r="L1571" i="19" s="1"/>
  <c r="K1794" i="19"/>
  <c r="L1794" i="19" s="1"/>
  <c r="K1783" i="19"/>
  <c r="L1783" i="19" s="1"/>
  <c r="K1777" i="19"/>
  <c r="L1777" i="19" s="1"/>
  <c r="K1758" i="19"/>
  <c r="L1758" i="19" s="1"/>
  <c r="K1748" i="19"/>
  <c r="L1748" i="19" s="1"/>
  <c r="K1745" i="19"/>
  <c r="L1745" i="19" s="1"/>
  <c r="K1738" i="19"/>
  <c r="L1738" i="19" s="1"/>
  <c r="K1728" i="19"/>
  <c r="L1728" i="19" s="1"/>
  <c r="K1718" i="19"/>
  <c r="L1718" i="19" s="1"/>
  <c r="K1700" i="19"/>
  <c r="L1700" i="19" s="1"/>
  <c r="K1690" i="19"/>
  <c r="L1690" i="19" s="1"/>
  <c r="K1680" i="19"/>
  <c r="L1680" i="19" s="1"/>
  <c r="K1670" i="19"/>
  <c r="L1670" i="19" s="1"/>
  <c r="K1807" i="19"/>
  <c r="L1807" i="19" s="1"/>
  <c r="K1798" i="19"/>
  <c r="L1798" i="19" s="1"/>
  <c r="K1789" i="19"/>
  <c r="L1789" i="19" s="1"/>
  <c r="K1769" i="19"/>
  <c r="L1769" i="19" s="1"/>
  <c r="K1759" i="19"/>
  <c r="L1759" i="19" s="1"/>
  <c r="K1749" i="19"/>
  <c r="L1749" i="19" s="1"/>
  <c r="K1739" i="19"/>
  <c r="L1739" i="19" s="1"/>
  <c r="K1729" i="19"/>
  <c r="L1729" i="19" s="1"/>
  <c r="K1719" i="19"/>
  <c r="L1719" i="19" s="1"/>
  <c r="K1701" i="19"/>
  <c r="L1701" i="19" s="1"/>
  <c r="K1691" i="19"/>
  <c r="L1691" i="19" s="1"/>
  <c r="K1681" i="19"/>
  <c r="L1681" i="19" s="1"/>
  <c r="K1671" i="19"/>
  <c r="L1671" i="19" s="1"/>
  <c r="K1661" i="19"/>
  <c r="L1661" i="19" s="1"/>
  <c r="K1651" i="19"/>
  <c r="L1651" i="19" s="1"/>
  <c r="K1641" i="19"/>
  <c r="L1641" i="19" s="1"/>
  <c r="K1631" i="19"/>
  <c r="L1631" i="19" s="1"/>
  <c r="K1621" i="19"/>
  <c r="L1621" i="19" s="1"/>
  <c r="K1613" i="19"/>
  <c r="L1613" i="19" s="1"/>
  <c r="K1603" i="19"/>
  <c r="L1603" i="19" s="1"/>
  <c r="K1593" i="19"/>
  <c r="L1593" i="19" s="1"/>
  <c r="K1583" i="19"/>
  <c r="L1583" i="19" s="1"/>
  <c r="K1573" i="19"/>
  <c r="L1573" i="19" s="1"/>
  <c r="K1563" i="19"/>
  <c r="L1563" i="19" s="1"/>
  <c r="K1686" i="19"/>
  <c r="L1686" i="19" s="1"/>
  <c r="K1596" i="19"/>
  <c r="L1596" i="19" s="1"/>
  <c r="K1592" i="19"/>
  <c r="L1592" i="19" s="1"/>
  <c r="K1582" i="19"/>
  <c r="L1582" i="19" s="1"/>
  <c r="K1566" i="19"/>
  <c r="L1566" i="19" s="1"/>
  <c r="K1561" i="19"/>
  <c r="L1561" i="19" s="1"/>
  <c r="K1551" i="19"/>
  <c r="L1551" i="19" s="1"/>
  <c r="K1498" i="19"/>
  <c r="L1498" i="19" s="1"/>
  <c r="K1494" i="19"/>
  <c r="L1494" i="19" s="1"/>
  <c r="K1484" i="19"/>
  <c r="L1484" i="19" s="1"/>
  <c r="K1482" i="19"/>
  <c r="L1482" i="19" s="1"/>
  <c r="K1478" i="19"/>
  <c r="L1478" i="19" s="1"/>
  <c r="K1472" i="19"/>
  <c r="L1472" i="19" s="1"/>
  <c r="K1462" i="19"/>
  <c r="L1462" i="19" s="1"/>
  <c r="K1452" i="19"/>
  <c r="L1452" i="19" s="1"/>
  <c r="K1442" i="19"/>
  <c r="L1442" i="19" s="1"/>
  <c r="K1432" i="19"/>
  <c r="L1432" i="19" s="1"/>
  <c r="K1414" i="19"/>
  <c r="L1414" i="19" s="1"/>
  <c r="K1404" i="19"/>
  <c r="L1404" i="19" s="1"/>
  <c r="K1384" i="19"/>
  <c r="L1384" i="19" s="1"/>
  <c r="K1374" i="19"/>
  <c r="L1374" i="19" s="1"/>
  <c r="K1364" i="19"/>
  <c r="L1364" i="19" s="1"/>
  <c r="K1354" i="19"/>
  <c r="L1354" i="19" s="1"/>
  <c r="K1344" i="19"/>
  <c r="L1344" i="19" s="1"/>
  <c r="K1334" i="19"/>
  <c r="L1334" i="19" s="1"/>
  <c r="K1316" i="19"/>
  <c r="L1316" i="19" s="1"/>
  <c r="K1306" i="19"/>
  <c r="L1306" i="19" s="1"/>
  <c r="K1296" i="19"/>
  <c r="L1296" i="19" s="1"/>
  <c r="K1286" i="19"/>
  <c r="L1286" i="19" s="1"/>
  <c r="K1276" i="19"/>
  <c r="L1276" i="19" s="1"/>
  <c r="K1266" i="19"/>
  <c r="L1266" i="19" s="1"/>
  <c r="K1256" i="19"/>
  <c r="L1256" i="19" s="1"/>
  <c r="K1246" i="19"/>
  <c r="L1246" i="19" s="1"/>
  <c r="K1236" i="19"/>
  <c r="L1236" i="19" s="1"/>
  <c r="K1666" i="19"/>
  <c r="L1666" i="19" s="1"/>
  <c r="K1656" i="19"/>
  <c r="L1656" i="19" s="1"/>
  <c r="K1646" i="19"/>
  <c r="L1646" i="19" s="1"/>
  <c r="K1636" i="19"/>
  <c r="L1636" i="19" s="1"/>
  <c r="K1626" i="19"/>
  <c r="L1626" i="19" s="1"/>
  <c r="K1616" i="19"/>
  <c r="L1616" i="19" s="1"/>
  <c r="K1568" i="19"/>
  <c r="L1568" i="19" s="1"/>
  <c r="K1546" i="19"/>
  <c r="L1546" i="19" s="1"/>
  <c r="K1543" i="19"/>
  <c r="L1543" i="19" s="1"/>
  <c r="K1518" i="19"/>
  <c r="L1518" i="19" s="1"/>
  <c r="K1515" i="19"/>
  <c r="L1515" i="19" s="1"/>
  <c r="K1490" i="19"/>
  <c r="L1490" i="19" s="1"/>
  <c r="K1463" i="19"/>
  <c r="L1463" i="19" s="1"/>
  <c r="K1453" i="19"/>
  <c r="L1453" i="19" s="1"/>
  <c r="K1443" i="19"/>
  <c r="L1443" i="19" s="1"/>
  <c r="K1433" i="19"/>
  <c r="L1433" i="19" s="1"/>
  <c r="K1423" i="19"/>
  <c r="L1423" i="19" s="1"/>
  <c r="K1415" i="19"/>
  <c r="L1415" i="19" s="1"/>
  <c r="K1395" i="19"/>
  <c r="L1395" i="19" s="1"/>
  <c r="K1385" i="19"/>
  <c r="L1385" i="19" s="1"/>
  <c r="K1375" i="19"/>
  <c r="L1375" i="19" s="1"/>
  <c r="K1365" i="19"/>
  <c r="L1365" i="19" s="1"/>
  <c r="K1355" i="19"/>
  <c r="L1355" i="19" s="1"/>
  <c r="K1345" i="19"/>
  <c r="L1345" i="19" s="1"/>
  <c r="K1335" i="19"/>
  <c r="L1335" i="19" s="1"/>
  <c r="K1317" i="19"/>
  <c r="L1317" i="19" s="1"/>
  <c r="K1307" i="19"/>
  <c r="L1307" i="19" s="1"/>
  <c r="K1297" i="19"/>
  <c r="L1297" i="19" s="1"/>
  <c r="K1294" i="19"/>
  <c r="L1294" i="19" s="1"/>
  <c r="K1287" i="19"/>
  <c r="L1287" i="19" s="1"/>
  <c r="K1277" i="19"/>
  <c r="L1277" i="19" s="1"/>
  <c r="K1267" i="19"/>
  <c r="L1267" i="19" s="1"/>
  <c r="K1257" i="19"/>
  <c r="L1257" i="19" s="1"/>
  <c r="K1247" i="19"/>
  <c r="L1247" i="19" s="1"/>
  <c r="K1237" i="19"/>
  <c r="L1237" i="19" s="1"/>
  <c r="K1229" i="19"/>
  <c r="L1229" i="19" s="1"/>
  <c r="K1219" i="19"/>
  <c r="L1219" i="19" s="1"/>
  <c r="K1209" i="19"/>
  <c r="L1209" i="19" s="1"/>
  <c r="K1199" i="19"/>
  <c r="L1199" i="19" s="1"/>
  <c r="K1189" i="19"/>
  <c r="L1189" i="19" s="1"/>
  <c r="K1179" i="19"/>
  <c r="L1179" i="19" s="1"/>
  <c r="K1169" i="19"/>
  <c r="L1169" i="19" s="1"/>
  <c r="K1159" i="19"/>
  <c r="L1159" i="19" s="1"/>
  <c r="K1149" i="19"/>
  <c r="L1149" i="19" s="1"/>
  <c r="K1608" i="19"/>
  <c r="L1608" i="19" s="1"/>
  <c r="K1598" i="19"/>
  <c r="L1598" i="19" s="1"/>
  <c r="K1587" i="19"/>
  <c r="L1587" i="19" s="1"/>
  <c r="K1572" i="19"/>
  <c r="L1572" i="19" s="1"/>
  <c r="K1557" i="19"/>
  <c r="L1557" i="19" s="1"/>
  <c r="K1531" i="19"/>
  <c r="L1531" i="19" s="1"/>
  <c r="K1527" i="19"/>
  <c r="L1527" i="19" s="1"/>
  <c r="K1523" i="19"/>
  <c r="L1523" i="19" s="1"/>
  <c r="K1503" i="19"/>
  <c r="L1503" i="19" s="1"/>
  <c r="K1485" i="19"/>
  <c r="L1485" i="19" s="1"/>
  <c r="K1479" i="19"/>
  <c r="L1479" i="19" s="1"/>
  <c r="K1473" i="19"/>
  <c r="L1473" i="19" s="1"/>
  <c r="K1464" i="19"/>
  <c r="L1464" i="19" s="1"/>
  <c r="K1454" i="19"/>
  <c r="L1454" i="19" s="1"/>
  <c r="K1444" i="19"/>
  <c r="L1444" i="19" s="1"/>
  <c r="K1434" i="19"/>
  <c r="L1434" i="19" s="1"/>
  <c r="K1424" i="19"/>
  <c r="L1424" i="19" s="1"/>
  <c r="K1422" i="19"/>
  <c r="L1422" i="19" s="1"/>
  <c r="K1416" i="19"/>
  <c r="L1416" i="19" s="1"/>
  <c r="K1406" i="19"/>
  <c r="L1406" i="19" s="1"/>
  <c r="K1396" i="19"/>
  <c r="L1396" i="19" s="1"/>
  <c r="K1386" i="19"/>
  <c r="L1386" i="19" s="1"/>
  <c r="K1376" i="19"/>
  <c r="L1376" i="19" s="1"/>
  <c r="K1366" i="19"/>
  <c r="L1366" i="19" s="1"/>
  <c r="K1356" i="19"/>
  <c r="L1356" i="19" s="1"/>
  <c r="K1346" i="19"/>
  <c r="L1346" i="19" s="1"/>
  <c r="K1336" i="19"/>
  <c r="L1336" i="19" s="1"/>
  <c r="K1318" i="19"/>
  <c r="L1318" i="19" s="1"/>
  <c r="K1308" i="19"/>
  <c r="L1308" i="19" s="1"/>
  <c r="K1298" i="19"/>
  <c r="L1298" i="19" s="1"/>
  <c r="K1288" i="19"/>
  <c r="L1288" i="19" s="1"/>
  <c r="K1278" i="19"/>
  <c r="L1278" i="19" s="1"/>
  <c r="K1268" i="19"/>
  <c r="L1268" i="19" s="1"/>
  <c r="K1258" i="19"/>
  <c r="L1258" i="19" s="1"/>
  <c r="K1552" i="19"/>
  <c r="L1552" i="19" s="1"/>
  <c r="K1538" i="19"/>
  <c r="L1538" i="19" s="1"/>
  <c r="K1516" i="19"/>
  <c r="L1516" i="19" s="1"/>
  <c r="K1512" i="19"/>
  <c r="L1512" i="19" s="1"/>
  <c r="K1499" i="19"/>
  <c r="L1499" i="19" s="1"/>
  <c r="K1495" i="19"/>
  <c r="L1495" i="19" s="1"/>
  <c r="K1486" i="19"/>
  <c r="L1486" i="19" s="1"/>
  <c r="K1474" i="19"/>
  <c r="L1474" i="19" s="1"/>
  <c r="K1465" i="19"/>
  <c r="L1465" i="19" s="1"/>
  <c r="K1455" i="19"/>
  <c r="L1455" i="19" s="1"/>
  <c r="K1435" i="19"/>
  <c r="L1435" i="19" s="1"/>
  <c r="K1425" i="19"/>
  <c r="L1425" i="19" s="1"/>
  <c r="K1417" i="19"/>
  <c r="L1417" i="19" s="1"/>
  <c r="K1407" i="19"/>
  <c r="L1407" i="19" s="1"/>
  <c r="K1397" i="19"/>
  <c r="L1397" i="19" s="1"/>
  <c r="K1394" i="19"/>
  <c r="L1394" i="19" s="1"/>
  <c r="K1387" i="19"/>
  <c r="L1387" i="19" s="1"/>
  <c r="K1377" i="19"/>
  <c r="L1377" i="19" s="1"/>
  <c r="K1367" i="19"/>
  <c r="L1367" i="19" s="1"/>
  <c r="K1357" i="19"/>
  <c r="L1357" i="19" s="1"/>
  <c r="K1347" i="19"/>
  <c r="L1347" i="19" s="1"/>
  <c r="K1337" i="19"/>
  <c r="L1337" i="19" s="1"/>
  <c r="K1327" i="19"/>
  <c r="L1327" i="19" s="1"/>
  <c r="K1319" i="19"/>
  <c r="L1319" i="19" s="1"/>
  <c r="K1309" i="19"/>
  <c r="L1309" i="19" s="1"/>
  <c r="K1299" i="19"/>
  <c r="L1299" i="19" s="1"/>
  <c r="K1289" i="19"/>
  <c r="L1289" i="19" s="1"/>
  <c r="K1279" i="19"/>
  <c r="L1279" i="19" s="1"/>
  <c r="K1269" i="19"/>
  <c r="L1269" i="19" s="1"/>
  <c r="K1259" i="19"/>
  <c r="L1259" i="19" s="1"/>
  <c r="K1249" i="19"/>
  <c r="L1249" i="19" s="1"/>
  <c r="K1577" i="19"/>
  <c r="L1577" i="19" s="1"/>
  <c r="K1562" i="19"/>
  <c r="L1562" i="19" s="1"/>
  <c r="K1541" i="19"/>
  <c r="L1541" i="19" s="1"/>
  <c r="K1532" i="19"/>
  <c r="L1532" i="19" s="1"/>
  <c r="K1528" i="19"/>
  <c r="L1528" i="19" s="1"/>
  <c r="K1524" i="19"/>
  <c r="L1524" i="19" s="1"/>
  <c r="K1520" i="19"/>
  <c r="L1520" i="19" s="1"/>
  <c r="K1508" i="19"/>
  <c r="L1508" i="19" s="1"/>
  <c r="K1504" i="19"/>
  <c r="L1504" i="19" s="1"/>
  <c r="K1480" i="19"/>
  <c r="L1480" i="19" s="1"/>
  <c r="K1466" i="19"/>
  <c r="L1466" i="19" s="1"/>
  <c r="K1456" i="19"/>
  <c r="L1456" i="19" s="1"/>
  <c r="K1446" i="19"/>
  <c r="L1446" i="19" s="1"/>
  <c r="K1436" i="19"/>
  <c r="L1436" i="19" s="1"/>
  <c r="K1426" i="19"/>
  <c r="L1426" i="19" s="1"/>
  <c r="K1418" i="19"/>
  <c r="L1418" i="19" s="1"/>
  <c r="K1408" i="19"/>
  <c r="L1408" i="19" s="1"/>
  <c r="K1405" i="19"/>
  <c r="L1405" i="19" s="1"/>
  <c r="K1398" i="19"/>
  <c r="L1398" i="19" s="1"/>
  <c r="K1388" i="19"/>
  <c r="L1388" i="19" s="1"/>
  <c r="K1378" i="19"/>
  <c r="L1378" i="19" s="1"/>
  <c r="K1368" i="19"/>
  <c r="L1368" i="19" s="1"/>
  <c r="K1358" i="19"/>
  <c r="L1358" i="19" s="1"/>
  <c r="K1348" i="19"/>
  <c r="L1348" i="19" s="1"/>
  <c r="K1676" i="19"/>
  <c r="L1676" i="19" s="1"/>
  <c r="K1660" i="19"/>
  <c r="L1660" i="19" s="1"/>
  <c r="K1650" i="19"/>
  <c r="L1650" i="19" s="1"/>
  <c r="K1640" i="19"/>
  <c r="L1640" i="19" s="1"/>
  <c r="K1630" i="19"/>
  <c r="L1630" i="19" s="1"/>
  <c r="K1620" i="19"/>
  <c r="L1620" i="19" s="1"/>
  <c r="K1547" i="19"/>
  <c r="L1547" i="19" s="1"/>
  <c r="K1536" i="19"/>
  <c r="L1536" i="19" s="1"/>
  <c r="K1500" i="19"/>
  <c r="L1500" i="19" s="1"/>
  <c r="K1496" i="19"/>
  <c r="L1496" i="19" s="1"/>
  <c r="K1492" i="19"/>
  <c r="L1492" i="19" s="1"/>
  <c r="K1487" i="19"/>
  <c r="L1487" i="19" s="1"/>
  <c r="K1475" i="19"/>
  <c r="L1475" i="19" s="1"/>
  <c r="K1467" i="19"/>
  <c r="L1467" i="19" s="1"/>
  <c r="K1457" i="19"/>
  <c r="L1457" i="19" s="1"/>
  <c r="K1447" i="19"/>
  <c r="L1447" i="19" s="1"/>
  <c r="K1437" i="19"/>
  <c r="L1437" i="19" s="1"/>
  <c r="K1427" i="19"/>
  <c r="L1427" i="19" s="1"/>
  <c r="K1419" i="19"/>
  <c r="L1419" i="19" s="1"/>
  <c r="K1409" i="19"/>
  <c r="L1409" i="19" s="1"/>
  <c r="K1399" i="19"/>
  <c r="L1399" i="19" s="1"/>
  <c r="K1389" i="19"/>
  <c r="L1389" i="19" s="1"/>
  <c r="K1379" i="19"/>
  <c r="L1379" i="19" s="1"/>
  <c r="K1369" i="19"/>
  <c r="L1369" i="19" s="1"/>
  <c r="K1359" i="19"/>
  <c r="L1359" i="19" s="1"/>
  <c r="K1349" i="19"/>
  <c r="L1349" i="19" s="1"/>
  <c r="K1339" i="19"/>
  <c r="L1339" i="19" s="1"/>
  <c r="K1329" i="19"/>
  <c r="L1329" i="19" s="1"/>
  <c r="K1321" i="19"/>
  <c r="L1321" i="19" s="1"/>
  <c r="K1311" i="19"/>
  <c r="L1311" i="19" s="1"/>
  <c r="K1301" i="19"/>
  <c r="L1301" i="19" s="1"/>
  <c r="K1291" i="19"/>
  <c r="L1291" i="19" s="1"/>
  <c r="K1281" i="19"/>
  <c r="L1281" i="19" s="1"/>
  <c r="K1271" i="19"/>
  <c r="L1271" i="19" s="1"/>
  <c r="K1261" i="19"/>
  <c r="L1261" i="19" s="1"/>
  <c r="K1251" i="19"/>
  <c r="L1251" i="19" s="1"/>
  <c r="K1241" i="19"/>
  <c r="L1241" i="19" s="1"/>
  <c r="K1231" i="19"/>
  <c r="L1231" i="19" s="1"/>
  <c r="K1223" i="19"/>
  <c r="L1223" i="19" s="1"/>
  <c r="K1213" i="19"/>
  <c r="L1213" i="19" s="1"/>
  <c r="K1203" i="19"/>
  <c r="L1203" i="19" s="1"/>
  <c r="K1193" i="19"/>
  <c r="L1193" i="19" s="1"/>
  <c r="K1612" i="19"/>
  <c r="L1612" i="19" s="1"/>
  <c r="K1602" i="19"/>
  <c r="L1602" i="19" s="1"/>
  <c r="K1586" i="19"/>
  <c r="L1586" i="19" s="1"/>
  <c r="K1567" i="19"/>
  <c r="L1567" i="19" s="1"/>
  <c r="K1558" i="19"/>
  <c r="L1558" i="19" s="1"/>
  <c r="K1513" i="19"/>
  <c r="L1513" i="19" s="1"/>
  <c r="K1476" i="19"/>
  <c r="L1476" i="19" s="1"/>
  <c r="K1468" i="19"/>
  <c r="L1468" i="19" s="1"/>
  <c r="K1458" i="19"/>
  <c r="L1458" i="19" s="1"/>
  <c r="K1448" i="19"/>
  <c r="L1448" i="19" s="1"/>
  <c r="K1445" i="19"/>
  <c r="L1445" i="19" s="1"/>
  <c r="K1438" i="19"/>
  <c r="L1438" i="19" s="1"/>
  <c r="K1428" i="19"/>
  <c r="L1428" i="19" s="1"/>
  <c r="K1420" i="19"/>
  <c r="L1420" i="19" s="1"/>
  <c r="K1410" i="19"/>
  <c r="L1410" i="19" s="1"/>
  <c r="K1400" i="19"/>
  <c r="L1400" i="19" s="1"/>
  <c r="K1390" i="19"/>
  <c r="L1390" i="19" s="1"/>
  <c r="K1380" i="19"/>
  <c r="L1380" i="19" s="1"/>
  <c r="K1370" i="19"/>
  <c r="L1370" i="19" s="1"/>
  <c r="K1360" i="19"/>
  <c r="L1360" i="19" s="1"/>
  <c r="K1350" i="19"/>
  <c r="L1350" i="19" s="1"/>
  <c r="K1340" i="19"/>
  <c r="L1340" i="19" s="1"/>
  <c r="K1330" i="19"/>
  <c r="L1330" i="19" s="1"/>
  <c r="K1322" i="19"/>
  <c r="L1322" i="19" s="1"/>
  <c r="K1312" i="19"/>
  <c r="L1312" i="19" s="1"/>
  <c r="K1302" i="19"/>
  <c r="L1302" i="19" s="1"/>
  <c r="K1292" i="19"/>
  <c r="L1292" i="19" s="1"/>
  <c r="K1282" i="19"/>
  <c r="L1282" i="19" s="1"/>
  <c r="K1272" i="19"/>
  <c r="L1272" i="19" s="1"/>
  <c r="K1262" i="19"/>
  <c r="L1262" i="19" s="1"/>
  <c r="K1252" i="19"/>
  <c r="L1252" i="19" s="1"/>
  <c r="K1242" i="19"/>
  <c r="L1242" i="19" s="1"/>
  <c r="K1588" i="19"/>
  <c r="L1588" i="19" s="1"/>
  <c r="K1556" i="19"/>
  <c r="L1556" i="19" s="1"/>
  <c r="K1553" i="19"/>
  <c r="L1553" i="19" s="1"/>
  <c r="K1542" i="19"/>
  <c r="L1542" i="19" s="1"/>
  <c r="K1533" i="19"/>
  <c r="L1533" i="19" s="1"/>
  <c r="K1521" i="19"/>
  <c r="L1521" i="19" s="1"/>
  <c r="K1509" i="19"/>
  <c r="L1509" i="19" s="1"/>
  <c r="K1505" i="19"/>
  <c r="L1505" i="19" s="1"/>
  <c r="K1488" i="19"/>
  <c r="L1488" i="19" s="1"/>
  <c r="K1469" i="19"/>
  <c r="L1469" i="19" s="1"/>
  <c r="K1459" i="19"/>
  <c r="L1459" i="19" s="1"/>
  <c r="K1449" i="19"/>
  <c r="L1449" i="19" s="1"/>
  <c r="K1439" i="19"/>
  <c r="L1439" i="19" s="1"/>
  <c r="K1429" i="19"/>
  <c r="L1429" i="19" s="1"/>
  <c r="K1421" i="19"/>
  <c r="L1421" i="19" s="1"/>
  <c r="K1411" i="19"/>
  <c r="L1411" i="19" s="1"/>
  <c r="K1401" i="19"/>
  <c r="L1401" i="19" s="1"/>
  <c r="K1391" i="19"/>
  <c r="L1391" i="19" s="1"/>
  <c r="K1381" i="19"/>
  <c r="L1381" i="19" s="1"/>
  <c r="K1371" i="19"/>
  <c r="L1371" i="19" s="1"/>
  <c r="K1361" i="19"/>
  <c r="L1361" i="19" s="1"/>
  <c r="K1351" i="19"/>
  <c r="L1351" i="19" s="1"/>
  <c r="K1341" i="19"/>
  <c r="L1341" i="19" s="1"/>
  <c r="K1331" i="19"/>
  <c r="L1331" i="19" s="1"/>
  <c r="K1323" i="19"/>
  <c r="L1323" i="19" s="1"/>
  <c r="K1313" i="19"/>
  <c r="L1313" i="19" s="1"/>
  <c r="K1303" i="19"/>
  <c r="L1303" i="19" s="1"/>
  <c r="K1300" i="19"/>
  <c r="L1300" i="19" s="1"/>
  <c r="K1293" i="19"/>
  <c r="L1293" i="19" s="1"/>
  <c r="K1283" i="19"/>
  <c r="L1283" i="19" s="1"/>
  <c r="K1273" i="19"/>
  <c r="L1273" i="19" s="1"/>
  <c r="K1263" i="19"/>
  <c r="L1263" i="19" s="1"/>
  <c r="K1253" i="19"/>
  <c r="L1253" i="19" s="1"/>
  <c r="K1243" i="19"/>
  <c r="L1243" i="19" s="1"/>
  <c r="K1233" i="19"/>
  <c r="L1233" i="19" s="1"/>
  <c r="K1225" i="19"/>
  <c r="L1225" i="19" s="1"/>
  <c r="K1215" i="19"/>
  <c r="L1215" i="19" s="1"/>
  <c r="K1205" i="19"/>
  <c r="L1205" i="19" s="1"/>
  <c r="K1195" i="19"/>
  <c r="L1195" i="19" s="1"/>
  <c r="K1185" i="19"/>
  <c r="L1185" i="19" s="1"/>
  <c r="K1576" i="19"/>
  <c r="L1576" i="19" s="1"/>
  <c r="K1514" i="19"/>
  <c r="L1514" i="19" s="1"/>
  <c r="K1493" i="19"/>
  <c r="L1493" i="19" s="1"/>
  <c r="K1477" i="19"/>
  <c r="L1477" i="19" s="1"/>
  <c r="K1470" i="19"/>
  <c r="L1470" i="19" s="1"/>
  <c r="K1460" i="19"/>
  <c r="L1460" i="19" s="1"/>
  <c r="K1450" i="19"/>
  <c r="L1450" i="19" s="1"/>
  <c r="K1440" i="19"/>
  <c r="L1440" i="19" s="1"/>
  <c r="K1430" i="19"/>
  <c r="L1430" i="19" s="1"/>
  <c r="K1412" i="19"/>
  <c r="L1412" i="19" s="1"/>
  <c r="K1402" i="19"/>
  <c r="L1402" i="19" s="1"/>
  <c r="K1392" i="19"/>
  <c r="L1392" i="19" s="1"/>
  <c r="K1382" i="19"/>
  <c r="L1382" i="19" s="1"/>
  <c r="K1372" i="19"/>
  <c r="L1372" i="19" s="1"/>
  <c r="K1362" i="19"/>
  <c r="L1362" i="19" s="1"/>
  <c r="K1352" i="19"/>
  <c r="L1352" i="19" s="1"/>
  <c r="K1342" i="19"/>
  <c r="L1342" i="19" s="1"/>
  <c r="K1332" i="19"/>
  <c r="L1332" i="19" s="1"/>
  <c r="K1324" i="19"/>
  <c r="L1324" i="19" s="1"/>
  <c r="K1314" i="19"/>
  <c r="L1314" i="19" s="1"/>
  <c r="K1304" i="19"/>
  <c r="L1304" i="19" s="1"/>
  <c r="K1284" i="19"/>
  <c r="L1284" i="19" s="1"/>
  <c r="K1274" i="19"/>
  <c r="L1274" i="19" s="1"/>
  <c r="K1264" i="19"/>
  <c r="L1264" i="19" s="1"/>
  <c r="K1254" i="19"/>
  <c r="L1254" i="19" s="1"/>
  <c r="K1244" i="19"/>
  <c r="L1244" i="19" s="1"/>
  <c r="K1234" i="19"/>
  <c r="L1234" i="19" s="1"/>
  <c r="K1226" i="19"/>
  <c r="L1226" i="19" s="1"/>
  <c r="K1216" i="19"/>
  <c r="L1216" i="19" s="1"/>
  <c r="K1206" i="19"/>
  <c r="L1206" i="19" s="1"/>
  <c r="K1196" i="19"/>
  <c r="L1196" i="19" s="1"/>
  <c r="K1186" i="19"/>
  <c r="L1186" i="19" s="1"/>
  <c r="K1176" i="19"/>
  <c r="L1176" i="19" s="1"/>
  <c r="K1578" i="19"/>
  <c r="L1578" i="19" s="1"/>
  <c r="K1548" i="19"/>
  <c r="L1548" i="19" s="1"/>
  <c r="K1537" i="19"/>
  <c r="L1537" i="19" s="1"/>
  <c r="K1534" i="19"/>
  <c r="L1534" i="19" s="1"/>
  <c r="K1526" i="19"/>
  <c r="L1526" i="19" s="1"/>
  <c r="K1522" i="19"/>
  <c r="L1522" i="19" s="1"/>
  <c r="K1510" i="19"/>
  <c r="L1510" i="19" s="1"/>
  <c r="K1506" i="19"/>
  <c r="L1506" i="19" s="1"/>
  <c r="K1502" i="19"/>
  <c r="L1502" i="19" s="1"/>
  <c r="K1489" i="19"/>
  <c r="L1489" i="19" s="1"/>
  <c r="K1483" i="19"/>
  <c r="L1483" i="19" s="1"/>
  <c r="K1471" i="19"/>
  <c r="L1471" i="19" s="1"/>
  <c r="K1461" i="19"/>
  <c r="L1461" i="19" s="1"/>
  <c r="K1451" i="19"/>
  <c r="L1451" i="19" s="1"/>
  <c r="K1441" i="19"/>
  <c r="L1441" i="19" s="1"/>
  <c r="K1431" i="19"/>
  <c r="L1431" i="19" s="1"/>
  <c r="K1413" i="19"/>
  <c r="L1413" i="19" s="1"/>
  <c r="K1403" i="19"/>
  <c r="L1403" i="19" s="1"/>
  <c r="K1393" i="19"/>
  <c r="L1393" i="19" s="1"/>
  <c r="K1383" i="19"/>
  <c r="L1383" i="19" s="1"/>
  <c r="K1373" i="19"/>
  <c r="L1373" i="19" s="1"/>
  <c r="K1363" i="19"/>
  <c r="L1363" i="19" s="1"/>
  <c r="K1353" i="19"/>
  <c r="L1353" i="19" s="1"/>
  <c r="K1343" i="19"/>
  <c r="L1343" i="19" s="1"/>
  <c r="K1333" i="19"/>
  <c r="L1333" i="19" s="1"/>
  <c r="K1325" i="19"/>
  <c r="L1325" i="19" s="1"/>
  <c r="K1315" i="19"/>
  <c r="L1315" i="19" s="1"/>
  <c r="K1305" i="19"/>
  <c r="L1305" i="19" s="1"/>
  <c r="K1295" i="19"/>
  <c r="L1295" i="19" s="1"/>
  <c r="K1285" i="19"/>
  <c r="L1285" i="19" s="1"/>
  <c r="K1275" i="19"/>
  <c r="L1275" i="19" s="1"/>
  <c r="K1265" i="19"/>
  <c r="L1265" i="19" s="1"/>
  <c r="K1255" i="19"/>
  <c r="L1255" i="19" s="1"/>
  <c r="K1245" i="19"/>
  <c r="L1245" i="19" s="1"/>
  <c r="K1235" i="19"/>
  <c r="L1235" i="19" s="1"/>
  <c r="K1227" i="19"/>
  <c r="L1227" i="19" s="1"/>
  <c r="K1217" i="19"/>
  <c r="L1217" i="19" s="1"/>
  <c r="K1207" i="19"/>
  <c r="L1207" i="19" s="1"/>
  <c r="K1197" i="19"/>
  <c r="L1197" i="19" s="1"/>
  <c r="K1187" i="19"/>
  <c r="L1187" i="19" s="1"/>
  <c r="K1177" i="19"/>
  <c r="L1177" i="19" s="1"/>
  <c r="K1167" i="19"/>
  <c r="L1167" i="19" s="1"/>
  <c r="K1157" i="19"/>
  <c r="L1157" i="19" s="1"/>
  <c r="K1147" i="19"/>
  <c r="L1147" i="19" s="1"/>
  <c r="K1137" i="19"/>
  <c r="L1137" i="19" s="1"/>
  <c r="K1129" i="19"/>
  <c r="L1129" i="19" s="1"/>
  <c r="K1119" i="19"/>
  <c r="L1119" i="19" s="1"/>
  <c r="K1109" i="19"/>
  <c r="L1109" i="19" s="1"/>
  <c r="K1099" i="19"/>
  <c r="L1099" i="19" s="1"/>
  <c r="K1089" i="19"/>
  <c r="L1089" i="19" s="1"/>
  <c r="K1280" i="19"/>
  <c r="L1280" i="19" s="1"/>
  <c r="K1232" i="19"/>
  <c r="L1232" i="19" s="1"/>
  <c r="K1230" i="19"/>
  <c r="L1230" i="19" s="1"/>
  <c r="K1210" i="19"/>
  <c r="L1210" i="19" s="1"/>
  <c r="K1198" i="19"/>
  <c r="L1198" i="19" s="1"/>
  <c r="K1181" i="19"/>
  <c r="L1181" i="19" s="1"/>
  <c r="K1172" i="19"/>
  <c r="L1172" i="19" s="1"/>
  <c r="K1168" i="19"/>
  <c r="L1168" i="19" s="1"/>
  <c r="K1160" i="19"/>
  <c r="L1160" i="19" s="1"/>
  <c r="K1152" i="19"/>
  <c r="L1152" i="19" s="1"/>
  <c r="K1133" i="19"/>
  <c r="L1133" i="19" s="1"/>
  <c r="K1127" i="19"/>
  <c r="L1127" i="19" s="1"/>
  <c r="K1121" i="19"/>
  <c r="L1121" i="19" s="1"/>
  <c r="K1104" i="19"/>
  <c r="L1104" i="19" s="1"/>
  <c r="K1092" i="19"/>
  <c r="L1092" i="19" s="1"/>
  <c r="K1085" i="19"/>
  <c r="L1085" i="19" s="1"/>
  <c r="K1075" i="19"/>
  <c r="L1075" i="19" s="1"/>
  <c r="K1065" i="19"/>
  <c r="L1065" i="19" s="1"/>
  <c r="K1055" i="19"/>
  <c r="L1055" i="19" s="1"/>
  <c r="K1045" i="19"/>
  <c r="L1045" i="19" s="1"/>
  <c r="K1037" i="19"/>
  <c r="L1037" i="19" s="1"/>
  <c r="K1027" i="19"/>
  <c r="L1027" i="19" s="1"/>
  <c r="K1017" i="19"/>
  <c r="L1017" i="19" s="1"/>
  <c r="K1007" i="19"/>
  <c r="L1007" i="19" s="1"/>
  <c r="K1178" i="19"/>
  <c r="L1178" i="19" s="1"/>
  <c r="K1175" i="19"/>
  <c r="L1175" i="19" s="1"/>
  <c r="K1156" i="19"/>
  <c r="L1156" i="19" s="1"/>
  <c r="K1144" i="19"/>
  <c r="L1144" i="19" s="1"/>
  <c r="K1138" i="19"/>
  <c r="L1138" i="19" s="1"/>
  <c r="K1122" i="19"/>
  <c r="L1122" i="19" s="1"/>
  <c r="K1116" i="19"/>
  <c r="L1116" i="19" s="1"/>
  <c r="K1110" i="19"/>
  <c r="L1110" i="19" s="1"/>
  <c r="K1098" i="19"/>
  <c r="L1098" i="19" s="1"/>
  <c r="K1086" i="19"/>
  <c r="L1086" i="19" s="1"/>
  <c r="K1076" i="19"/>
  <c r="L1076" i="19" s="1"/>
  <c r="K1066" i="19"/>
  <c r="L1066" i="19" s="1"/>
  <c r="K1056" i="19"/>
  <c r="L1056" i="19" s="1"/>
  <c r="K1046" i="19"/>
  <c r="L1046" i="19" s="1"/>
  <c r="K1028" i="19"/>
  <c r="L1028" i="19" s="1"/>
  <c r="K1008" i="19"/>
  <c r="L1008" i="19" s="1"/>
  <c r="K998" i="19"/>
  <c r="L998" i="19" s="1"/>
  <c r="K988" i="19"/>
  <c r="L988" i="19" s="1"/>
  <c r="K978" i="19"/>
  <c r="L978" i="19" s="1"/>
  <c r="K968" i="19"/>
  <c r="L968" i="19" s="1"/>
  <c r="K958" i="19"/>
  <c r="L958" i="19" s="1"/>
  <c r="K948" i="19"/>
  <c r="L948" i="19" s="1"/>
  <c r="K940" i="19"/>
  <c r="L940" i="19" s="1"/>
  <c r="K930" i="19"/>
  <c r="L930" i="19" s="1"/>
  <c r="K920" i="19"/>
  <c r="L920" i="19" s="1"/>
  <c r="K910" i="19"/>
  <c r="L910" i="19" s="1"/>
  <c r="K900" i="19"/>
  <c r="L900" i="19" s="1"/>
  <c r="K890" i="19"/>
  <c r="L890" i="19" s="1"/>
  <c r="K880" i="19"/>
  <c r="L880" i="19" s="1"/>
  <c r="K870" i="19"/>
  <c r="L870" i="19" s="1"/>
  <c r="K860" i="19"/>
  <c r="L860" i="19" s="1"/>
  <c r="K850" i="19"/>
  <c r="L850" i="19" s="1"/>
  <c r="K842" i="19"/>
  <c r="L842" i="19" s="1"/>
  <c r="K1224" i="19"/>
  <c r="L1224" i="19" s="1"/>
  <c r="K1222" i="19"/>
  <c r="L1222" i="19" s="1"/>
  <c r="K1201" i="19"/>
  <c r="L1201" i="19" s="1"/>
  <c r="K1184" i="19"/>
  <c r="L1184" i="19" s="1"/>
  <c r="K1165" i="19"/>
  <c r="L1165" i="19" s="1"/>
  <c r="K1148" i="19"/>
  <c r="L1148" i="19" s="1"/>
  <c r="K1128" i="19"/>
  <c r="L1128" i="19" s="1"/>
  <c r="K1105" i="19"/>
  <c r="L1105" i="19" s="1"/>
  <c r="K1093" i="19"/>
  <c r="L1093" i="19" s="1"/>
  <c r="K1087" i="19"/>
  <c r="L1087" i="19" s="1"/>
  <c r="K1077" i="19"/>
  <c r="L1077" i="19" s="1"/>
  <c r="K1067" i="19"/>
  <c r="L1067" i="19" s="1"/>
  <c r="K1057" i="19"/>
  <c r="L1057" i="19" s="1"/>
  <c r="K1047" i="19"/>
  <c r="L1047" i="19" s="1"/>
  <c r="K1029" i="19"/>
  <c r="L1029" i="19" s="1"/>
  <c r="K1019" i="19"/>
  <c r="L1019" i="19" s="1"/>
  <c r="K1270" i="19"/>
  <c r="L1270" i="19" s="1"/>
  <c r="K1220" i="19"/>
  <c r="L1220" i="19" s="1"/>
  <c r="K1208" i="19"/>
  <c r="L1208" i="19" s="1"/>
  <c r="K1194" i="19"/>
  <c r="L1194" i="19" s="1"/>
  <c r="K1192" i="19"/>
  <c r="L1192" i="19" s="1"/>
  <c r="K1182" i="19"/>
  <c r="L1182" i="19" s="1"/>
  <c r="K1161" i="19"/>
  <c r="L1161" i="19" s="1"/>
  <c r="K1153" i="19"/>
  <c r="L1153" i="19" s="1"/>
  <c r="K1139" i="19"/>
  <c r="L1139" i="19" s="1"/>
  <c r="K1123" i="19"/>
  <c r="L1123" i="19" s="1"/>
  <c r="K1117" i="19"/>
  <c r="L1117" i="19" s="1"/>
  <c r="K1111" i="19"/>
  <c r="L1111" i="19" s="1"/>
  <c r="K1094" i="19"/>
  <c r="L1094" i="19" s="1"/>
  <c r="K1078" i="19"/>
  <c r="L1078" i="19" s="1"/>
  <c r="K1068" i="19"/>
  <c r="L1068" i="19" s="1"/>
  <c r="K1058" i="19"/>
  <c r="L1058" i="19" s="1"/>
  <c r="K1048" i="19"/>
  <c r="L1048" i="19" s="1"/>
  <c r="K1030" i="19"/>
  <c r="L1030" i="19" s="1"/>
  <c r="K1020" i="19"/>
  <c r="L1020" i="19" s="1"/>
  <c r="K1000" i="19"/>
  <c r="L1000" i="19" s="1"/>
  <c r="K997" i="19"/>
  <c r="L997" i="19" s="1"/>
  <c r="K990" i="19"/>
  <c r="L990" i="19" s="1"/>
  <c r="K980" i="19"/>
  <c r="L980" i="19" s="1"/>
  <c r="K970" i="19"/>
  <c r="L970" i="19" s="1"/>
  <c r="K960" i="19"/>
  <c r="L960" i="19" s="1"/>
  <c r="K950" i="19"/>
  <c r="L950" i="19" s="1"/>
  <c r="K932" i="19"/>
  <c r="L932" i="19" s="1"/>
  <c r="K922" i="19"/>
  <c r="L922" i="19" s="1"/>
  <c r="K912" i="19"/>
  <c r="L912" i="19" s="1"/>
  <c r="K902" i="19"/>
  <c r="L902" i="19" s="1"/>
  <c r="K892" i="19"/>
  <c r="L892" i="19" s="1"/>
  <c r="K1338" i="19"/>
  <c r="L1338" i="19" s="1"/>
  <c r="K1239" i="19"/>
  <c r="L1239" i="19" s="1"/>
  <c r="K1190" i="19"/>
  <c r="L1190" i="19" s="1"/>
  <c r="K1173" i="19"/>
  <c r="L1173" i="19" s="1"/>
  <c r="K1162" i="19"/>
  <c r="L1162" i="19" s="1"/>
  <c r="K1145" i="19"/>
  <c r="L1145" i="19" s="1"/>
  <c r="K1140" i="19"/>
  <c r="L1140" i="19" s="1"/>
  <c r="K1124" i="19"/>
  <c r="L1124" i="19" s="1"/>
  <c r="K1112" i="19"/>
  <c r="L1112" i="19" s="1"/>
  <c r="K1106" i="19"/>
  <c r="L1106" i="19" s="1"/>
  <c r="K1100" i="19"/>
  <c r="L1100" i="19" s="1"/>
  <c r="K1088" i="19"/>
  <c r="L1088" i="19" s="1"/>
  <c r="K1079" i="19"/>
  <c r="L1079" i="19" s="1"/>
  <c r="K1069" i="19"/>
  <c r="L1069" i="19" s="1"/>
  <c r="K1059" i="19"/>
  <c r="L1059" i="19" s="1"/>
  <c r="K1049" i="19"/>
  <c r="L1049" i="19" s="1"/>
  <c r="K1039" i="19"/>
  <c r="L1039" i="19" s="1"/>
  <c r="K1031" i="19"/>
  <c r="L1031" i="19" s="1"/>
  <c r="K1021" i="19"/>
  <c r="L1021" i="19" s="1"/>
  <c r="K1018" i="19"/>
  <c r="L1018" i="19" s="1"/>
  <c r="K1320" i="19"/>
  <c r="L1320" i="19" s="1"/>
  <c r="K1211" i="19"/>
  <c r="L1211" i="19" s="1"/>
  <c r="K1170" i="19"/>
  <c r="L1170" i="19" s="1"/>
  <c r="K1166" i="19"/>
  <c r="L1166" i="19" s="1"/>
  <c r="K1154" i="19"/>
  <c r="L1154" i="19" s="1"/>
  <c r="K1130" i="19"/>
  <c r="L1130" i="19" s="1"/>
  <c r="K1118" i="19"/>
  <c r="L1118" i="19" s="1"/>
  <c r="K1095" i="19"/>
  <c r="L1095" i="19" s="1"/>
  <c r="K1080" i="19"/>
  <c r="L1080" i="19" s="1"/>
  <c r="K1070" i="19"/>
  <c r="L1070" i="19" s="1"/>
  <c r="K1060" i="19"/>
  <c r="L1060" i="19" s="1"/>
  <c r="K1050" i="19"/>
  <c r="L1050" i="19" s="1"/>
  <c r="K1040" i="19"/>
  <c r="L1040" i="19" s="1"/>
  <c r="K1038" i="19"/>
  <c r="L1038" i="19" s="1"/>
  <c r="K1032" i="19"/>
  <c r="L1032" i="19" s="1"/>
  <c r="K1022" i="19"/>
  <c r="L1022" i="19" s="1"/>
  <c r="K1012" i="19"/>
  <c r="L1012" i="19" s="1"/>
  <c r="K1002" i="19"/>
  <c r="L1002" i="19" s="1"/>
  <c r="K992" i="19"/>
  <c r="L992" i="19" s="1"/>
  <c r="K982" i="19"/>
  <c r="L982" i="19" s="1"/>
  <c r="K972" i="19"/>
  <c r="L972" i="19" s="1"/>
  <c r="K962" i="19"/>
  <c r="L962" i="19" s="1"/>
  <c r="K952" i="19"/>
  <c r="L952" i="19" s="1"/>
  <c r="K1290" i="19"/>
  <c r="L1290" i="19" s="1"/>
  <c r="K1260" i="19"/>
  <c r="L1260" i="19" s="1"/>
  <c r="K1218" i="19"/>
  <c r="L1218" i="19" s="1"/>
  <c r="K1204" i="19"/>
  <c r="L1204" i="19" s="1"/>
  <c r="K1202" i="19"/>
  <c r="L1202" i="19" s="1"/>
  <c r="K1180" i="19"/>
  <c r="L1180" i="19" s="1"/>
  <c r="K1158" i="19"/>
  <c r="L1158" i="19" s="1"/>
  <c r="K1150" i="19"/>
  <c r="L1150" i="19" s="1"/>
  <c r="K1141" i="19"/>
  <c r="L1141" i="19" s="1"/>
  <c r="K1135" i="19"/>
  <c r="L1135" i="19" s="1"/>
  <c r="K1134" i="19"/>
  <c r="L1134" i="19" s="1"/>
  <c r="K1125" i="19"/>
  <c r="L1125" i="19" s="1"/>
  <c r="K1113" i="19"/>
  <c r="L1113" i="19" s="1"/>
  <c r="K1107" i="19"/>
  <c r="L1107" i="19" s="1"/>
  <c r="K1101" i="19"/>
  <c r="L1101" i="19" s="1"/>
  <c r="K1081" i="19"/>
  <c r="L1081" i="19" s="1"/>
  <c r="K1071" i="19"/>
  <c r="L1071" i="19" s="1"/>
  <c r="K1061" i="19"/>
  <c r="L1061" i="19" s="1"/>
  <c r="K1051" i="19"/>
  <c r="L1051" i="19" s="1"/>
  <c r="K1041" i="19"/>
  <c r="L1041" i="19" s="1"/>
  <c r="K1033" i="19"/>
  <c r="L1033" i="19" s="1"/>
  <c r="K1023" i="19"/>
  <c r="L1023" i="19" s="1"/>
  <c r="K1013" i="19"/>
  <c r="L1013" i="19" s="1"/>
  <c r="K1010" i="19"/>
  <c r="L1010" i="19" s="1"/>
  <c r="K1003" i="19"/>
  <c r="L1003" i="19" s="1"/>
  <c r="K993" i="19"/>
  <c r="L993" i="19" s="1"/>
  <c r="K983" i="19"/>
  <c r="L983" i="19" s="1"/>
  <c r="K973" i="19"/>
  <c r="L973" i="19" s="1"/>
  <c r="K963" i="19"/>
  <c r="L963" i="19" s="1"/>
  <c r="K953" i="19"/>
  <c r="L953" i="19" s="1"/>
  <c r="K943" i="19"/>
  <c r="L943" i="19" s="1"/>
  <c r="K935" i="19"/>
  <c r="L935" i="19" s="1"/>
  <c r="K925" i="19"/>
  <c r="L925" i="19" s="1"/>
  <c r="K1200" i="19"/>
  <c r="L1200" i="19" s="1"/>
  <c r="K1188" i="19"/>
  <c r="L1188" i="19" s="1"/>
  <c r="K1174" i="19"/>
  <c r="L1174" i="19" s="1"/>
  <c r="K1163" i="19"/>
  <c r="L1163" i="19" s="1"/>
  <c r="K1146" i="19"/>
  <c r="L1146" i="19" s="1"/>
  <c r="K1142" i="19"/>
  <c r="L1142" i="19" s="1"/>
  <c r="K1131" i="19"/>
  <c r="L1131" i="19" s="1"/>
  <c r="K1114" i="19"/>
  <c r="L1114" i="19" s="1"/>
  <c r="K1102" i="19"/>
  <c r="L1102" i="19" s="1"/>
  <c r="K1096" i="19"/>
  <c r="L1096" i="19" s="1"/>
  <c r="K1090" i="19"/>
  <c r="L1090" i="19" s="1"/>
  <c r="K1082" i="19"/>
  <c r="L1082" i="19" s="1"/>
  <c r="K1072" i="19"/>
  <c r="L1072" i="19" s="1"/>
  <c r="K1062" i="19"/>
  <c r="L1062" i="19" s="1"/>
  <c r="K1052" i="19"/>
  <c r="L1052" i="19" s="1"/>
  <c r="K1042" i="19"/>
  <c r="L1042" i="19" s="1"/>
  <c r="K1034" i="19"/>
  <c r="L1034" i="19" s="1"/>
  <c r="K1024" i="19"/>
  <c r="L1024" i="19" s="1"/>
  <c r="K1014" i="19"/>
  <c r="L1014" i="19" s="1"/>
  <c r="K1004" i="19"/>
  <c r="L1004" i="19" s="1"/>
  <c r="K994" i="19"/>
  <c r="L994" i="19" s="1"/>
  <c r="K984" i="19"/>
  <c r="L984" i="19" s="1"/>
  <c r="K974" i="19"/>
  <c r="L974" i="19" s="1"/>
  <c r="K964" i="19"/>
  <c r="L964" i="19" s="1"/>
  <c r="K954" i="19"/>
  <c r="L954" i="19" s="1"/>
  <c r="K944" i="19"/>
  <c r="L944" i="19" s="1"/>
  <c r="K936" i="19"/>
  <c r="L936" i="19" s="1"/>
  <c r="K926" i="19"/>
  <c r="L926" i="19" s="1"/>
  <c r="K916" i="19"/>
  <c r="L916" i="19" s="1"/>
  <c r="K906" i="19"/>
  <c r="L906" i="19" s="1"/>
  <c r="K896" i="19"/>
  <c r="L896" i="19" s="1"/>
  <c r="K876" i="19"/>
  <c r="L876" i="19" s="1"/>
  <c r="K866" i="19"/>
  <c r="L866" i="19" s="1"/>
  <c r="K856" i="19"/>
  <c r="L856" i="19" s="1"/>
  <c r="K838" i="19"/>
  <c r="L838" i="19" s="1"/>
  <c r="K828" i="19"/>
  <c r="L828" i="19" s="1"/>
  <c r="K818" i="19"/>
  <c r="L818" i="19" s="1"/>
  <c r="K808" i="19"/>
  <c r="L808" i="19" s="1"/>
  <c r="K798" i="19"/>
  <c r="L798" i="19" s="1"/>
  <c r="K788" i="19"/>
  <c r="L788" i="19" s="1"/>
  <c r="K778" i="19"/>
  <c r="L778" i="19" s="1"/>
  <c r="K1326" i="19"/>
  <c r="L1326" i="19" s="1"/>
  <c r="K1248" i="19"/>
  <c r="L1248" i="19" s="1"/>
  <c r="K1238" i="19"/>
  <c r="L1238" i="19" s="1"/>
  <c r="K1221" i="19"/>
  <c r="L1221" i="19" s="1"/>
  <c r="K1183" i="19"/>
  <c r="L1183" i="19" s="1"/>
  <c r="K1171" i="19"/>
  <c r="L1171" i="19" s="1"/>
  <c r="K1155" i="19"/>
  <c r="L1155" i="19" s="1"/>
  <c r="K1136" i="19"/>
  <c r="L1136" i="19" s="1"/>
  <c r="K1132" i="19"/>
  <c r="L1132" i="19" s="1"/>
  <c r="K1126" i="19"/>
  <c r="L1126" i="19" s="1"/>
  <c r="K1120" i="19"/>
  <c r="L1120" i="19" s="1"/>
  <c r="K1108" i="19"/>
  <c r="L1108" i="19" s="1"/>
  <c r="K1083" i="19"/>
  <c r="L1083" i="19" s="1"/>
  <c r="K1073" i="19"/>
  <c r="L1073" i="19" s="1"/>
  <c r="K1063" i="19"/>
  <c r="L1063" i="19" s="1"/>
  <c r="K1053" i="19"/>
  <c r="L1053" i="19" s="1"/>
  <c r="K1043" i="19"/>
  <c r="L1043" i="19" s="1"/>
  <c r="K1035" i="19"/>
  <c r="L1035" i="19" s="1"/>
  <c r="K1025" i="19"/>
  <c r="L1025" i="19" s="1"/>
  <c r="K1015" i="19"/>
  <c r="L1015" i="19" s="1"/>
  <c r="K1005" i="19"/>
  <c r="L1005" i="19" s="1"/>
  <c r="K995" i="19"/>
  <c r="L995" i="19" s="1"/>
  <c r="K985" i="19"/>
  <c r="L985" i="19" s="1"/>
  <c r="K975" i="19"/>
  <c r="L975" i="19" s="1"/>
  <c r="K965" i="19"/>
  <c r="L965" i="19" s="1"/>
  <c r="K955" i="19"/>
  <c r="L955" i="19" s="1"/>
  <c r="K945" i="19"/>
  <c r="L945" i="19" s="1"/>
  <c r="K937" i="19"/>
  <c r="L937" i="19" s="1"/>
  <c r="K927" i="19"/>
  <c r="L927" i="19" s="1"/>
  <c r="K917" i="19"/>
  <c r="L917" i="19" s="1"/>
  <c r="K907" i="19"/>
  <c r="L907" i="19" s="1"/>
  <c r="K897" i="19"/>
  <c r="L897" i="19" s="1"/>
  <c r="K1328" i="19"/>
  <c r="L1328" i="19" s="1"/>
  <c r="K1310" i="19"/>
  <c r="L1310" i="19" s="1"/>
  <c r="K1250" i="19"/>
  <c r="L1250" i="19" s="1"/>
  <c r="K1240" i="19"/>
  <c r="L1240" i="19" s="1"/>
  <c r="K1228" i="19"/>
  <c r="L1228" i="19" s="1"/>
  <c r="K1214" i="19"/>
  <c r="L1214" i="19" s="1"/>
  <c r="K1212" i="19"/>
  <c r="L1212" i="19" s="1"/>
  <c r="K1191" i="19"/>
  <c r="L1191" i="19" s="1"/>
  <c r="K1164" i="19"/>
  <c r="L1164" i="19" s="1"/>
  <c r="K1151" i="19"/>
  <c r="L1151" i="19" s="1"/>
  <c r="K1143" i="19"/>
  <c r="L1143" i="19" s="1"/>
  <c r="K1115" i="19"/>
  <c r="L1115" i="19" s="1"/>
  <c r="K1103" i="19"/>
  <c r="L1103" i="19" s="1"/>
  <c r="K1097" i="19"/>
  <c r="L1097" i="19" s="1"/>
  <c r="K1091" i="19"/>
  <c r="L1091" i="19" s="1"/>
  <c r="K1084" i="19"/>
  <c r="L1084" i="19" s="1"/>
  <c r="K1074" i="19"/>
  <c r="L1074" i="19" s="1"/>
  <c r="K1064" i="19"/>
  <c r="L1064" i="19" s="1"/>
  <c r="K1054" i="19"/>
  <c r="L1054" i="19" s="1"/>
  <c r="K1044" i="19"/>
  <c r="L1044" i="19" s="1"/>
  <c r="K1036" i="19"/>
  <c r="L1036" i="19" s="1"/>
  <c r="K1026" i="19"/>
  <c r="L1026" i="19" s="1"/>
  <c r="K1016" i="19"/>
  <c r="L1016" i="19" s="1"/>
  <c r="K1006" i="19"/>
  <c r="L1006" i="19" s="1"/>
  <c r="K996" i="19"/>
  <c r="L996" i="19" s="1"/>
  <c r="K986" i="19"/>
  <c r="L986" i="19" s="1"/>
  <c r="K976" i="19"/>
  <c r="L976" i="19" s="1"/>
  <c r="K966" i="19"/>
  <c r="L966" i="19" s="1"/>
  <c r="K989" i="19"/>
  <c r="L989" i="19" s="1"/>
  <c r="K908" i="19"/>
  <c r="L908" i="19" s="1"/>
  <c r="K903" i="19"/>
  <c r="L903" i="19" s="1"/>
  <c r="K869" i="19"/>
  <c r="L869" i="19" s="1"/>
  <c r="K865" i="19"/>
  <c r="L865" i="19" s="1"/>
  <c r="K861" i="19"/>
  <c r="L861" i="19" s="1"/>
  <c r="K848" i="19"/>
  <c r="L848" i="19" s="1"/>
  <c r="K840" i="19"/>
  <c r="L840" i="19" s="1"/>
  <c r="K836" i="19"/>
  <c r="L836" i="19" s="1"/>
  <c r="K831" i="19"/>
  <c r="L831" i="19" s="1"/>
  <c r="K825" i="19"/>
  <c r="L825" i="19" s="1"/>
  <c r="K819" i="19"/>
  <c r="L819" i="19" s="1"/>
  <c r="K807" i="19"/>
  <c r="L807" i="19" s="1"/>
  <c r="K784" i="19"/>
  <c r="L784" i="19" s="1"/>
  <c r="K772" i="19"/>
  <c r="L772" i="19" s="1"/>
  <c r="K762" i="19"/>
  <c r="L762" i="19" s="1"/>
  <c r="K752" i="19"/>
  <c r="L752" i="19" s="1"/>
  <c r="K750" i="19"/>
  <c r="L750" i="19" s="1"/>
  <c r="K744" i="19"/>
  <c r="L744" i="19" s="1"/>
  <c r="K734" i="19"/>
  <c r="L734" i="19" s="1"/>
  <c r="K724" i="19"/>
  <c r="L724" i="19" s="1"/>
  <c r="K714" i="19"/>
  <c r="L714" i="19" s="1"/>
  <c r="K704" i="19"/>
  <c r="L704" i="19" s="1"/>
  <c r="K694" i="19"/>
  <c r="L694" i="19" s="1"/>
  <c r="K684" i="19"/>
  <c r="L684" i="19" s="1"/>
  <c r="K674" i="19"/>
  <c r="L674" i="19" s="1"/>
  <c r="K664" i="19"/>
  <c r="L664" i="19" s="1"/>
  <c r="K646" i="19"/>
  <c r="L646" i="19" s="1"/>
  <c r="K636" i="19"/>
  <c r="L636" i="19" s="1"/>
  <c r="K626" i="19"/>
  <c r="L626" i="19" s="1"/>
  <c r="K616" i="19"/>
  <c r="L616" i="19" s="1"/>
  <c r="K606" i="19"/>
  <c r="L606" i="19" s="1"/>
  <c r="K596" i="19"/>
  <c r="L596" i="19" s="1"/>
  <c r="K586" i="19"/>
  <c r="L586" i="19" s="1"/>
  <c r="K576" i="19"/>
  <c r="L576" i="19" s="1"/>
  <c r="K566" i="19"/>
  <c r="L566" i="19" s="1"/>
  <c r="K548" i="19"/>
  <c r="L548" i="19" s="1"/>
  <c r="K538" i="19"/>
  <c r="L538" i="19" s="1"/>
  <c r="K991" i="19"/>
  <c r="L991" i="19" s="1"/>
  <c r="K987" i="19"/>
  <c r="L987" i="19" s="1"/>
  <c r="K959" i="19"/>
  <c r="L959" i="19" s="1"/>
  <c r="K946" i="19"/>
  <c r="L946" i="19" s="1"/>
  <c r="K924" i="19"/>
  <c r="L924" i="19" s="1"/>
  <c r="K914" i="19"/>
  <c r="L914" i="19" s="1"/>
  <c r="K889" i="19"/>
  <c r="L889" i="19" s="1"/>
  <c r="K882" i="19"/>
  <c r="L882" i="19" s="1"/>
  <c r="K857" i="19"/>
  <c r="L857" i="19" s="1"/>
  <c r="K853" i="19"/>
  <c r="L853" i="19" s="1"/>
  <c r="K845" i="19"/>
  <c r="L845" i="19" s="1"/>
  <c r="K814" i="19"/>
  <c r="L814" i="19" s="1"/>
  <c r="K802" i="19"/>
  <c r="L802" i="19" s="1"/>
  <c r="K796" i="19"/>
  <c r="L796" i="19" s="1"/>
  <c r="K790" i="19"/>
  <c r="L790" i="19" s="1"/>
  <c r="K773" i="19"/>
  <c r="L773" i="19" s="1"/>
  <c r="K763" i="19"/>
  <c r="L763" i="19" s="1"/>
  <c r="K753" i="19"/>
  <c r="L753" i="19" s="1"/>
  <c r="K745" i="19"/>
  <c r="L745" i="19" s="1"/>
  <c r="K735" i="19"/>
  <c r="L735" i="19" s="1"/>
  <c r="K725" i="19"/>
  <c r="L725" i="19" s="1"/>
  <c r="K715" i="19"/>
  <c r="L715" i="19" s="1"/>
  <c r="K705" i="19"/>
  <c r="L705" i="19" s="1"/>
  <c r="K695" i="19"/>
  <c r="L695" i="19" s="1"/>
  <c r="K685" i="19"/>
  <c r="L685" i="19" s="1"/>
  <c r="K675" i="19"/>
  <c r="L675" i="19" s="1"/>
  <c r="K665" i="19"/>
  <c r="L665" i="19" s="1"/>
  <c r="K655" i="19"/>
  <c r="L655" i="19" s="1"/>
  <c r="K647" i="19"/>
  <c r="L647" i="19" s="1"/>
  <c r="K637" i="19"/>
  <c r="L637" i="19" s="1"/>
  <c r="K627" i="19"/>
  <c r="L627" i="19" s="1"/>
  <c r="K617" i="19"/>
  <c r="L617" i="19" s="1"/>
  <c r="K961" i="19"/>
  <c r="L961" i="19" s="1"/>
  <c r="K957" i="19"/>
  <c r="L957" i="19" s="1"/>
  <c r="K942" i="19"/>
  <c r="L942" i="19" s="1"/>
  <c r="K929" i="19"/>
  <c r="L929" i="19" s="1"/>
  <c r="K895" i="19"/>
  <c r="L895" i="19" s="1"/>
  <c r="K878" i="19"/>
  <c r="L878" i="19" s="1"/>
  <c r="K874" i="19"/>
  <c r="L874" i="19" s="1"/>
  <c r="K849" i="19"/>
  <c r="L849" i="19" s="1"/>
  <c r="K841" i="19"/>
  <c r="L841" i="19" s="1"/>
  <c r="K837" i="19"/>
  <c r="L837" i="19" s="1"/>
  <c r="K832" i="19"/>
  <c r="L832" i="19" s="1"/>
  <c r="K826" i="19"/>
  <c r="L826" i="19" s="1"/>
  <c r="K820" i="19"/>
  <c r="L820" i="19" s="1"/>
  <c r="K803" i="19"/>
  <c r="L803" i="19" s="1"/>
  <c r="K791" i="19"/>
  <c r="L791" i="19" s="1"/>
  <c r="K785" i="19"/>
  <c r="L785" i="19" s="1"/>
  <c r="K779" i="19"/>
  <c r="L779" i="19" s="1"/>
  <c r="K764" i="19"/>
  <c r="L764" i="19" s="1"/>
  <c r="K754" i="19"/>
  <c r="L754" i="19" s="1"/>
  <c r="K746" i="19"/>
  <c r="L746" i="19" s="1"/>
  <c r="K736" i="19"/>
  <c r="L736" i="19" s="1"/>
  <c r="K726" i="19"/>
  <c r="L726" i="19" s="1"/>
  <c r="K716" i="19"/>
  <c r="L716" i="19" s="1"/>
  <c r="K706" i="19"/>
  <c r="L706" i="19" s="1"/>
  <c r="K696" i="19"/>
  <c r="L696" i="19" s="1"/>
  <c r="K686" i="19"/>
  <c r="L686" i="19" s="1"/>
  <c r="K676" i="19"/>
  <c r="L676" i="19" s="1"/>
  <c r="K666" i="19"/>
  <c r="L666" i="19" s="1"/>
  <c r="K656" i="19"/>
  <c r="L656" i="19" s="1"/>
  <c r="K654" i="19"/>
  <c r="L654" i="19" s="1"/>
  <c r="K648" i="19"/>
  <c r="L648" i="19" s="1"/>
  <c r="K638" i="19"/>
  <c r="L638" i="19" s="1"/>
  <c r="K628" i="19"/>
  <c r="L628" i="19" s="1"/>
  <c r="K618" i="19"/>
  <c r="L618" i="19" s="1"/>
  <c r="K608" i="19"/>
  <c r="L608" i="19" s="1"/>
  <c r="K598" i="19"/>
  <c r="L598" i="19" s="1"/>
  <c r="K588" i="19"/>
  <c r="L588" i="19" s="1"/>
  <c r="K578" i="19"/>
  <c r="L578" i="19" s="1"/>
  <c r="K568" i="19"/>
  <c r="L568" i="19" s="1"/>
  <c r="K550" i="19"/>
  <c r="L550" i="19" s="1"/>
  <c r="K540" i="19"/>
  <c r="L540" i="19" s="1"/>
  <c r="K530" i="19"/>
  <c r="L530" i="19" s="1"/>
  <c r="K520" i="19"/>
  <c r="L520" i="19" s="1"/>
  <c r="K510" i="19"/>
  <c r="L510" i="19" s="1"/>
  <c r="K500" i="19"/>
  <c r="L500" i="19" s="1"/>
  <c r="K490" i="19"/>
  <c r="L490" i="19" s="1"/>
  <c r="K949" i="19"/>
  <c r="L949" i="19" s="1"/>
  <c r="K938" i="19"/>
  <c r="L938" i="19" s="1"/>
  <c r="K909" i="19"/>
  <c r="L909" i="19" s="1"/>
  <c r="K901" i="19"/>
  <c r="L901" i="19" s="1"/>
  <c r="K883" i="19"/>
  <c r="L883" i="19" s="1"/>
  <c r="K862" i="19"/>
  <c r="L862" i="19" s="1"/>
  <c r="K833" i="19"/>
  <c r="L833" i="19" s="1"/>
  <c r="K821" i="19"/>
  <c r="L821" i="19" s="1"/>
  <c r="K815" i="19"/>
  <c r="L815" i="19" s="1"/>
  <c r="K809" i="19"/>
  <c r="L809" i="19" s="1"/>
  <c r="K797" i="19"/>
  <c r="L797" i="19" s="1"/>
  <c r="K774" i="19"/>
  <c r="L774" i="19" s="1"/>
  <c r="K765" i="19"/>
  <c r="L765" i="19" s="1"/>
  <c r="K755" i="19"/>
  <c r="L755" i="19" s="1"/>
  <c r="K747" i="19"/>
  <c r="L747" i="19" s="1"/>
  <c r="K737" i="19"/>
  <c r="L737" i="19" s="1"/>
  <c r="K727" i="19"/>
  <c r="L727" i="19" s="1"/>
  <c r="K717" i="19"/>
  <c r="L717" i="19" s="1"/>
  <c r="K707" i="19"/>
  <c r="L707" i="19" s="1"/>
  <c r="K697" i="19"/>
  <c r="L697" i="19" s="1"/>
  <c r="K687" i="19"/>
  <c r="L687" i="19" s="1"/>
  <c r="K677" i="19"/>
  <c r="L677" i="19" s="1"/>
  <c r="K667" i="19"/>
  <c r="L667" i="19" s="1"/>
  <c r="K657" i="19"/>
  <c r="L657" i="19" s="1"/>
  <c r="K649" i="19"/>
  <c r="L649" i="19" s="1"/>
  <c r="K639" i="19"/>
  <c r="L639" i="19" s="1"/>
  <c r="K629" i="19"/>
  <c r="L629" i="19" s="1"/>
  <c r="K619" i="19"/>
  <c r="L619" i="19" s="1"/>
  <c r="K609" i="19"/>
  <c r="L609" i="19" s="1"/>
  <c r="K599" i="19"/>
  <c r="L599" i="19" s="1"/>
  <c r="K589" i="19"/>
  <c r="L589" i="19" s="1"/>
  <c r="K579" i="19"/>
  <c r="L579" i="19" s="1"/>
  <c r="K569" i="19"/>
  <c r="L569" i="19" s="1"/>
  <c r="K559" i="19"/>
  <c r="L559" i="19" s="1"/>
  <c r="K551" i="19"/>
  <c r="L551" i="19" s="1"/>
  <c r="K969" i="19"/>
  <c r="L969" i="19" s="1"/>
  <c r="K951" i="19"/>
  <c r="L951" i="19" s="1"/>
  <c r="K947" i="19"/>
  <c r="L947" i="19" s="1"/>
  <c r="K934" i="19"/>
  <c r="L934" i="19" s="1"/>
  <c r="K915" i="19"/>
  <c r="L915" i="19" s="1"/>
  <c r="K898" i="19"/>
  <c r="L898" i="19" s="1"/>
  <c r="K893" i="19"/>
  <c r="L893" i="19" s="1"/>
  <c r="K887" i="19"/>
  <c r="L887" i="19" s="1"/>
  <c r="K886" i="19"/>
  <c r="L886" i="19" s="1"/>
  <c r="K879" i="19"/>
  <c r="L879" i="19" s="1"/>
  <c r="K875" i="19"/>
  <c r="L875" i="19" s="1"/>
  <c r="K871" i="19"/>
  <c r="L871" i="19" s="1"/>
  <c r="K858" i="19"/>
  <c r="L858" i="19" s="1"/>
  <c r="K854" i="19"/>
  <c r="L854" i="19" s="1"/>
  <c r="K827" i="19"/>
  <c r="L827" i="19" s="1"/>
  <c r="K804" i="19"/>
  <c r="L804" i="19" s="1"/>
  <c r="K792" i="19"/>
  <c r="L792" i="19" s="1"/>
  <c r="K786" i="19"/>
  <c r="L786" i="19" s="1"/>
  <c r="K780" i="19"/>
  <c r="L780" i="19" s="1"/>
  <c r="K766" i="19"/>
  <c r="L766" i="19" s="1"/>
  <c r="K756" i="19"/>
  <c r="L756" i="19" s="1"/>
  <c r="K748" i="19"/>
  <c r="L748" i="19" s="1"/>
  <c r="K738" i="19"/>
  <c r="L738" i="19" s="1"/>
  <c r="K728" i="19"/>
  <c r="L728" i="19" s="1"/>
  <c r="K718" i="19"/>
  <c r="L718" i="19" s="1"/>
  <c r="K1009" i="19"/>
  <c r="L1009" i="19" s="1"/>
  <c r="K999" i="19"/>
  <c r="L999" i="19" s="1"/>
  <c r="K971" i="19"/>
  <c r="L971" i="19" s="1"/>
  <c r="K967" i="19"/>
  <c r="L967" i="19" s="1"/>
  <c r="K941" i="19"/>
  <c r="L941" i="19" s="1"/>
  <c r="K923" i="19"/>
  <c r="L923" i="19" s="1"/>
  <c r="K904" i="19"/>
  <c r="L904" i="19" s="1"/>
  <c r="K867" i="19"/>
  <c r="L867" i="19" s="1"/>
  <c r="K863" i="19"/>
  <c r="L863" i="19" s="1"/>
  <c r="K834" i="19"/>
  <c r="L834" i="19" s="1"/>
  <c r="K822" i="19"/>
  <c r="L822" i="19" s="1"/>
  <c r="K816" i="19"/>
  <c r="L816" i="19" s="1"/>
  <c r="K810" i="19"/>
  <c r="L810" i="19" s="1"/>
  <c r="K793" i="19"/>
  <c r="L793" i="19" s="1"/>
  <c r="K781" i="19"/>
  <c r="L781" i="19" s="1"/>
  <c r="K775" i="19"/>
  <c r="L775" i="19" s="1"/>
  <c r="K767" i="19"/>
  <c r="L767" i="19" s="1"/>
  <c r="K757" i="19"/>
  <c r="L757" i="19" s="1"/>
  <c r="K749" i="19"/>
  <c r="L749" i="19" s="1"/>
  <c r="K739" i="19"/>
  <c r="L739" i="19" s="1"/>
  <c r="K729" i="19"/>
  <c r="L729" i="19" s="1"/>
  <c r="K719" i="19"/>
  <c r="L719" i="19" s="1"/>
  <c r="K709" i="19"/>
  <c r="L709" i="19" s="1"/>
  <c r="K699" i="19"/>
  <c r="L699" i="19" s="1"/>
  <c r="K689" i="19"/>
  <c r="L689" i="19" s="1"/>
  <c r="K679" i="19"/>
  <c r="L679" i="19" s="1"/>
  <c r="K1011" i="19"/>
  <c r="L1011" i="19" s="1"/>
  <c r="K1001" i="19"/>
  <c r="L1001" i="19" s="1"/>
  <c r="K939" i="19"/>
  <c r="L939" i="19" s="1"/>
  <c r="K921" i="19"/>
  <c r="L921" i="19" s="1"/>
  <c r="K918" i="19"/>
  <c r="L918" i="19" s="1"/>
  <c r="K913" i="19"/>
  <c r="L913" i="19" s="1"/>
  <c r="K884" i="19"/>
  <c r="L884" i="19" s="1"/>
  <c r="K859" i="19"/>
  <c r="L859" i="19" s="1"/>
  <c r="K855" i="19"/>
  <c r="L855" i="19" s="1"/>
  <c r="K851" i="19"/>
  <c r="L851" i="19" s="1"/>
  <c r="K846" i="19"/>
  <c r="L846" i="19" s="1"/>
  <c r="K843" i="19"/>
  <c r="L843" i="19" s="1"/>
  <c r="K823" i="19"/>
  <c r="L823" i="19" s="1"/>
  <c r="K811" i="19"/>
  <c r="L811" i="19" s="1"/>
  <c r="K805" i="19"/>
  <c r="L805" i="19" s="1"/>
  <c r="K799" i="19"/>
  <c r="L799" i="19" s="1"/>
  <c r="K787" i="19"/>
  <c r="L787" i="19" s="1"/>
  <c r="K768" i="19"/>
  <c r="L768" i="19" s="1"/>
  <c r="K758" i="19"/>
  <c r="L758" i="19" s="1"/>
  <c r="K740" i="19"/>
  <c r="L740" i="19" s="1"/>
  <c r="K730" i="19"/>
  <c r="L730" i="19" s="1"/>
  <c r="K720" i="19"/>
  <c r="L720" i="19" s="1"/>
  <c r="K710" i="19"/>
  <c r="L710" i="19" s="1"/>
  <c r="K690" i="19"/>
  <c r="L690" i="19" s="1"/>
  <c r="K680" i="19"/>
  <c r="L680" i="19" s="1"/>
  <c r="K670" i="19"/>
  <c r="L670" i="19" s="1"/>
  <c r="K660" i="19"/>
  <c r="L660" i="19" s="1"/>
  <c r="K652" i="19"/>
  <c r="L652" i="19" s="1"/>
  <c r="K642" i="19"/>
  <c r="L642" i="19" s="1"/>
  <c r="K632" i="19"/>
  <c r="L632" i="19" s="1"/>
  <c r="K622" i="19"/>
  <c r="L622" i="19" s="1"/>
  <c r="K612" i="19"/>
  <c r="L612" i="19" s="1"/>
  <c r="K602" i="19"/>
  <c r="L602" i="19" s="1"/>
  <c r="K592" i="19"/>
  <c r="L592" i="19" s="1"/>
  <c r="K582" i="19"/>
  <c r="L582" i="19" s="1"/>
  <c r="K572" i="19"/>
  <c r="L572" i="19" s="1"/>
  <c r="K979" i="19"/>
  <c r="L979" i="19" s="1"/>
  <c r="K899" i="19"/>
  <c r="L899" i="19" s="1"/>
  <c r="K891" i="19"/>
  <c r="L891" i="19" s="1"/>
  <c r="K872" i="19"/>
  <c r="L872" i="19" s="1"/>
  <c r="K847" i="19"/>
  <c r="L847" i="19" s="1"/>
  <c r="K839" i="19"/>
  <c r="L839" i="19" s="1"/>
  <c r="K835" i="19"/>
  <c r="L835" i="19" s="1"/>
  <c r="K829" i="19"/>
  <c r="L829" i="19" s="1"/>
  <c r="K817" i="19"/>
  <c r="L817" i="19" s="1"/>
  <c r="K794" i="19"/>
  <c r="L794" i="19" s="1"/>
  <c r="K782" i="19"/>
  <c r="L782" i="19" s="1"/>
  <c r="K776" i="19"/>
  <c r="L776" i="19" s="1"/>
  <c r="K769" i="19"/>
  <c r="L769" i="19" s="1"/>
  <c r="K759" i="19"/>
  <c r="L759" i="19" s="1"/>
  <c r="K741" i="19"/>
  <c r="L741" i="19" s="1"/>
  <c r="K731" i="19"/>
  <c r="L731" i="19" s="1"/>
  <c r="K721" i="19"/>
  <c r="L721" i="19" s="1"/>
  <c r="K711" i="19"/>
  <c r="L711" i="19" s="1"/>
  <c r="K701" i="19"/>
  <c r="L701" i="19" s="1"/>
  <c r="K691" i="19"/>
  <c r="L691" i="19" s="1"/>
  <c r="K681" i="19"/>
  <c r="L681" i="19" s="1"/>
  <c r="K671" i="19"/>
  <c r="L671" i="19" s="1"/>
  <c r="K661" i="19"/>
  <c r="L661" i="19" s="1"/>
  <c r="K653" i="19"/>
  <c r="L653" i="19" s="1"/>
  <c r="K643" i="19"/>
  <c r="L643" i="19" s="1"/>
  <c r="K633" i="19"/>
  <c r="L633" i="19" s="1"/>
  <c r="K623" i="19"/>
  <c r="L623" i="19" s="1"/>
  <c r="K613" i="19"/>
  <c r="L613" i="19" s="1"/>
  <c r="K603" i="19"/>
  <c r="L603" i="19" s="1"/>
  <c r="K593" i="19"/>
  <c r="L593" i="19" s="1"/>
  <c r="K583" i="19"/>
  <c r="L583" i="19" s="1"/>
  <c r="K573" i="19"/>
  <c r="L573" i="19" s="1"/>
  <c r="K563" i="19"/>
  <c r="L563" i="19" s="1"/>
  <c r="K555" i="19"/>
  <c r="L555" i="19" s="1"/>
  <c r="K545" i="19"/>
  <c r="L545" i="19" s="1"/>
  <c r="K535" i="19"/>
  <c r="L535" i="19" s="1"/>
  <c r="K525" i="19"/>
  <c r="L525" i="19" s="1"/>
  <c r="K515" i="19"/>
  <c r="L515" i="19" s="1"/>
  <c r="K981" i="19"/>
  <c r="L981" i="19" s="1"/>
  <c r="K977" i="19"/>
  <c r="L977" i="19" s="1"/>
  <c r="K933" i="19"/>
  <c r="L933" i="19" s="1"/>
  <c r="K928" i="19"/>
  <c r="L928" i="19" s="1"/>
  <c r="K905" i="19"/>
  <c r="L905" i="19" s="1"/>
  <c r="K888" i="19"/>
  <c r="L888" i="19" s="1"/>
  <c r="K885" i="19"/>
  <c r="L885" i="19" s="1"/>
  <c r="K881" i="19"/>
  <c r="L881" i="19" s="1"/>
  <c r="K868" i="19"/>
  <c r="L868" i="19" s="1"/>
  <c r="K864" i="19"/>
  <c r="L864" i="19" s="1"/>
  <c r="K824" i="19"/>
  <c r="L824" i="19" s="1"/>
  <c r="K812" i="19"/>
  <c r="L812" i="19" s="1"/>
  <c r="K806" i="19"/>
  <c r="L806" i="19" s="1"/>
  <c r="K800" i="19"/>
  <c r="L800" i="19" s="1"/>
  <c r="K783" i="19"/>
  <c r="L783" i="19" s="1"/>
  <c r="K770" i="19"/>
  <c r="L770" i="19" s="1"/>
  <c r="K760" i="19"/>
  <c r="L760" i="19" s="1"/>
  <c r="K742" i="19"/>
  <c r="L742" i="19" s="1"/>
  <c r="K732" i="19"/>
  <c r="L732" i="19" s="1"/>
  <c r="K722" i="19"/>
  <c r="L722" i="19" s="1"/>
  <c r="K712" i="19"/>
  <c r="L712" i="19" s="1"/>
  <c r="K702" i="19"/>
  <c r="L702" i="19" s="1"/>
  <c r="K692" i="19"/>
  <c r="L692" i="19" s="1"/>
  <c r="K682" i="19"/>
  <c r="L682" i="19" s="1"/>
  <c r="K672" i="19"/>
  <c r="L672" i="19" s="1"/>
  <c r="K662" i="19"/>
  <c r="L662" i="19" s="1"/>
  <c r="K644" i="19"/>
  <c r="L644" i="19" s="1"/>
  <c r="K634" i="19"/>
  <c r="L634" i="19" s="1"/>
  <c r="K624" i="19"/>
  <c r="L624" i="19" s="1"/>
  <c r="K614" i="19"/>
  <c r="L614" i="19" s="1"/>
  <c r="K604" i="19"/>
  <c r="L604" i="19" s="1"/>
  <c r="K594" i="19"/>
  <c r="L594" i="19" s="1"/>
  <c r="K584" i="19"/>
  <c r="L584" i="19" s="1"/>
  <c r="K581" i="19"/>
  <c r="L581" i="19" s="1"/>
  <c r="K574" i="19"/>
  <c r="L574" i="19" s="1"/>
  <c r="K564" i="19"/>
  <c r="L564" i="19" s="1"/>
  <c r="K556" i="19"/>
  <c r="L556" i="19" s="1"/>
  <c r="K546" i="19"/>
  <c r="L546" i="19" s="1"/>
  <c r="K536" i="19"/>
  <c r="L536" i="19" s="1"/>
  <c r="K526" i="19"/>
  <c r="L526" i="19" s="1"/>
  <c r="K516" i="19"/>
  <c r="L516" i="19" s="1"/>
  <c r="K956" i="19"/>
  <c r="L956" i="19" s="1"/>
  <c r="K931" i="19"/>
  <c r="L931" i="19" s="1"/>
  <c r="K919" i="19"/>
  <c r="L919" i="19" s="1"/>
  <c r="K911" i="19"/>
  <c r="L911" i="19" s="1"/>
  <c r="K894" i="19"/>
  <c r="L894" i="19" s="1"/>
  <c r="K877" i="19"/>
  <c r="L877" i="19" s="1"/>
  <c r="K873" i="19"/>
  <c r="L873" i="19" s="1"/>
  <c r="K852" i="19"/>
  <c r="L852" i="19" s="1"/>
  <c r="K844" i="19"/>
  <c r="L844" i="19" s="1"/>
  <c r="K830" i="19"/>
  <c r="L830" i="19" s="1"/>
  <c r="K813" i="19"/>
  <c r="L813" i="19" s="1"/>
  <c r="K801" i="19"/>
  <c r="L801" i="19" s="1"/>
  <c r="K795" i="19"/>
  <c r="L795" i="19" s="1"/>
  <c r="K789" i="19"/>
  <c r="L789" i="19" s="1"/>
  <c r="K777" i="19"/>
  <c r="L777" i="19" s="1"/>
  <c r="K771" i="19"/>
  <c r="L771" i="19" s="1"/>
  <c r="K761" i="19"/>
  <c r="L761" i="19" s="1"/>
  <c r="K751" i="19"/>
  <c r="L751" i="19" s="1"/>
  <c r="K743" i="19"/>
  <c r="L743" i="19" s="1"/>
  <c r="K733" i="19"/>
  <c r="L733" i="19" s="1"/>
  <c r="K723" i="19"/>
  <c r="L723" i="19" s="1"/>
  <c r="K713" i="19"/>
  <c r="L713" i="19" s="1"/>
  <c r="K703" i="19"/>
  <c r="L703" i="19" s="1"/>
  <c r="K700" i="19"/>
  <c r="L700" i="19" s="1"/>
  <c r="K693" i="19"/>
  <c r="L693" i="19" s="1"/>
  <c r="K673" i="19"/>
  <c r="L673" i="19" s="1"/>
  <c r="K621" i="19"/>
  <c r="L621" i="19" s="1"/>
  <c r="K531" i="19"/>
  <c r="L531" i="19" s="1"/>
  <c r="K524" i="19"/>
  <c r="L524" i="19" s="1"/>
  <c r="K505" i="19"/>
  <c r="L505" i="19" s="1"/>
  <c r="K493" i="19"/>
  <c r="L493" i="19" s="1"/>
  <c r="K487" i="19"/>
  <c r="L487" i="19" s="1"/>
  <c r="K481" i="19"/>
  <c r="L481" i="19" s="1"/>
  <c r="K471" i="19"/>
  <c r="L471" i="19" s="1"/>
  <c r="K453" i="19"/>
  <c r="L453" i="19" s="1"/>
  <c r="K443" i="19"/>
  <c r="L443" i="19" s="1"/>
  <c r="K433" i="19"/>
  <c r="L433" i="19" s="1"/>
  <c r="K423" i="19"/>
  <c r="L423" i="19" s="1"/>
  <c r="K413" i="19"/>
  <c r="L413" i="19" s="1"/>
  <c r="K403" i="19"/>
  <c r="L403" i="19" s="1"/>
  <c r="K393" i="19"/>
  <c r="L393" i="19" s="1"/>
  <c r="K383" i="19"/>
  <c r="L383" i="19" s="1"/>
  <c r="K373" i="19"/>
  <c r="L373" i="19" s="1"/>
  <c r="K365" i="19"/>
  <c r="L365" i="19" s="1"/>
  <c r="K355" i="19"/>
  <c r="L355" i="19" s="1"/>
  <c r="K345" i="19"/>
  <c r="L345" i="19" s="1"/>
  <c r="K335" i="19"/>
  <c r="L335" i="19" s="1"/>
  <c r="K325" i="19"/>
  <c r="L325" i="19" s="1"/>
  <c r="K315" i="19"/>
  <c r="L315" i="19" s="1"/>
  <c r="K305" i="19"/>
  <c r="L305" i="19" s="1"/>
  <c r="K295" i="19"/>
  <c r="L295" i="19" s="1"/>
  <c r="K635" i="19"/>
  <c r="L635" i="19" s="1"/>
  <c r="K560" i="19"/>
  <c r="L560" i="19" s="1"/>
  <c r="K544" i="19"/>
  <c r="L544" i="19" s="1"/>
  <c r="K518" i="19"/>
  <c r="L518" i="19" s="1"/>
  <c r="K511" i="19"/>
  <c r="L511" i="19" s="1"/>
  <c r="K499" i="19"/>
  <c r="L499" i="19" s="1"/>
  <c r="K472" i="19"/>
  <c r="L472" i="19" s="1"/>
  <c r="K454" i="19"/>
  <c r="L454" i="19" s="1"/>
  <c r="K444" i="19"/>
  <c r="L444" i="19" s="1"/>
  <c r="K434" i="19"/>
  <c r="L434" i="19" s="1"/>
  <c r="K424" i="19"/>
  <c r="L424" i="19" s="1"/>
  <c r="K414" i="19"/>
  <c r="L414" i="19" s="1"/>
  <c r="K404" i="19"/>
  <c r="L404" i="19" s="1"/>
  <c r="K394" i="19"/>
  <c r="L394" i="19" s="1"/>
  <c r="K384" i="19"/>
  <c r="L384" i="19" s="1"/>
  <c r="K374" i="19"/>
  <c r="L374" i="19" s="1"/>
  <c r="K356" i="19"/>
  <c r="L356" i="19" s="1"/>
  <c r="K346" i="19"/>
  <c r="L346" i="19" s="1"/>
  <c r="K336" i="19"/>
  <c r="L336" i="19" s="1"/>
  <c r="K326" i="19"/>
  <c r="L326" i="19" s="1"/>
  <c r="K316" i="19"/>
  <c r="L316" i="19" s="1"/>
  <c r="K306" i="19"/>
  <c r="L306" i="19" s="1"/>
  <c r="K296" i="19"/>
  <c r="L296" i="19" s="1"/>
  <c r="K286" i="19"/>
  <c r="L286" i="19" s="1"/>
  <c r="K276" i="19"/>
  <c r="L276" i="19" s="1"/>
  <c r="K268" i="19"/>
  <c r="L268" i="19" s="1"/>
  <c r="K258" i="19"/>
  <c r="L258" i="19" s="1"/>
  <c r="K688" i="19"/>
  <c r="L688" i="19" s="1"/>
  <c r="K683" i="19"/>
  <c r="L683" i="19" s="1"/>
  <c r="K678" i="19"/>
  <c r="L678" i="19" s="1"/>
  <c r="K659" i="19"/>
  <c r="L659" i="19" s="1"/>
  <c r="K630" i="19"/>
  <c r="L630" i="19" s="1"/>
  <c r="K607" i="19"/>
  <c r="L607" i="19" s="1"/>
  <c r="K605" i="19"/>
  <c r="L605" i="19" s="1"/>
  <c r="K601" i="19"/>
  <c r="L601" i="19" s="1"/>
  <c r="K597" i="19"/>
  <c r="L597" i="19" s="1"/>
  <c r="K595" i="19"/>
  <c r="L595" i="19" s="1"/>
  <c r="K591" i="19"/>
  <c r="L591" i="19" s="1"/>
  <c r="K587" i="19"/>
  <c r="L587" i="19" s="1"/>
  <c r="K585" i="19"/>
  <c r="L585" i="19" s="1"/>
  <c r="K577" i="19"/>
  <c r="L577" i="19" s="1"/>
  <c r="K575" i="19"/>
  <c r="L575" i="19" s="1"/>
  <c r="K571" i="19"/>
  <c r="L571" i="19" s="1"/>
  <c r="K567" i="19"/>
  <c r="L567" i="19" s="1"/>
  <c r="K565" i="19"/>
  <c r="L565" i="19" s="1"/>
  <c r="K558" i="19"/>
  <c r="L558" i="19" s="1"/>
  <c r="K539" i="19"/>
  <c r="L539" i="19" s="1"/>
  <c r="K528" i="19"/>
  <c r="L528" i="19" s="1"/>
  <c r="K506" i="19"/>
  <c r="L506" i="19" s="1"/>
  <c r="K494" i="19"/>
  <c r="L494" i="19" s="1"/>
  <c r="K488" i="19"/>
  <c r="L488" i="19" s="1"/>
  <c r="K482" i="19"/>
  <c r="L482" i="19" s="1"/>
  <c r="K473" i="19"/>
  <c r="L473" i="19" s="1"/>
  <c r="K463" i="19"/>
  <c r="L463" i="19" s="1"/>
  <c r="K455" i="19"/>
  <c r="L455" i="19" s="1"/>
  <c r="K445" i="19"/>
  <c r="L445" i="19" s="1"/>
  <c r="K435" i="19"/>
  <c r="L435" i="19" s="1"/>
  <c r="K425" i="19"/>
  <c r="L425" i="19" s="1"/>
  <c r="K415" i="19"/>
  <c r="L415" i="19" s="1"/>
  <c r="K405" i="19"/>
  <c r="L405" i="19" s="1"/>
  <c r="K395" i="19"/>
  <c r="L395" i="19" s="1"/>
  <c r="K385" i="19"/>
  <c r="L385" i="19" s="1"/>
  <c r="K375" i="19"/>
  <c r="L375" i="19" s="1"/>
  <c r="K357" i="19"/>
  <c r="L357" i="19" s="1"/>
  <c r="K347" i="19"/>
  <c r="L347" i="19" s="1"/>
  <c r="K337" i="19"/>
  <c r="L337" i="19" s="1"/>
  <c r="K327" i="19"/>
  <c r="L327" i="19" s="1"/>
  <c r="K317" i="19"/>
  <c r="L317" i="19" s="1"/>
  <c r="K668" i="19"/>
  <c r="L668" i="19" s="1"/>
  <c r="K641" i="19"/>
  <c r="L641" i="19" s="1"/>
  <c r="K611" i="19"/>
  <c r="L611" i="19" s="1"/>
  <c r="K549" i="19"/>
  <c r="L549" i="19" s="1"/>
  <c r="K542" i="19"/>
  <c r="L542" i="19" s="1"/>
  <c r="K534" i="19"/>
  <c r="L534" i="19" s="1"/>
  <c r="K522" i="19"/>
  <c r="L522" i="19" s="1"/>
  <c r="K495" i="19"/>
  <c r="L495" i="19" s="1"/>
  <c r="K483" i="19"/>
  <c r="L483" i="19" s="1"/>
  <c r="K474" i="19"/>
  <c r="L474" i="19" s="1"/>
  <c r="K464" i="19"/>
  <c r="L464" i="19" s="1"/>
  <c r="K462" i="19"/>
  <c r="L462" i="19" s="1"/>
  <c r="K456" i="19"/>
  <c r="L456" i="19" s="1"/>
  <c r="K446" i="19"/>
  <c r="L446" i="19" s="1"/>
  <c r="K436" i="19"/>
  <c r="L436" i="19" s="1"/>
  <c r="K426" i="19"/>
  <c r="L426" i="19" s="1"/>
  <c r="K416" i="19"/>
  <c r="L416" i="19" s="1"/>
  <c r="K406" i="19"/>
  <c r="L406" i="19" s="1"/>
  <c r="K396" i="19"/>
  <c r="L396" i="19" s="1"/>
  <c r="K386" i="19"/>
  <c r="L386" i="19" s="1"/>
  <c r="K376" i="19"/>
  <c r="L376" i="19" s="1"/>
  <c r="K358" i="19"/>
  <c r="L358" i="19" s="1"/>
  <c r="K348" i="19"/>
  <c r="L348" i="19" s="1"/>
  <c r="K338" i="19"/>
  <c r="L338" i="19" s="1"/>
  <c r="K328" i="19"/>
  <c r="L328" i="19" s="1"/>
  <c r="K650" i="19"/>
  <c r="L650" i="19" s="1"/>
  <c r="K625" i="19"/>
  <c r="L625" i="19" s="1"/>
  <c r="K561" i="19"/>
  <c r="L561" i="19" s="1"/>
  <c r="K554" i="19"/>
  <c r="L554" i="19" s="1"/>
  <c r="K547" i="19"/>
  <c r="L547" i="19" s="1"/>
  <c r="K519" i="19"/>
  <c r="L519" i="19" s="1"/>
  <c r="K512" i="19"/>
  <c r="L512" i="19" s="1"/>
  <c r="K507" i="19"/>
  <c r="L507" i="19" s="1"/>
  <c r="K501" i="19"/>
  <c r="L501" i="19" s="1"/>
  <c r="K489" i="19"/>
  <c r="L489" i="19" s="1"/>
  <c r="K475" i="19"/>
  <c r="L475" i="19" s="1"/>
  <c r="K465" i="19"/>
  <c r="L465" i="19" s="1"/>
  <c r="K457" i="19"/>
  <c r="L457" i="19" s="1"/>
  <c r="K447" i="19"/>
  <c r="L447" i="19" s="1"/>
  <c r="K437" i="19"/>
  <c r="L437" i="19" s="1"/>
  <c r="K427" i="19"/>
  <c r="L427" i="19" s="1"/>
  <c r="K417" i="19"/>
  <c r="L417" i="19" s="1"/>
  <c r="K407" i="19"/>
  <c r="L407" i="19" s="1"/>
  <c r="K397" i="19"/>
  <c r="L397" i="19" s="1"/>
  <c r="K387" i="19"/>
  <c r="L387" i="19" s="1"/>
  <c r="K377" i="19"/>
  <c r="L377" i="19" s="1"/>
  <c r="K367" i="19"/>
  <c r="L367" i="19" s="1"/>
  <c r="K359" i="19"/>
  <c r="L359" i="19" s="1"/>
  <c r="K349" i="19"/>
  <c r="L349" i="19" s="1"/>
  <c r="K339" i="19"/>
  <c r="L339" i="19" s="1"/>
  <c r="K329" i="19"/>
  <c r="L329" i="19" s="1"/>
  <c r="K319" i="19"/>
  <c r="L319" i="19" s="1"/>
  <c r="K309" i="19"/>
  <c r="L309" i="19" s="1"/>
  <c r="K299" i="19"/>
  <c r="L299" i="19" s="1"/>
  <c r="K289" i="19"/>
  <c r="L289" i="19" s="1"/>
  <c r="K663" i="19"/>
  <c r="L663" i="19" s="1"/>
  <c r="K620" i="19"/>
  <c r="L620" i="19" s="1"/>
  <c r="K537" i="19"/>
  <c r="L537" i="19" s="1"/>
  <c r="K532" i="19"/>
  <c r="L532" i="19" s="1"/>
  <c r="K529" i="19"/>
  <c r="L529" i="19" s="1"/>
  <c r="K496" i="19"/>
  <c r="L496" i="19" s="1"/>
  <c r="K484" i="19"/>
  <c r="L484" i="19" s="1"/>
  <c r="K476" i="19"/>
  <c r="L476" i="19" s="1"/>
  <c r="K466" i="19"/>
  <c r="L466" i="19" s="1"/>
  <c r="K458" i="19"/>
  <c r="L458" i="19" s="1"/>
  <c r="K448" i="19"/>
  <c r="L448" i="19" s="1"/>
  <c r="K438" i="19"/>
  <c r="L438" i="19" s="1"/>
  <c r="K428" i="19"/>
  <c r="L428" i="19" s="1"/>
  <c r="K418" i="19"/>
  <c r="L418" i="19" s="1"/>
  <c r="K408" i="19"/>
  <c r="L408" i="19" s="1"/>
  <c r="K398" i="19"/>
  <c r="L398" i="19" s="1"/>
  <c r="K388" i="19"/>
  <c r="L388" i="19" s="1"/>
  <c r="K378" i="19"/>
  <c r="L378" i="19" s="1"/>
  <c r="K368" i="19"/>
  <c r="L368" i="19" s="1"/>
  <c r="K366" i="19"/>
  <c r="L366" i="19" s="1"/>
  <c r="K360" i="19"/>
  <c r="L360" i="19" s="1"/>
  <c r="K350" i="19"/>
  <c r="L350" i="19" s="1"/>
  <c r="K340" i="19"/>
  <c r="L340" i="19" s="1"/>
  <c r="K708" i="19"/>
  <c r="L708" i="19" s="1"/>
  <c r="K645" i="19"/>
  <c r="L645" i="19" s="1"/>
  <c r="K552" i="19"/>
  <c r="L552" i="19" s="1"/>
  <c r="K543" i="19"/>
  <c r="L543" i="19" s="1"/>
  <c r="K523" i="19"/>
  <c r="L523" i="19" s="1"/>
  <c r="K513" i="19"/>
  <c r="L513" i="19" s="1"/>
  <c r="K508" i="19"/>
  <c r="L508" i="19" s="1"/>
  <c r="K502" i="19"/>
  <c r="L502" i="19" s="1"/>
  <c r="K485" i="19"/>
  <c r="L485" i="19" s="1"/>
  <c r="K477" i="19"/>
  <c r="L477" i="19" s="1"/>
  <c r="K467" i="19"/>
  <c r="L467" i="19" s="1"/>
  <c r="K459" i="19"/>
  <c r="L459" i="19" s="1"/>
  <c r="K449" i="19"/>
  <c r="L449" i="19" s="1"/>
  <c r="K439" i="19"/>
  <c r="L439" i="19" s="1"/>
  <c r="K429" i="19"/>
  <c r="L429" i="19" s="1"/>
  <c r="K419" i="19"/>
  <c r="L419" i="19" s="1"/>
  <c r="K409" i="19"/>
  <c r="L409" i="19" s="1"/>
  <c r="K399" i="19"/>
  <c r="L399" i="19" s="1"/>
  <c r="K389" i="19"/>
  <c r="L389" i="19" s="1"/>
  <c r="K379" i="19"/>
  <c r="L379" i="19" s="1"/>
  <c r="K669" i="19"/>
  <c r="L669" i="19" s="1"/>
  <c r="K631" i="19"/>
  <c r="L631" i="19" s="1"/>
  <c r="K615" i="19"/>
  <c r="L615" i="19" s="1"/>
  <c r="K557" i="19"/>
  <c r="L557" i="19" s="1"/>
  <c r="K503" i="19"/>
  <c r="L503" i="19" s="1"/>
  <c r="K497" i="19"/>
  <c r="L497" i="19" s="1"/>
  <c r="K491" i="19"/>
  <c r="L491" i="19" s="1"/>
  <c r="K478" i="19"/>
  <c r="L478" i="19" s="1"/>
  <c r="K468" i="19"/>
  <c r="L468" i="19" s="1"/>
  <c r="K460" i="19"/>
  <c r="L460" i="19" s="1"/>
  <c r="K450" i="19"/>
  <c r="L450" i="19" s="1"/>
  <c r="K440" i="19"/>
  <c r="L440" i="19" s="1"/>
  <c r="K430" i="19"/>
  <c r="L430" i="19" s="1"/>
  <c r="K420" i="19"/>
  <c r="L420" i="19" s="1"/>
  <c r="K410" i="19"/>
  <c r="L410" i="19" s="1"/>
  <c r="K400" i="19"/>
  <c r="L400" i="19" s="1"/>
  <c r="K390" i="19"/>
  <c r="L390" i="19" s="1"/>
  <c r="K380" i="19"/>
  <c r="L380" i="19" s="1"/>
  <c r="K370" i="19"/>
  <c r="L370" i="19" s="1"/>
  <c r="K362" i="19"/>
  <c r="L362" i="19" s="1"/>
  <c r="K352" i="19"/>
  <c r="L352" i="19" s="1"/>
  <c r="K342" i="19"/>
  <c r="L342" i="19" s="1"/>
  <c r="K332" i="19"/>
  <c r="L332" i="19" s="1"/>
  <c r="K322" i="19"/>
  <c r="L322" i="19" s="1"/>
  <c r="K312" i="19"/>
  <c r="L312" i="19" s="1"/>
  <c r="K302" i="19"/>
  <c r="L302" i="19" s="1"/>
  <c r="K292" i="19"/>
  <c r="L292" i="19" s="1"/>
  <c r="K282" i="19"/>
  <c r="L282" i="19" s="1"/>
  <c r="K272" i="19"/>
  <c r="L272" i="19" s="1"/>
  <c r="K270" i="19"/>
  <c r="L270" i="19" s="1"/>
  <c r="K264" i="19"/>
  <c r="L264" i="19" s="1"/>
  <c r="K254" i="19"/>
  <c r="L254" i="19" s="1"/>
  <c r="K244" i="19"/>
  <c r="L244" i="19" s="1"/>
  <c r="K234" i="19"/>
  <c r="L234" i="19" s="1"/>
  <c r="K658" i="19"/>
  <c r="L658" i="19" s="1"/>
  <c r="K651" i="19"/>
  <c r="L651" i="19" s="1"/>
  <c r="K610" i="19"/>
  <c r="L610" i="19" s="1"/>
  <c r="K600" i="19"/>
  <c r="L600" i="19" s="1"/>
  <c r="K590" i="19"/>
  <c r="L590" i="19" s="1"/>
  <c r="K580" i="19"/>
  <c r="L580" i="19" s="1"/>
  <c r="K570" i="19"/>
  <c r="L570" i="19" s="1"/>
  <c r="K541" i="19"/>
  <c r="L541" i="19" s="1"/>
  <c r="K533" i="19"/>
  <c r="L533" i="19" s="1"/>
  <c r="K517" i="19"/>
  <c r="L517" i="19" s="1"/>
  <c r="K509" i="19"/>
  <c r="L509" i="19" s="1"/>
  <c r="K486" i="19"/>
  <c r="L486" i="19" s="1"/>
  <c r="K479" i="19"/>
  <c r="L479" i="19" s="1"/>
  <c r="K469" i="19"/>
  <c r="L469" i="19" s="1"/>
  <c r="K461" i="19"/>
  <c r="L461" i="19" s="1"/>
  <c r="K451" i="19"/>
  <c r="L451" i="19" s="1"/>
  <c r="K441" i="19"/>
  <c r="L441" i="19" s="1"/>
  <c r="K431" i="19"/>
  <c r="L431" i="19" s="1"/>
  <c r="K421" i="19"/>
  <c r="L421" i="19" s="1"/>
  <c r="K411" i="19"/>
  <c r="L411" i="19" s="1"/>
  <c r="K401" i="19"/>
  <c r="L401" i="19" s="1"/>
  <c r="K391" i="19"/>
  <c r="L391" i="19" s="1"/>
  <c r="K381" i="19"/>
  <c r="L381" i="19" s="1"/>
  <c r="K371" i="19"/>
  <c r="L371" i="19" s="1"/>
  <c r="K363" i="19"/>
  <c r="L363" i="19" s="1"/>
  <c r="K353" i="19"/>
  <c r="L353" i="19" s="1"/>
  <c r="K343" i="19"/>
  <c r="L343" i="19" s="1"/>
  <c r="K333" i="19"/>
  <c r="L333" i="19" s="1"/>
  <c r="K323" i="19"/>
  <c r="L323" i="19" s="1"/>
  <c r="K313" i="19"/>
  <c r="L313" i="19" s="1"/>
  <c r="K303" i="19"/>
  <c r="L303" i="19" s="1"/>
  <c r="K293" i="19"/>
  <c r="L293" i="19" s="1"/>
  <c r="K283" i="19"/>
  <c r="L283" i="19" s="1"/>
  <c r="K273" i="19"/>
  <c r="L273" i="19" s="1"/>
  <c r="K265" i="19"/>
  <c r="L265" i="19" s="1"/>
  <c r="K255" i="19"/>
  <c r="L255" i="19" s="1"/>
  <c r="K245" i="19"/>
  <c r="L245" i="19" s="1"/>
  <c r="K235" i="19"/>
  <c r="L235" i="19" s="1"/>
  <c r="K225" i="19"/>
  <c r="L225" i="19" s="1"/>
  <c r="K216" i="19"/>
  <c r="L216" i="19" s="1"/>
  <c r="K207" i="19"/>
  <c r="L207" i="19" s="1"/>
  <c r="K187" i="19"/>
  <c r="L187" i="19" s="1"/>
  <c r="K177" i="19"/>
  <c r="L177" i="19" s="1"/>
  <c r="K169" i="19"/>
  <c r="L169" i="19" s="1"/>
  <c r="K159" i="19"/>
  <c r="L159" i="19" s="1"/>
  <c r="K698" i="19"/>
  <c r="L698" i="19" s="1"/>
  <c r="K640" i="19"/>
  <c r="L640" i="19" s="1"/>
  <c r="K562" i="19"/>
  <c r="L562" i="19" s="1"/>
  <c r="K553" i="19"/>
  <c r="L553" i="19" s="1"/>
  <c r="K527" i="19"/>
  <c r="L527" i="19" s="1"/>
  <c r="K521" i="19"/>
  <c r="L521" i="19" s="1"/>
  <c r="K514" i="19"/>
  <c r="L514" i="19" s="1"/>
  <c r="K504" i="19"/>
  <c r="L504" i="19" s="1"/>
  <c r="K498" i="19"/>
  <c r="L498" i="19" s="1"/>
  <c r="K492" i="19"/>
  <c r="L492" i="19" s="1"/>
  <c r="K480" i="19"/>
  <c r="L480" i="19" s="1"/>
  <c r="K470" i="19"/>
  <c r="L470" i="19" s="1"/>
  <c r="K452" i="19"/>
  <c r="L452" i="19" s="1"/>
  <c r="K442" i="19"/>
  <c r="L442" i="19" s="1"/>
  <c r="K432" i="19"/>
  <c r="L432" i="19" s="1"/>
  <c r="K422" i="19"/>
  <c r="L422" i="19" s="1"/>
  <c r="K412" i="19"/>
  <c r="L412" i="19" s="1"/>
  <c r="K402" i="19"/>
  <c r="L402" i="19" s="1"/>
  <c r="K392" i="19"/>
  <c r="L392" i="19" s="1"/>
  <c r="K382" i="19"/>
  <c r="L382" i="19" s="1"/>
  <c r="K372" i="19"/>
  <c r="L372" i="19" s="1"/>
  <c r="K364" i="19"/>
  <c r="L364" i="19" s="1"/>
  <c r="K354" i="19"/>
  <c r="L354" i="19" s="1"/>
  <c r="K344" i="19"/>
  <c r="L344" i="19" s="1"/>
  <c r="K334" i="19"/>
  <c r="L334" i="19" s="1"/>
  <c r="K324" i="19"/>
  <c r="L324" i="19" s="1"/>
  <c r="K314" i="19"/>
  <c r="L314" i="19" s="1"/>
  <c r="K304" i="19"/>
  <c r="L304" i="19" s="1"/>
  <c r="K294" i="19"/>
  <c r="L294" i="19" s="1"/>
  <c r="K284" i="19"/>
  <c r="L284" i="19" s="1"/>
  <c r="K274" i="19"/>
  <c r="L274" i="19" s="1"/>
  <c r="K266" i="19"/>
  <c r="L266" i="19" s="1"/>
  <c r="K361" i="19"/>
  <c r="L361" i="19" s="1"/>
  <c r="K288" i="19"/>
  <c r="L288" i="19" s="1"/>
  <c r="K267" i="19"/>
  <c r="L267" i="19" s="1"/>
  <c r="K262" i="19"/>
  <c r="L262" i="19" s="1"/>
  <c r="K241" i="19"/>
  <c r="L241" i="19" s="1"/>
  <c r="K218" i="19"/>
  <c r="L218" i="19" s="1"/>
  <c r="K213" i="19"/>
  <c r="L213" i="19" s="1"/>
  <c r="K201" i="19"/>
  <c r="L201" i="19" s="1"/>
  <c r="K195" i="19"/>
  <c r="L195" i="19" s="1"/>
  <c r="K189" i="19"/>
  <c r="L189" i="19" s="1"/>
  <c r="K173" i="19"/>
  <c r="L173" i="19" s="1"/>
  <c r="K167" i="19"/>
  <c r="L167" i="19" s="1"/>
  <c r="K161" i="19"/>
  <c r="L161" i="19" s="1"/>
  <c r="K146" i="19"/>
  <c r="L146" i="19" s="1"/>
  <c r="K136" i="19"/>
  <c r="L136" i="19" s="1"/>
  <c r="K126" i="19"/>
  <c r="L126" i="19" s="1"/>
  <c r="K116" i="19"/>
  <c r="L116" i="19" s="1"/>
  <c r="K106" i="19"/>
  <c r="L106" i="19" s="1"/>
  <c r="K96" i="19"/>
  <c r="L96" i="19" s="1"/>
  <c r="K68" i="19"/>
  <c r="L68" i="19" s="1"/>
  <c r="K58" i="19"/>
  <c r="L58" i="19" s="1"/>
  <c r="K38" i="19"/>
  <c r="L38" i="19" s="1"/>
  <c r="K281" i="19"/>
  <c r="L281" i="19" s="1"/>
  <c r="K275" i="19"/>
  <c r="L275" i="19" s="1"/>
  <c r="K256" i="19"/>
  <c r="L256" i="19" s="1"/>
  <c r="K253" i="19"/>
  <c r="L253" i="19" s="1"/>
  <c r="K250" i="19"/>
  <c r="L250" i="19" s="1"/>
  <c r="K237" i="19"/>
  <c r="L237" i="19" s="1"/>
  <c r="K229" i="19"/>
  <c r="L229" i="19" s="1"/>
  <c r="K224" i="19"/>
  <c r="L224" i="19" s="1"/>
  <c r="K202" i="19"/>
  <c r="L202" i="19" s="1"/>
  <c r="K190" i="19"/>
  <c r="L190" i="19" s="1"/>
  <c r="K184" i="19"/>
  <c r="L184" i="19" s="1"/>
  <c r="K178" i="19"/>
  <c r="L178" i="19" s="1"/>
  <c r="K162" i="19"/>
  <c r="L162" i="19" s="1"/>
  <c r="K156" i="19"/>
  <c r="L156" i="19" s="1"/>
  <c r="K147" i="19"/>
  <c r="L147" i="19" s="1"/>
  <c r="K137" i="19"/>
  <c r="L137" i="19" s="1"/>
  <c r="K127" i="19"/>
  <c r="L127" i="19" s="1"/>
  <c r="K117" i="19"/>
  <c r="L117" i="19" s="1"/>
  <c r="K114" i="19"/>
  <c r="L114" i="19" s="1"/>
  <c r="K107" i="19"/>
  <c r="L107" i="19" s="1"/>
  <c r="K97" i="19"/>
  <c r="L97" i="19" s="1"/>
  <c r="K87" i="19"/>
  <c r="L87" i="19" s="1"/>
  <c r="K78" i="19"/>
  <c r="L78" i="19" s="1"/>
  <c r="K69" i="19"/>
  <c r="L69" i="19" s="1"/>
  <c r="K59" i="19"/>
  <c r="L59" i="19" s="1"/>
  <c r="K49" i="19"/>
  <c r="L49" i="19" s="1"/>
  <c r="K39" i="19"/>
  <c r="L39" i="19" s="1"/>
  <c r="K29" i="19"/>
  <c r="L29" i="19" s="1"/>
  <c r="K31" i="19"/>
  <c r="L31" i="19" s="1"/>
  <c r="K21" i="19"/>
  <c r="L21" i="19" s="1"/>
  <c r="K341" i="19"/>
  <c r="L341" i="19" s="1"/>
  <c r="K279" i="19"/>
  <c r="L279" i="19" s="1"/>
  <c r="K260" i="19"/>
  <c r="L260" i="19" s="1"/>
  <c r="K233" i="19"/>
  <c r="L233" i="19" s="1"/>
  <c r="K219" i="19"/>
  <c r="L219" i="19" s="1"/>
  <c r="K214" i="19"/>
  <c r="L214" i="19" s="1"/>
  <c r="K208" i="19"/>
  <c r="L208" i="19" s="1"/>
  <c r="K196" i="19"/>
  <c r="L196" i="19" s="1"/>
  <c r="K168" i="19"/>
  <c r="L168" i="19" s="1"/>
  <c r="K148" i="19"/>
  <c r="L148" i="19" s="1"/>
  <c r="K138" i="19"/>
  <c r="L138" i="19" s="1"/>
  <c r="K128" i="19"/>
  <c r="L128" i="19" s="1"/>
  <c r="K118" i="19"/>
  <c r="L118" i="19" s="1"/>
  <c r="K108" i="19"/>
  <c r="L108" i="19" s="1"/>
  <c r="K98" i="19"/>
  <c r="L98" i="19" s="1"/>
  <c r="K88" i="19"/>
  <c r="L88" i="19" s="1"/>
  <c r="K70" i="19"/>
  <c r="L70" i="19" s="1"/>
  <c r="K60" i="19"/>
  <c r="L60" i="19" s="1"/>
  <c r="K50" i="19"/>
  <c r="L50" i="19" s="1"/>
  <c r="K369" i="19"/>
  <c r="L369" i="19" s="1"/>
  <c r="K330" i="19"/>
  <c r="L330" i="19" s="1"/>
  <c r="K320" i="19"/>
  <c r="L320" i="19" s="1"/>
  <c r="K318" i="19"/>
  <c r="L318" i="19" s="1"/>
  <c r="K246" i="19"/>
  <c r="L246" i="19" s="1"/>
  <c r="K242" i="19"/>
  <c r="L242" i="19" s="1"/>
  <c r="K238" i="19"/>
  <c r="L238" i="19" s="1"/>
  <c r="K230" i="19"/>
  <c r="L230" i="19" s="1"/>
  <c r="K220" i="19"/>
  <c r="L220" i="19" s="1"/>
  <c r="K203" i="19"/>
  <c r="L203" i="19" s="1"/>
  <c r="K191" i="19"/>
  <c r="L191" i="19" s="1"/>
  <c r="K185" i="19"/>
  <c r="L185" i="19" s="1"/>
  <c r="K179" i="19"/>
  <c r="L179" i="19" s="1"/>
  <c r="K163" i="19"/>
  <c r="L163" i="19" s="1"/>
  <c r="K157" i="19"/>
  <c r="L157" i="19" s="1"/>
  <c r="K149" i="19"/>
  <c r="L149" i="19" s="1"/>
  <c r="K139" i="19"/>
  <c r="L139" i="19" s="1"/>
  <c r="K129" i="19"/>
  <c r="L129" i="19" s="1"/>
  <c r="K119" i="19"/>
  <c r="L119" i="19" s="1"/>
  <c r="K109" i="19"/>
  <c r="L109" i="19" s="1"/>
  <c r="K99" i="19"/>
  <c r="L99" i="19" s="1"/>
  <c r="K89" i="19"/>
  <c r="L89" i="19" s="1"/>
  <c r="K79" i="19"/>
  <c r="L79" i="19" s="1"/>
  <c r="K71" i="19"/>
  <c r="L71" i="19" s="1"/>
  <c r="K61" i="19"/>
  <c r="L61" i="19" s="1"/>
  <c r="K51" i="19"/>
  <c r="L51" i="19" s="1"/>
  <c r="K41" i="19"/>
  <c r="L41" i="19" s="1"/>
  <c r="K311" i="19"/>
  <c r="L311" i="19" s="1"/>
  <c r="K307" i="19"/>
  <c r="L307" i="19" s="1"/>
  <c r="K301" i="19"/>
  <c r="L301" i="19" s="1"/>
  <c r="K297" i="19"/>
  <c r="L297" i="19" s="1"/>
  <c r="K263" i="19"/>
  <c r="L263" i="19" s="1"/>
  <c r="K257" i="19"/>
  <c r="L257" i="19" s="1"/>
  <c r="K251" i="19"/>
  <c r="L251" i="19" s="1"/>
  <c r="K215" i="19"/>
  <c r="L215" i="19" s="1"/>
  <c r="K209" i="19"/>
  <c r="L209" i="19" s="1"/>
  <c r="K192" i="19"/>
  <c r="L192" i="19" s="1"/>
  <c r="K180" i="19"/>
  <c r="L180" i="19" s="1"/>
  <c r="K164" i="19"/>
  <c r="L164" i="19" s="1"/>
  <c r="K150" i="19"/>
  <c r="L150" i="19" s="1"/>
  <c r="K140" i="19"/>
  <c r="L140" i="19" s="1"/>
  <c r="K130" i="19"/>
  <c r="L130" i="19" s="1"/>
  <c r="K120" i="19"/>
  <c r="L120" i="19" s="1"/>
  <c r="K110" i="19"/>
  <c r="L110" i="19" s="1"/>
  <c r="K100" i="19"/>
  <c r="L100" i="19" s="1"/>
  <c r="K90" i="19"/>
  <c r="L90" i="19" s="1"/>
  <c r="K80" i="19"/>
  <c r="L80" i="19" s="1"/>
  <c r="K72" i="19"/>
  <c r="L72" i="19" s="1"/>
  <c r="K62" i="19"/>
  <c r="L62" i="19" s="1"/>
  <c r="K52" i="19"/>
  <c r="L52" i="19" s="1"/>
  <c r="K42" i="19"/>
  <c r="L42" i="19" s="1"/>
  <c r="K32" i="19"/>
  <c r="L32" i="19" s="1"/>
  <c r="K22" i="19"/>
  <c r="L22" i="19" s="1"/>
  <c r="K12" i="19"/>
  <c r="L12" i="19" s="1"/>
  <c r="K63" i="19"/>
  <c r="L63" i="19" s="1"/>
  <c r="K33" i="19"/>
  <c r="L33" i="19" s="1"/>
  <c r="K13" i="19"/>
  <c r="L13" i="19" s="1"/>
  <c r="K222" i="19"/>
  <c r="L222" i="19" s="1"/>
  <c r="K171" i="19"/>
  <c r="L171" i="19" s="1"/>
  <c r="K143" i="19"/>
  <c r="L143" i="19" s="1"/>
  <c r="K123" i="19"/>
  <c r="L123" i="19" s="1"/>
  <c r="K113" i="19"/>
  <c r="L113" i="19" s="1"/>
  <c r="K103" i="19"/>
  <c r="L103" i="19" s="1"/>
  <c r="K75" i="19"/>
  <c r="L75" i="19" s="1"/>
  <c r="K35" i="19"/>
  <c r="L35" i="19" s="1"/>
  <c r="K25" i="19"/>
  <c r="L25" i="19" s="1"/>
  <c r="K15" i="19"/>
  <c r="L15" i="19" s="1"/>
  <c r="K84" i="19"/>
  <c r="L84" i="19" s="1"/>
  <c r="K18" i="19"/>
  <c r="L18" i="19" s="1"/>
  <c r="K11" i="19"/>
  <c r="L11" i="19" s="1"/>
  <c r="K351" i="19"/>
  <c r="L351" i="19" s="1"/>
  <c r="K291" i="19"/>
  <c r="L291" i="19" s="1"/>
  <c r="K271" i="19"/>
  <c r="L271" i="19" s="1"/>
  <c r="K269" i="19"/>
  <c r="L269" i="19" s="1"/>
  <c r="K261" i="19"/>
  <c r="L261" i="19" s="1"/>
  <c r="K247" i="19"/>
  <c r="L247" i="19" s="1"/>
  <c r="K239" i="19"/>
  <c r="L239" i="19" s="1"/>
  <c r="K221" i="19"/>
  <c r="L221" i="19" s="1"/>
  <c r="K210" i="19"/>
  <c r="L210" i="19" s="1"/>
  <c r="K204" i="19"/>
  <c r="L204" i="19" s="1"/>
  <c r="K198" i="19"/>
  <c r="L198" i="19" s="1"/>
  <c r="K186" i="19"/>
  <c r="L186" i="19" s="1"/>
  <c r="K170" i="19"/>
  <c r="L170" i="19" s="1"/>
  <c r="K158" i="19"/>
  <c r="L158" i="19" s="1"/>
  <c r="K151" i="19"/>
  <c r="L151" i="19" s="1"/>
  <c r="K141" i="19"/>
  <c r="L141" i="19" s="1"/>
  <c r="K131" i="19"/>
  <c r="L131" i="19" s="1"/>
  <c r="K121" i="19"/>
  <c r="L121" i="19" s="1"/>
  <c r="K111" i="19"/>
  <c r="L111" i="19" s="1"/>
  <c r="K101" i="19"/>
  <c r="L101" i="19" s="1"/>
  <c r="K91" i="19"/>
  <c r="L91" i="19" s="1"/>
  <c r="K81" i="19"/>
  <c r="L81" i="19" s="1"/>
  <c r="K73" i="19"/>
  <c r="L73" i="19" s="1"/>
  <c r="K53" i="19"/>
  <c r="L53" i="19" s="1"/>
  <c r="K43" i="19"/>
  <c r="L43" i="19" s="1"/>
  <c r="K23" i="19"/>
  <c r="L23" i="19" s="1"/>
  <c r="K211" i="19"/>
  <c r="L211" i="19" s="1"/>
  <c r="K205" i="19"/>
  <c r="L205" i="19" s="1"/>
  <c r="K182" i="19"/>
  <c r="L182" i="19" s="1"/>
  <c r="K93" i="19"/>
  <c r="L93" i="19" s="1"/>
  <c r="K76" i="19"/>
  <c r="L76" i="19" s="1"/>
  <c r="K66" i="19"/>
  <c r="L66" i="19" s="1"/>
  <c r="K56" i="19"/>
  <c r="L56" i="19" s="1"/>
  <c r="K26" i="19"/>
  <c r="L26" i="19" s="1"/>
  <c r="K28" i="19"/>
  <c r="L28" i="19" s="1"/>
  <c r="K287" i="19"/>
  <c r="L287" i="19" s="1"/>
  <c r="K277" i="19"/>
  <c r="L277" i="19" s="1"/>
  <c r="K243" i="19"/>
  <c r="L243" i="19" s="1"/>
  <c r="K231" i="19"/>
  <c r="L231" i="19" s="1"/>
  <c r="K197" i="19"/>
  <c r="L197" i="19" s="1"/>
  <c r="K193" i="19"/>
  <c r="L193" i="19" s="1"/>
  <c r="K181" i="19"/>
  <c r="L181" i="19" s="1"/>
  <c r="K175" i="19"/>
  <c r="L175" i="19" s="1"/>
  <c r="K174" i="19"/>
  <c r="L174" i="19" s="1"/>
  <c r="K165" i="19"/>
  <c r="L165" i="19" s="1"/>
  <c r="K152" i="19"/>
  <c r="L152" i="19" s="1"/>
  <c r="K142" i="19"/>
  <c r="L142" i="19" s="1"/>
  <c r="K132" i="19"/>
  <c r="L132" i="19" s="1"/>
  <c r="K122" i="19"/>
  <c r="L122" i="19" s="1"/>
  <c r="K112" i="19"/>
  <c r="L112" i="19" s="1"/>
  <c r="K102" i="19"/>
  <c r="L102" i="19" s="1"/>
  <c r="K92" i="19"/>
  <c r="L92" i="19" s="1"/>
  <c r="K82" i="19"/>
  <c r="L82" i="19" s="1"/>
  <c r="K74" i="19"/>
  <c r="L74" i="19" s="1"/>
  <c r="K64" i="19"/>
  <c r="L64" i="19" s="1"/>
  <c r="K54" i="19"/>
  <c r="L54" i="19" s="1"/>
  <c r="K44" i="19"/>
  <c r="L44" i="19" s="1"/>
  <c r="K34" i="19"/>
  <c r="L34" i="19" s="1"/>
  <c r="K24" i="19"/>
  <c r="L24" i="19" s="1"/>
  <c r="K14" i="19"/>
  <c r="L14" i="19" s="1"/>
  <c r="K227" i="19"/>
  <c r="L227" i="19" s="1"/>
  <c r="K199" i="19"/>
  <c r="L199" i="19" s="1"/>
  <c r="K153" i="19"/>
  <c r="L153" i="19" s="1"/>
  <c r="K46" i="19"/>
  <c r="L46" i="19" s="1"/>
  <c r="K36" i="19"/>
  <c r="L36" i="19" s="1"/>
  <c r="K19" i="19"/>
  <c r="L19" i="19" s="1"/>
  <c r="K280" i="19"/>
  <c r="L280" i="19" s="1"/>
  <c r="K248" i="19"/>
  <c r="L248" i="19" s="1"/>
  <c r="K240" i="19"/>
  <c r="L240" i="19" s="1"/>
  <c r="K133" i="19"/>
  <c r="L133" i="19" s="1"/>
  <c r="K83" i="19"/>
  <c r="L83" i="19" s="1"/>
  <c r="K65" i="19"/>
  <c r="L65" i="19" s="1"/>
  <c r="K55" i="19"/>
  <c r="L55" i="19" s="1"/>
  <c r="K45" i="19"/>
  <c r="L45" i="19" s="1"/>
  <c r="K16" i="19"/>
  <c r="L16" i="19" s="1"/>
  <c r="K40" i="19"/>
  <c r="L40" i="19" s="1"/>
  <c r="K30" i="19"/>
  <c r="L30" i="19" s="1"/>
  <c r="K20" i="19"/>
  <c r="L20" i="19" s="1"/>
  <c r="K310" i="19"/>
  <c r="L310" i="19" s="1"/>
  <c r="K308" i="19"/>
  <c r="L308" i="19" s="1"/>
  <c r="K300" i="19"/>
  <c r="L300" i="19" s="1"/>
  <c r="K298" i="19"/>
  <c r="L298" i="19" s="1"/>
  <c r="K252" i="19"/>
  <c r="L252" i="19" s="1"/>
  <c r="K226" i="19"/>
  <c r="L226" i="19" s="1"/>
  <c r="K212" i="19"/>
  <c r="L212" i="19" s="1"/>
  <c r="K200" i="19"/>
  <c r="L200" i="19" s="1"/>
  <c r="K194" i="19"/>
  <c r="L194" i="19" s="1"/>
  <c r="K188" i="19"/>
  <c r="L188" i="19" s="1"/>
  <c r="K176" i="19"/>
  <c r="L176" i="19" s="1"/>
  <c r="K172" i="19"/>
  <c r="L172" i="19" s="1"/>
  <c r="K166" i="19"/>
  <c r="L166" i="19" s="1"/>
  <c r="K160" i="19"/>
  <c r="L160" i="19" s="1"/>
  <c r="K154" i="19"/>
  <c r="L154" i="19" s="1"/>
  <c r="K144" i="19"/>
  <c r="L144" i="19" s="1"/>
  <c r="K134" i="19"/>
  <c r="L134" i="19" s="1"/>
  <c r="K124" i="19"/>
  <c r="L124" i="19" s="1"/>
  <c r="K104" i="19"/>
  <c r="L104" i="19" s="1"/>
  <c r="K94" i="19"/>
  <c r="L94" i="19" s="1"/>
  <c r="K331" i="19"/>
  <c r="L331" i="19" s="1"/>
  <c r="K321" i="19"/>
  <c r="L321" i="19" s="1"/>
  <c r="K290" i="19"/>
  <c r="L290" i="19" s="1"/>
  <c r="K285" i="19"/>
  <c r="L285" i="19" s="1"/>
  <c r="K278" i="19"/>
  <c r="L278" i="19" s="1"/>
  <c r="K259" i="19"/>
  <c r="L259" i="19" s="1"/>
  <c r="K249" i="19"/>
  <c r="L249" i="19" s="1"/>
  <c r="K236" i="19"/>
  <c r="L236" i="19" s="1"/>
  <c r="K232" i="19"/>
  <c r="L232" i="19" s="1"/>
  <c r="K228" i="19"/>
  <c r="L228" i="19" s="1"/>
  <c r="K223" i="19"/>
  <c r="L223" i="19" s="1"/>
  <c r="K217" i="19"/>
  <c r="L217" i="19" s="1"/>
  <c r="K206" i="19"/>
  <c r="L206" i="19" s="1"/>
  <c r="K183" i="19"/>
  <c r="L183" i="19" s="1"/>
  <c r="K155" i="19"/>
  <c r="L155" i="19" s="1"/>
  <c r="K145" i="19"/>
  <c r="L145" i="19" s="1"/>
  <c r="K135" i="19"/>
  <c r="L135" i="19" s="1"/>
  <c r="K125" i="19"/>
  <c r="L125" i="19" s="1"/>
  <c r="K115" i="19"/>
  <c r="L115" i="19" s="1"/>
  <c r="K105" i="19"/>
  <c r="L105" i="19" s="1"/>
  <c r="K95" i="19"/>
  <c r="L95" i="19" s="1"/>
  <c r="K85" i="19"/>
  <c r="L85" i="19" s="1"/>
  <c r="K77" i="19"/>
  <c r="L77" i="19" s="1"/>
  <c r="K67" i="19"/>
  <c r="L67" i="19" s="1"/>
  <c r="K57" i="19"/>
  <c r="L57" i="19" s="1"/>
  <c r="K47" i="19"/>
  <c r="L47" i="19" s="1"/>
  <c r="K37" i="19"/>
  <c r="L37" i="19" s="1"/>
  <c r="K27" i="19"/>
  <c r="L27" i="19" s="1"/>
  <c r="K17" i="19"/>
  <c r="L17" i="19" s="1"/>
  <c r="K86" i="19"/>
  <c r="L86" i="19" s="1"/>
  <c r="K48" i="19"/>
  <c r="L48" i="19" s="1"/>
  <c r="K10" i="19"/>
  <c r="L10" i="19" s="1"/>
  <c r="G2007" i="19"/>
  <c r="H2007" i="19" s="1"/>
  <c r="G17" i="19"/>
  <c r="H17" i="19" s="1"/>
  <c r="G27" i="19"/>
  <c r="H27" i="19" s="1"/>
  <c r="G37" i="19"/>
  <c r="H37" i="19" s="1"/>
  <c r="G47" i="19"/>
  <c r="H47" i="19" s="1"/>
  <c r="G57" i="19"/>
  <c r="H57" i="19" s="1"/>
  <c r="G67" i="19"/>
  <c r="H67" i="19" s="1"/>
  <c r="G77" i="19"/>
  <c r="H77" i="19" s="1"/>
  <c r="G87" i="19"/>
  <c r="H87" i="19" s="1"/>
  <c r="G97" i="19"/>
  <c r="H97" i="19" s="1"/>
  <c r="G107" i="19"/>
  <c r="H107" i="19" s="1"/>
  <c r="G121" i="19"/>
  <c r="H121" i="19" s="1"/>
  <c r="G131" i="19"/>
  <c r="H131" i="19" s="1"/>
  <c r="G141" i="19"/>
  <c r="H141" i="19" s="1"/>
  <c r="G151" i="19"/>
  <c r="H151" i="19" s="1"/>
  <c r="G11" i="19"/>
  <c r="H11" i="19" s="1"/>
  <c r="G21" i="19"/>
  <c r="H21" i="19" s="1"/>
  <c r="G31" i="19"/>
  <c r="H31" i="19" s="1"/>
  <c r="G41" i="19"/>
  <c r="H41" i="19" s="1"/>
  <c r="G51" i="19"/>
  <c r="H51" i="19" s="1"/>
  <c r="G61" i="19"/>
  <c r="H61" i="19" s="1"/>
  <c r="G71" i="19"/>
  <c r="H71" i="19" s="1"/>
  <c r="G81" i="19"/>
  <c r="H81" i="19" s="1"/>
  <c r="G91" i="19"/>
  <c r="H91" i="19" s="1"/>
  <c r="G101" i="19"/>
  <c r="H101" i="19" s="1"/>
  <c r="G111" i="19"/>
  <c r="H111" i="19" s="1"/>
  <c r="G115" i="19"/>
  <c r="H115" i="19" s="1"/>
  <c r="G125" i="19"/>
  <c r="H125" i="19" s="1"/>
  <c r="G135" i="19"/>
  <c r="H135" i="19" s="1"/>
  <c r="G145" i="19"/>
  <c r="H145" i="19" s="1"/>
  <c r="G155" i="19"/>
  <c r="H155" i="19" s="1"/>
  <c r="G15" i="19"/>
  <c r="H15" i="19" s="1"/>
  <c r="G25" i="19"/>
  <c r="H25" i="19" s="1"/>
  <c r="G35" i="19"/>
  <c r="H35" i="19" s="1"/>
  <c r="G45" i="19"/>
  <c r="H45" i="19" s="1"/>
  <c r="G55" i="19"/>
  <c r="H55" i="19" s="1"/>
  <c r="G65" i="19"/>
  <c r="H65" i="19" s="1"/>
  <c r="G75" i="19"/>
  <c r="H75" i="19" s="1"/>
  <c r="G85" i="19"/>
  <c r="H85" i="19" s="1"/>
  <c r="G95" i="19"/>
  <c r="H95" i="19" s="1"/>
  <c r="G105" i="19"/>
  <c r="H105" i="19" s="1"/>
  <c r="G119" i="19"/>
  <c r="H119" i="19" s="1"/>
  <c r="G129" i="19"/>
  <c r="H129" i="19" s="1"/>
  <c r="G139" i="19"/>
  <c r="H139" i="19" s="1"/>
  <c r="G149" i="19"/>
  <c r="H149" i="19" s="1"/>
  <c r="G159" i="19"/>
  <c r="H159" i="19" s="1"/>
  <c r="G169" i="19"/>
  <c r="H169" i="19" s="1"/>
  <c r="G183" i="19"/>
  <c r="H183" i="19" s="1"/>
  <c r="G193" i="19"/>
  <c r="H193" i="19" s="1"/>
  <c r="G207" i="19"/>
  <c r="H207" i="19" s="1"/>
  <c r="G217" i="19"/>
  <c r="H217" i="19" s="1"/>
  <c r="G231" i="19"/>
  <c r="H231" i="19" s="1"/>
  <c r="G241" i="19"/>
  <c r="H241" i="19" s="1"/>
  <c r="G251" i="19"/>
  <c r="H251" i="19" s="1"/>
  <c r="G13" i="19"/>
  <c r="H13" i="19" s="1"/>
  <c r="G18" i="19"/>
  <c r="H18" i="19" s="1"/>
  <c r="G42" i="19"/>
  <c r="H42" i="19" s="1"/>
  <c r="G56" i="19"/>
  <c r="H56" i="19" s="1"/>
  <c r="G70" i="19"/>
  <c r="H70" i="19" s="1"/>
  <c r="G94" i="19"/>
  <c r="H94" i="19" s="1"/>
  <c r="G99" i="19"/>
  <c r="H99" i="19" s="1"/>
  <c r="G113" i="19"/>
  <c r="H113" i="19" s="1"/>
  <c r="G128" i="19"/>
  <c r="H128" i="19" s="1"/>
  <c r="G133" i="19"/>
  <c r="H133" i="19" s="1"/>
  <c r="G147" i="19"/>
  <c r="H147" i="19" s="1"/>
  <c r="G152" i="19"/>
  <c r="H152" i="19" s="1"/>
  <c r="G164" i="19"/>
  <c r="H164" i="19" s="1"/>
  <c r="G187" i="19"/>
  <c r="H187" i="19" s="1"/>
  <c r="G206" i="19"/>
  <c r="H206" i="19" s="1"/>
  <c r="G221" i="19"/>
  <c r="H221" i="19" s="1"/>
  <c r="G229" i="19"/>
  <c r="H229" i="19" s="1"/>
  <c r="G240" i="19"/>
  <c r="H240" i="19" s="1"/>
  <c r="G255" i="19"/>
  <c r="H255" i="19" s="1"/>
  <c r="G265" i="19"/>
  <c r="H265" i="19" s="1"/>
  <c r="G279" i="19"/>
  <c r="H279" i="19" s="1"/>
  <c r="G289" i="19"/>
  <c r="H289" i="19" s="1"/>
  <c r="G299" i="19"/>
  <c r="H299" i="19" s="1"/>
  <c r="G309" i="19"/>
  <c r="H309" i="19" s="1"/>
  <c r="G319" i="19"/>
  <c r="H319" i="19" s="1"/>
  <c r="G329" i="19"/>
  <c r="H329" i="19" s="1"/>
  <c r="G10" i="19"/>
  <c r="H10" i="19" s="1"/>
  <c r="G34" i="19"/>
  <c r="H34" i="19" s="1"/>
  <c r="G39" i="19"/>
  <c r="H39" i="19" s="1"/>
  <c r="G53" i="19"/>
  <c r="H53" i="19" s="1"/>
  <c r="G58" i="19"/>
  <c r="H58" i="19" s="1"/>
  <c r="G23" i="19"/>
  <c r="H23" i="19" s="1"/>
  <c r="G29" i="19"/>
  <c r="H29" i="19" s="1"/>
  <c r="G59" i="19"/>
  <c r="H59" i="19" s="1"/>
  <c r="G98" i="19"/>
  <c r="H98" i="19" s="1"/>
  <c r="G103" i="19"/>
  <c r="H103" i="19" s="1"/>
  <c r="G109" i="19"/>
  <c r="H109" i="19" s="1"/>
  <c r="G120" i="19"/>
  <c r="H120" i="19" s="1"/>
  <c r="G136" i="19"/>
  <c r="H136" i="19" s="1"/>
  <c r="G157" i="19"/>
  <c r="H157" i="19" s="1"/>
  <c r="G161" i="19"/>
  <c r="H161" i="19" s="1"/>
  <c r="G165" i="19"/>
  <c r="H165" i="19" s="1"/>
  <c r="G178" i="19"/>
  <c r="H178" i="19" s="1"/>
  <c r="G182" i="19"/>
  <c r="H182" i="19" s="1"/>
  <c r="G186" i="19"/>
  <c r="H186" i="19" s="1"/>
  <c r="G224" i="19"/>
  <c r="H224" i="19" s="1"/>
  <c r="G233" i="19"/>
  <c r="H233" i="19" s="1"/>
  <c r="G237" i="19"/>
  <c r="H237" i="19" s="1"/>
  <c r="G261" i="19"/>
  <c r="H261" i="19" s="1"/>
  <c r="G273" i="19"/>
  <c r="H273" i="19" s="1"/>
  <c r="G284" i="19"/>
  <c r="H284" i="19" s="1"/>
  <c r="G295" i="19"/>
  <c r="H295" i="19" s="1"/>
  <c r="G310" i="19"/>
  <c r="H310" i="19" s="1"/>
  <c r="G321" i="19"/>
  <c r="H321" i="19" s="1"/>
  <c r="G332" i="19"/>
  <c r="H332" i="19" s="1"/>
  <c r="G339" i="19"/>
  <c r="H339" i="19" s="1"/>
  <c r="G349" i="19"/>
  <c r="H349" i="19" s="1"/>
  <c r="G359" i="19"/>
  <c r="H359" i="19" s="1"/>
  <c r="G373" i="19"/>
  <c r="H373" i="19" s="1"/>
  <c r="G12" i="19"/>
  <c r="H12" i="19" s="1"/>
  <c r="G88" i="19"/>
  <c r="H88" i="19" s="1"/>
  <c r="G93" i="19"/>
  <c r="H93" i="19" s="1"/>
  <c r="G104" i="19"/>
  <c r="H104" i="19" s="1"/>
  <c r="G126" i="19"/>
  <c r="H126" i="19" s="1"/>
  <c r="G191" i="19"/>
  <c r="H191" i="19" s="1"/>
  <c r="G195" i="19"/>
  <c r="H195" i="19" s="1"/>
  <c r="G204" i="19"/>
  <c r="H204" i="19" s="1"/>
  <c r="G208" i="19"/>
  <c r="H208" i="19" s="1"/>
  <c r="G212" i="19"/>
  <c r="H212" i="19" s="1"/>
  <c r="G216" i="19"/>
  <c r="H216" i="19" s="1"/>
  <c r="G220" i="19"/>
  <c r="H220" i="19" s="1"/>
  <c r="G24" i="19"/>
  <c r="H24" i="19" s="1"/>
  <c r="G30" i="19"/>
  <c r="H30" i="19" s="1"/>
  <c r="G36" i="19"/>
  <c r="H36" i="19" s="1"/>
  <c r="G48" i="19"/>
  <c r="H48" i="19" s="1"/>
  <c r="G54" i="19"/>
  <c r="H54" i="19" s="1"/>
  <c r="G66" i="19"/>
  <c r="H66" i="19" s="1"/>
  <c r="G72" i="19"/>
  <c r="H72" i="19" s="1"/>
  <c r="G78" i="19"/>
  <c r="H78" i="19" s="1"/>
  <c r="G83" i="19"/>
  <c r="H83" i="19" s="1"/>
  <c r="G116" i="19"/>
  <c r="H116" i="19" s="1"/>
  <c r="G19" i="19"/>
  <c r="H19" i="19" s="1"/>
  <c r="G49" i="19"/>
  <c r="H49" i="19" s="1"/>
  <c r="G60" i="19"/>
  <c r="H60" i="19" s="1"/>
  <c r="G89" i="19"/>
  <c r="H89" i="19" s="1"/>
  <c r="G110" i="19"/>
  <c r="H110" i="19" s="1"/>
  <c r="G132" i="19"/>
  <c r="H132" i="19" s="1"/>
  <c r="G43" i="19"/>
  <c r="H43" i="19" s="1"/>
  <c r="G73" i="19"/>
  <c r="H73" i="19" s="1"/>
  <c r="G79" i="19"/>
  <c r="H79" i="19" s="1"/>
  <c r="G84" i="19"/>
  <c r="H84" i="19" s="1"/>
  <c r="G100" i="19"/>
  <c r="H100" i="19" s="1"/>
  <c r="G122" i="19"/>
  <c r="H122" i="19" s="1"/>
  <c r="G127" i="19"/>
  <c r="H127" i="19" s="1"/>
  <c r="G138" i="19"/>
  <c r="H138" i="19" s="1"/>
  <c r="G14" i="19"/>
  <c r="H14" i="19" s="1"/>
  <c r="G20" i="19"/>
  <c r="H20" i="19" s="1"/>
  <c r="G26" i="19"/>
  <c r="H26" i="19" s="1"/>
  <c r="G32" i="19"/>
  <c r="H32" i="19" s="1"/>
  <c r="G38" i="19"/>
  <c r="H38" i="19" s="1"/>
  <c r="G44" i="19"/>
  <c r="H44" i="19" s="1"/>
  <c r="G62" i="19"/>
  <c r="H62" i="19" s="1"/>
  <c r="G68" i="19"/>
  <c r="H68" i="19" s="1"/>
  <c r="G90" i="19"/>
  <c r="H90" i="19" s="1"/>
  <c r="G106" i="19"/>
  <c r="H106" i="19" s="1"/>
  <c r="G117" i="19"/>
  <c r="H117" i="19" s="1"/>
  <c r="G9" i="19"/>
  <c r="H9" i="19" s="1"/>
  <c r="G33" i="19"/>
  <c r="H33" i="19" s="1"/>
  <c r="G46" i="19"/>
  <c r="H46" i="19" s="1"/>
  <c r="G63" i="19"/>
  <c r="H63" i="19" s="1"/>
  <c r="G76" i="19"/>
  <c r="H76" i="19" s="1"/>
  <c r="G118" i="19"/>
  <c r="H118" i="19" s="1"/>
  <c r="G158" i="19"/>
  <c r="H158" i="19" s="1"/>
  <c r="G163" i="19"/>
  <c r="H163" i="19" s="1"/>
  <c r="G168" i="19"/>
  <c r="H168" i="19" s="1"/>
  <c r="G173" i="19"/>
  <c r="H173" i="19" s="1"/>
  <c r="G179" i="19"/>
  <c r="H179" i="19" s="1"/>
  <c r="G189" i="19"/>
  <c r="H189" i="19" s="1"/>
  <c r="G194" i="19"/>
  <c r="H194" i="19" s="1"/>
  <c r="G247" i="19"/>
  <c r="H247" i="19" s="1"/>
  <c r="G257" i="19"/>
  <c r="H257" i="19" s="1"/>
  <c r="G262" i="19"/>
  <c r="H262" i="19" s="1"/>
  <c r="G266" i="19"/>
  <c r="H266" i="19" s="1"/>
  <c r="G283" i="19"/>
  <c r="H283" i="19" s="1"/>
  <c r="G287" i="19"/>
  <c r="H287" i="19" s="1"/>
  <c r="G291" i="19"/>
  <c r="H291" i="19" s="1"/>
  <c r="G316" i="19"/>
  <c r="H316" i="19" s="1"/>
  <c r="G320" i="19"/>
  <c r="H320" i="19" s="1"/>
  <c r="G324" i="19"/>
  <c r="H324" i="19" s="1"/>
  <c r="G328" i="19"/>
  <c r="H328" i="19" s="1"/>
  <c r="G340" i="19"/>
  <c r="H340" i="19" s="1"/>
  <c r="G351" i="19"/>
  <c r="H351" i="19" s="1"/>
  <c r="G362" i="19"/>
  <c r="H362" i="19" s="1"/>
  <c r="G374" i="19"/>
  <c r="H374" i="19" s="1"/>
  <c r="G384" i="19"/>
  <c r="H384" i="19" s="1"/>
  <c r="G394" i="19"/>
  <c r="H394" i="19" s="1"/>
  <c r="G404" i="19"/>
  <c r="H404" i="19" s="1"/>
  <c r="G414" i="19"/>
  <c r="H414" i="19" s="1"/>
  <c r="G424" i="19"/>
  <c r="H424" i="19" s="1"/>
  <c r="G434" i="19"/>
  <c r="H434" i="19" s="1"/>
  <c r="G444" i="19"/>
  <c r="H444" i="19" s="1"/>
  <c r="G454" i="19"/>
  <c r="H454" i="19" s="1"/>
  <c r="G468" i="19"/>
  <c r="H468" i="19" s="1"/>
  <c r="G478" i="19"/>
  <c r="H478" i="19" s="1"/>
  <c r="G488" i="19"/>
  <c r="H488" i="19" s="1"/>
  <c r="G498" i="19"/>
  <c r="H498" i="19" s="1"/>
  <c r="G508" i="19"/>
  <c r="H508" i="19" s="1"/>
  <c r="G50" i="19"/>
  <c r="H50" i="19" s="1"/>
  <c r="G80" i="19"/>
  <c r="H80" i="19" s="1"/>
  <c r="G92" i="19"/>
  <c r="H92" i="19" s="1"/>
  <c r="G130" i="19"/>
  <c r="H130" i="19" s="1"/>
  <c r="G153" i="19"/>
  <c r="H153" i="19" s="1"/>
  <c r="G180" i="19"/>
  <c r="H180" i="19" s="1"/>
  <c r="G201" i="19"/>
  <c r="H201" i="19" s="1"/>
  <c r="G211" i="19"/>
  <c r="H211" i="19" s="1"/>
  <c r="G227" i="19"/>
  <c r="H227" i="19" s="1"/>
  <c r="G232" i="19"/>
  <c r="H232" i="19" s="1"/>
  <c r="G238" i="19"/>
  <c r="H238" i="19" s="1"/>
  <c r="G248" i="19"/>
  <c r="H248" i="19" s="1"/>
  <c r="G258" i="19"/>
  <c r="H258" i="19" s="1"/>
  <c r="G271" i="19"/>
  <c r="H271" i="19" s="1"/>
  <c r="G275" i="19"/>
  <c r="H275" i="19" s="1"/>
  <c r="G296" i="19"/>
  <c r="H296" i="19" s="1"/>
  <c r="G300" i="19"/>
  <c r="H300" i="19" s="1"/>
  <c r="G304" i="19"/>
  <c r="H304" i="19" s="1"/>
  <c r="G308" i="19"/>
  <c r="H308" i="19" s="1"/>
  <c r="G312" i="19"/>
  <c r="H312" i="19" s="1"/>
  <c r="G333" i="19"/>
  <c r="H333" i="19" s="1"/>
  <c r="G344" i="19"/>
  <c r="H344" i="19" s="1"/>
  <c r="G355" i="19"/>
  <c r="H355" i="19" s="1"/>
  <c r="G367" i="19"/>
  <c r="H367" i="19" s="1"/>
  <c r="G381" i="19"/>
  <c r="H381" i="19" s="1"/>
  <c r="G391" i="19"/>
  <c r="H391" i="19" s="1"/>
  <c r="G401" i="19"/>
  <c r="H401" i="19" s="1"/>
  <c r="G411" i="19"/>
  <c r="H411" i="19" s="1"/>
  <c r="G421" i="19"/>
  <c r="H421" i="19" s="1"/>
  <c r="G431" i="19"/>
  <c r="H431" i="19" s="1"/>
  <c r="G441" i="19"/>
  <c r="H441" i="19" s="1"/>
  <c r="G451" i="19"/>
  <c r="H451" i="19" s="1"/>
  <c r="G461" i="19"/>
  <c r="H461" i="19" s="1"/>
  <c r="G465" i="19"/>
  <c r="H465" i="19" s="1"/>
  <c r="G475" i="19"/>
  <c r="H475" i="19" s="1"/>
  <c r="G485" i="19"/>
  <c r="H485" i="19" s="1"/>
  <c r="G495" i="19"/>
  <c r="H495" i="19" s="1"/>
  <c r="G505" i="19"/>
  <c r="H505" i="19" s="1"/>
  <c r="G64" i="19"/>
  <c r="H64" i="19" s="1"/>
  <c r="G146" i="19"/>
  <c r="H146" i="19" s="1"/>
  <c r="G175" i="19"/>
  <c r="H175" i="19" s="1"/>
  <c r="G185" i="19"/>
  <c r="H185" i="19" s="1"/>
  <c r="G190" i="19"/>
  <c r="H190" i="19" s="1"/>
  <c r="G222" i="19"/>
  <c r="H222" i="19" s="1"/>
  <c r="G243" i="19"/>
  <c r="H243" i="19" s="1"/>
  <c r="G253" i="19"/>
  <c r="H253" i="19" s="1"/>
  <c r="G288" i="19"/>
  <c r="H288" i="19" s="1"/>
  <c r="G292" i="19"/>
  <c r="H292" i="19" s="1"/>
  <c r="G325" i="19"/>
  <c r="H325" i="19" s="1"/>
  <c r="G337" i="19"/>
  <c r="H337" i="19" s="1"/>
  <c r="G348" i="19"/>
  <c r="H348" i="19" s="1"/>
  <c r="G363" i="19"/>
  <c r="H363" i="19" s="1"/>
  <c r="G371" i="19"/>
  <c r="H371" i="19" s="1"/>
  <c r="G378" i="19"/>
  <c r="H378" i="19" s="1"/>
  <c r="G388" i="19"/>
  <c r="H388" i="19" s="1"/>
  <c r="G398" i="19"/>
  <c r="H398" i="19" s="1"/>
  <c r="G408" i="19"/>
  <c r="H408" i="19" s="1"/>
  <c r="G418" i="19"/>
  <c r="H418" i="19" s="1"/>
  <c r="G428" i="19"/>
  <c r="H428" i="19" s="1"/>
  <c r="G438" i="19"/>
  <c r="H438" i="19" s="1"/>
  <c r="G448" i="19"/>
  <c r="H448" i="19" s="1"/>
  <c r="G22" i="19"/>
  <c r="H22" i="19" s="1"/>
  <c r="G52" i="19"/>
  <c r="H52" i="19" s="1"/>
  <c r="G96" i="19"/>
  <c r="H96" i="19" s="1"/>
  <c r="G123" i="19"/>
  <c r="H123" i="19" s="1"/>
  <c r="G140" i="19"/>
  <c r="H140" i="19" s="1"/>
  <c r="G170" i="19"/>
  <c r="H170" i="19" s="1"/>
  <c r="G196" i="19"/>
  <c r="H196" i="19" s="1"/>
  <c r="G69" i="19"/>
  <c r="H69" i="19" s="1"/>
  <c r="G82" i="19"/>
  <c r="H82" i="19" s="1"/>
  <c r="G108" i="19"/>
  <c r="H108" i="19" s="1"/>
  <c r="G148" i="19"/>
  <c r="H148" i="19" s="1"/>
  <c r="G154" i="19"/>
  <c r="H154" i="19" s="1"/>
  <c r="G176" i="19"/>
  <c r="H176" i="19" s="1"/>
  <c r="G181" i="19"/>
  <c r="H181" i="19" s="1"/>
  <c r="G202" i="19"/>
  <c r="H202" i="19" s="1"/>
  <c r="G112" i="19"/>
  <c r="H112" i="19" s="1"/>
  <c r="G124" i="19"/>
  <c r="H124" i="19" s="1"/>
  <c r="G134" i="19"/>
  <c r="H134" i="19" s="1"/>
  <c r="G142" i="19"/>
  <c r="H142" i="19" s="1"/>
  <c r="G160" i="19"/>
  <c r="H160" i="19" s="1"/>
  <c r="G166" i="19"/>
  <c r="H166" i="19" s="1"/>
  <c r="G192" i="19"/>
  <c r="H192" i="19" s="1"/>
  <c r="G40" i="19"/>
  <c r="H40" i="19" s="1"/>
  <c r="G86" i="19"/>
  <c r="H86" i="19" s="1"/>
  <c r="G143" i="19"/>
  <c r="H143" i="19" s="1"/>
  <c r="G171" i="19"/>
  <c r="H171" i="19" s="1"/>
  <c r="G177" i="19"/>
  <c r="H177" i="19" s="1"/>
  <c r="G198" i="19"/>
  <c r="H198" i="19" s="1"/>
  <c r="G203" i="19"/>
  <c r="H203" i="19" s="1"/>
  <c r="G199" i="19"/>
  <c r="H199" i="19" s="1"/>
  <c r="G213" i="19"/>
  <c r="H213" i="19" s="1"/>
  <c r="G311" i="19"/>
  <c r="H311" i="19" s="1"/>
  <c r="G323" i="19"/>
  <c r="H323" i="19" s="1"/>
  <c r="G361" i="19"/>
  <c r="H361" i="19" s="1"/>
  <c r="G377" i="19"/>
  <c r="H377" i="19" s="1"/>
  <c r="G392" i="19"/>
  <c r="H392" i="19" s="1"/>
  <c r="G406" i="19"/>
  <c r="H406" i="19" s="1"/>
  <c r="G420" i="19"/>
  <c r="H420" i="19" s="1"/>
  <c r="G435" i="19"/>
  <c r="H435" i="19" s="1"/>
  <c r="G449" i="19"/>
  <c r="H449" i="19" s="1"/>
  <c r="G458" i="19"/>
  <c r="H458" i="19" s="1"/>
  <c r="G492" i="19"/>
  <c r="H492" i="19" s="1"/>
  <c r="G496" i="19"/>
  <c r="H496" i="19" s="1"/>
  <c r="G500" i="19"/>
  <c r="H500" i="19" s="1"/>
  <c r="G504" i="19"/>
  <c r="H504" i="19" s="1"/>
  <c r="G515" i="19"/>
  <c r="H515" i="19" s="1"/>
  <c r="G525" i="19"/>
  <c r="H525" i="19" s="1"/>
  <c r="G535" i="19"/>
  <c r="H535" i="19" s="1"/>
  <c r="G545" i="19"/>
  <c r="H545" i="19" s="1"/>
  <c r="G555" i="19"/>
  <c r="H555" i="19" s="1"/>
  <c r="G565" i="19"/>
  <c r="H565" i="19" s="1"/>
  <c r="G575" i="19"/>
  <c r="H575" i="19" s="1"/>
  <c r="G589" i="19"/>
  <c r="H589" i="19" s="1"/>
  <c r="G599" i="19"/>
  <c r="H599" i="19" s="1"/>
  <c r="G609" i="19"/>
  <c r="H609" i="19" s="1"/>
  <c r="G619" i="19"/>
  <c r="H619" i="19" s="1"/>
  <c r="G629" i="19"/>
  <c r="H629" i="19" s="1"/>
  <c r="G639" i="19"/>
  <c r="H639" i="19" s="1"/>
  <c r="G649" i="19"/>
  <c r="H649" i="19" s="1"/>
  <c r="G663" i="19"/>
  <c r="H663" i="19" s="1"/>
  <c r="G673" i="19"/>
  <c r="H673" i="19" s="1"/>
  <c r="G683" i="19"/>
  <c r="H683" i="19" s="1"/>
  <c r="G693" i="19"/>
  <c r="H693" i="19" s="1"/>
  <c r="G707" i="19"/>
  <c r="H707" i="19" s="1"/>
  <c r="G717" i="19"/>
  <c r="H717" i="19" s="1"/>
  <c r="G727" i="19"/>
  <c r="H727" i="19" s="1"/>
  <c r="G737" i="19"/>
  <c r="H737" i="19" s="1"/>
  <c r="G747" i="19"/>
  <c r="H747" i="19" s="1"/>
  <c r="G751" i="19"/>
  <c r="H751" i="19" s="1"/>
  <c r="G761" i="19"/>
  <c r="H761" i="19" s="1"/>
  <c r="G771" i="19"/>
  <c r="H771" i="19" s="1"/>
  <c r="G781" i="19"/>
  <c r="H781" i="19" s="1"/>
  <c r="G791" i="19"/>
  <c r="H791" i="19" s="1"/>
  <c r="G801" i="19"/>
  <c r="H801" i="19" s="1"/>
  <c r="G811" i="19"/>
  <c r="H811" i="19" s="1"/>
  <c r="G821" i="19"/>
  <c r="H821" i="19" s="1"/>
  <c r="G831" i="19"/>
  <c r="H831" i="19" s="1"/>
  <c r="G841" i="19"/>
  <c r="H841" i="19" s="1"/>
  <c r="G855" i="19"/>
  <c r="H855" i="19" s="1"/>
  <c r="G865" i="19"/>
  <c r="H865" i="19" s="1"/>
  <c r="G16" i="19"/>
  <c r="H16" i="19" s="1"/>
  <c r="G74" i="19"/>
  <c r="H74" i="19" s="1"/>
  <c r="G144" i="19"/>
  <c r="H144" i="19" s="1"/>
  <c r="G200" i="19"/>
  <c r="H200" i="19" s="1"/>
  <c r="G214" i="19"/>
  <c r="H214" i="19" s="1"/>
  <c r="G244" i="19"/>
  <c r="H244" i="19" s="1"/>
  <c r="G259" i="19"/>
  <c r="H259" i="19" s="1"/>
  <c r="G264" i="19"/>
  <c r="H264" i="19" s="1"/>
  <c r="G277" i="19"/>
  <c r="H277" i="19" s="1"/>
  <c r="G282" i="19"/>
  <c r="H282" i="19" s="1"/>
  <c r="G294" i="19"/>
  <c r="H294" i="19" s="1"/>
  <c r="G306" i="19"/>
  <c r="H306" i="19" s="1"/>
  <c r="G318" i="19"/>
  <c r="H318" i="19" s="1"/>
  <c r="G330" i="19"/>
  <c r="H330" i="19" s="1"/>
  <c r="G335" i="19"/>
  <c r="H335" i="19" s="1"/>
  <c r="G341" i="19"/>
  <c r="H341" i="19" s="1"/>
  <c r="G346" i="19"/>
  <c r="H346" i="19" s="1"/>
  <c r="G368" i="19"/>
  <c r="H368" i="19" s="1"/>
  <c r="G387" i="19"/>
  <c r="H387" i="19" s="1"/>
  <c r="G402" i="19"/>
  <c r="H402" i="19" s="1"/>
  <c r="G416" i="19"/>
  <c r="H416" i="19" s="1"/>
  <c r="G430" i="19"/>
  <c r="H430" i="19" s="1"/>
  <c r="G445" i="19"/>
  <c r="H445" i="19" s="1"/>
  <c r="G463" i="19"/>
  <c r="H463" i="19" s="1"/>
  <c r="G467" i="19"/>
  <c r="H467" i="19" s="1"/>
  <c r="G471" i="19"/>
  <c r="H471" i="19" s="1"/>
  <c r="G512" i="19"/>
  <c r="H512" i="19" s="1"/>
  <c r="G522" i="19"/>
  <c r="H522" i="19" s="1"/>
  <c r="G532" i="19"/>
  <c r="H532" i="19" s="1"/>
  <c r="G542" i="19"/>
  <c r="H542" i="19" s="1"/>
  <c r="G552" i="19"/>
  <c r="H552" i="19" s="1"/>
  <c r="G562" i="19"/>
  <c r="H562" i="19" s="1"/>
  <c r="G572" i="19"/>
  <c r="H572" i="19" s="1"/>
  <c r="G586" i="19"/>
  <c r="H586" i="19" s="1"/>
  <c r="G596" i="19"/>
  <c r="H596" i="19" s="1"/>
  <c r="G606" i="19"/>
  <c r="H606" i="19" s="1"/>
  <c r="G616" i="19"/>
  <c r="H616" i="19" s="1"/>
  <c r="G626" i="19"/>
  <c r="H626" i="19" s="1"/>
  <c r="G636" i="19"/>
  <c r="H636" i="19" s="1"/>
  <c r="G646" i="19"/>
  <c r="H646" i="19" s="1"/>
  <c r="G660" i="19"/>
  <c r="H660" i="19" s="1"/>
  <c r="G670" i="19"/>
  <c r="H670" i="19" s="1"/>
  <c r="G680" i="19"/>
  <c r="H680" i="19" s="1"/>
  <c r="G690" i="19"/>
  <c r="H690" i="19" s="1"/>
  <c r="G704" i="19"/>
  <c r="H704" i="19" s="1"/>
  <c r="G714" i="19"/>
  <c r="H714" i="19" s="1"/>
  <c r="G724" i="19"/>
  <c r="H724" i="19" s="1"/>
  <c r="G734" i="19"/>
  <c r="H734" i="19" s="1"/>
  <c r="G744" i="19"/>
  <c r="H744" i="19" s="1"/>
  <c r="G758" i="19"/>
  <c r="H758" i="19" s="1"/>
  <c r="G768" i="19"/>
  <c r="H768" i="19" s="1"/>
  <c r="G778" i="19"/>
  <c r="H778" i="19" s="1"/>
  <c r="G788" i="19"/>
  <c r="H788" i="19" s="1"/>
  <c r="G798" i="19"/>
  <c r="H798" i="19" s="1"/>
  <c r="G808" i="19"/>
  <c r="H808" i="19" s="1"/>
  <c r="G818" i="19"/>
  <c r="H818" i="19" s="1"/>
  <c r="G828" i="19"/>
  <c r="H828" i="19" s="1"/>
  <c r="G838" i="19"/>
  <c r="H838" i="19" s="1"/>
  <c r="G852" i="19"/>
  <c r="H852" i="19" s="1"/>
  <c r="G862" i="19"/>
  <c r="H862" i="19" s="1"/>
  <c r="G28" i="19"/>
  <c r="H28" i="19" s="1"/>
  <c r="G167" i="19"/>
  <c r="H167" i="19" s="1"/>
  <c r="G184" i="19"/>
  <c r="H184" i="19" s="1"/>
  <c r="G230" i="19"/>
  <c r="H230" i="19" s="1"/>
  <c r="G236" i="19"/>
  <c r="H236" i="19" s="1"/>
  <c r="G301" i="19"/>
  <c r="H301" i="19" s="1"/>
  <c r="G313" i="19"/>
  <c r="H313" i="19" s="1"/>
  <c r="G352" i="19"/>
  <c r="H352" i="19" s="1"/>
  <c r="G357" i="19"/>
  <c r="H357" i="19" s="1"/>
  <c r="G383" i="19"/>
  <c r="H383" i="19" s="1"/>
  <c r="G397" i="19"/>
  <c r="H397" i="19" s="1"/>
  <c r="G412" i="19"/>
  <c r="H412" i="19" s="1"/>
  <c r="G426" i="19"/>
  <c r="H426" i="19" s="1"/>
  <c r="G440" i="19"/>
  <c r="H440" i="19" s="1"/>
  <c r="G472" i="19"/>
  <c r="H472" i="19" s="1"/>
  <c r="G476" i="19"/>
  <c r="H476" i="19" s="1"/>
  <c r="G480" i="19"/>
  <c r="H480" i="19" s="1"/>
  <c r="G484" i="19"/>
  <c r="H484" i="19" s="1"/>
  <c r="G509" i="19"/>
  <c r="H509" i="19" s="1"/>
  <c r="G519" i="19"/>
  <c r="H519" i="19" s="1"/>
  <c r="G529" i="19"/>
  <c r="H529" i="19" s="1"/>
  <c r="G539" i="19"/>
  <c r="H539" i="19" s="1"/>
  <c r="G549" i="19"/>
  <c r="H549" i="19" s="1"/>
  <c r="G150" i="19"/>
  <c r="H150" i="19" s="1"/>
  <c r="G188" i="19"/>
  <c r="H188" i="19" s="1"/>
  <c r="G245" i="19"/>
  <c r="H245" i="19" s="1"/>
  <c r="G252" i="19"/>
  <c r="H252" i="19" s="1"/>
  <c r="G272" i="19"/>
  <c r="H272" i="19" s="1"/>
  <c r="G307" i="19"/>
  <c r="H307" i="19" s="1"/>
  <c r="G336" i="19"/>
  <c r="H336" i="19" s="1"/>
  <c r="G379" i="19"/>
  <c r="H379" i="19" s="1"/>
  <c r="G393" i="19"/>
  <c r="H393" i="19" s="1"/>
  <c r="G407" i="19"/>
  <c r="H407" i="19" s="1"/>
  <c r="G422" i="19"/>
  <c r="H422" i="19" s="1"/>
  <c r="G436" i="19"/>
  <c r="H436" i="19" s="1"/>
  <c r="G450" i="19"/>
  <c r="H450" i="19" s="1"/>
  <c r="G455" i="19"/>
  <c r="H455" i="19" s="1"/>
  <c r="G459" i="19"/>
  <c r="H459" i="19" s="1"/>
  <c r="G489" i="19"/>
  <c r="H489" i="19" s="1"/>
  <c r="G493" i="19"/>
  <c r="H493" i="19" s="1"/>
  <c r="G497" i="19"/>
  <c r="H497" i="19" s="1"/>
  <c r="G501" i="19"/>
  <c r="H501" i="19" s="1"/>
  <c r="G516" i="19"/>
  <c r="H516" i="19" s="1"/>
  <c r="G526" i="19"/>
  <c r="H526" i="19" s="1"/>
  <c r="G536" i="19"/>
  <c r="H536" i="19" s="1"/>
  <c r="G546" i="19"/>
  <c r="H546" i="19" s="1"/>
  <c r="G556" i="19"/>
  <c r="H556" i="19" s="1"/>
  <c r="G205" i="19"/>
  <c r="H205" i="19" s="1"/>
  <c r="G215" i="19"/>
  <c r="H215" i="19" s="1"/>
  <c r="G223" i="19"/>
  <c r="H223" i="19" s="1"/>
  <c r="G239" i="19"/>
  <c r="H239" i="19" s="1"/>
  <c r="G246" i="19"/>
  <c r="H246" i="19" s="1"/>
  <c r="G254" i="19"/>
  <c r="H254" i="19" s="1"/>
  <c r="G260" i="19"/>
  <c r="H260" i="19" s="1"/>
  <c r="G278" i="19"/>
  <c r="H278" i="19" s="1"/>
  <c r="G290" i="19"/>
  <c r="H290" i="19" s="1"/>
  <c r="G314" i="19"/>
  <c r="H314" i="19" s="1"/>
  <c r="G326" i="19"/>
  <c r="H326" i="19" s="1"/>
  <c r="G331" i="19"/>
  <c r="H331" i="19" s="1"/>
  <c r="G342" i="19"/>
  <c r="H342" i="19" s="1"/>
  <c r="G347" i="19"/>
  <c r="H347" i="19" s="1"/>
  <c r="G353" i="19"/>
  <c r="H353" i="19" s="1"/>
  <c r="G369" i="19"/>
  <c r="H369" i="19" s="1"/>
  <c r="G375" i="19"/>
  <c r="H375" i="19" s="1"/>
  <c r="G389" i="19"/>
  <c r="H389" i="19" s="1"/>
  <c r="G403" i="19"/>
  <c r="H403" i="19" s="1"/>
  <c r="G417" i="19"/>
  <c r="H417" i="19" s="1"/>
  <c r="G432" i="19"/>
  <c r="H432" i="19" s="1"/>
  <c r="G446" i="19"/>
  <c r="H446" i="19" s="1"/>
  <c r="G464" i="19"/>
  <c r="H464" i="19" s="1"/>
  <c r="G502" i="19"/>
  <c r="H502" i="19" s="1"/>
  <c r="G506" i="19"/>
  <c r="H506" i="19" s="1"/>
  <c r="G513" i="19"/>
  <c r="H513" i="19" s="1"/>
  <c r="G523" i="19"/>
  <c r="H523" i="19" s="1"/>
  <c r="G533" i="19"/>
  <c r="H533" i="19" s="1"/>
  <c r="G543" i="19"/>
  <c r="H543" i="19" s="1"/>
  <c r="G553" i="19"/>
  <c r="H553" i="19" s="1"/>
  <c r="G156" i="19"/>
  <c r="H156" i="19" s="1"/>
  <c r="G172" i="19"/>
  <c r="H172" i="19" s="1"/>
  <c r="G209" i="19"/>
  <c r="H209" i="19" s="1"/>
  <c r="G267" i="19"/>
  <c r="H267" i="19" s="1"/>
  <c r="G285" i="19"/>
  <c r="H285" i="19" s="1"/>
  <c r="G297" i="19"/>
  <c r="H297" i="19" s="1"/>
  <c r="G302" i="19"/>
  <c r="H302" i="19" s="1"/>
  <c r="G358" i="19"/>
  <c r="H358" i="19" s="1"/>
  <c r="G364" i="19"/>
  <c r="H364" i="19" s="1"/>
  <c r="G385" i="19"/>
  <c r="H385" i="19" s="1"/>
  <c r="G399" i="19"/>
  <c r="H399" i="19" s="1"/>
  <c r="G413" i="19"/>
  <c r="H413" i="19" s="1"/>
  <c r="G427" i="19"/>
  <c r="H427" i="19" s="1"/>
  <c r="G442" i="19"/>
  <c r="H442" i="19" s="1"/>
  <c r="G469" i="19"/>
  <c r="H469" i="19" s="1"/>
  <c r="G473" i="19"/>
  <c r="H473" i="19" s="1"/>
  <c r="G477" i="19"/>
  <c r="H477" i="19" s="1"/>
  <c r="G481" i="19"/>
  <c r="H481" i="19" s="1"/>
  <c r="G510" i="19"/>
  <c r="H510" i="19" s="1"/>
  <c r="G520" i="19"/>
  <c r="H520" i="19" s="1"/>
  <c r="G530" i="19"/>
  <c r="H530" i="19" s="1"/>
  <c r="G540" i="19"/>
  <c r="H540" i="19" s="1"/>
  <c r="G550" i="19"/>
  <c r="H550" i="19" s="1"/>
  <c r="G102" i="19"/>
  <c r="H102" i="19" s="1"/>
  <c r="G137" i="19"/>
  <c r="H137" i="19" s="1"/>
  <c r="G249" i="19"/>
  <c r="H249" i="19" s="1"/>
  <c r="G256" i="19"/>
  <c r="H256" i="19" s="1"/>
  <c r="G263" i="19"/>
  <c r="H263" i="19" s="1"/>
  <c r="G268" i="19"/>
  <c r="H268" i="19" s="1"/>
  <c r="G281" i="19"/>
  <c r="H281" i="19" s="1"/>
  <c r="G293" i="19"/>
  <c r="H293" i="19" s="1"/>
  <c r="G298" i="19"/>
  <c r="H298" i="19" s="1"/>
  <c r="G322" i="19"/>
  <c r="H322" i="19" s="1"/>
  <c r="G334" i="19"/>
  <c r="H334" i="19" s="1"/>
  <c r="G365" i="19"/>
  <c r="H365" i="19" s="1"/>
  <c r="G386" i="19"/>
  <c r="H386" i="19" s="1"/>
  <c r="G400" i="19"/>
  <c r="H400" i="19" s="1"/>
  <c r="G415" i="19"/>
  <c r="H415" i="19" s="1"/>
  <c r="G429" i="19"/>
  <c r="H429" i="19" s="1"/>
  <c r="G443" i="19"/>
  <c r="H443" i="19" s="1"/>
  <c r="G466" i="19"/>
  <c r="H466" i="19" s="1"/>
  <c r="G470" i="19"/>
  <c r="H470" i="19" s="1"/>
  <c r="G474" i="19"/>
  <c r="H474" i="19" s="1"/>
  <c r="G276" i="19"/>
  <c r="H276" i="19" s="1"/>
  <c r="G315" i="19"/>
  <c r="H315" i="19" s="1"/>
  <c r="G419" i="19"/>
  <c r="H419" i="19" s="1"/>
  <c r="G452" i="19"/>
  <c r="H452" i="19" s="1"/>
  <c r="G479" i="19"/>
  <c r="H479" i="19" s="1"/>
  <c r="G511" i="19"/>
  <c r="H511" i="19" s="1"/>
  <c r="G537" i="19"/>
  <c r="H537" i="19" s="1"/>
  <c r="G569" i="19"/>
  <c r="H569" i="19" s="1"/>
  <c r="G573" i="19"/>
  <c r="H573" i="19" s="1"/>
  <c r="G577" i="19"/>
  <c r="H577" i="19" s="1"/>
  <c r="G603" i="19"/>
  <c r="H603" i="19" s="1"/>
  <c r="G607" i="19"/>
  <c r="H607" i="19" s="1"/>
  <c r="G611" i="19"/>
  <c r="H611" i="19" s="1"/>
  <c r="G615" i="19"/>
  <c r="H615" i="19" s="1"/>
  <c r="G653" i="19"/>
  <c r="H653" i="19" s="1"/>
  <c r="G687" i="19"/>
  <c r="H687" i="19" s="1"/>
  <c r="G691" i="19"/>
  <c r="H691" i="19" s="1"/>
  <c r="G695" i="19"/>
  <c r="H695" i="19" s="1"/>
  <c r="G699" i="19"/>
  <c r="H699" i="19" s="1"/>
  <c r="G721" i="19"/>
  <c r="H721" i="19" s="1"/>
  <c r="G725" i="19"/>
  <c r="H725" i="19" s="1"/>
  <c r="G729" i="19"/>
  <c r="H729" i="19" s="1"/>
  <c r="G733" i="19"/>
  <c r="H733" i="19" s="1"/>
  <c r="G755" i="19"/>
  <c r="H755" i="19" s="1"/>
  <c r="G759" i="19"/>
  <c r="H759" i="19" s="1"/>
  <c r="G763" i="19"/>
  <c r="H763" i="19" s="1"/>
  <c r="G767" i="19"/>
  <c r="H767" i="19" s="1"/>
  <c r="G805" i="19"/>
  <c r="H805" i="19" s="1"/>
  <c r="G809" i="19"/>
  <c r="H809" i="19" s="1"/>
  <c r="G813" i="19"/>
  <c r="H813" i="19" s="1"/>
  <c r="G817" i="19"/>
  <c r="H817" i="19" s="1"/>
  <c r="G847" i="19"/>
  <c r="H847" i="19" s="1"/>
  <c r="G851" i="19"/>
  <c r="H851" i="19" s="1"/>
  <c r="G871" i="19"/>
  <c r="H871" i="19" s="1"/>
  <c r="G881" i="19"/>
  <c r="H881" i="19" s="1"/>
  <c r="G895" i="19"/>
  <c r="H895" i="19" s="1"/>
  <c r="G905" i="19"/>
  <c r="H905" i="19" s="1"/>
  <c r="G915" i="19"/>
  <c r="H915" i="19" s="1"/>
  <c r="G925" i="19"/>
  <c r="H925" i="19" s="1"/>
  <c r="G935" i="19"/>
  <c r="H935" i="19" s="1"/>
  <c r="G945" i="19"/>
  <c r="H945" i="19" s="1"/>
  <c r="G955" i="19"/>
  <c r="H955" i="19" s="1"/>
  <c r="G965" i="19"/>
  <c r="H965" i="19" s="1"/>
  <c r="G975" i="19"/>
  <c r="H975" i="19" s="1"/>
  <c r="G985" i="19"/>
  <c r="H985" i="19" s="1"/>
  <c r="G995" i="19"/>
  <c r="H995" i="19" s="1"/>
  <c r="G999" i="19"/>
  <c r="H999" i="19" s="1"/>
  <c r="G1009" i="19"/>
  <c r="H1009" i="19" s="1"/>
  <c r="G1013" i="19"/>
  <c r="H1013" i="19" s="1"/>
  <c r="G1027" i="19"/>
  <c r="H1027" i="19" s="1"/>
  <c r="G1037" i="19"/>
  <c r="H1037" i="19" s="1"/>
  <c r="G1041" i="19"/>
  <c r="H1041" i="19" s="1"/>
  <c r="G1051" i="19"/>
  <c r="H1051" i="19" s="1"/>
  <c r="G1061" i="19"/>
  <c r="H1061" i="19" s="1"/>
  <c r="G1071" i="19"/>
  <c r="H1071" i="19" s="1"/>
  <c r="G1081" i="19"/>
  <c r="H1081" i="19" s="1"/>
  <c r="G1091" i="19"/>
  <c r="H1091" i="19" s="1"/>
  <c r="G1101" i="19"/>
  <c r="H1101" i="19" s="1"/>
  <c r="G1111" i="19"/>
  <c r="H1111" i="19" s="1"/>
  <c r="G1121" i="19"/>
  <c r="H1121" i="19" s="1"/>
  <c r="G1131" i="19"/>
  <c r="H1131" i="19" s="1"/>
  <c r="G1135" i="19"/>
  <c r="H1135" i="19" s="1"/>
  <c r="G1145" i="19"/>
  <c r="H1145" i="19" s="1"/>
  <c r="G1155" i="19"/>
  <c r="H1155" i="19" s="1"/>
  <c r="G1165" i="19"/>
  <c r="H1165" i="19" s="1"/>
  <c r="G1175" i="19"/>
  <c r="H1175" i="19" s="1"/>
  <c r="G1185" i="19"/>
  <c r="H1185" i="19" s="1"/>
  <c r="G1195" i="19"/>
  <c r="H1195" i="19" s="1"/>
  <c r="G1205" i="19"/>
  <c r="H1205" i="19" s="1"/>
  <c r="G234" i="19"/>
  <c r="H234" i="19" s="1"/>
  <c r="G280" i="19"/>
  <c r="H280" i="19" s="1"/>
  <c r="G317" i="19"/>
  <c r="H317" i="19" s="1"/>
  <c r="G338" i="19"/>
  <c r="H338" i="19" s="1"/>
  <c r="G354" i="19"/>
  <c r="H354" i="19" s="1"/>
  <c r="G372" i="19"/>
  <c r="H372" i="19" s="1"/>
  <c r="G405" i="19"/>
  <c r="H405" i="19" s="1"/>
  <c r="G437" i="19"/>
  <c r="H437" i="19" s="1"/>
  <c r="G482" i="19"/>
  <c r="H482" i="19" s="1"/>
  <c r="G491" i="19"/>
  <c r="H491" i="19" s="1"/>
  <c r="G503" i="19"/>
  <c r="H503" i="19" s="1"/>
  <c r="G528" i="19"/>
  <c r="H528" i="19" s="1"/>
  <c r="G554" i="19"/>
  <c r="H554" i="19" s="1"/>
  <c r="G582" i="19"/>
  <c r="H582" i="19" s="1"/>
  <c r="G620" i="19"/>
  <c r="H620" i="19" s="1"/>
  <c r="G624" i="19"/>
  <c r="H624" i="19" s="1"/>
  <c r="G628" i="19"/>
  <c r="H628" i="19" s="1"/>
  <c r="G632" i="19"/>
  <c r="H632" i="19" s="1"/>
  <c r="G658" i="19"/>
  <c r="H658" i="19" s="1"/>
  <c r="G662" i="19"/>
  <c r="H662" i="19" s="1"/>
  <c r="G666" i="19"/>
  <c r="H666" i="19" s="1"/>
  <c r="G738" i="19"/>
  <c r="H738" i="19" s="1"/>
  <c r="G742" i="19"/>
  <c r="H742" i="19" s="1"/>
  <c r="G746" i="19"/>
  <c r="H746" i="19" s="1"/>
  <c r="G772" i="19"/>
  <c r="H772" i="19" s="1"/>
  <c r="G776" i="19"/>
  <c r="H776" i="19" s="1"/>
  <c r="G780" i="19"/>
  <c r="H780" i="19" s="1"/>
  <c r="G784" i="19"/>
  <c r="H784" i="19" s="1"/>
  <c r="G822" i="19"/>
  <c r="H822" i="19" s="1"/>
  <c r="G826" i="19"/>
  <c r="H826" i="19" s="1"/>
  <c r="G830" i="19"/>
  <c r="H830" i="19" s="1"/>
  <c r="G834" i="19"/>
  <c r="H834" i="19" s="1"/>
  <c r="G856" i="19"/>
  <c r="H856" i="19" s="1"/>
  <c r="G860" i="19"/>
  <c r="H860" i="19" s="1"/>
  <c r="G864" i="19"/>
  <c r="H864" i="19" s="1"/>
  <c r="G868" i="19"/>
  <c r="H868" i="19" s="1"/>
  <c r="G878" i="19"/>
  <c r="H878" i="19" s="1"/>
  <c r="G892" i="19"/>
  <c r="H892" i="19" s="1"/>
  <c r="G902" i="19"/>
  <c r="H902" i="19" s="1"/>
  <c r="G912" i="19"/>
  <c r="H912" i="19" s="1"/>
  <c r="G922" i="19"/>
  <c r="H922" i="19" s="1"/>
  <c r="G932" i="19"/>
  <c r="H932" i="19" s="1"/>
  <c r="G942" i="19"/>
  <c r="H942" i="19" s="1"/>
  <c r="G952" i="19"/>
  <c r="H952" i="19" s="1"/>
  <c r="G962" i="19"/>
  <c r="H962" i="19" s="1"/>
  <c r="G972" i="19"/>
  <c r="H972" i="19" s="1"/>
  <c r="G982" i="19"/>
  <c r="H982" i="19" s="1"/>
  <c r="G992" i="19"/>
  <c r="H992" i="19" s="1"/>
  <c r="G1006" i="19"/>
  <c r="H1006" i="19" s="1"/>
  <c r="G1024" i="19"/>
  <c r="H1024" i="19" s="1"/>
  <c r="G1034" i="19"/>
  <c r="H1034" i="19" s="1"/>
  <c r="G1048" i="19"/>
  <c r="H1048" i="19" s="1"/>
  <c r="G1058" i="19"/>
  <c r="H1058" i="19" s="1"/>
  <c r="G1068" i="19"/>
  <c r="H1068" i="19" s="1"/>
  <c r="G1078" i="19"/>
  <c r="H1078" i="19" s="1"/>
  <c r="G1088" i="19"/>
  <c r="H1088" i="19" s="1"/>
  <c r="G1098" i="19"/>
  <c r="H1098" i="19" s="1"/>
  <c r="G1108" i="19"/>
  <c r="H1108" i="19" s="1"/>
  <c r="G1118" i="19"/>
  <c r="H1118" i="19" s="1"/>
  <c r="G1128" i="19"/>
  <c r="H1128" i="19" s="1"/>
  <c r="G1142" i="19"/>
  <c r="H1142" i="19" s="1"/>
  <c r="G1152" i="19"/>
  <c r="H1152" i="19" s="1"/>
  <c r="G1162" i="19"/>
  <c r="H1162" i="19" s="1"/>
  <c r="G1172" i="19"/>
  <c r="H1172" i="19" s="1"/>
  <c r="G1182" i="19"/>
  <c r="H1182" i="19" s="1"/>
  <c r="G1192" i="19"/>
  <c r="H1192" i="19" s="1"/>
  <c r="G1202" i="19"/>
  <c r="H1202" i="19" s="1"/>
  <c r="G210" i="19"/>
  <c r="H210" i="19" s="1"/>
  <c r="G235" i="19"/>
  <c r="H235" i="19" s="1"/>
  <c r="G356" i="19"/>
  <c r="H356" i="19" s="1"/>
  <c r="G390" i="19"/>
  <c r="H390" i="19" s="1"/>
  <c r="G423" i="19"/>
  <c r="H423" i="19" s="1"/>
  <c r="G453" i="19"/>
  <c r="H453" i="19" s="1"/>
  <c r="G494" i="19"/>
  <c r="H494" i="19" s="1"/>
  <c r="G521" i="19"/>
  <c r="H521" i="19" s="1"/>
  <c r="G547" i="19"/>
  <c r="H547" i="19" s="1"/>
  <c r="G561" i="19"/>
  <c r="H561" i="19" s="1"/>
  <c r="G583" i="19"/>
  <c r="H583" i="19" s="1"/>
  <c r="G587" i="19"/>
  <c r="H587" i="19" s="1"/>
  <c r="G591" i="19"/>
  <c r="H591" i="19" s="1"/>
  <c r="G595" i="19"/>
  <c r="H595" i="19" s="1"/>
  <c r="G633" i="19"/>
  <c r="H633" i="19" s="1"/>
  <c r="G637" i="19"/>
  <c r="H637" i="19" s="1"/>
  <c r="G641" i="19"/>
  <c r="H641" i="19" s="1"/>
  <c r="G645" i="19"/>
  <c r="H645" i="19" s="1"/>
  <c r="G667" i="19"/>
  <c r="H667" i="19" s="1"/>
  <c r="G671" i="19"/>
  <c r="H671" i="19" s="1"/>
  <c r="G675" i="19"/>
  <c r="H675" i="19" s="1"/>
  <c r="G679" i="19"/>
  <c r="H679" i="19" s="1"/>
  <c r="G701" i="19"/>
  <c r="H701" i="19" s="1"/>
  <c r="G705" i="19"/>
  <c r="H705" i="19" s="1"/>
  <c r="G709" i="19"/>
  <c r="H709" i="19" s="1"/>
  <c r="G713" i="19"/>
  <c r="H713" i="19" s="1"/>
  <c r="G785" i="19"/>
  <c r="H785" i="19" s="1"/>
  <c r="G789" i="19"/>
  <c r="H789" i="19" s="1"/>
  <c r="G793" i="19"/>
  <c r="H793" i="19" s="1"/>
  <c r="G797" i="19"/>
  <c r="H797" i="19" s="1"/>
  <c r="G303" i="19"/>
  <c r="H303" i="19" s="1"/>
  <c r="G376" i="19"/>
  <c r="H376" i="19" s="1"/>
  <c r="G409" i="19"/>
  <c r="H409" i="19" s="1"/>
  <c r="G439" i="19"/>
  <c r="H439" i="19" s="1"/>
  <c r="G456" i="19"/>
  <c r="H456" i="19" s="1"/>
  <c r="G483" i="19"/>
  <c r="H483" i="19" s="1"/>
  <c r="G514" i="19"/>
  <c r="H514" i="19" s="1"/>
  <c r="G538" i="19"/>
  <c r="H538" i="19" s="1"/>
  <c r="G566" i="19"/>
  <c r="H566" i="19" s="1"/>
  <c r="G570" i="19"/>
  <c r="H570" i="19" s="1"/>
  <c r="G574" i="19"/>
  <c r="H574" i="19" s="1"/>
  <c r="G578" i="19"/>
  <c r="H578" i="19" s="1"/>
  <c r="G600" i="19"/>
  <c r="H600" i="19" s="1"/>
  <c r="G604" i="19"/>
  <c r="H604" i="19" s="1"/>
  <c r="G608" i="19"/>
  <c r="H608" i="19" s="1"/>
  <c r="G612" i="19"/>
  <c r="H612" i="19" s="1"/>
  <c r="G650" i="19"/>
  <c r="H650" i="19" s="1"/>
  <c r="G684" i="19"/>
  <c r="H684" i="19" s="1"/>
  <c r="G688" i="19"/>
  <c r="H688" i="19" s="1"/>
  <c r="G692" i="19"/>
  <c r="H692" i="19" s="1"/>
  <c r="G696" i="19"/>
  <c r="H696" i="19" s="1"/>
  <c r="G718" i="19"/>
  <c r="H718" i="19" s="1"/>
  <c r="G722" i="19"/>
  <c r="H722" i="19" s="1"/>
  <c r="G726" i="19"/>
  <c r="H726" i="19" s="1"/>
  <c r="G730" i="19"/>
  <c r="H730" i="19" s="1"/>
  <c r="G752" i="19"/>
  <c r="H752" i="19" s="1"/>
  <c r="G756" i="19"/>
  <c r="H756" i="19" s="1"/>
  <c r="G760" i="19"/>
  <c r="H760" i="19" s="1"/>
  <c r="G764" i="19"/>
  <c r="H764" i="19" s="1"/>
  <c r="G802" i="19"/>
  <c r="H802" i="19" s="1"/>
  <c r="G806" i="19"/>
  <c r="H806" i="19" s="1"/>
  <c r="G810" i="19"/>
  <c r="H810" i="19" s="1"/>
  <c r="G218" i="19"/>
  <c r="H218" i="19" s="1"/>
  <c r="G343" i="19"/>
  <c r="H343" i="19" s="1"/>
  <c r="G360" i="19"/>
  <c r="H360" i="19" s="1"/>
  <c r="G395" i="19"/>
  <c r="H395" i="19" s="1"/>
  <c r="G425" i="19"/>
  <c r="H425" i="19" s="1"/>
  <c r="G486" i="19"/>
  <c r="H486" i="19" s="1"/>
  <c r="G531" i="19"/>
  <c r="H531" i="19" s="1"/>
  <c r="G557" i="19"/>
  <c r="H557" i="19" s="1"/>
  <c r="G579" i="19"/>
  <c r="H579" i="19" s="1"/>
  <c r="G613" i="19"/>
  <c r="H613" i="19" s="1"/>
  <c r="G617" i="19"/>
  <c r="H617" i="19" s="1"/>
  <c r="G621" i="19"/>
  <c r="H621" i="19" s="1"/>
  <c r="G625" i="19"/>
  <c r="H625" i="19" s="1"/>
  <c r="G655" i="19"/>
  <c r="H655" i="19" s="1"/>
  <c r="G659" i="19"/>
  <c r="H659" i="19" s="1"/>
  <c r="G697" i="19"/>
  <c r="H697" i="19" s="1"/>
  <c r="G731" i="19"/>
  <c r="H731" i="19" s="1"/>
  <c r="G735" i="19"/>
  <c r="H735" i="19" s="1"/>
  <c r="G739" i="19"/>
  <c r="H739" i="19" s="1"/>
  <c r="G743" i="19"/>
  <c r="H743" i="19" s="1"/>
  <c r="G765" i="19"/>
  <c r="H765" i="19" s="1"/>
  <c r="G769" i="19"/>
  <c r="H769" i="19" s="1"/>
  <c r="G773" i="19"/>
  <c r="H773" i="19" s="1"/>
  <c r="G777" i="19"/>
  <c r="H777" i="19" s="1"/>
  <c r="G242" i="19"/>
  <c r="H242" i="19" s="1"/>
  <c r="G286" i="19"/>
  <c r="H286" i="19" s="1"/>
  <c r="G305" i="19"/>
  <c r="H305" i="19" s="1"/>
  <c r="G380" i="19"/>
  <c r="H380" i="19" s="1"/>
  <c r="G410" i="19"/>
  <c r="H410" i="19" s="1"/>
  <c r="G457" i="19"/>
  <c r="H457" i="19" s="1"/>
  <c r="G507" i="19"/>
  <c r="H507" i="19" s="1"/>
  <c r="G524" i="19"/>
  <c r="H524" i="19" s="1"/>
  <c r="G548" i="19"/>
  <c r="H548" i="19" s="1"/>
  <c r="G584" i="19"/>
  <c r="H584" i="19" s="1"/>
  <c r="G588" i="19"/>
  <c r="H588" i="19" s="1"/>
  <c r="G592" i="19"/>
  <c r="H592" i="19" s="1"/>
  <c r="G630" i="19"/>
  <c r="H630" i="19" s="1"/>
  <c r="G634" i="19"/>
  <c r="H634" i="19" s="1"/>
  <c r="G638" i="19"/>
  <c r="H638" i="19" s="1"/>
  <c r="G642" i="19"/>
  <c r="H642" i="19" s="1"/>
  <c r="G664" i="19"/>
  <c r="H664" i="19" s="1"/>
  <c r="G668" i="19"/>
  <c r="H668" i="19" s="1"/>
  <c r="G672" i="19"/>
  <c r="H672" i="19" s="1"/>
  <c r="G676" i="19"/>
  <c r="H676" i="19" s="1"/>
  <c r="G702" i="19"/>
  <c r="H702" i="19" s="1"/>
  <c r="G706" i="19"/>
  <c r="H706" i="19" s="1"/>
  <c r="G710" i="19"/>
  <c r="H710" i="19" s="1"/>
  <c r="G748" i="19"/>
  <c r="H748" i="19" s="1"/>
  <c r="G782" i="19"/>
  <c r="H782" i="19" s="1"/>
  <c r="G786" i="19"/>
  <c r="H786" i="19" s="1"/>
  <c r="G790" i="19"/>
  <c r="H790" i="19" s="1"/>
  <c r="G794" i="19"/>
  <c r="H794" i="19" s="1"/>
  <c r="G250" i="19"/>
  <c r="H250" i="19" s="1"/>
  <c r="G447" i="19"/>
  <c r="H447" i="19" s="1"/>
  <c r="G490" i="19"/>
  <c r="H490" i="19" s="1"/>
  <c r="G527" i="19"/>
  <c r="H527" i="19" s="1"/>
  <c r="G551" i="19"/>
  <c r="H551" i="19" s="1"/>
  <c r="G559" i="19"/>
  <c r="H559" i="19" s="1"/>
  <c r="G585" i="19"/>
  <c r="H585" i="19" s="1"/>
  <c r="G623" i="19"/>
  <c r="H623" i="19" s="1"/>
  <c r="G627" i="19"/>
  <c r="H627" i="19" s="1"/>
  <c r="G631" i="19"/>
  <c r="H631" i="19" s="1"/>
  <c r="G635" i="19"/>
  <c r="H635" i="19" s="1"/>
  <c r="G657" i="19"/>
  <c r="H657" i="19" s="1"/>
  <c r="G661" i="19"/>
  <c r="H661" i="19" s="1"/>
  <c r="G665" i="19"/>
  <c r="H665" i="19" s="1"/>
  <c r="G669" i="19"/>
  <c r="H669" i="19" s="1"/>
  <c r="G703" i="19"/>
  <c r="H703" i="19" s="1"/>
  <c r="G741" i="19"/>
  <c r="H741" i="19" s="1"/>
  <c r="G745" i="19"/>
  <c r="H745" i="19" s="1"/>
  <c r="G749" i="19"/>
  <c r="H749" i="19" s="1"/>
  <c r="G775" i="19"/>
  <c r="H775" i="19" s="1"/>
  <c r="G779" i="19"/>
  <c r="H779" i="19" s="1"/>
  <c r="G783" i="19"/>
  <c r="H783" i="19" s="1"/>
  <c r="G787" i="19"/>
  <c r="H787" i="19" s="1"/>
  <c r="G269" i="19"/>
  <c r="H269" i="19" s="1"/>
  <c r="G396" i="19"/>
  <c r="H396" i="19" s="1"/>
  <c r="G568" i="19"/>
  <c r="H568" i="19" s="1"/>
  <c r="G652" i="19"/>
  <c r="H652" i="19" s="1"/>
  <c r="G711" i="19"/>
  <c r="H711" i="19" s="1"/>
  <c r="G753" i="19"/>
  <c r="H753" i="19" s="1"/>
  <c r="G766" i="19"/>
  <c r="H766" i="19" s="1"/>
  <c r="G795" i="19"/>
  <c r="H795" i="19" s="1"/>
  <c r="G814" i="19"/>
  <c r="H814" i="19" s="1"/>
  <c r="G824" i="19"/>
  <c r="H824" i="19" s="1"/>
  <c r="G840" i="19"/>
  <c r="H840" i="19" s="1"/>
  <c r="G888" i="19"/>
  <c r="H888" i="19" s="1"/>
  <c r="G926" i="19"/>
  <c r="H926" i="19" s="1"/>
  <c r="G930" i="19"/>
  <c r="H930" i="19" s="1"/>
  <c r="G934" i="19"/>
  <c r="H934" i="19" s="1"/>
  <c r="G938" i="19"/>
  <c r="H938" i="19" s="1"/>
  <c r="G976" i="19"/>
  <c r="H976" i="19" s="1"/>
  <c r="G980" i="19"/>
  <c r="H980" i="19" s="1"/>
  <c r="G984" i="19"/>
  <c r="H984" i="19" s="1"/>
  <c r="G988" i="19"/>
  <c r="H988" i="19" s="1"/>
  <c r="G1028" i="19"/>
  <c r="H1028" i="19" s="1"/>
  <c r="G1032" i="19"/>
  <c r="H1032" i="19" s="1"/>
  <c r="G1036" i="19"/>
  <c r="H1036" i="19" s="1"/>
  <c r="G1062" i="19"/>
  <c r="H1062" i="19" s="1"/>
  <c r="G1066" i="19"/>
  <c r="H1066" i="19" s="1"/>
  <c r="G1070" i="19"/>
  <c r="H1070" i="19" s="1"/>
  <c r="G1074" i="19"/>
  <c r="H1074" i="19" s="1"/>
  <c r="G1112" i="19"/>
  <c r="H1112" i="19" s="1"/>
  <c r="G1116" i="19"/>
  <c r="H1116" i="19" s="1"/>
  <c r="G1120" i="19"/>
  <c r="H1120" i="19" s="1"/>
  <c r="G1124" i="19"/>
  <c r="H1124" i="19" s="1"/>
  <c r="G1146" i="19"/>
  <c r="H1146" i="19" s="1"/>
  <c r="G1150" i="19"/>
  <c r="H1150" i="19" s="1"/>
  <c r="G1154" i="19"/>
  <c r="H1154" i="19" s="1"/>
  <c r="G1158" i="19"/>
  <c r="H1158" i="19" s="1"/>
  <c r="G1196" i="19"/>
  <c r="H1196" i="19" s="1"/>
  <c r="G1200" i="19"/>
  <c r="H1200" i="19" s="1"/>
  <c r="G1204" i="19"/>
  <c r="H1204" i="19" s="1"/>
  <c r="G1211" i="19"/>
  <c r="H1211" i="19" s="1"/>
  <c r="G1221" i="19"/>
  <c r="H1221" i="19" s="1"/>
  <c r="G1235" i="19"/>
  <c r="H1235" i="19" s="1"/>
  <c r="G1245" i="19"/>
  <c r="H1245" i="19" s="1"/>
  <c r="G1255" i="19"/>
  <c r="H1255" i="19" s="1"/>
  <c r="G1265" i="19"/>
  <c r="H1265" i="19" s="1"/>
  <c r="G1275" i="19"/>
  <c r="H1275" i="19" s="1"/>
  <c r="G1285" i="19"/>
  <c r="H1285" i="19" s="1"/>
  <c r="G1299" i="19"/>
  <c r="H1299" i="19" s="1"/>
  <c r="G1303" i="19"/>
  <c r="H1303" i="19" s="1"/>
  <c r="G1313" i="19"/>
  <c r="H1313" i="19" s="1"/>
  <c r="G1323" i="19"/>
  <c r="H1323" i="19" s="1"/>
  <c r="G1327" i="19"/>
  <c r="H1327" i="19" s="1"/>
  <c r="G1337" i="19"/>
  <c r="H1337" i="19" s="1"/>
  <c r="G1347" i="19"/>
  <c r="H1347" i="19" s="1"/>
  <c r="G1357" i="19"/>
  <c r="H1357" i="19" s="1"/>
  <c r="G1367" i="19"/>
  <c r="H1367" i="19" s="1"/>
  <c r="G1377" i="19"/>
  <c r="H1377" i="19" s="1"/>
  <c r="G1387" i="19"/>
  <c r="H1387" i="19" s="1"/>
  <c r="G1401" i="19"/>
  <c r="H1401" i="19" s="1"/>
  <c r="G1415" i="19"/>
  <c r="H1415" i="19" s="1"/>
  <c r="G1429" i="19"/>
  <c r="H1429" i="19" s="1"/>
  <c r="G1439" i="19"/>
  <c r="H1439" i="19" s="1"/>
  <c r="G1453" i="19"/>
  <c r="H1453" i="19" s="1"/>
  <c r="G1463" i="19"/>
  <c r="H1463" i="19" s="1"/>
  <c r="G1473" i="19"/>
  <c r="H1473" i="19" s="1"/>
  <c r="G1487" i="19"/>
  <c r="H1487" i="19" s="1"/>
  <c r="G1497" i="19"/>
  <c r="H1497" i="19" s="1"/>
  <c r="G1507" i="19"/>
  <c r="H1507" i="19" s="1"/>
  <c r="G1517" i="19"/>
  <c r="H1517" i="19" s="1"/>
  <c r="G1521" i="19"/>
  <c r="H1521" i="19" s="1"/>
  <c r="G1531" i="19"/>
  <c r="H1531" i="19" s="1"/>
  <c r="G1541" i="19"/>
  <c r="H1541" i="19" s="1"/>
  <c r="G162" i="19"/>
  <c r="H162" i="19" s="1"/>
  <c r="G274" i="19"/>
  <c r="H274" i="19" s="1"/>
  <c r="G345" i="19"/>
  <c r="H345" i="19" s="1"/>
  <c r="G571" i="19"/>
  <c r="H571" i="19" s="1"/>
  <c r="G598" i="19"/>
  <c r="H598" i="19" s="1"/>
  <c r="G640" i="19"/>
  <c r="H640" i="19" s="1"/>
  <c r="G682" i="19"/>
  <c r="H682" i="19" s="1"/>
  <c r="G804" i="19"/>
  <c r="H804" i="19" s="1"/>
  <c r="G815" i="19"/>
  <c r="H815" i="19" s="1"/>
  <c r="G825" i="19"/>
  <c r="H825" i="19" s="1"/>
  <c r="G857" i="19"/>
  <c r="H857" i="19" s="1"/>
  <c r="G867" i="19"/>
  <c r="H867" i="19" s="1"/>
  <c r="G889" i="19"/>
  <c r="H889" i="19" s="1"/>
  <c r="G893" i="19"/>
  <c r="H893" i="19" s="1"/>
  <c r="G897" i="19"/>
  <c r="H897" i="19" s="1"/>
  <c r="G901" i="19"/>
  <c r="H901" i="19" s="1"/>
  <c r="G939" i="19"/>
  <c r="H939" i="19" s="1"/>
  <c r="G943" i="19"/>
  <c r="H943" i="19" s="1"/>
  <c r="G947" i="19"/>
  <c r="H947" i="19" s="1"/>
  <c r="G951" i="19"/>
  <c r="H951" i="19" s="1"/>
  <c r="G989" i="19"/>
  <c r="H989" i="19" s="1"/>
  <c r="G993" i="19"/>
  <c r="H993" i="19" s="1"/>
  <c r="G1011" i="19"/>
  <c r="H1011" i="19" s="1"/>
  <c r="G1015" i="19"/>
  <c r="H1015" i="19" s="1"/>
  <c r="G1075" i="19"/>
  <c r="H1075" i="19" s="1"/>
  <c r="G1079" i="19"/>
  <c r="H1079" i="19" s="1"/>
  <c r="G1083" i="19"/>
  <c r="H1083" i="19" s="1"/>
  <c r="G1087" i="19"/>
  <c r="H1087" i="19" s="1"/>
  <c r="G1125" i="19"/>
  <c r="H1125" i="19" s="1"/>
  <c r="G1129" i="19"/>
  <c r="H1129" i="19" s="1"/>
  <c r="G1133" i="19"/>
  <c r="H1133" i="19" s="1"/>
  <c r="G1159" i="19"/>
  <c r="H1159" i="19" s="1"/>
  <c r="G1163" i="19"/>
  <c r="H1163" i="19" s="1"/>
  <c r="G1167" i="19"/>
  <c r="H1167" i="19" s="1"/>
  <c r="G1171" i="19"/>
  <c r="H1171" i="19" s="1"/>
  <c r="G1208" i="19"/>
  <c r="H1208" i="19" s="1"/>
  <c r="G1218" i="19"/>
  <c r="H1218" i="19" s="1"/>
  <c r="G1228" i="19"/>
  <c r="H1228" i="19" s="1"/>
  <c r="G1232" i="19"/>
  <c r="H1232" i="19" s="1"/>
  <c r="G1242" i="19"/>
  <c r="H1242" i="19" s="1"/>
  <c r="G1252" i="19"/>
  <c r="H1252" i="19" s="1"/>
  <c r="G1262" i="19"/>
  <c r="H1262" i="19" s="1"/>
  <c r="G1272" i="19"/>
  <c r="H1272" i="19" s="1"/>
  <c r="G1282" i="19"/>
  <c r="H1282" i="19" s="1"/>
  <c r="G1292" i="19"/>
  <c r="H1292" i="19" s="1"/>
  <c r="G1296" i="19"/>
  <c r="H1296" i="19" s="1"/>
  <c r="G1310" i="19"/>
  <c r="H1310" i="19" s="1"/>
  <c r="G1320" i="19"/>
  <c r="H1320" i="19" s="1"/>
  <c r="G1334" i="19"/>
  <c r="H1334" i="19" s="1"/>
  <c r="G1344" i="19"/>
  <c r="H1344" i="19" s="1"/>
  <c r="G1354" i="19"/>
  <c r="H1354" i="19" s="1"/>
  <c r="G1364" i="19"/>
  <c r="H1364" i="19" s="1"/>
  <c r="G1374" i="19"/>
  <c r="H1374" i="19" s="1"/>
  <c r="G1384" i="19"/>
  <c r="H1384" i="19" s="1"/>
  <c r="G1398" i="19"/>
  <c r="H1398" i="19" s="1"/>
  <c r="G1412" i="19"/>
  <c r="H1412" i="19" s="1"/>
  <c r="G1426" i="19"/>
  <c r="H1426" i="19" s="1"/>
  <c r="G1436" i="19"/>
  <c r="H1436" i="19" s="1"/>
  <c r="G1450" i="19"/>
  <c r="H1450" i="19" s="1"/>
  <c r="G1460" i="19"/>
  <c r="H1460" i="19" s="1"/>
  <c r="G1470" i="19"/>
  <c r="H1470" i="19" s="1"/>
  <c r="G1480" i="19"/>
  <c r="H1480" i="19" s="1"/>
  <c r="G1484" i="19"/>
  <c r="H1484" i="19" s="1"/>
  <c r="G1494" i="19"/>
  <c r="H1494" i="19" s="1"/>
  <c r="G1504" i="19"/>
  <c r="H1504" i="19" s="1"/>
  <c r="G1514" i="19"/>
  <c r="H1514" i="19" s="1"/>
  <c r="G1528" i="19"/>
  <c r="H1528" i="19" s="1"/>
  <c r="G1538" i="19"/>
  <c r="H1538" i="19" s="1"/>
  <c r="G1548" i="19"/>
  <c r="H1548" i="19" s="1"/>
  <c r="G460" i="19"/>
  <c r="H460" i="19" s="1"/>
  <c r="G499" i="19"/>
  <c r="H499" i="19" s="1"/>
  <c r="G601" i="19"/>
  <c r="H601" i="19" s="1"/>
  <c r="G614" i="19"/>
  <c r="H614" i="19" s="1"/>
  <c r="G643" i="19"/>
  <c r="H643" i="19" s="1"/>
  <c r="G656" i="19"/>
  <c r="H656" i="19" s="1"/>
  <c r="G685" i="19"/>
  <c r="H685" i="19" s="1"/>
  <c r="G698" i="19"/>
  <c r="H698" i="19" s="1"/>
  <c r="G712" i="19"/>
  <c r="H712" i="19" s="1"/>
  <c r="G740" i="19"/>
  <c r="H740" i="19" s="1"/>
  <c r="G754" i="19"/>
  <c r="H754" i="19" s="1"/>
  <c r="G807" i="19"/>
  <c r="H807" i="19" s="1"/>
  <c r="G820" i="19"/>
  <c r="H820" i="19" s="1"/>
  <c r="G836" i="19"/>
  <c r="H836" i="19" s="1"/>
  <c r="G872" i="19"/>
  <c r="H872" i="19" s="1"/>
  <c r="G876" i="19"/>
  <c r="H876" i="19" s="1"/>
  <c r="G880" i="19"/>
  <c r="H880" i="19" s="1"/>
  <c r="G884" i="19"/>
  <c r="H884" i="19" s="1"/>
  <c r="G906" i="19"/>
  <c r="H906" i="19" s="1"/>
  <c r="G910" i="19"/>
  <c r="H910" i="19" s="1"/>
  <c r="G914" i="19"/>
  <c r="H914" i="19" s="1"/>
  <c r="G918" i="19"/>
  <c r="H918" i="19" s="1"/>
  <c r="G956" i="19"/>
  <c r="H956" i="19" s="1"/>
  <c r="G960" i="19"/>
  <c r="H960" i="19" s="1"/>
  <c r="G964" i="19"/>
  <c r="H964" i="19" s="1"/>
  <c r="G968" i="19"/>
  <c r="H968" i="19" s="1"/>
  <c r="G998" i="19"/>
  <c r="H998" i="19" s="1"/>
  <c r="G1002" i="19"/>
  <c r="H1002" i="19" s="1"/>
  <c r="G1020" i="19"/>
  <c r="H1020" i="19" s="1"/>
  <c r="G1042" i="19"/>
  <c r="H1042" i="19" s="1"/>
  <c r="G1046" i="19"/>
  <c r="H1046" i="19" s="1"/>
  <c r="G1050" i="19"/>
  <c r="H1050" i="19" s="1"/>
  <c r="G1054" i="19"/>
  <c r="H1054" i="19" s="1"/>
  <c r="G1092" i="19"/>
  <c r="H1092" i="19" s="1"/>
  <c r="G1096" i="19"/>
  <c r="H1096" i="19" s="1"/>
  <c r="G1100" i="19"/>
  <c r="H1100" i="19" s="1"/>
  <c r="G1104" i="19"/>
  <c r="H1104" i="19" s="1"/>
  <c r="G219" i="19"/>
  <c r="H219" i="19" s="1"/>
  <c r="G350" i="19"/>
  <c r="H350" i="19" s="1"/>
  <c r="G558" i="19"/>
  <c r="H558" i="19" s="1"/>
  <c r="G715" i="19"/>
  <c r="H715" i="19" s="1"/>
  <c r="G728" i="19"/>
  <c r="H728" i="19" s="1"/>
  <c r="G757" i="19"/>
  <c r="H757" i="19" s="1"/>
  <c r="G770" i="19"/>
  <c r="H770" i="19" s="1"/>
  <c r="G796" i="19"/>
  <c r="H796" i="19" s="1"/>
  <c r="G853" i="19"/>
  <c r="H853" i="19" s="1"/>
  <c r="G863" i="19"/>
  <c r="H863" i="19" s="1"/>
  <c r="G885" i="19"/>
  <c r="H885" i="19" s="1"/>
  <c r="G919" i="19"/>
  <c r="H919" i="19" s="1"/>
  <c r="G923" i="19"/>
  <c r="H923" i="19" s="1"/>
  <c r="G927" i="19"/>
  <c r="H927" i="19" s="1"/>
  <c r="G931" i="19"/>
  <c r="H931" i="19" s="1"/>
  <c r="G969" i="19"/>
  <c r="H969" i="19" s="1"/>
  <c r="G973" i="19"/>
  <c r="H973" i="19" s="1"/>
  <c r="G977" i="19"/>
  <c r="H977" i="19" s="1"/>
  <c r="G981" i="19"/>
  <c r="H981" i="19" s="1"/>
  <c r="G1003" i="19"/>
  <c r="H1003" i="19" s="1"/>
  <c r="G1007" i="19"/>
  <c r="H1007" i="19" s="1"/>
  <c r="G1021" i="19"/>
  <c r="H1021" i="19" s="1"/>
  <c r="G1025" i="19"/>
  <c r="H1025" i="19" s="1"/>
  <c r="G1029" i="19"/>
  <c r="H1029" i="19" s="1"/>
  <c r="G1033" i="19"/>
  <c r="H1033" i="19" s="1"/>
  <c r="G1055" i="19"/>
  <c r="H1055" i="19" s="1"/>
  <c r="G1059" i="19"/>
  <c r="H1059" i="19" s="1"/>
  <c r="G1063" i="19"/>
  <c r="H1063" i="19" s="1"/>
  <c r="G1067" i="19"/>
  <c r="H1067" i="19" s="1"/>
  <c r="G1105" i="19"/>
  <c r="H1105" i="19" s="1"/>
  <c r="G1109" i="19"/>
  <c r="H1109" i="19" s="1"/>
  <c r="G1113" i="19"/>
  <c r="H1113" i="19" s="1"/>
  <c r="G1117" i="19"/>
  <c r="H1117" i="19" s="1"/>
  <c r="G225" i="19"/>
  <c r="H225" i="19" s="1"/>
  <c r="G534" i="19"/>
  <c r="H534" i="19" s="1"/>
  <c r="G560" i="19"/>
  <c r="H560" i="19" s="1"/>
  <c r="G602" i="19"/>
  <c r="H602" i="19" s="1"/>
  <c r="G644" i="19"/>
  <c r="H644" i="19" s="1"/>
  <c r="G686" i="19"/>
  <c r="H686" i="19" s="1"/>
  <c r="G799" i="19"/>
  <c r="H799" i="19" s="1"/>
  <c r="G816" i="19"/>
  <c r="H816" i="19" s="1"/>
  <c r="G832" i="19"/>
  <c r="H832" i="19" s="1"/>
  <c r="G842" i="19"/>
  <c r="H842" i="19" s="1"/>
  <c r="G848" i="19"/>
  <c r="H848" i="19" s="1"/>
  <c r="G858" i="19"/>
  <c r="H858" i="19" s="1"/>
  <c r="G890" i="19"/>
  <c r="H890" i="19" s="1"/>
  <c r="G894" i="19"/>
  <c r="H894" i="19" s="1"/>
  <c r="G898" i="19"/>
  <c r="H898" i="19" s="1"/>
  <c r="G936" i="19"/>
  <c r="H936" i="19" s="1"/>
  <c r="G940" i="19"/>
  <c r="H940" i="19" s="1"/>
  <c r="G944" i="19"/>
  <c r="H944" i="19" s="1"/>
  <c r="G948" i="19"/>
  <c r="H948" i="19" s="1"/>
  <c r="G986" i="19"/>
  <c r="H986" i="19" s="1"/>
  <c r="G990" i="19"/>
  <c r="H990" i="19" s="1"/>
  <c r="G994" i="19"/>
  <c r="H994" i="19" s="1"/>
  <c r="G1012" i="19"/>
  <c r="H1012" i="19" s="1"/>
  <c r="G1016" i="19"/>
  <c r="H1016" i="19" s="1"/>
  <c r="G1072" i="19"/>
  <c r="H1072" i="19" s="1"/>
  <c r="G1076" i="19"/>
  <c r="H1076" i="19" s="1"/>
  <c r="G1080" i="19"/>
  <c r="H1080" i="19" s="1"/>
  <c r="G1084" i="19"/>
  <c r="H1084" i="19" s="1"/>
  <c r="G228" i="19"/>
  <c r="H228" i="19" s="1"/>
  <c r="G563" i="19"/>
  <c r="H563" i="19" s="1"/>
  <c r="G576" i="19"/>
  <c r="H576" i="19" s="1"/>
  <c r="G590" i="19"/>
  <c r="H590" i="19" s="1"/>
  <c r="G605" i="19"/>
  <c r="H605" i="19" s="1"/>
  <c r="G618" i="19"/>
  <c r="H618" i="19" s="1"/>
  <c r="G647" i="19"/>
  <c r="H647" i="19" s="1"/>
  <c r="G674" i="19"/>
  <c r="H674" i="19" s="1"/>
  <c r="G689" i="19"/>
  <c r="H689" i="19" s="1"/>
  <c r="G716" i="19"/>
  <c r="H716" i="19" s="1"/>
  <c r="G827" i="19"/>
  <c r="H827" i="19" s="1"/>
  <c r="G837" i="19"/>
  <c r="H837" i="19" s="1"/>
  <c r="G843" i="19"/>
  <c r="H843" i="19" s="1"/>
  <c r="G849" i="19"/>
  <c r="H849" i="19" s="1"/>
  <c r="G859" i="19"/>
  <c r="H859" i="19" s="1"/>
  <c r="G869" i="19"/>
  <c r="H869" i="19" s="1"/>
  <c r="G873" i="19"/>
  <c r="H873" i="19" s="1"/>
  <c r="G877" i="19"/>
  <c r="H877" i="19" s="1"/>
  <c r="G899" i="19"/>
  <c r="H899" i="19" s="1"/>
  <c r="G903" i="19"/>
  <c r="H903" i="19" s="1"/>
  <c r="G907" i="19"/>
  <c r="H907" i="19" s="1"/>
  <c r="G911" i="19"/>
  <c r="H911" i="19" s="1"/>
  <c r="G949" i="19"/>
  <c r="H949" i="19" s="1"/>
  <c r="G953" i="19"/>
  <c r="H953" i="19" s="1"/>
  <c r="G957" i="19"/>
  <c r="H957" i="19" s="1"/>
  <c r="G961" i="19"/>
  <c r="H961" i="19" s="1"/>
  <c r="G1017" i="19"/>
  <c r="H1017" i="19" s="1"/>
  <c r="G1039" i="19"/>
  <c r="H1039" i="19" s="1"/>
  <c r="G1043" i="19"/>
  <c r="H1043" i="19" s="1"/>
  <c r="G1047" i="19"/>
  <c r="H1047" i="19" s="1"/>
  <c r="G1085" i="19"/>
  <c r="H1085" i="19" s="1"/>
  <c r="G1089" i="19"/>
  <c r="H1089" i="19" s="1"/>
  <c r="G1093" i="19"/>
  <c r="H1093" i="19" s="1"/>
  <c r="G1097" i="19"/>
  <c r="H1097" i="19" s="1"/>
  <c r="G370" i="19"/>
  <c r="H370" i="19" s="1"/>
  <c r="G541" i="19"/>
  <c r="H541" i="19" s="1"/>
  <c r="G593" i="19"/>
  <c r="H593" i="19" s="1"/>
  <c r="G677" i="19"/>
  <c r="H677" i="19" s="1"/>
  <c r="G719" i="19"/>
  <c r="H719" i="19" s="1"/>
  <c r="G732" i="19"/>
  <c r="H732" i="19" s="1"/>
  <c r="G774" i="19"/>
  <c r="H774" i="19" s="1"/>
  <c r="G854" i="19"/>
  <c r="H854" i="19" s="1"/>
  <c r="G882" i="19"/>
  <c r="H882" i="19" s="1"/>
  <c r="G916" i="19"/>
  <c r="H916" i="19" s="1"/>
  <c r="G920" i="19"/>
  <c r="H920" i="19" s="1"/>
  <c r="G924" i="19"/>
  <c r="H924" i="19" s="1"/>
  <c r="G928" i="19"/>
  <c r="H928" i="19" s="1"/>
  <c r="G966" i="19"/>
  <c r="H966" i="19" s="1"/>
  <c r="G970" i="19"/>
  <c r="H970" i="19" s="1"/>
  <c r="G974" i="19"/>
  <c r="H974" i="19" s="1"/>
  <c r="G978" i="19"/>
  <c r="H978" i="19" s="1"/>
  <c r="G1000" i="19"/>
  <c r="H1000" i="19" s="1"/>
  <c r="G1004" i="19"/>
  <c r="H1004" i="19" s="1"/>
  <c r="G1008" i="19"/>
  <c r="H1008" i="19" s="1"/>
  <c r="G1022" i="19"/>
  <c r="H1022" i="19" s="1"/>
  <c r="G1026" i="19"/>
  <c r="H1026" i="19" s="1"/>
  <c r="G1030" i="19"/>
  <c r="H1030" i="19" s="1"/>
  <c r="G1052" i="19"/>
  <c r="H1052" i="19" s="1"/>
  <c r="G1056" i="19"/>
  <c r="H1056" i="19" s="1"/>
  <c r="G1060" i="19"/>
  <c r="H1060" i="19" s="1"/>
  <c r="G1064" i="19"/>
  <c r="H1064" i="19" s="1"/>
  <c r="G517" i="19"/>
  <c r="H517" i="19" s="1"/>
  <c r="G564" i="19"/>
  <c r="H564" i="19" s="1"/>
  <c r="G648" i="19"/>
  <c r="H648" i="19" s="1"/>
  <c r="G327" i="19"/>
  <c r="H327" i="19" s="1"/>
  <c r="G382" i="19"/>
  <c r="H382" i="19" s="1"/>
  <c r="G433" i="19"/>
  <c r="H433" i="19" s="1"/>
  <c r="G544" i="19"/>
  <c r="H544" i="19" s="1"/>
  <c r="G567" i="19"/>
  <c r="H567" i="19" s="1"/>
  <c r="G580" i="19"/>
  <c r="H580" i="19" s="1"/>
  <c r="G594" i="19"/>
  <c r="H594" i="19" s="1"/>
  <c r="G622" i="19"/>
  <c r="H622" i="19" s="1"/>
  <c r="G651" i="19"/>
  <c r="H651" i="19" s="1"/>
  <c r="G487" i="19"/>
  <c r="H487" i="19" s="1"/>
  <c r="G518" i="19"/>
  <c r="H518" i="19" s="1"/>
  <c r="G597" i="19"/>
  <c r="H597" i="19" s="1"/>
  <c r="G610" i="19"/>
  <c r="H610" i="19" s="1"/>
  <c r="G681" i="19"/>
  <c r="H681" i="19" s="1"/>
  <c r="G694" i="19"/>
  <c r="H694" i="19" s="1"/>
  <c r="G708" i="19"/>
  <c r="H708" i="19" s="1"/>
  <c r="G723" i="19"/>
  <c r="H723" i="19" s="1"/>
  <c r="G736" i="19"/>
  <c r="H736" i="19" s="1"/>
  <c r="G792" i="19"/>
  <c r="H792" i="19" s="1"/>
  <c r="G819" i="19"/>
  <c r="H819" i="19" s="1"/>
  <c r="G829" i="19"/>
  <c r="H829" i="19" s="1"/>
  <c r="G835" i="19"/>
  <c r="H835" i="19" s="1"/>
  <c r="G845" i="19"/>
  <c r="H845" i="19" s="1"/>
  <c r="G861" i="19"/>
  <c r="H861" i="19" s="1"/>
  <c r="G875" i="19"/>
  <c r="H875" i="19" s="1"/>
  <c r="G879" i="19"/>
  <c r="H879" i="19" s="1"/>
  <c r="G883" i="19"/>
  <c r="H883" i="19" s="1"/>
  <c r="G909" i="19"/>
  <c r="H909" i="19" s="1"/>
  <c r="G913" i="19"/>
  <c r="H913" i="19" s="1"/>
  <c r="G917" i="19"/>
  <c r="H917" i="19" s="1"/>
  <c r="G921" i="19"/>
  <c r="H921" i="19" s="1"/>
  <c r="G959" i="19"/>
  <c r="H959" i="19" s="1"/>
  <c r="G963" i="19"/>
  <c r="H963" i="19" s="1"/>
  <c r="G967" i="19"/>
  <c r="H967" i="19" s="1"/>
  <c r="G971" i="19"/>
  <c r="H971" i="19" s="1"/>
  <c r="G1001" i="19"/>
  <c r="H1001" i="19" s="1"/>
  <c r="G1005" i="19"/>
  <c r="H1005" i="19" s="1"/>
  <c r="G1019" i="19"/>
  <c r="H1019" i="19" s="1"/>
  <c r="G1023" i="19"/>
  <c r="H1023" i="19" s="1"/>
  <c r="G1045" i="19"/>
  <c r="H1045" i="19" s="1"/>
  <c r="G1049" i="19"/>
  <c r="H1049" i="19" s="1"/>
  <c r="G1053" i="19"/>
  <c r="H1053" i="19" s="1"/>
  <c r="G1057" i="19"/>
  <c r="H1057" i="19" s="1"/>
  <c r="G812" i="19"/>
  <c r="H812" i="19" s="1"/>
  <c r="G839" i="19"/>
  <c r="H839" i="19" s="1"/>
  <c r="G887" i="19"/>
  <c r="H887" i="19" s="1"/>
  <c r="G929" i="19"/>
  <c r="H929" i="19" s="1"/>
  <c r="G991" i="19"/>
  <c r="H991" i="19" s="1"/>
  <c r="G1035" i="19"/>
  <c r="H1035" i="19" s="1"/>
  <c r="G1099" i="19"/>
  <c r="H1099" i="19" s="1"/>
  <c r="G1151" i="19"/>
  <c r="H1151" i="19" s="1"/>
  <c r="G1161" i="19"/>
  <c r="H1161" i="19" s="1"/>
  <c r="G1177" i="19"/>
  <c r="H1177" i="19" s="1"/>
  <c r="G1187" i="19"/>
  <c r="H1187" i="19" s="1"/>
  <c r="G1193" i="19"/>
  <c r="H1193" i="19" s="1"/>
  <c r="G1203" i="19"/>
  <c r="H1203" i="19" s="1"/>
  <c r="G1212" i="19"/>
  <c r="H1212" i="19" s="1"/>
  <c r="G1216" i="19"/>
  <c r="H1216" i="19" s="1"/>
  <c r="G1220" i="19"/>
  <c r="H1220" i="19" s="1"/>
  <c r="G1224" i="19"/>
  <c r="H1224" i="19" s="1"/>
  <c r="G1246" i="19"/>
  <c r="H1246" i="19" s="1"/>
  <c r="G1250" i="19"/>
  <c r="H1250" i="19" s="1"/>
  <c r="G1254" i="19"/>
  <c r="H1254" i="19" s="1"/>
  <c r="G1258" i="19"/>
  <c r="H1258" i="19" s="1"/>
  <c r="G1314" i="19"/>
  <c r="H1314" i="19" s="1"/>
  <c r="G1318" i="19"/>
  <c r="H1318" i="19" s="1"/>
  <c r="G1322" i="19"/>
  <c r="H1322" i="19" s="1"/>
  <c r="G1348" i="19"/>
  <c r="H1348" i="19" s="1"/>
  <c r="G1352" i="19"/>
  <c r="H1352" i="19" s="1"/>
  <c r="G1356" i="19"/>
  <c r="H1356" i="19" s="1"/>
  <c r="G1360" i="19"/>
  <c r="H1360" i="19" s="1"/>
  <c r="G1416" i="19"/>
  <c r="H1416" i="19" s="1"/>
  <c r="G1420" i="19"/>
  <c r="H1420" i="19" s="1"/>
  <c r="G1446" i="19"/>
  <c r="H1446" i="19" s="1"/>
  <c r="G1558" i="19"/>
  <c r="H1558" i="19" s="1"/>
  <c r="G1568" i="19"/>
  <c r="H1568" i="19" s="1"/>
  <c r="G1578" i="19"/>
  <c r="H1578" i="19" s="1"/>
  <c r="G1588" i="19"/>
  <c r="H1588" i="19" s="1"/>
  <c r="G1598" i="19"/>
  <c r="H1598" i="19" s="1"/>
  <c r="G1608" i="19"/>
  <c r="H1608" i="19" s="1"/>
  <c r="G1618" i="19"/>
  <c r="H1618" i="19" s="1"/>
  <c r="G1628" i="19"/>
  <c r="H1628" i="19" s="1"/>
  <c r="G1638" i="19"/>
  <c r="H1638" i="19" s="1"/>
  <c r="G1648" i="19"/>
  <c r="H1648" i="19" s="1"/>
  <c r="G1658" i="19"/>
  <c r="H1658" i="19" s="1"/>
  <c r="G1668" i="19"/>
  <c r="H1668" i="19" s="1"/>
  <c r="G1678" i="19"/>
  <c r="H1678" i="19" s="1"/>
  <c r="G1688" i="19"/>
  <c r="H1688" i="19" s="1"/>
  <c r="G1698" i="19"/>
  <c r="H1698" i="19" s="1"/>
  <c r="G1708" i="19"/>
  <c r="H1708" i="19" s="1"/>
  <c r="G1712" i="19"/>
  <c r="H1712" i="19" s="1"/>
  <c r="G1722" i="19"/>
  <c r="H1722" i="19" s="1"/>
  <c r="G1732" i="19"/>
  <c r="H1732" i="19" s="1"/>
  <c r="G1742" i="19"/>
  <c r="H1742" i="19" s="1"/>
  <c r="G1746" i="19"/>
  <c r="H1746" i="19" s="1"/>
  <c r="G1756" i="19"/>
  <c r="H1756" i="19" s="1"/>
  <c r="G1766" i="19"/>
  <c r="H1766" i="19" s="1"/>
  <c r="G1770" i="19"/>
  <c r="H1770" i="19" s="1"/>
  <c r="G678" i="19"/>
  <c r="H678" i="19" s="1"/>
  <c r="G866" i="19"/>
  <c r="H866" i="19" s="1"/>
  <c r="G908" i="19"/>
  <c r="H908" i="19" s="1"/>
  <c r="G950" i="19"/>
  <c r="H950" i="19" s="1"/>
  <c r="G1014" i="19"/>
  <c r="H1014" i="19" s="1"/>
  <c r="G1077" i="19"/>
  <c r="H1077" i="19" s="1"/>
  <c r="G1090" i="19"/>
  <c r="H1090" i="19" s="1"/>
  <c r="G1102" i="19"/>
  <c r="H1102" i="19" s="1"/>
  <c r="G1110" i="19"/>
  <c r="H1110" i="19" s="1"/>
  <c r="G1130" i="19"/>
  <c r="H1130" i="19" s="1"/>
  <c r="G1136" i="19"/>
  <c r="H1136" i="19" s="1"/>
  <c r="G1188" i="19"/>
  <c r="H1188" i="19" s="1"/>
  <c r="G1198" i="19"/>
  <c r="H1198" i="19" s="1"/>
  <c r="G1225" i="19"/>
  <c r="H1225" i="19" s="1"/>
  <c r="G1229" i="19"/>
  <c r="H1229" i="19" s="1"/>
  <c r="G1259" i="19"/>
  <c r="H1259" i="19" s="1"/>
  <c r="G1263" i="19"/>
  <c r="H1263" i="19" s="1"/>
  <c r="G1267" i="19"/>
  <c r="H1267" i="19" s="1"/>
  <c r="G1271" i="19"/>
  <c r="H1271" i="19" s="1"/>
  <c r="G1297" i="19"/>
  <c r="H1297" i="19" s="1"/>
  <c r="G1361" i="19"/>
  <c r="H1361" i="19" s="1"/>
  <c r="G1365" i="19"/>
  <c r="H1365" i="19" s="1"/>
  <c r="G1369" i="19"/>
  <c r="H1369" i="19" s="1"/>
  <c r="G1373" i="19"/>
  <c r="H1373" i="19" s="1"/>
  <c r="G1395" i="19"/>
  <c r="H1395" i="19" s="1"/>
  <c r="G1399" i="19"/>
  <c r="H1399" i="19" s="1"/>
  <c r="G1403" i="19"/>
  <c r="H1403" i="19" s="1"/>
  <c r="G1425" i="19"/>
  <c r="H1425" i="19" s="1"/>
  <c r="G1447" i="19"/>
  <c r="H1447" i="19" s="1"/>
  <c r="G1451" i="19"/>
  <c r="H1451" i="19" s="1"/>
  <c r="G1455" i="19"/>
  <c r="H1455" i="19" s="1"/>
  <c r="G1459" i="19"/>
  <c r="H1459" i="19" s="1"/>
  <c r="G1485" i="19"/>
  <c r="H1485" i="19" s="1"/>
  <c r="G1489" i="19"/>
  <c r="H1489" i="19" s="1"/>
  <c r="G1493" i="19"/>
  <c r="H1493" i="19" s="1"/>
  <c r="G1519" i="19"/>
  <c r="H1519" i="19" s="1"/>
  <c r="G1523" i="19"/>
  <c r="H1523" i="19" s="1"/>
  <c r="G1527" i="19"/>
  <c r="H1527" i="19" s="1"/>
  <c r="G1555" i="19"/>
  <c r="H1555" i="19" s="1"/>
  <c r="G1565" i="19"/>
  <c r="H1565" i="19" s="1"/>
  <c r="G1575" i="19"/>
  <c r="H1575" i="19" s="1"/>
  <c r="G1585" i="19"/>
  <c r="H1585" i="19" s="1"/>
  <c r="G1595" i="19"/>
  <c r="H1595" i="19" s="1"/>
  <c r="G1605" i="19"/>
  <c r="H1605" i="19" s="1"/>
  <c r="G1615" i="19"/>
  <c r="H1615" i="19" s="1"/>
  <c r="G1625" i="19"/>
  <c r="H1625" i="19" s="1"/>
  <c r="G1635" i="19"/>
  <c r="H1635" i="19" s="1"/>
  <c r="G1645" i="19"/>
  <c r="H1645" i="19" s="1"/>
  <c r="G1655" i="19"/>
  <c r="H1655" i="19" s="1"/>
  <c r="G1665" i="19"/>
  <c r="H1665" i="19" s="1"/>
  <c r="G1675" i="19"/>
  <c r="H1675" i="19" s="1"/>
  <c r="G1685" i="19"/>
  <c r="H1685" i="19" s="1"/>
  <c r="G1695" i="19"/>
  <c r="H1695" i="19" s="1"/>
  <c r="G1705" i="19"/>
  <c r="H1705" i="19" s="1"/>
  <c r="G1719" i="19"/>
  <c r="H1719" i="19" s="1"/>
  <c r="G1729" i="19"/>
  <c r="H1729" i="19" s="1"/>
  <c r="G1739" i="19"/>
  <c r="H1739" i="19" s="1"/>
  <c r="G762" i="19"/>
  <c r="H762" i="19" s="1"/>
  <c r="G891" i="19"/>
  <c r="H891" i="19" s="1"/>
  <c r="G933" i="19"/>
  <c r="H933" i="19" s="1"/>
  <c r="G1119" i="19"/>
  <c r="H1119" i="19" s="1"/>
  <c r="G1141" i="19"/>
  <c r="H1141" i="19" s="1"/>
  <c r="G1147" i="19"/>
  <c r="H1147" i="19" s="1"/>
  <c r="G1157" i="19"/>
  <c r="H1157" i="19" s="1"/>
  <c r="G1173" i="19"/>
  <c r="H1173" i="19" s="1"/>
  <c r="G1183" i="19"/>
  <c r="H1183" i="19" s="1"/>
  <c r="G1189" i="19"/>
  <c r="H1189" i="19" s="1"/>
  <c r="G1199" i="19"/>
  <c r="H1199" i="19" s="1"/>
  <c r="G1234" i="19"/>
  <c r="H1234" i="19" s="1"/>
  <c r="G1238" i="19"/>
  <c r="H1238" i="19" s="1"/>
  <c r="G1276" i="19"/>
  <c r="H1276" i="19" s="1"/>
  <c r="G1280" i="19"/>
  <c r="H1280" i="19" s="1"/>
  <c r="G1284" i="19"/>
  <c r="H1284" i="19" s="1"/>
  <c r="G1288" i="19"/>
  <c r="H1288" i="19" s="1"/>
  <c r="G1302" i="19"/>
  <c r="H1302" i="19" s="1"/>
  <c r="G1306" i="19"/>
  <c r="H1306" i="19" s="1"/>
  <c r="G1328" i="19"/>
  <c r="H1328" i="19" s="1"/>
  <c r="G1332" i="19"/>
  <c r="H1332" i="19" s="1"/>
  <c r="G1336" i="19"/>
  <c r="H1336" i="19" s="1"/>
  <c r="G1340" i="19"/>
  <c r="H1340" i="19" s="1"/>
  <c r="G1378" i="19"/>
  <c r="H1378" i="19" s="1"/>
  <c r="G1382" i="19"/>
  <c r="H1382" i="19" s="1"/>
  <c r="G1386" i="19"/>
  <c r="H1386" i="19" s="1"/>
  <c r="G1390" i="19"/>
  <c r="H1390" i="19" s="1"/>
  <c r="G1408" i="19"/>
  <c r="H1408" i="19" s="1"/>
  <c r="G1430" i="19"/>
  <c r="H1430" i="19" s="1"/>
  <c r="G1434" i="19"/>
  <c r="H1434" i="19" s="1"/>
  <c r="G1438" i="19"/>
  <c r="H1438" i="19" s="1"/>
  <c r="G1442" i="19"/>
  <c r="H1442" i="19" s="1"/>
  <c r="G1464" i="19"/>
  <c r="H1464" i="19" s="1"/>
  <c r="G1468" i="19"/>
  <c r="H1468" i="19" s="1"/>
  <c r="G1472" i="19"/>
  <c r="H1472" i="19" s="1"/>
  <c r="G1476" i="19"/>
  <c r="H1476" i="19" s="1"/>
  <c r="G1498" i="19"/>
  <c r="H1498" i="19" s="1"/>
  <c r="G1502" i="19"/>
  <c r="H1502" i="19" s="1"/>
  <c r="G1506" i="19"/>
  <c r="H1506" i="19" s="1"/>
  <c r="G1510" i="19"/>
  <c r="H1510" i="19" s="1"/>
  <c r="G1532" i="19"/>
  <c r="H1532" i="19" s="1"/>
  <c r="G1536" i="19"/>
  <c r="H1536" i="19" s="1"/>
  <c r="G1540" i="19"/>
  <c r="H1540" i="19" s="1"/>
  <c r="G1544" i="19"/>
  <c r="H1544" i="19" s="1"/>
  <c r="G1552" i="19"/>
  <c r="H1552" i="19" s="1"/>
  <c r="G1562" i="19"/>
  <c r="H1562" i="19" s="1"/>
  <c r="G1572" i="19"/>
  <c r="H1572" i="19" s="1"/>
  <c r="G1582" i="19"/>
  <c r="H1582" i="19" s="1"/>
  <c r="G1592" i="19"/>
  <c r="H1592" i="19" s="1"/>
  <c r="G1602" i="19"/>
  <c r="H1602" i="19" s="1"/>
  <c r="G1612" i="19"/>
  <c r="H1612" i="19" s="1"/>
  <c r="G1622" i="19"/>
  <c r="H1622" i="19" s="1"/>
  <c r="G1632" i="19"/>
  <c r="H1632" i="19" s="1"/>
  <c r="G1642" i="19"/>
  <c r="H1642" i="19" s="1"/>
  <c r="G1652" i="19"/>
  <c r="H1652" i="19" s="1"/>
  <c r="G1662" i="19"/>
  <c r="H1662" i="19" s="1"/>
  <c r="G1672" i="19"/>
  <c r="H1672" i="19" s="1"/>
  <c r="G1682" i="19"/>
  <c r="H1682" i="19" s="1"/>
  <c r="G1692" i="19"/>
  <c r="H1692" i="19" s="1"/>
  <c r="G1702" i="19"/>
  <c r="H1702" i="19" s="1"/>
  <c r="G1716" i="19"/>
  <c r="H1716" i="19" s="1"/>
  <c r="G1726" i="19"/>
  <c r="H1726" i="19" s="1"/>
  <c r="G844" i="19"/>
  <c r="H844" i="19" s="1"/>
  <c r="G870" i="19"/>
  <c r="H870" i="19" s="1"/>
  <c r="G954" i="19"/>
  <c r="H954" i="19" s="1"/>
  <c r="G996" i="19"/>
  <c r="H996" i="19" s="1"/>
  <c r="G1040" i="19"/>
  <c r="H1040" i="19" s="1"/>
  <c r="G1126" i="19"/>
  <c r="H1126" i="19" s="1"/>
  <c r="G1168" i="19"/>
  <c r="H1168" i="19" s="1"/>
  <c r="G1178" i="19"/>
  <c r="H1178" i="19" s="1"/>
  <c r="G1184" i="19"/>
  <c r="H1184" i="19" s="1"/>
  <c r="G1194" i="19"/>
  <c r="H1194" i="19" s="1"/>
  <c r="G1209" i="19"/>
  <c r="H1209" i="19" s="1"/>
  <c r="G1213" i="19"/>
  <c r="H1213" i="19" s="1"/>
  <c r="G1217" i="19"/>
  <c r="H1217" i="19" s="1"/>
  <c r="G1239" i="19"/>
  <c r="H1239" i="19" s="1"/>
  <c r="G1243" i="19"/>
  <c r="H1243" i="19" s="1"/>
  <c r="G1247" i="19"/>
  <c r="H1247" i="19" s="1"/>
  <c r="G1251" i="19"/>
  <c r="H1251" i="19" s="1"/>
  <c r="G1289" i="19"/>
  <c r="H1289" i="19" s="1"/>
  <c r="G1293" i="19"/>
  <c r="H1293" i="19" s="1"/>
  <c r="G1307" i="19"/>
  <c r="H1307" i="19" s="1"/>
  <c r="G1311" i="19"/>
  <c r="H1311" i="19" s="1"/>
  <c r="G1315" i="19"/>
  <c r="H1315" i="19" s="1"/>
  <c r="G1319" i="19"/>
  <c r="H1319" i="19" s="1"/>
  <c r="G1341" i="19"/>
  <c r="H1341" i="19" s="1"/>
  <c r="G1345" i="19"/>
  <c r="H1345" i="19" s="1"/>
  <c r="G1349" i="19"/>
  <c r="H1349" i="19" s="1"/>
  <c r="G1353" i="19"/>
  <c r="H1353" i="19" s="1"/>
  <c r="G823" i="19"/>
  <c r="H823" i="19" s="1"/>
  <c r="G937" i="19"/>
  <c r="H937" i="19" s="1"/>
  <c r="G979" i="19"/>
  <c r="H979" i="19" s="1"/>
  <c r="G1065" i="19"/>
  <c r="H1065" i="19" s="1"/>
  <c r="G1103" i="19"/>
  <c r="H1103" i="19" s="1"/>
  <c r="G1137" i="19"/>
  <c r="H1137" i="19" s="1"/>
  <c r="G1143" i="19"/>
  <c r="H1143" i="19" s="1"/>
  <c r="G1153" i="19"/>
  <c r="H1153" i="19" s="1"/>
  <c r="G1169" i="19"/>
  <c r="H1169" i="19" s="1"/>
  <c r="G1179" i="19"/>
  <c r="H1179" i="19" s="1"/>
  <c r="G1222" i="19"/>
  <c r="H1222" i="19" s="1"/>
  <c r="G1226" i="19"/>
  <c r="H1226" i="19" s="1"/>
  <c r="G1256" i="19"/>
  <c r="H1256" i="19" s="1"/>
  <c r="G1260" i="19"/>
  <c r="H1260" i="19" s="1"/>
  <c r="G1264" i="19"/>
  <c r="H1264" i="19" s="1"/>
  <c r="G1268" i="19"/>
  <c r="H1268" i="19" s="1"/>
  <c r="G1298" i="19"/>
  <c r="H1298" i="19" s="1"/>
  <c r="G1324" i="19"/>
  <c r="H1324" i="19" s="1"/>
  <c r="G1358" i="19"/>
  <c r="H1358" i="19" s="1"/>
  <c r="G1362" i="19"/>
  <c r="H1362" i="19" s="1"/>
  <c r="G1366" i="19"/>
  <c r="H1366" i="19" s="1"/>
  <c r="G1370" i="19"/>
  <c r="H1370" i="19" s="1"/>
  <c r="G850" i="19"/>
  <c r="H850" i="19" s="1"/>
  <c r="G874" i="19"/>
  <c r="H874" i="19" s="1"/>
  <c r="G896" i="19"/>
  <c r="H896" i="19" s="1"/>
  <c r="G958" i="19"/>
  <c r="H958" i="19" s="1"/>
  <c r="G1044" i="19"/>
  <c r="H1044" i="19" s="1"/>
  <c r="G1082" i="19"/>
  <c r="H1082" i="19" s="1"/>
  <c r="G1094" i="19"/>
  <c r="H1094" i="19" s="1"/>
  <c r="G1122" i="19"/>
  <c r="H1122" i="19" s="1"/>
  <c r="G1132" i="19"/>
  <c r="H1132" i="19" s="1"/>
  <c r="G1138" i="19"/>
  <c r="H1138" i="19" s="1"/>
  <c r="G1148" i="19"/>
  <c r="H1148" i="19" s="1"/>
  <c r="G1164" i="19"/>
  <c r="H1164" i="19" s="1"/>
  <c r="G1174" i="19"/>
  <c r="H1174" i="19" s="1"/>
  <c r="G1180" i="19"/>
  <c r="H1180" i="19" s="1"/>
  <c r="G1190" i="19"/>
  <c r="H1190" i="19" s="1"/>
  <c r="G1231" i="19"/>
  <c r="H1231" i="19" s="1"/>
  <c r="G1269" i="19"/>
  <c r="H1269" i="19" s="1"/>
  <c r="G1273" i="19"/>
  <c r="H1273" i="19" s="1"/>
  <c r="G1277" i="19"/>
  <c r="H1277" i="19" s="1"/>
  <c r="G1281" i="19"/>
  <c r="H1281" i="19" s="1"/>
  <c r="G1329" i="19"/>
  <c r="H1329" i="19" s="1"/>
  <c r="G1333" i="19"/>
  <c r="H1333" i="19" s="1"/>
  <c r="G1371" i="19"/>
  <c r="H1371" i="19" s="1"/>
  <c r="G1375" i="19"/>
  <c r="H1375" i="19" s="1"/>
  <c r="G1379" i="19"/>
  <c r="H1379" i="19" s="1"/>
  <c r="G941" i="19"/>
  <c r="H941" i="19" s="1"/>
  <c r="G983" i="19"/>
  <c r="H983" i="19" s="1"/>
  <c r="G1069" i="19"/>
  <c r="H1069" i="19" s="1"/>
  <c r="G1095" i="19"/>
  <c r="H1095" i="19" s="1"/>
  <c r="G1106" i="19"/>
  <c r="H1106" i="19" s="1"/>
  <c r="G1114" i="19"/>
  <c r="H1114" i="19" s="1"/>
  <c r="G1127" i="19"/>
  <c r="H1127" i="19" s="1"/>
  <c r="G1139" i="19"/>
  <c r="H1139" i="19" s="1"/>
  <c r="G1149" i="19"/>
  <c r="H1149" i="19" s="1"/>
  <c r="G1201" i="19"/>
  <c r="H1201" i="19" s="1"/>
  <c r="G1206" i="19"/>
  <c r="H1206" i="19" s="1"/>
  <c r="G1210" i="19"/>
  <c r="H1210" i="19" s="1"/>
  <c r="G1214" i="19"/>
  <c r="H1214" i="19" s="1"/>
  <c r="G1236" i="19"/>
  <c r="H1236" i="19" s="1"/>
  <c r="G1240" i="19"/>
  <c r="H1240" i="19" s="1"/>
  <c r="G1244" i="19"/>
  <c r="H1244" i="19" s="1"/>
  <c r="G1248" i="19"/>
  <c r="H1248" i="19" s="1"/>
  <c r="G1286" i="19"/>
  <c r="H1286" i="19" s="1"/>
  <c r="G1290" i="19"/>
  <c r="H1290" i="19" s="1"/>
  <c r="G1304" i="19"/>
  <c r="H1304" i="19" s="1"/>
  <c r="G1308" i="19"/>
  <c r="H1308" i="19" s="1"/>
  <c r="G1312" i="19"/>
  <c r="H1312" i="19" s="1"/>
  <c r="G1316" i="19"/>
  <c r="H1316" i="19" s="1"/>
  <c r="G1338" i="19"/>
  <c r="H1338" i="19" s="1"/>
  <c r="G1342" i="19"/>
  <c r="H1342" i="19" s="1"/>
  <c r="G1346" i="19"/>
  <c r="H1346" i="19" s="1"/>
  <c r="G1350" i="19"/>
  <c r="H1350" i="19" s="1"/>
  <c r="G720" i="19"/>
  <c r="H720" i="19" s="1"/>
  <c r="G900" i="19"/>
  <c r="H900" i="19" s="1"/>
  <c r="G803" i="19"/>
  <c r="H803" i="19" s="1"/>
  <c r="G904" i="19"/>
  <c r="H904" i="19" s="1"/>
  <c r="G946" i="19"/>
  <c r="H946" i="19" s="1"/>
  <c r="G1107" i="19"/>
  <c r="H1107" i="19" s="1"/>
  <c r="G1140" i="19"/>
  <c r="H1140" i="19" s="1"/>
  <c r="G1156" i="19"/>
  <c r="H1156" i="19" s="1"/>
  <c r="G1166" i="19"/>
  <c r="H1166" i="19" s="1"/>
  <c r="G1207" i="19"/>
  <c r="H1207" i="19" s="1"/>
  <c r="G1233" i="19"/>
  <c r="H1233" i="19" s="1"/>
  <c r="G1237" i="19"/>
  <c r="H1237" i="19" s="1"/>
  <c r="G1241" i="19"/>
  <c r="H1241" i="19" s="1"/>
  <c r="G1279" i="19"/>
  <c r="H1279" i="19" s="1"/>
  <c r="G1283" i="19"/>
  <c r="H1283" i="19" s="1"/>
  <c r="G1287" i="19"/>
  <c r="H1287" i="19" s="1"/>
  <c r="G1191" i="19"/>
  <c r="H1191" i="19" s="1"/>
  <c r="G1278" i="19"/>
  <c r="H1278" i="19" s="1"/>
  <c r="G1339" i="19"/>
  <c r="H1339" i="19" s="1"/>
  <c r="G1355" i="19"/>
  <c r="H1355" i="19" s="1"/>
  <c r="G1368" i="19"/>
  <c r="H1368" i="19" s="1"/>
  <c r="G1392" i="19"/>
  <c r="H1392" i="19" s="1"/>
  <c r="G1441" i="19"/>
  <c r="H1441" i="19" s="1"/>
  <c r="G1454" i="19"/>
  <c r="H1454" i="19" s="1"/>
  <c r="G1478" i="19"/>
  <c r="H1478" i="19" s="1"/>
  <c r="G1491" i="19"/>
  <c r="H1491" i="19" s="1"/>
  <c r="G1496" i="19"/>
  <c r="H1496" i="19" s="1"/>
  <c r="G1515" i="19"/>
  <c r="H1515" i="19" s="1"/>
  <c r="G1533" i="19"/>
  <c r="H1533" i="19" s="1"/>
  <c r="G1560" i="19"/>
  <c r="H1560" i="19" s="1"/>
  <c r="G1574" i="19"/>
  <c r="H1574" i="19" s="1"/>
  <c r="G1589" i="19"/>
  <c r="H1589" i="19" s="1"/>
  <c r="G1603" i="19"/>
  <c r="H1603" i="19" s="1"/>
  <c r="G1617" i="19"/>
  <c r="H1617" i="19" s="1"/>
  <c r="G1631" i="19"/>
  <c r="H1631" i="19" s="1"/>
  <c r="G1646" i="19"/>
  <c r="H1646" i="19" s="1"/>
  <c r="G1660" i="19"/>
  <c r="H1660" i="19" s="1"/>
  <c r="G1674" i="19"/>
  <c r="H1674" i="19" s="1"/>
  <c r="G1689" i="19"/>
  <c r="H1689" i="19" s="1"/>
  <c r="G1703" i="19"/>
  <c r="H1703" i="19" s="1"/>
  <c r="G1723" i="19"/>
  <c r="H1723" i="19" s="1"/>
  <c r="G1749" i="19"/>
  <c r="H1749" i="19" s="1"/>
  <c r="G1757" i="19"/>
  <c r="H1757" i="19" s="1"/>
  <c r="G1779" i="19"/>
  <c r="H1779" i="19" s="1"/>
  <c r="G1789" i="19"/>
  <c r="H1789" i="19" s="1"/>
  <c r="G1799" i="19"/>
  <c r="H1799" i="19" s="1"/>
  <c r="G1813" i="19"/>
  <c r="H1813" i="19" s="1"/>
  <c r="G1823" i="19"/>
  <c r="H1823" i="19" s="1"/>
  <c r="G1833" i="19"/>
  <c r="H1833" i="19" s="1"/>
  <c r="G1843" i="19"/>
  <c r="H1843" i="19" s="1"/>
  <c r="G1853" i="19"/>
  <c r="H1853" i="19" s="1"/>
  <c r="G1863" i="19"/>
  <c r="H1863" i="19" s="1"/>
  <c r="G1873" i="19"/>
  <c r="H1873" i="19" s="1"/>
  <c r="G1883" i="19"/>
  <c r="H1883" i="19" s="1"/>
  <c r="G1893" i="19"/>
  <c r="H1893" i="19" s="1"/>
  <c r="G1903" i="19"/>
  <c r="H1903" i="19" s="1"/>
  <c r="G1913" i="19"/>
  <c r="H1913" i="19" s="1"/>
  <c r="G1923" i="19"/>
  <c r="H1923" i="19" s="1"/>
  <c r="G1933" i="19"/>
  <c r="H1933" i="19" s="1"/>
  <c r="G1943" i="19"/>
  <c r="H1943" i="19" s="1"/>
  <c r="G1953" i="19"/>
  <c r="H1953" i="19" s="1"/>
  <c r="G1957" i="19"/>
  <c r="H1957" i="19" s="1"/>
  <c r="G1967" i="19"/>
  <c r="H1967" i="19" s="1"/>
  <c r="G1977" i="19"/>
  <c r="H1977" i="19" s="1"/>
  <c r="G1987" i="19"/>
  <c r="H1987" i="19" s="1"/>
  <c r="G1997" i="19"/>
  <c r="H1997" i="19" s="1"/>
  <c r="G2001" i="19"/>
  <c r="H2001" i="19" s="1"/>
  <c r="G800" i="19"/>
  <c r="H800" i="19" s="1"/>
  <c r="G1031" i="19"/>
  <c r="H1031" i="19" s="1"/>
  <c r="G1115" i="19"/>
  <c r="H1115" i="19" s="1"/>
  <c r="G1144" i="19"/>
  <c r="H1144" i="19" s="1"/>
  <c r="G1170" i="19"/>
  <c r="H1170" i="19" s="1"/>
  <c r="G1219" i="19"/>
  <c r="H1219" i="19" s="1"/>
  <c r="G1261" i="19"/>
  <c r="H1261" i="19" s="1"/>
  <c r="G1380" i="19"/>
  <c r="H1380" i="19" s="1"/>
  <c r="G1406" i="19"/>
  <c r="H1406" i="19" s="1"/>
  <c r="G1411" i="19"/>
  <c r="H1411" i="19" s="1"/>
  <c r="G1424" i="19"/>
  <c r="H1424" i="19" s="1"/>
  <c r="G1443" i="19"/>
  <c r="H1443" i="19" s="1"/>
  <c r="G1461" i="19"/>
  <c r="H1461" i="19" s="1"/>
  <c r="G1466" i="19"/>
  <c r="H1466" i="19" s="1"/>
  <c r="G1503" i="19"/>
  <c r="H1503" i="19" s="1"/>
  <c r="G1539" i="19"/>
  <c r="H1539" i="19" s="1"/>
  <c r="G1556" i="19"/>
  <c r="H1556" i="19" s="1"/>
  <c r="G1570" i="19"/>
  <c r="H1570" i="19" s="1"/>
  <c r="I1570" i="19" s="1"/>
  <c r="G1584" i="19"/>
  <c r="H1584" i="19" s="1"/>
  <c r="G1599" i="19"/>
  <c r="H1599" i="19" s="1"/>
  <c r="G1613" i="19"/>
  <c r="H1613" i="19" s="1"/>
  <c r="G1627" i="19"/>
  <c r="H1627" i="19" s="1"/>
  <c r="G1641" i="19"/>
  <c r="H1641" i="19" s="1"/>
  <c r="G1656" i="19"/>
  <c r="H1656" i="19" s="1"/>
  <c r="G1670" i="19"/>
  <c r="H1670" i="19" s="1"/>
  <c r="G1684" i="19"/>
  <c r="H1684" i="19" s="1"/>
  <c r="G1699" i="19"/>
  <c r="H1699" i="19" s="1"/>
  <c r="G1718" i="19"/>
  <c r="H1718" i="19" s="1"/>
  <c r="G1750" i="19"/>
  <c r="H1750" i="19" s="1"/>
  <c r="G1761" i="19"/>
  <c r="H1761" i="19" s="1"/>
  <c r="G1769" i="19"/>
  <c r="H1769" i="19" s="1"/>
  <c r="G1776" i="19"/>
  <c r="H1776" i="19" s="1"/>
  <c r="G1786" i="19"/>
  <c r="H1786" i="19" s="1"/>
  <c r="G1796" i="19"/>
  <c r="H1796" i="19" s="1"/>
  <c r="G1810" i="19"/>
  <c r="H1810" i="19" s="1"/>
  <c r="G1820" i="19"/>
  <c r="H1820" i="19" s="1"/>
  <c r="G1830" i="19"/>
  <c r="H1830" i="19" s="1"/>
  <c r="G1840" i="19"/>
  <c r="H1840" i="19" s="1"/>
  <c r="G1850" i="19"/>
  <c r="H1850" i="19" s="1"/>
  <c r="G1860" i="19"/>
  <c r="H1860" i="19" s="1"/>
  <c r="G1870" i="19"/>
  <c r="H1870" i="19" s="1"/>
  <c r="G1880" i="19"/>
  <c r="H1880" i="19" s="1"/>
  <c r="G1890" i="19"/>
  <c r="H1890" i="19" s="1"/>
  <c r="G1900" i="19"/>
  <c r="H1900" i="19" s="1"/>
  <c r="G1910" i="19"/>
  <c r="H1910" i="19" s="1"/>
  <c r="G1920" i="19"/>
  <c r="H1920" i="19" s="1"/>
  <c r="G1930" i="19"/>
  <c r="H1930" i="19" s="1"/>
  <c r="G1940" i="19"/>
  <c r="H1940" i="19" s="1"/>
  <c r="G1950" i="19"/>
  <c r="H1950" i="19" s="1"/>
  <c r="G1964" i="19"/>
  <c r="H1964" i="19" s="1"/>
  <c r="G1974" i="19"/>
  <c r="H1974" i="19" s="1"/>
  <c r="G1984" i="19"/>
  <c r="H1984" i="19" s="1"/>
  <c r="G1994" i="19"/>
  <c r="H1994" i="19" s="1"/>
  <c r="G833" i="19"/>
  <c r="H833" i="19" s="1"/>
  <c r="G1197" i="19"/>
  <c r="H1197" i="19" s="1"/>
  <c r="G1381" i="19"/>
  <c r="H1381" i="19" s="1"/>
  <c r="G1400" i="19"/>
  <c r="H1400" i="19" s="1"/>
  <c r="G1413" i="19"/>
  <c r="H1413" i="19" s="1"/>
  <c r="G1418" i="19"/>
  <c r="H1418" i="19" s="1"/>
  <c r="G1431" i="19"/>
  <c r="H1431" i="19" s="1"/>
  <c r="G1449" i="19"/>
  <c r="H1449" i="19" s="1"/>
  <c r="G1467" i="19"/>
  <c r="H1467" i="19" s="1"/>
  <c r="G1486" i="19"/>
  <c r="H1486" i="19" s="1"/>
  <c r="G1509" i="19"/>
  <c r="H1509" i="19" s="1"/>
  <c r="G1522" i="19"/>
  <c r="H1522" i="19" s="1"/>
  <c r="G1546" i="19"/>
  <c r="H1546" i="19" s="1"/>
  <c r="G1551" i="19"/>
  <c r="H1551" i="19" s="1"/>
  <c r="G1566" i="19"/>
  <c r="H1566" i="19" s="1"/>
  <c r="G1580" i="19"/>
  <c r="H1580" i="19" s="1"/>
  <c r="G1594" i="19"/>
  <c r="H1594" i="19" s="1"/>
  <c r="G1609" i="19"/>
  <c r="H1609" i="19" s="1"/>
  <c r="G1623" i="19"/>
  <c r="H1623" i="19" s="1"/>
  <c r="G1637" i="19"/>
  <c r="H1637" i="19" s="1"/>
  <c r="G1651" i="19"/>
  <c r="H1651" i="19" s="1"/>
  <c r="G1666" i="19"/>
  <c r="H1666" i="19" s="1"/>
  <c r="G1680" i="19"/>
  <c r="H1680" i="19" s="1"/>
  <c r="G1694" i="19"/>
  <c r="H1694" i="19" s="1"/>
  <c r="G1709" i="19"/>
  <c r="H1709" i="19" s="1"/>
  <c r="G1714" i="19"/>
  <c r="H1714" i="19" s="1"/>
  <c r="G1728" i="19"/>
  <c r="H1728" i="19" s="1"/>
  <c r="G1733" i="19"/>
  <c r="H1733" i="19" s="1"/>
  <c r="G1737" i="19"/>
  <c r="H1737" i="19" s="1"/>
  <c r="G1741" i="19"/>
  <c r="H1741" i="19" s="1"/>
  <c r="G1754" i="19"/>
  <c r="H1754" i="19" s="1"/>
  <c r="G1765" i="19"/>
  <c r="H1765" i="19" s="1"/>
  <c r="G1773" i="19"/>
  <c r="H1773" i="19" s="1"/>
  <c r="G1783" i="19"/>
  <c r="H1783" i="19" s="1"/>
  <c r="G1793" i="19"/>
  <c r="H1793" i="19" s="1"/>
  <c r="G1803" i="19"/>
  <c r="H1803" i="19" s="1"/>
  <c r="G1807" i="19"/>
  <c r="H1807" i="19" s="1"/>
  <c r="G1817" i="19"/>
  <c r="H1817" i="19" s="1"/>
  <c r="G1827" i="19"/>
  <c r="H1827" i="19" s="1"/>
  <c r="G1837" i="19"/>
  <c r="H1837" i="19" s="1"/>
  <c r="G1847" i="19"/>
  <c r="H1847" i="19" s="1"/>
  <c r="G1857" i="19"/>
  <c r="H1857" i="19" s="1"/>
  <c r="G1867" i="19"/>
  <c r="H1867" i="19" s="1"/>
  <c r="G1877" i="19"/>
  <c r="H1877" i="19" s="1"/>
  <c r="G1887" i="19"/>
  <c r="H1887" i="19" s="1"/>
  <c r="G1897" i="19"/>
  <c r="H1897" i="19" s="1"/>
  <c r="G1907" i="19"/>
  <c r="H1907" i="19" s="1"/>
  <c r="G1917" i="19"/>
  <c r="H1917" i="19" s="1"/>
  <c r="G1927" i="19"/>
  <c r="H1927" i="19" s="1"/>
  <c r="G1937" i="19"/>
  <c r="H1937" i="19" s="1"/>
  <c r="G1947" i="19"/>
  <c r="H1947" i="19" s="1"/>
  <c r="G1961" i="19"/>
  <c r="H1961" i="19" s="1"/>
  <c r="G1971" i="19"/>
  <c r="H1971" i="19" s="1"/>
  <c r="G1981" i="19"/>
  <c r="H1981" i="19" s="1"/>
  <c r="G1991" i="19"/>
  <c r="H1991" i="19" s="1"/>
  <c r="G2005" i="19"/>
  <c r="H2005" i="19" s="1"/>
  <c r="G1176" i="19"/>
  <c r="H1176" i="19" s="1"/>
  <c r="G1223" i="19"/>
  <c r="H1223" i="19" s="1"/>
  <c r="G1301" i="19"/>
  <c r="H1301" i="19" s="1"/>
  <c r="G1317" i="19"/>
  <c r="H1317" i="19" s="1"/>
  <c r="G1330" i="19"/>
  <c r="H1330" i="19" s="1"/>
  <c r="G1343" i="19"/>
  <c r="H1343" i="19" s="1"/>
  <c r="G1359" i="19"/>
  <c r="H1359" i="19" s="1"/>
  <c r="G1372" i="19"/>
  <c r="H1372" i="19" s="1"/>
  <c r="G1388" i="19"/>
  <c r="H1388" i="19" s="1"/>
  <c r="G1393" i="19"/>
  <c r="H1393" i="19" s="1"/>
  <c r="G1419" i="19"/>
  <c r="H1419" i="19" s="1"/>
  <c r="G1437" i="19"/>
  <c r="H1437" i="19" s="1"/>
  <c r="G1456" i="19"/>
  <c r="H1456" i="19" s="1"/>
  <c r="G1474" i="19"/>
  <c r="H1474" i="19" s="1"/>
  <c r="G1479" i="19"/>
  <c r="H1479" i="19" s="1"/>
  <c r="G1492" i="19"/>
  <c r="H1492" i="19" s="1"/>
  <c r="G1511" i="19"/>
  <c r="H1511" i="19" s="1"/>
  <c r="G1516" i="19"/>
  <c r="H1516" i="19" s="1"/>
  <c r="G1529" i="19"/>
  <c r="H1529" i="19" s="1"/>
  <c r="G1534" i="19"/>
  <c r="H1534" i="19" s="1"/>
  <c r="G1561" i="19"/>
  <c r="H1561" i="19" s="1"/>
  <c r="G1576" i="19"/>
  <c r="H1576" i="19" s="1"/>
  <c r="G1590" i="19"/>
  <c r="H1590" i="19" s="1"/>
  <c r="G1604" i="19"/>
  <c r="H1604" i="19" s="1"/>
  <c r="G1619" i="19"/>
  <c r="H1619" i="19" s="1"/>
  <c r="G1633" i="19"/>
  <c r="H1633" i="19" s="1"/>
  <c r="G1647" i="19"/>
  <c r="H1647" i="19" s="1"/>
  <c r="G1661" i="19"/>
  <c r="H1661" i="19" s="1"/>
  <c r="G1676" i="19"/>
  <c r="H1676" i="19" s="1"/>
  <c r="G1690" i="19"/>
  <c r="H1690" i="19" s="1"/>
  <c r="G1704" i="19"/>
  <c r="H1704" i="19" s="1"/>
  <c r="G1724" i="19"/>
  <c r="H1724" i="19" s="1"/>
  <c r="G1758" i="19"/>
  <c r="H1758" i="19" s="1"/>
  <c r="G1780" i="19"/>
  <c r="H1780" i="19" s="1"/>
  <c r="G1790" i="19"/>
  <c r="H1790" i="19" s="1"/>
  <c r="G1800" i="19"/>
  <c r="H1800" i="19" s="1"/>
  <c r="G1814" i="19"/>
  <c r="H1814" i="19" s="1"/>
  <c r="G1824" i="19"/>
  <c r="H1824" i="19" s="1"/>
  <c r="G1834" i="19"/>
  <c r="H1834" i="19" s="1"/>
  <c r="G1844" i="19"/>
  <c r="H1844" i="19" s="1"/>
  <c r="G1854" i="19"/>
  <c r="H1854" i="19" s="1"/>
  <c r="G1864" i="19"/>
  <c r="H1864" i="19" s="1"/>
  <c r="G1874" i="19"/>
  <c r="H1874" i="19" s="1"/>
  <c r="G1884" i="19"/>
  <c r="H1884" i="19" s="1"/>
  <c r="G1894" i="19"/>
  <c r="H1894" i="19" s="1"/>
  <c r="G1904" i="19"/>
  <c r="H1904" i="19" s="1"/>
  <c r="G1914" i="19"/>
  <c r="H1914" i="19" s="1"/>
  <c r="G1924" i="19"/>
  <c r="H1924" i="19" s="1"/>
  <c r="G1934" i="19"/>
  <c r="H1934" i="19" s="1"/>
  <c r="G1944" i="19"/>
  <c r="H1944" i="19" s="1"/>
  <c r="G1954" i="19"/>
  <c r="H1954" i="19" s="1"/>
  <c r="G1958" i="19"/>
  <c r="H1958" i="19" s="1"/>
  <c r="G1968" i="19"/>
  <c r="H1968" i="19" s="1"/>
  <c r="G1978" i="19"/>
  <c r="H1978" i="19" s="1"/>
  <c r="G1988" i="19"/>
  <c r="H1988" i="19" s="1"/>
  <c r="G2002" i="19"/>
  <c r="H2002" i="19" s="1"/>
  <c r="G1073" i="19"/>
  <c r="H1073" i="19" s="1"/>
  <c r="G1123" i="19"/>
  <c r="H1123" i="19" s="1"/>
  <c r="G1266" i="19"/>
  <c r="H1266" i="19" s="1"/>
  <c r="G1331" i="19"/>
  <c r="H1331" i="19" s="1"/>
  <c r="G1407" i="19"/>
  <c r="H1407" i="19" s="1"/>
  <c r="G1444" i="19"/>
  <c r="H1444" i="19" s="1"/>
  <c r="G1457" i="19"/>
  <c r="H1457" i="19" s="1"/>
  <c r="G1462" i="19"/>
  <c r="H1462" i="19" s="1"/>
  <c r="G1481" i="19"/>
  <c r="H1481" i="19" s="1"/>
  <c r="G1499" i="19"/>
  <c r="H1499" i="19" s="1"/>
  <c r="G1535" i="19"/>
  <c r="H1535" i="19" s="1"/>
  <c r="G1557" i="19"/>
  <c r="H1557" i="19" s="1"/>
  <c r="G1571" i="19"/>
  <c r="H1571" i="19" s="1"/>
  <c r="G1586" i="19"/>
  <c r="H1586" i="19" s="1"/>
  <c r="G1600" i="19"/>
  <c r="H1600" i="19" s="1"/>
  <c r="G1614" i="19"/>
  <c r="H1614" i="19" s="1"/>
  <c r="G1629" i="19"/>
  <c r="H1629" i="19" s="1"/>
  <c r="G1643" i="19"/>
  <c r="H1643" i="19" s="1"/>
  <c r="G1657" i="19"/>
  <c r="H1657" i="19" s="1"/>
  <c r="G1671" i="19"/>
  <c r="H1671" i="19" s="1"/>
  <c r="G1686" i="19"/>
  <c r="H1686" i="19" s="1"/>
  <c r="G1700" i="19"/>
  <c r="H1700" i="19" s="1"/>
  <c r="G1720" i="19"/>
  <c r="H1720" i="19" s="1"/>
  <c r="G1747" i="19"/>
  <c r="H1747" i="19" s="1"/>
  <c r="G1751" i="19"/>
  <c r="H1751" i="19" s="1"/>
  <c r="G1762" i="19"/>
  <c r="H1762" i="19" s="1"/>
  <c r="G1777" i="19"/>
  <c r="H1777" i="19" s="1"/>
  <c r="G1787" i="19"/>
  <c r="H1787" i="19" s="1"/>
  <c r="G1797" i="19"/>
  <c r="H1797" i="19" s="1"/>
  <c r="G1811" i="19"/>
  <c r="H1811" i="19" s="1"/>
  <c r="G1821" i="19"/>
  <c r="H1821" i="19" s="1"/>
  <c r="G1831" i="19"/>
  <c r="H1831" i="19" s="1"/>
  <c r="G1841" i="19"/>
  <c r="H1841" i="19" s="1"/>
  <c r="G1851" i="19"/>
  <c r="H1851" i="19" s="1"/>
  <c r="G1861" i="19"/>
  <c r="H1861" i="19" s="1"/>
  <c r="G1871" i="19"/>
  <c r="H1871" i="19" s="1"/>
  <c r="G1881" i="19"/>
  <c r="H1881" i="19" s="1"/>
  <c r="G1891" i="19"/>
  <c r="H1891" i="19" s="1"/>
  <c r="G1901" i="19"/>
  <c r="H1901" i="19" s="1"/>
  <c r="G1911" i="19"/>
  <c r="H1911" i="19" s="1"/>
  <c r="G1921" i="19"/>
  <c r="H1921" i="19" s="1"/>
  <c r="G1931" i="19"/>
  <c r="H1931" i="19" s="1"/>
  <c r="G1941" i="19"/>
  <c r="H1941" i="19" s="1"/>
  <c r="G1951" i="19"/>
  <c r="H1951" i="19" s="1"/>
  <c r="G1965" i="19"/>
  <c r="H1965" i="19" s="1"/>
  <c r="G1975" i="19"/>
  <c r="H1975" i="19" s="1"/>
  <c r="G1985" i="19"/>
  <c r="H1985" i="19" s="1"/>
  <c r="G1995" i="19"/>
  <c r="H1995" i="19" s="1"/>
  <c r="G1999" i="19"/>
  <c r="H1999" i="19" s="1"/>
  <c r="G1227" i="19"/>
  <c r="H1227" i="19" s="1"/>
  <c r="G1249" i="19"/>
  <c r="H1249" i="19" s="1"/>
  <c r="G1383" i="19"/>
  <c r="H1383" i="19" s="1"/>
  <c r="G1396" i="19"/>
  <c r="H1396" i="19" s="1"/>
  <c r="G1409" i="19"/>
  <c r="H1409" i="19" s="1"/>
  <c r="G1414" i="19"/>
  <c r="H1414" i="19" s="1"/>
  <c r="G1427" i="19"/>
  <c r="H1427" i="19" s="1"/>
  <c r="G1432" i="19"/>
  <c r="H1432" i="19" s="1"/>
  <c r="G1469" i="19"/>
  <c r="H1469" i="19" s="1"/>
  <c r="G1505" i="19"/>
  <c r="H1505" i="19" s="1"/>
  <c r="G1524" i="19"/>
  <c r="H1524" i="19" s="1"/>
  <c r="G1542" i="19"/>
  <c r="H1542" i="19" s="1"/>
  <c r="G1547" i="19"/>
  <c r="H1547" i="19" s="1"/>
  <c r="G1553" i="19"/>
  <c r="H1553" i="19" s="1"/>
  <c r="G1567" i="19"/>
  <c r="H1567" i="19" s="1"/>
  <c r="G1581" i="19"/>
  <c r="H1581" i="19" s="1"/>
  <c r="G1596" i="19"/>
  <c r="H1596" i="19" s="1"/>
  <c r="G1610" i="19"/>
  <c r="H1610" i="19" s="1"/>
  <c r="G1624" i="19"/>
  <c r="H1624" i="19" s="1"/>
  <c r="G1639" i="19"/>
  <c r="H1639" i="19" s="1"/>
  <c r="G1653" i="19"/>
  <c r="H1653" i="19" s="1"/>
  <c r="G1667" i="19"/>
  <c r="H1667" i="19" s="1"/>
  <c r="G1681" i="19"/>
  <c r="H1681" i="19" s="1"/>
  <c r="G1696" i="19"/>
  <c r="H1696" i="19" s="1"/>
  <c r="G1715" i="19"/>
  <c r="H1715" i="19" s="1"/>
  <c r="G1730" i="19"/>
  <c r="H1730" i="19" s="1"/>
  <c r="G1734" i="19"/>
  <c r="H1734" i="19" s="1"/>
  <c r="G1738" i="19"/>
  <c r="H1738" i="19" s="1"/>
  <c r="G1755" i="19"/>
  <c r="H1755" i="19" s="1"/>
  <c r="G1774" i="19"/>
  <c r="H1774" i="19" s="1"/>
  <c r="G1784" i="19"/>
  <c r="H1784" i="19" s="1"/>
  <c r="G1794" i="19"/>
  <c r="H1794" i="19" s="1"/>
  <c r="G1804" i="19"/>
  <c r="H1804" i="19" s="1"/>
  <c r="G1808" i="19"/>
  <c r="H1808" i="19" s="1"/>
  <c r="G1818" i="19"/>
  <c r="H1818" i="19" s="1"/>
  <c r="G1828" i="19"/>
  <c r="H1828" i="19" s="1"/>
  <c r="G1838" i="19"/>
  <c r="H1838" i="19" s="1"/>
  <c r="G1848" i="19"/>
  <c r="H1848" i="19" s="1"/>
  <c r="G1858" i="19"/>
  <c r="H1858" i="19" s="1"/>
  <c r="G1868" i="19"/>
  <c r="H1868" i="19" s="1"/>
  <c r="G1878" i="19"/>
  <c r="H1878" i="19" s="1"/>
  <c r="G1888" i="19"/>
  <c r="H1888" i="19" s="1"/>
  <c r="G1898" i="19"/>
  <c r="H1898" i="19" s="1"/>
  <c r="G1908" i="19"/>
  <c r="H1908" i="19" s="1"/>
  <c r="G1918" i="19"/>
  <c r="H1918" i="19" s="1"/>
  <c r="G1928" i="19"/>
  <c r="H1928" i="19" s="1"/>
  <c r="G1938" i="19"/>
  <c r="H1938" i="19" s="1"/>
  <c r="G1948" i="19"/>
  <c r="H1948" i="19" s="1"/>
  <c r="G1962" i="19"/>
  <c r="H1962" i="19" s="1"/>
  <c r="G1972" i="19"/>
  <c r="H1972" i="19" s="1"/>
  <c r="G1982" i="19"/>
  <c r="H1982" i="19" s="1"/>
  <c r="G1992" i="19"/>
  <c r="H1992" i="19" s="1"/>
  <c r="G2006" i="19"/>
  <c r="H2006" i="19" s="1"/>
  <c r="G1086" i="19"/>
  <c r="H1086" i="19" s="1"/>
  <c r="G1181" i="19"/>
  <c r="H1181" i="19" s="1"/>
  <c r="G1270" i="19"/>
  <c r="H1270" i="19" s="1"/>
  <c r="G1305" i="19"/>
  <c r="H1305" i="19" s="1"/>
  <c r="G1321" i="19"/>
  <c r="H1321" i="19" s="1"/>
  <c r="G1363" i="19"/>
  <c r="H1363" i="19" s="1"/>
  <c r="G1376" i="19"/>
  <c r="H1376" i="19" s="1"/>
  <c r="G1389" i="19"/>
  <c r="H1389" i="19" s="1"/>
  <c r="G1402" i="19"/>
  <c r="H1402" i="19" s="1"/>
  <c r="G1421" i="19"/>
  <c r="H1421" i="19" s="1"/>
  <c r="G1433" i="19"/>
  <c r="H1433" i="19" s="1"/>
  <c r="G1452" i="19"/>
  <c r="H1452" i="19" s="1"/>
  <c r="G1475" i="19"/>
  <c r="H1475" i="19" s="1"/>
  <c r="G1488" i="19"/>
  <c r="H1488" i="19" s="1"/>
  <c r="G1512" i="19"/>
  <c r="H1512" i="19" s="1"/>
  <c r="G1525" i="19"/>
  <c r="H1525" i="19" s="1"/>
  <c r="G1530" i="19"/>
  <c r="H1530" i="19" s="1"/>
  <c r="G1549" i="19"/>
  <c r="H1549" i="19" s="1"/>
  <c r="G1563" i="19"/>
  <c r="H1563" i="19" s="1"/>
  <c r="G1577" i="19"/>
  <c r="H1577" i="19" s="1"/>
  <c r="G1591" i="19"/>
  <c r="H1591" i="19" s="1"/>
  <c r="G1606" i="19"/>
  <c r="H1606" i="19" s="1"/>
  <c r="G1620" i="19"/>
  <c r="H1620" i="19" s="1"/>
  <c r="G1634" i="19"/>
  <c r="H1634" i="19" s="1"/>
  <c r="G1649" i="19"/>
  <c r="H1649" i="19" s="1"/>
  <c r="G1663" i="19"/>
  <c r="H1663" i="19" s="1"/>
  <c r="G1677" i="19"/>
  <c r="H1677" i="19" s="1"/>
  <c r="G1691" i="19"/>
  <c r="H1691" i="19" s="1"/>
  <c r="G1706" i="19"/>
  <c r="H1706" i="19" s="1"/>
  <c r="G1711" i="19"/>
  <c r="H1711" i="19" s="1"/>
  <c r="G1725" i="19"/>
  <c r="H1725" i="19" s="1"/>
  <c r="G1743" i="19"/>
  <c r="H1743" i="19" s="1"/>
  <c r="G1759" i="19"/>
  <c r="H1759" i="19" s="1"/>
  <c r="G1763" i="19"/>
  <c r="H1763" i="19" s="1"/>
  <c r="G1771" i="19"/>
  <c r="H1771" i="19" s="1"/>
  <c r="G1781" i="19"/>
  <c r="H1781" i="19" s="1"/>
  <c r="G1791" i="19"/>
  <c r="H1791" i="19" s="1"/>
  <c r="G1801" i="19"/>
  <c r="H1801" i="19" s="1"/>
  <c r="G1815" i="19"/>
  <c r="H1815" i="19" s="1"/>
  <c r="G1825" i="19"/>
  <c r="H1825" i="19" s="1"/>
  <c r="G1835" i="19"/>
  <c r="H1835" i="19" s="1"/>
  <c r="G1845" i="19"/>
  <c r="H1845" i="19" s="1"/>
  <c r="G1855" i="19"/>
  <c r="H1855" i="19" s="1"/>
  <c r="G1865" i="19"/>
  <c r="H1865" i="19" s="1"/>
  <c r="G1875" i="19"/>
  <c r="H1875" i="19" s="1"/>
  <c r="G1885" i="19"/>
  <c r="H1885" i="19" s="1"/>
  <c r="G1895" i="19"/>
  <c r="H1895" i="19" s="1"/>
  <c r="G1905" i="19"/>
  <c r="H1905" i="19" s="1"/>
  <c r="G1915" i="19"/>
  <c r="H1915" i="19" s="1"/>
  <c r="G1925" i="19"/>
  <c r="H1925" i="19" s="1"/>
  <c r="G1935" i="19"/>
  <c r="H1935" i="19" s="1"/>
  <c r="G1945" i="19"/>
  <c r="H1945" i="19" s="1"/>
  <c r="G1955" i="19"/>
  <c r="H1955" i="19" s="1"/>
  <c r="G1959" i="19"/>
  <c r="H1959" i="19" s="1"/>
  <c r="G1969" i="19"/>
  <c r="H1969" i="19" s="1"/>
  <c r="G1979" i="19"/>
  <c r="H1979" i="19" s="1"/>
  <c r="G1989" i="19"/>
  <c r="H1989" i="19" s="1"/>
  <c r="G2003" i="19"/>
  <c r="H2003" i="19" s="1"/>
  <c r="G1160" i="19"/>
  <c r="H1160" i="19" s="1"/>
  <c r="G1186" i="19"/>
  <c r="H1186" i="19" s="1"/>
  <c r="G1253" i="19"/>
  <c r="H1253" i="19" s="1"/>
  <c r="G1291" i="19"/>
  <c r="H1291" i="19" s="1"/>
  <c r="G1335" i="19"/>
  <c r="H1335" i="19" s="1"/>
  <c r="G1351" i="19"/>
  <c r="H1351" i="19" s="1"/>
  <c r="G1391" i="19"/>
  <c r="H1391" i="19" s="1"/>
  <c r="G1440" i="19"/>
  <c r="H1440" i="19" s="1"/>
  <c r="G1458" i="19"/>
  <c r="H1458" i="19" s="1"/>
  <c r="G1477" i="19"/>
  <c r="H1477" i="19" s="1"/>
  <c r="G1495" i="19"/>
  <c r="H1495" i="19" s="1"/>
  <c r="G1500" i="19"/>
  <c r="H1500" i="19" s="1"/>
  <c r="G1537" i="19"/>
  <c r="H1537" i="19" s="1"/>
  <c r="G1559" i="19"/>
  <c r="H1559" i="19" s="1"/>
  <c r="G1274" i="19"/>
  <c r="H1274" i="19" s="1"/>
  <c r="G1295" i="19"/>
  <c r="H1295" i="19" s="1"/>
  <c r="G1397" i="19"/>
  <c r="H1397" i="19" s="1"/>
  <c r="G1410" i="19"/>
  <c r="H1410" i="19" s="1"/>
  <c r="G1423" i="19"/>
  <c r="H1423" i="19" s="1"/>
  <c r="G1428" i="19"/>
  <c r="H1428" i="19" s="1"/>
  <c r="G1465" i="19"/>
  <c r="H1465" i="19" s="1"/>
  <c r="G1483" i="19"/>
  <c r="H1483" i="19" s="1"/>
  <c r="G1501" i="19"/>
  <c r="H1501" i="19" s="1"/>
  <c r="G1520" i="19"/>
  <c r="H1520" i="19" s="1"/>
  <c r="G1543" i="19"/>
  <c r="H1543" i="19" s="1"/>
  <c r="G1554" i="19"/>
  <c r="H1554" i="19" s="1"/>
  <c r="G1569" i="19"/>
  <c r="H1569" i="19" s="1"/>
  <c r="G987" i="19"/>
  <c r="H987" i="19" s="1"/>
  <c r="G1215" i="19"/>
  <c r="H1215" i="19" s="1"/>
  <c r="G1257" i="19"/>
  <c r="H1257" i="19" s="1"/>
  <c r="G1309" i="19"/>
  <c r="H1309" i="19" s="1"/>
  <c r="G1325" i="19"/>
  <c r="H1325" i="19" s="1"/>
  <c r="G1385" i="19"/>
  <c r="H1385" i="19" s="1"/>
  <c r="G1404" i="19"/>
  <c r="H1404" i="19" s="1"/>
  <c r="G1417" i="19"/>
  <c r="H1417" i="19" s="1"/>
  <c r="G1435" i="19"/>
  <c r="H1435" i="19" s="1"/>
  <c r="G1448" i="19"/>
  <c r="H1448" i="19" s="1"/>
  <c r="G1471" i="19"/>
  <c r="H1471" i="19" s="1"/>
  <c r="G1490" i="19"/>
  <c r="H1490" i="19" s="1"/>
  <c r="G1508" i="19"/>
  <c r="H1508" i="19" s="1"/>
  <c r="G1513" i="19"/>
  <c r="H1513" i="19" s="1"/>
  <c r="G1526" i="19"/>
  <c r="H1526" i="19" s="1"/>
  <c r="G1545" i="19"/>
  <c r="H1545" i="19" s="1"/>
  <c r="G1550" i="19"/>
  <c r="H1550" i="19" s="1"/>
  <c r="G1564" i="19"/>
  <c r="H1564" i="19" s="1"/>
  <c r="G1579" i="19"/>
  <c r="H1579" i="19" s="1"/>
  <c r="G1593" i="19"/>
  <c r="H1593" i="19" s="1"/>
  <c r="G1607" i="19"/>
  <c r="H1607" i="19" s="1"/>
  <c r="G1621" i="19"/>
  <c r="H1621" i="19" s="1"/>
  <c r="G1636" i="19"/>
  <c r="H1636" i="19" s="1"/>
  <c r="G1650" i="19"/>
  <c r="H1650" i="19" s="1"/>
  <c r="G1664" i="19"/>
  <c r="H1664" i="19" s="1"/>
  <c r="G1679" i="19"/>
  <c r="H1679" i="19" s="1"/>
  <c r="G1693" i="19"/>
  <c r="H1693" i="19" s="1"/>
  <c r="G1707" i="19"/>
  <c r="H1707" i="19" s="1"/>
  <c r="G1713" i="19"/>
  <c r="H1713" i="19" s="1"/>
  <c r="G1727" i="19"/>
  <c r="H1727" i="19" s="1"/>
  <c r="G1736" i="19"/>
  <c r="H1736" i="19" s="1"/>
  <c r="G1740" i="19"/>
  <c r="H1740" i="19" s="1"/>
  <c r="G1744" i="19"/>
  <c r="H1744" i="19" s="1"/>
  <c r="G1753" i="19"/>
  <c r="H1753" i="19" s="1"/>
  <c r="G1764" i="19"/>
  <c r="H1764" i="19" s="1"/>
  <c r="G1772" i="19"/>
  <c r="H1772" i="19" s="1"/>
  <c r="G1782" i="19"/>
  <c r="H1782" i="19" s="1"/>
  <c r="G1792" i="19"/>
  <c r="H1792" i="19" s="1"/>
  <c r="G1802" i="19"/>
  <c r="H1802" i="19" s="1"/>
  <c r="G1816" i="19"/>
  <c r="H1816" i="19" s="1"/>
  <c r="G1826" i="19"/>
  <c r="H1826" i="19" s="1"/>
  <c r="G1836" i="19"/>
  <c r="H1836" i="19" s="1"/>
  <c r="G1846" i="19"/>
  <c r="H1846" i="19" s="1"/>
  <c r="G1856" i="19"/>
  <c r="H1856" i="19" s="1"/>
  <c r="G1866" i="19"/>
  <c r="H1866" i="19" s="1"/>
  <c r="G1876" i="19"/>
  <c r="H1876" i="19" s="1"/>
  <c r="G1886" i="19"/>
  <c r="H1886" i="19" s="1"/>
  <c r="G1896" i="19"/>
  <c r="H1896" i="19" s="1"/>
  <c r="G1906" i="19"/>
  <c r="H1906" i="19" s="1"/>
  <c r="G1916" i="19"/>
  <c r="H1916" i="19" s="1"/>
  <c r="G1926" i="19"/>
  <c r="H1926" i="19" s="1"/>
  <c r="G1936" i="19"/>
  <c r="H1936" i="19" s="1"/>
  <c r="G1946" i="19"/>
  <c r="H1946" i="19" s="1"/>
  <c r="G1960" i="19"/>
  <c r="H1960" i="19" s="1"/>
  <c r="G1970" i="19"/>
  <c r="H1970" i="19" s="1"/>
  <c r="G1573" i="19"/>
  <c r="H1573" i="19" s="1"/>
  <c r="G1644" i="19"/>
  <c r="H1644" i="19" s="1"/>
  <c r="G1778" i="19"/>
  <c r="H1778" i="19" s="1"/>
  <c r="G1812" i="19"/>
  <c r="H1812" i="19" s="1"/>
  <c r="G1862" i="19"/>
  <c r="H1862" i="19" s="1"/>
  <c r="G1912" i="19"/>
  <c r="H1912" i="19" s="1"/>
  <c r="G2000" i="19"/>
  <c r="H2000" i="19" s="1"/>
  <c r="G197" i="19"/>
  <c r="H197" i="19" s="1"/>
  <c r="G581" i="19"/>
  <c r="H581" i="19" s="1"/>
  <c r="G886" i="19"/>
  <c r="H886" i="19" s="1"/>
  <c r="G1134" i="19"/>
  <c r="H1134" i="19" s="1"/>
  <c r="G1394" i="19"/>
  <c r="H1394" i="19" s="1"/>
  <c r="G1518" i="19"/>
  <c r="H1518" i="19" s="1"/>
  <c r="G1956" i="19"/>
  <c r="H1956" i="19" s="1"/>
  <c r="G1597" i="19"/>
  <c r="H1597" i="19" s="1"/>
  <c r="G1669" i="19"/>
  <c r="H1669" i="19" s="1"/>
  <c r="G1717" i="19"/>
  <c r="H1717" i="19" s="1"/>
  <c r="G1760" i="19"/>
  <c r="H1760" i="19" s="1"/>
  <c r="G1795" i="19"/>
  <c r="H1795" i="19" s="1"/>
  <c r="G1829" i="19"/>
  <c r="H1829" i="19" s="1"/>
  <c r="G1879" i="19"/>
  <c r="H1879" i="19" s="1"/>
  <c r="G1929" i="19"/>
  <c r="H1929" i="19" s="1"/>
  <c r="G1963" i="19"/>
  <c r="H1963" i="19" s="1"/>
  <c r="G1601" i="19"/>
  <c r="H1601" i="19" s="1"/>
  <c r="G1673" i="19"/>
  <c r="H1673" i="19" s="1"/>
  <c r="G1721" i="19"/>
  <c r="H1721" i="19" s="1"/>
  <c r="G1798" i="19"/>
  <c r="H1798" i="19" s="1"/>
  <c r="G1832" i="19"/>
  <c r="H1832" i="19" s="1"/>
  <c r="G1882" i="19"/>
  <c r="H1882" i="19" s="1"/>
  <c r="G1932" i="19"/>
  <c r="H1932" i="19" s="1"/>
  <c r="G1966" i="19"/>
  <c r="H1966" i="19" s="1"/>
  <c r="G226" i="19"/>
  <c r="H226" i="19" s="1"/>
  <c r="G654" i="19"/>
  <c r="H654" i="19" s="1"/>
  <c r="G997" i="19"/>
  <c r="H997" i="19" s="1"/>
  <c r="G1230" i="19"/>
  <c r="H1230" i="19" s="1"/>
  <c r="G1405" i="19"/>
  <c r="H1405" i="19" s="1"/>
  <c r="G1710" i="19"/>
  <c r="H1710" i="19" s="1"/>
  <c r="G1998" i="19"/>
  <c r="H1998" i="19" s="1"/>
  <c r="G1626" i="19"/>
  <c r="H1626" i="19" s="1"/>
  <c r="G1697" i="19"/>
  <c r="H1697" i="19" s="1"/>
  <c r="G1849" i="19"/>
  <c r="H1849" i="19" s="1"/>
  <c r="I1849" i="19" s="1"/>
  <c r="G1899" i="19"/>
  <c r="H1899" i="19" s="1"/>
  <c r="G1949" i="19"/>
  <c r="H1949" i="19" s="1"/>
  <c r="G1990" i="19"/>
  <c r="H1990" i="19" s="1"/>
  <c r="G1630" i="19"/>
  <c r="H1630" i="19" s="1"/>
  <c r="G1701" i="19"/>
  <c r="H1701" i="19" s="1"/>
  <c r="G1748" i="19"/>
  <c r="H1748" i="19" s="1"/>
  <c r="G1767" i="19"/>
  <c r="H1767" i="19" s="1"/>
  <c r="G1852" i="19"/>
  <c r="H1852" i="19" s="1"/>
  <c r="G1902" i="19"/>
  <c r="H1902" i="19" s="1"/>
  <c r="G1952" i="19"/>
  <c r="H1952" i="19" s="1"/>
  <c r="G1980" i="19"/>
  <c r="H1980" i="19" s="1"/>
  <c r="G1583" i="19"/>
  <c r="H1583" i="19" s="1"/>
  <c r="G1654" i="19"/>
  <c r="H1654" i="19" s="1"/>
  <c r="G1785" i="19"/>
  <c r="H1785" i="19" s="1"/>
  <c r="G1819" i="19"/>
  <c r="H1819" i="19" s="1"/>
  <c r="G1869" i="19"/>
  <c r="H1869" i="19" s="1"/>
  <c r="G1919" i="19"/>
  <c r="H1919" i="19" s="1"/>
  <c r="G1993" i="19"/>
  <c r="H1993" i="19" s="1"/>
  <c r="G2004" i="19"/>
  <c r="H2004" i="19" s="1"/>
  <c r="G1587" i="19"/>
  <c r="H1587" i="19" s="1"/>
  <c r="G1659" i="19"/>
  <c r="H1659" i="19" s="1"/>
  <c r="I1659" i="19" s="1"/>
  <c r="G1752" i="19"/>
  <c r="H1752" i="19" s="1"/>
  <c r="G1788" i="19"/>
  <c r="H1788" i="19" s="1"/>
  <c r="G1822" i="19"/>
  <c r="H1822" i="19" s="1"/>
  <c r="G1872" i="19"/>
  <c r="H1872" i="19" s="1"/>
  <c r="G1922" i="19"/>
  <c r="H1922" i="19" s="1"/>
  <c r="G1983" i="19"/>
  <c r="H1983" i="19" s="1"/>
  <c r="G1611" i="19"/>
  <c r="H1611" i="19" s="1"/>
  <c r="G1683" i="19"/>
  <c r="H1683" i="19" s="1"/>
  <c r="G1731" i="19"/>
  <c r="H1731" i="19" s="1"/>
  <c r="G1805" i="19"/>
  <c r="H1805" i="19" s="1"/>
  <c r="I1805" i="19" s="1"/>
  <c r="G1839" i="19"/>
  <c r="H1839" i="19" s="1"/>
  <c r="G1889" i="19"/>
  <c r="H1889" i="19" s="1"/>
  <c r="G1939" i="19"/>
  <c r="H1939" i="19" s="1"/>
  <c r="G1973" i="19"/>
  <c r="H1973" i="19" s="1"/>
  <c r="G1996" i="19"/>
  <c r="H1996" i="19" s="1"/>
  <c r="G1616" i="19"/>
  <c r="H1616" i="19" s="1"/>
  <c r="G1687" i="19"/>
  <c r="H1687" i="19" s="1"/>
  <c r="G1842" i="19"/>
  <c r="H1842" i="19" s="1"/>
  <c r="G1892" i="19"/>
  <c r="H1892" i="19" s="1"/>
  <c r="I1892" i="19" s="1"/>
  <c r="G1942" i="19"/>
  <c r="H1942" i="19" s="1"/>
  <c r="I1942" i="19" s="1"/>
  <c r="G1986" i="19"/>
  <c r="H1986" i="19" s="1"/>
  <c r="G1640" i="19"/>
  <c r="H1640" i="19" s="1"/>
  <c r="G1735" i="19"/>
  <c r="H1735" i="19" s="1"/>
  <c r="G1775" i="19"/>
  <c r="H1775" i="19" s="1"/>
  <c r="G1809" i="19"/>
  <c r="H1809" i="19" s="1"/>
  <c r="G1859" i="19"/>
  <c r="H1859" i="19" s="1"/>
  <c r="G1909" i="19"/>
  <c r="H1909" i="19" s="1"/>
  <c r="G1976" i="19"/>
  <c r="H1976" i="19" s="1"/>
  <c r="G700" i="19"/>
  <c r="H700" i="19" s="1"/>
  <c r="I700" i="19" s="1"/>
  <c r="G1018" i="19"/>
  <c r="H1018" i="19" s="1"/>
  <c r="I1018" i="19" s="1"/>
  <c r="G1326" i="19"/>
  <c r="H1326" i="19" s="1"/>
  <c r="G270" i="19"/>
  <c r="H270" i="19" s="1"/>
  <c r="G750" i="19"/>
  <c r="H750" i="19" s="1"/>
  <c r="G1038" i="19"/>
  <c r="H1038" i="19" s="1"/>
  <c r="G1745" i="19"/>
  <c r="H1745" i="19" s="1"/>
  <c r="G114" i="19"/>
  <c r="H114" i="19" s="1"/>
  <c r="G462" i="19"/>
  <c r="H462" i="19" s="1"/>
  <c r="G1422" i="19"/>
  <c r="H1422" i="19" s="1"/>
  <c r="G174" i="19"/>
  <c r="H174" i="19" s="1"/>
  <c r="I174" i="19" s="1"/>
  <c r="G366" i="19"/>
  <c r="H366" i="19" s="1"/>
  <c r="I366" i="19" s="1"/>
  <c r="G1445" i="19"/>
  <c r="H1445" i="19" s="1"/>
  <c r="G1482" i="19"/>
  <c r="H1482" i="19" s="1"/>
  <c r="G846" i="19"/>
  <c r="H846" i="19" s="1"/>
  <c r="G1010" i="19"/>
  <c r="H1010" i="19" s="1"/>
  <c r="G1768" i="19"/>
  <c r="H1768" i="19" s="1"/>
  <c r="G1294" i="19"/>
  <c r="H1294" i="19" s="1"/>
  <c r="G1806" i="19"/>
  <c r="H1806" i="19" s="1"/>
  <c r="G1300" i="19"/>
  <c r="H1300" i="19" s="1"/>
  <c r="C32" i="18"/>
  <c r="C34" i="18"/>
  <c r="K6" i="19"/>
  <c r="I1980" i="19" l="1"/>
  <c r="I1899" i="19"/>
  <c r="I226" i="19"/>
  <c r="I1929" i="19"/>
  <c r="I1394" i="19"/>
  <c r="I1644" i="19"/>
  <c r="I1886" i="19"/>
  <c r="I1782" i="19"/>
  <c r="I1693" i="19"/>
  <c r="I1550" i="19"/>
  <c r="I1404" i="19"/>
  <c r="I1520" i="19"/>
  <c r="I1559" i="19"/>
  <c r="I1291" i="19"/>
  <c r="I1945" i="19"/>
  <c r="I1845" i="19"/>
  <c r="I1743" i="19"/>
  <c r="I1606" i="19"/>
  <c r="I1452" i="19"/>
  <c r="I1181" i="19"/>
  <c r="I1918" i="19"/>
  <c r="I1818" i="19"/>
  <c r="I1715" i="19"/>
  <c r="I1567" i="19"/>
  <c r="I1409" i="19"/>
  <c r="I1951" i="19"/>
  <c r="I1851" i="19"/>
  <c r="I1747" i="19"/>
  <c r="I1586" i="19"/>
  <c r="I1331" i="19"/>
  <c r="I1944" i="19"/>
  <c r="I1844" i="19"/>
  <c r="I1690" i="19"/>
  <c r="I1534" i="19"/>
  <c r="I1393" i="19"/>
  <c r="I2005" i="19"/>
  <c r="I1897" i="19"/>
  <c r="I1803" i="19"/>
  <c r="I1714" i="19"/>
  <c r="I1580" i="19"/>
  <c r="I1418" i="19"/>
  <c r="I1950" i="19"/>
  <c r="I1850" i="19"/>
  <c r="I1750" i="19"/>
  <c r="I1584" i="19"/>
  <c r="I1406" i="19"/>
  <c r="I1997" i="19"/>
  <c r="I1903" i="19"/>
  <c r="I1799" i="19"/>
  <c r="I1646" i="19"/>
  <c r="I1491" i="19"/>
  <c r="I1287" i="19"/>
  <c r="I1107" i="19"/>
  <c r="I1316" i="19"/>
  <c r="I1214" i="19"/>
  <c r="I1069" i="19"/>
  <c r="I1273" i="19"/>
  <c r="I1122" i="19"/>
  <c r="I1362" i="19"/>
  <c r="I1179" i="19"/>
  <c r="I1353" i="19"/>
  <c r="I1251" i="19"/>
  <c r="I1168" i="19"/>
  <c r="I1692" i="19"/>
  <c r="I1592" i="19"/>
  <c r="I1506" i="19"/>
  <c r="I1430" i="19"/>
  <c r="I1306" i="19"/>
  <c r="I1183" i="19"/>
  <c r="I1729" i="19"/>
  <c r="I1625" i="19"/>
  <c r="I1519" i="19"/>
  <c r="I1399" i="19"/>
  <c r="I1259" i="19"/>
  <c r="I1077" i="19"/>
  <c r="I1742" i="19"/>
  <c r="I1648" i="19"/>
  <c r="I1446" i="19"/>
  <c r="I1258" i="19"/>
  <c r="I1187" i="19"/>
  <c r="I812" i="19"/>
  <c r="I967" i="19"/>
  <c r="I861" i="19"/>
  <c r="I681" i="19"/>
  <c r="I544" i="19"/>
  <c r="I1052" i="19"/>
  <c r="I966" i="19"/>
  <c r="I677" i="19"/>
  <c r="I1039" i="19"/>
  <c r="I877" i="19"/>
  <c r="I674" i="19"/>
  <c r="I1076" i="19"/>
  <c r="I936" i="19"/>
  <c r="I686" i="19"/>
  <c r="I1067" i="19"/>
  <c r="I981" i="19"/>
  <c r="I853" i="19"/>
  <c r="I1100" i="19"/>
  <c r="I968" i="19"/>
  <c r="I876" i="19"/>
  <c r="I656" i="19"/>
  <c r="I1504" i="19"/>
  <c r="I1398" i="19"/>
  <c r="I1292" i="19"/>
  <c r="I1171" i="19"/>
  <c r="I1075" i="19"/>
  <c r="I897" i="19"/>
  <c r="I598" i="19"/>
  <c r="I1497" i="19"/>
  <c r="I1377" i="19"/>
  <c r="I1285" i="19"/>
  <c r="I1196" i="19"/>
  <c r="I1070" i="19"/>
  <c r="I938" i="19"/>
  <c r="I753" i="19"/>
  <c r="I749" i="19"/>
  <c r="I627" i="19"/>
  <c r="I790" i="19"/>
  <c r="I664" i="19"/>
  <c r="I507" i="19"/>
  <c r="I765" i="19"/>
  <c r="I617" i="19"/>
  <c r="I218" i="19"/>
  <c r="I722" i="19"/>
  <c r="I600" i="19"/>
  <c r="I409" i="19"/>
  <c r="I701" i="19"/>
  <c r="I591" i="19"/>
  <c r="I356" i="19"/>
  <c r="I1128" i="19"/>
  <c r="I1024" i="19"/>
  <c r="I912" i="19"/>
  <c r="I826" i="19"/>
  <c r="I662" i="19"/>
  <c r="I491" i="19"/>
  <c r="I1205" i="19"/>
  <c r="I1111" i="19"/>
  <c r="I1013" i="19"/>
  <c r="I925" i="19"/>
  <c r="I809" i="19"/>
  <c r="I699" i="19"/>
  <c r="I573" i="19"/>
  <c r="I470" i="19"/>
  <c r="I298" i="19"/>
  <c r="I540" i="19"/>
  <c r="I413" i="19"/>
  <c r="I172" i="19"/>
  <c r="I446" i="19"/>
  <c r="I331" i="19"/>
  <c r="I215" i="19"/>
  <c r="I489" i="19"/>
  <c r="I307" i="19"/>
  <c r="I509" i="19"/>
  <c r="I357" i="19"/>
  <c r="I852" i="19"/>
  <c r="I744" i="19"/>
  <c r="I636" i="19"/>
  <c r="I532" i="19"/>
  <c r="I387" i="19"/>
  <c r="I277" i="19"/>
  <c r="I855" i="19"/>
  <c r="I751" i="19"/>
  <c r="I649" i="19"/>
  <c r="I545" i="19"/>
  <c r="I435" i="19"/>
  <c r="I203" i="19"/>
  <c r="I142" i="19"/>
  <c r="I82" i="19"/>
  <c r="I438" i="19"/>
  <c r="I337" i="19"/>
  <c r="I146" i="19"/>
  <c r="I431" i="19"/>
  <c r="I312" i="19"/>
  <c r="I232" i="19"/>
  <c r="I508" i="19"/>
  <c r="I404" i="19"/>
  <c r="I316" i="19"/>
  <c r="I179" i="19"/>
  <c r="I9" i="19"/>
  <c r="I20" i="19"/>
  <c r="I132" i="19"/>
  <c r="I66" i="19"/>
  <c r="I204" i="19"/>
  <c r="I349" i="19"/>
  <c r="I233" i="19"/>
  <c r="I109" i="19"/>
  <c r="I10" i="19"/>
  <c r="I229" i="19"/>
  <c r="I99" i="19"/>
  <c r="I217" i="19"/>
  <c r="I105" i="19"/>
  <c r="I155" i="19"/>
  <c r="I61" i="19"/>
  <c r="I107" i="19"/>
  <c r="I2007" i="19"/>
  <c r="I522" i="19"/>
  <c r="I368" i="19"/>
  <c r="I264" i="19"/>
  <c r="I841" i="19"/>
  <c r="I747" i="19"/>
  <c r="I639" i="19"/>
  <c r="I535" i="19"/>
  <c r="I420" i="19"/>
  <c r="I198" i="19"/>
  <c r="I134" i="19"/>
  <c r="I69" i="19"/>
  <c r="I428" i="19"/>
  <c r="I325" i="19"/>
  <c r="I64" i="19"/>
  <c r="I421" i="19"/>
  <c r="I308" i="19"/>
  <c r="I227" i="19"/>
  <c r="I498" i="19"/>
  <c r="I394" i="19"/>
  <c r="I291" i="19"/>
  <c r="I173" i="19"/>
  <c r="I117" i="19"/>
  <c r="I14" i="19"/>
  <c r="I110" i="19"/>
  <c r="I54" i="19"/>
  <c r="I195" i="19"/>
  <c r="I339" i="19"/>
  <c r="I224" i="19"/>
  <c r="I103" i="19"/>
  <c r="I329" i="19"/>
  <c r="I221" i="19"/>
  <c r="I94" i="19"/>
  <c r="I207" i="19"/>
  <c r="I95" i="19"/>
  <c r="I145" i="19"/>
  <c r="I51" i="19"/>
  <c r="I97" i="19"/>
  <c r="I1484" i="19"/>
  <c r="I259" i="19"/>
  <c r="I87" i="19"/>
  <c r="I1134" i="19"/>
  <c r="I1501" i="19"/>
  <c r="I1433" i="19"/>
  <c r="I1941" i="19"/>
  <c r="I1676" i="19"/>
  <c r="I1566" i="19"/>
  <c r="I1893" i="19"/>
  <c r="I1210" i="19"/>
  <c r="I1247" i="19"/>
  <c r="I1173" i="19"/>
  <c r="I1732" i="19"/>
  <c r="I963" i="19"/>
  <c r="I1017" i="19"/>
  <c r="I796" i="19"/>
  <c r="I1282" i="19"/>
  <c r="I1275" i="19"/>
  <c r="I786" i="19"/>
  <c r="I578" i="19"/>
  <c r="I902" i="19"/>
  <c r="I915" i="19"/>
  <c r="I399" i="19"/>
  <c r="I838" i="19"/>
  <c r="I1976" i="19"/>
  <c r="I1829" i="19"/>
  <c r="I1325" i="19"/>
  <c r="I1577" i="19"/>
  <c r="I1931" i="19"/>
  <c r="I1661" i="19"/>
  <c r="I1551" i="19"/>
  <c r="I1977" i="19"/>
  <c r="I1308" i="19"/>
  <c r="I1345" i="19"/>
  <c r="I1288" i="19"/>
  <c r="I950" i="19"/>
  <c r="I835" i="19"/>
  <c r="I869" i="19"/>
  <c r="I973" i="19"/>
  <c r="I1374" i="19"/>
  <c r="I1357" i="19"/>
  <c r="I585" i="19"/>
  <c r="I696" i="19"/>
  <c r="I992" i="19"/>
  <c r="I691" i="19"/>
  <c r="I1806" i="19"/>
  <c r="I462" i="19"/>
  <c r="I1909" i="19"/>
  <c r="I1687" i="19"/>
  <c r="I1611" i="19"/>
  <c r="I1993" i="19"/>
  <c r="I1852" i="19"/>
  <c r="I1626" i="19"/>
  <c r="I1882" i="19"/>
  <c r="I1795" i="19"/>
  <c r="I581" i="19"/>
  <c r="I1960" i="19"/>
  <c r="I1856" i="19"/>
  <c r="I1753" i="19"/>
  <c r="I1650" i="19"/>
  <c r="I1513" i="19"/>
  <c r="I1309" i="19"/>
  <c r="I1465" i="19"/>
  <c r="I1495" i="19"/>
  <c r="I1160" i="19"/>
  <c r="I1915" i="19"/>
  <c r="I1815" i="19"/>
  <c r="I1706" i="19"/>
  <c r="I1563" i="19"/>
  <c r="I1402" i="19"/>
  <c r="I1992" i="19"/>
  <c r="I1888" i="19"/>
  <c r="I1794" i="19"/>
  <c r="I1667" i="19"/>
  <c r="I1542" i="19"/>
  <c r="I1249" i="19"/>
  <c r="I1921" i="19"/>
  <c r="I1821" i="19"/>
  <c r="I1686" i="19"/>
  <c r="I1535" i="19"/>
  <c r="I1073" i="19"/>
  <c r="I1914" i="19"/>
  <c r="I1814" i="19"/>
  <c r="I1647" i="19"/>
  <c r="I1511" i="19"/>
  <c r="I1359" i="19"/>
  <c r="I1971" i="19"/>
  <c r="I1867" i="19"/>
  <c r="I1773" i="19"/>
  <c r="I1680" i="19"/>
  <c r="I1546" i="19"/>
  <c r="I1381" i="19"/>
  <c r="I1920" i="19"/>
  <c r="I1820" i="19"/>
  <c r="I1684" i="19"/>
  <c r="I1539" i="19"/>
  <c r="I1219" i="19"/>
  <c r="I1967" i="19"/>
  <c r="I1873" i="19"/>
  <c r="I1757" i="19"/>
  <c r="I1603" i="19"/>
  <c r="I1441" i="19"/>
  <c r="I1241" i="19"/>
  <c r="I803" i="19"/>
  <c r="I1304" i="19"/>
  <c r="I1201" i="19"/>
  <c r="I1379" i="19"/>
  <c r="I1190" i="19"/>
  <c r="I1044" i="19"/>
  <c r="I1298" i="19"/>
  <c r="I1143" i="19"/>
  <c r="I1341" i="19"/>
  <c r="I1239" i="19"/>
  <c r="I996" i="19"/>
  <c r="I1662" i="19"/>
  <c r="I1562" i="19"/>
  <c r="I1476" i="19"/>
  <c r="I1386" i="19"/>
  <c r="I1284" i="19"/>
  <c r="I1147" i="19"/>
  <c r="I1695" i="19"/>
  <c r="I1595" i="19"/>
  <c r="I1485" i="19"/>
  <c r="I1369" i="19"/>
  <c r="I1198" i="19"/>
  <c r="I908" i="19"/>
  <c r="I1712" i="19"/>
  <c r="I1618" i="19"/>
  <c r="I1360" i="19"/>
  <c r="I1246" i="19"/>
  <c r="I1151" i="19"/>
  <c r="I1049" i="19"/>
  <c r="I921" i="19"/>
  <c r="I829" i="19"/>
  <c r="I518" i="19"/>
  <c r="I327" i="19"/>
  <c r="I1022" i="19"/>
  <c r="I920" i="19"/>
  <c r="I370" i="19"/>
  <c r="I957" i="19"/>
  <c r="I859" i="19"/>
  <c r="I605" i="19"/>
  <c r="I1012" i="19"/>
  <c r="I890" i="19"/>
  <c r="I560" i="19"/>
  <c r="I1055" i="19"/>
  <c r="I969" i="19"/>
  <c r="I757" i="19"/>
  <c r="I1054" i="19"/>
  <c r="I956" i="19"/>
  <c r="I820" i="19"/>
  <c r="I601" i="19"/>
  <c r="I1480" i="19"/>
  <c r="I1364" i="19"/>
  <c r="I1262" i="19"/>
  <c r="I1159" i="19"/>
  <c r="I993" i="19"/>
  <c r="I867" i="19"/>
  <c r="I274" i="19"/>
  <c r="I1463" i="19"/>
  <c r="I1347" i="19"/>
  <c r="I1255" i="19"/>
  <c r="I1150" i="19"/>
  <c r="I1036" i="19"/>
  <c r="I926" i="19"/>
  <c r="I568" i="19"/>
  <c r="I703" i="19"/>
  <c r="I559" i="19"/>
  <c r="I748" i="19"/>
  <c r="I634" i="19"/>
  <c r="I380" i="19"/>
  <c r="I735" i="19"/>
  <c r="I557" i="19"/>
  <c r="I802" i="19"/>
  <c r="I692" i="19"/>
  <c r="I570" i="19"/>
  <c r="I797" i="19"/>
  <c r="I671" i="19"/>
  <c r="I561" i="19"/>
  <c r="I1202" i="19"/>
  <c r="I1098" i="19"/>
  <c r="I982" i="19"/>
  <c r="I878" i="19"/>
  <c r="I780" i="19"/>
  <c r="I628" i="19"/>
  <c r="I405" i="19"/>
  <c r="I1175" i="19"/>
  <c r="I1081" i="19"/>
  <c r="I995" i="19"/>
  <c r="I895" i="19"/>
  <c r="I763" i="19"/>
  <c r="I687" i="19"/>
  <c r="I511" i="19"/>
  <c r="I429" i="19"/>
  <c r="I268" i="19"/>
  <c r="I510" i="19"/>
  <c r="I364" i="19"/>
  <c r="I543" i="19"/>
  <c r="I403" i="19"/>
  <c r="I290" i="19"/>
  <c r="I546" i="19"/>
  <c r="I450" i="19"/>
  <c r="I245" i="19"/>
  <c r="I476" i="19"/>
  <c r="I301" i="19"/>
  <c r="I818" i="19"/>
  <c r="I714" i="19"/>
  <c r="I606" i="19"/>
  <c r="I471" i="19"/>
  <c r="I341" i="19"/>
  <c r="I244" i="19"/>
  <c r="I821" i="19"/>
  <c r="I727" i="19"/>
  <c r="I619" i="19"/>
  <c r="I515" i="19"/>
  <c r="I392" i="19"/>
  <c r="I171" i="19"/>
  <c r="I112" i="19"/>
  <c r="I170" i="19"/>
  <c r="I408" i="19"/>
  <c r="I288" i="19"/>
  <c r="I495" i="19"/>
  <c r="I401" i="19"/>
  <c r="I300" i="19"/>
  <c r="I201" i="19"/>
  <c r="I478" i="19"/>
  <c r="I374" i="19"/>
  <c r="I283" i="19"/>
  <c r="I163" i="19"/>
  <c r="I90" i="19"/>
  <c r="I127" i="19"/>
  <c r="I60" i="19"/>
  <c r="I36" i="19"/>
  <c r="I126" i="19"/>
  <c r="I321" i="19"/>
  <c r="I182" i="19"/>
  <c r="I59" i="19"/>
  <c r="I309" i="19"/>
  <c r="I187" i="19"/>
  <c r="I56" i="19"/>
  <c r="I183" i="19"/>
  <c r="I75" i="19"/>
  <c r="I125" i="19"/>
  <c r="I31" i="19"/>
  <c r="I77" i="19"/>
  <c r="I1879" i="19"/>
  <c r="I1385" i="19"/>
  <c r="I1591" i="19"/>
  <c r="I1396" i="19"/>
  <c r="I1834" i="19"/>
  <c r="I1709" i="19"/>
  <c r="I1987" i="19"/>
  <c r="I946" i="19"/>
  <c r="I1169" i="19"/>
  <c r="I1408" i="19"/>
  <c r="I1229" i="19"/>
  <c r="I1057" i="19"/>
  <c r="I593" i="19"/>
  <c r="I1063" i="19"/>
  <c r="I1384" i="19"/>
  <c r="I1487" i="19"/>
  <c r="I745" i="19"/>
  <c r="I810" i="19"/>
  <c r="I1006" i="19"/>
  <c r="I1009" i="19"/>
  <c r="I530" i="19"/>
  <c r="I734" i="19"/>
  <c r="I2004" i="19"/>
  <c r="I1970" i="19"/>
  <c r="I1500" i="19"/>
  <c r="I2006" i="19"/>
  <c r="I1831" i="19"/>
  <c r="I1516" i="19"/>
  <c r="I1400" i="19"/>
  <c r="I1883" i="19"/>
  <c r="I1206" i="19"/>
  <c r="I1243" i="19"/>
  <c r="I1157" i="19"/>
  <c r="I1722" i="19"/>
  <c r="I959" i="19"/>
  <c r="I961" i="19"/>
  <c r="I770" i="19"/>
  <c r="I1163" i="19"/>
  <c r="I1154" i="19"/>
  <c r="I782" i="19"/>
  <c r="I574" i="19"/>
  <c r="I632" i="19"/>
  <c r="I999" i="19"/>
  <c r="I385" i="19"/>
  <c r="I828" i="19"/>
  <c r="I1919" i="19"/>
  <c r="I1946" i="19"/>
  <c r="I1428" i="19"/>
  <c r="I1905" i="19"/>
  <c r="I1549" i="19"/>
  <c r="I1784" i="19"/>
  <c r="I1653" i="19"/>
  <c r="I1524" i="19"/>
  <c r="I1227" i="19"/>
  <c r="I1911" i="19"/>
  <c r="I1811" i="19"/>
  <c r="I1671" i="19"/>
  <c r="I1499" i="19"/>
  <c r="I2002" i="19"/>
  <c r="I1904" i="19"/>
  <c r="I1800" i="19"/>
  <c r="I1633" i="19"/>
  <c r="I1492" i="19"/>
  <c r="I1343" i="19"/>
  <c r="I1961" i="19"/>
  <c r="I1857" i="19"/>
  <c r="I1765" i="19"/>
  <c r="I1666" i="19"/>
  <c r="I1522" i="19"/>
  <c r="I1197" i="19"/>
  <c r="I1910" i="19"/>
  <c r="I1810" i="19"/>
  <c r="I1670" i="19"/>
  <c r="I1503" i="19"/>
  <c r="I1170" i="19"/>
  <c r="I1957" i="19"/>
  <c r="I1863" i="19"/>
  <c r="I1749" i="19"/>
  <c r="I1589" i="19"/>
  <c r="I1392" i="19"/>
  <c r="I1237" i="19"/>
  <c r="I900" i="19"/>
  <c r="I1290" i="19"/>
  <c r="I1149" i="19"/>
  <c r="I1375" i="19"/>
  <c r="I1180" i="19"/>
  <c r="I958" i="19"/>
  <c r="I1268" i="19"/>
  <c r="I1137" i="19"/>
  <c r="I1319" i="19"/>
  <c r="I1217" i="19"/>
  <c r="I954" i="19"/>
  <c r="I1652" i="19"/>
  <c r="I1552" i="19"/>
  <c r="I1472" i="19"/>
  <c r="I1382" i="19"/>
  <c r="I1280" i="19"/>
  <c r="I1141" i="19"/>
  <c r="I1685" i="19"/>
  <c r="I1585" i="19"/>
  <c r="I1459" i="19"/>
  <c r="I1365" i="19"/>
  <c r="I1188" i="19"/>
  <c r="I866" i="19"/>
  <c r="I1708" i="19"/>
  <c r="I1608" i="19"/>
  <c r="I1356" i="19"/>
  <c r="I1224" i="19"/>
  <c r="I1099" i="19"/>
  <c r="I1045" i="19"/>
  <c r="I917" i="19"/>
  <c r="I819" i="19"/>
  <c r="I487" i="19"/>
  <c r="I648" i="19"/>
  <c r="I1008" i="19"/>
  <c r="I916" i="19"/>
  <c r="I1097" i="19"/>
  <c r="I953" i="19"/>
  <c r="I849" i="19"/>
  <c r="I590" i="19"/>
  <c r="I994" i="19"/>
  <c r="I858" i="19"/>
  <c r="I534" i="19"/>
  <c r="I1033" i="19"/>
  <c r="I931" i="19"/>
  <c r="I728" i="19"/>
  <c r="I1050" i="19"/>
  <c r="I918" i="19"/>
  <c r="I807" i="19"/>
  <c r="I499" i="19"/>
  <c r="I1470" i="19"/>
  <c r="I1354" i="19"/>
  <c r="I1252" i="19"/>
  <c r="I1133" i="19"/>
  <c r="I989" i="19"/>
  <c r="I857" i="19"/>
  <c r="I162" i="19"/>
  <c r="I1453" i="19"/>
  <c r="I1337" i="19"/>
  <c r="I1245" i="19"/>
  <c r="I1146" i="19"/>
  <c r="I1032" i="19"/>
  <c r="I888" i="19"/>
  <c r="I396" i="19"/>
  <c r="I669" i="19"/>
  <c r="I551" i="19"/>
  <c r="I710" i="19"/>
  <c r="I630" i="19"/>
  <c r="I305" i="19"/>
  <c r="I731" i="19"/>
  <c r="I531" i="19"/>
  <c r="I764" i="19"/>
  <c r="I688" i="19"/>
  <c r="I566" i="19"/>
  <c r="I793" i="19"/>
  <c r="I667" i="19"/>
  <c r="I547" i="19"/>
  <c r="I1192" i="19"/>
  <c r="I1088" i="19"/>
  <c r="I972" i="19"/>
  <c r="I868" i="19"/>
  <c r="I776" i="19"/>
  <c r="I624" i="19"/>
  <c r="I372" i="19"/>
  <c r="I1165" i="19"/>
  <c r="I1071" i="19"/>
  <c r="I985" i="19"/>
  <c r="I881" i="19"/>
  <c r="I759" i="19"/>
  <c r="I653" i="19"/>
  <c r="I479" i="19"/>
  <c r="I415" i="19"/>
  <c r="I263" i="19"/>
  <c r="I481" i="19"/>
  <c r="I358" i="19"/>
  <c r="I533" i="19"/>
  <c r="I389" i="19"/>
  <c r="I278" i="19"/>
  <c r="I536" i="19"/>
  <c r="I436" i="19"/>
  <c r="I188" i="19"/>
  <c r="I472" i="19"/>
  <c r="I236" i="19"/>
  <c r="I808" i="19"/>
  <c r="I704" i="19"/>
  <c r="I596" i="19"/>
  <c r="I467" i="19"/>
  <c r="I335" i="19"/>
  <c r="I214" i="19"/>
  <c r="I811" i="19"/>
  <c r="I717" i="19"/>
  <c r="I609" i="19"/>
  <c r="I504" i="19"/>
  <c r="I377" i="19"/>
  <c r="I143" i="19"/>
  <c r="I202" i="19"/>
  <c r="I140" i="19"/>
  <c r="I398" i="19"/>
  <c r="I253" i="19"/>
  <c r="I485" i="19"/>
  <c r="I391" i="19"/>
  <c r="I296" i="19"/>
  <c r="I180" i="19"/>
  <c r="I468" i="19"/>
  <c r="I362" i="19"/>
  <c r="I266" i="19"/>
  <c r="I158" i="19"/>
  <c r="I68" i="19"/>
  <c r="I122" i="19"/>
  <c r="I49" i="19"/>
  <c r="I30" i="19"/>
  <c r="I104" i="19"/>
  <c r="I310" i="19"/>
  <c r="I178" i="19"/>
  <c r="I29" i="19"/>
  <c r="I299" i="19"/>
  <c r="I164" i="19"/>
  <c r="I42" i="19"/>
  <c r="I169" i="19"/>
  <c r="I65" i="19"/>
  <c r="I115" i="19"/>
  <c r="I21" i="19"/>
  <c r="I67" i="19"/>
  <c r="M1948" i="19"/>
  <c r="M1896" i="19"/>
  <c r="M1846" i="19"/>
  <c r="M1989" i="19"/>
  <c r="M1958" i="19"/>
  <c r="M1887" i="19"/>
  <c r="M1865" i="19"/>
  <c r="M1978" i="19"/>
  <c r="M1967" i="19"/>
  <c r="M1959" i="19"/>
  <c r="M1950" i="19"/>
  <c r="M1941" i="19"/>
  <c r="M1922" i="19"/>
  <c r="M1900" i="19"/>
  <c r="M1884" i="19"/>
  <c r="M1880" i="19"/>
  <c r="M1990" i="19"/>
  <c r="M1960" i="19"/>
  <c r="M1936" i="19"/>
  <c r="M1907" i="19"/>
  <c r="M1897" i="19"/>
  <c r="M1875" i="19"/>
  <c r="M1857" i="19"/>
  <c r="M1979" i="19"/>
  <c r="M1961" i="19"/>
  <c r="M1891" i="19"/>
  <c r="M1888" i="19"/>
  <c r="M1866" i="19"/>
  <c r="M2004" i="19"/>
  <c r="M1980" i="19"/>
  <c r="M1973" i="19"/>
  <c r="M1968" i="19"/>
  <c r="M1937" i="19"/>
  <c r="M1908" i="19"/>
  <c r="M1901" i="19"/>
  <c r="M1898" i="19"/>
  <c r="M1895" i="19"/>
  <c r="M1876" i="19"/>
  <c r="M1947" i="19"/>
  <c r="M1918" i="19"/>
  <c r="M1909" i="19"/>
  <c r="M1892" i="19"/>
  <c r="M1988" i="19"/>
  <c r="M1969" i="19"/>
  <c r="M1928" i="19"/>
  <c r="M1886" i="19"/>
  <c r="M2005" i="19"/>
  <c r="M2000" i="19"/>
  <c r="M1970" i="19"/>
  <c r="M1938" i="19"/>
  <c r="M1856" i="19"/>
  <c r="M1868" i="19"/>
  <c r="M1845" i="19"/>
  <c r="M1825" i="19"/>
  <c r="M1843" i="19"/>
  <c r="M1836" i="19"/>
  <c r="M1837" i="19"/>
  <c r="M1877" i="19"/>
  <c r="M1798" i="19"/>
  <c r="M1835" i="19"/>
  <c r="M1818" i="19"/>
  <c r="M1849" i="19"/>
  <c r="M1805" i="19"/>
  <c r="M1785" i="19"/>
  <c r="M1771" i="19"/>
  <c r="M1761" i="19"/>
  <c r="M1751" i="19"/>
  <c r="M1614" i="19"/>
  <c r="M1811" i="19"/>
  <c r="M1806" i="19"/>
  <c r="M1799" i="19"/>
  <c r="M1791" i="19"/>
  <c r="M1786" i="19"/>
  <c r="M1773" i="19"/>
  <c r="M1817" i="19"/>
  <c r="M1830" i="19"/>
  <c r="M1815" i="19"/>
  <c r="M1768" i="19"/>
  <c r="M1679" i="19"/>
  <c r="M1669" i="19"/>
  <c r="M1649" i="19"/>
  <c r="M1639" i="19"/>
  <c r="M1629" i="19"/>
  <c r="M1619" i="19"/>
  <c r="M1611" i="19"/>
  <c r="M1601" i="19"/>
  <c r="M1591" i="19"/>
  <c r="M1581" i="19"/>
  <c r="M1571" i="19"/>
  <c r="M1561" i="19"/>
  <c r="M1394" i="19"/>
  <c r="M1245" i="19"/>
  <c r="M1235" i="19"/>
  <c r="M1227" i="19"/>
  <c r="M1674" i="19"/>
  <c r="M1570" i="19"/>
  <c r="M1564" i="19"/>
  <c r="M1551" i="19"/>
  <c r="M1498" i="19"/>
  <c r="M1494" i="19"/>
  <c r="M1484" i="19"/>
  <c r="M1478" i="19"/>
  <c r="M1472" i="19"/>
  <c r="M1462" i="19"/>
  <c r="M1442" i="19"/>
  <c r="M1432" i="19"/>
  <c r="M1414" i="19"/>
  <c r="M1404" i="19"/>
  <c r="M1384" i="19"/>
  <c r="M1374" i="19"/>
  <c r="M1364" i="19"/>
  <c r="M1354" i="19"/>
  <c r="M1344" i="19"/>
  <c r="M1334" i="19"/>
  <c r="M1316" i="19"/>
  <c r="M1306" i="19"/>
  <c r="M1296" i="19"/>
  <c r="M1286" i="19"/>
  <c r="M1276" i="19"/>
  <c r="M1266" i="19"/>
  <c r="M1256" i="19"/>
  <c r="M1658" i="19"/>
  <c r="M1648" i="19"/>
  <c r="M1638" i="19"/>
  <c r="M1585" i="19"/>
  <c r="M1549" i="19"/>
  <c r="M1546" i="19"/>
  <c r="M1535" i="19"/>
  <c r="M1511" i="19"/>
  <c r="M1507" i="19"/>
  <c r="M1395" i="19"/>
  <c r="M1385" i="19"/>
  <c r="M1375" i="19"/>
  <c r="M1335" i="19"/>
  <c r="M1317" i="19"/>
  <c r="M1297" i="19"/>
  <c r="M1287" i="19"/>
  <c r="M1277" i="19"/>
  <c r="M1267" i="19"/>
  <c r="M1257" i="19"/>
  <c r="M1247" i="19"/>
  <c r="M1531" i="19"/>
  <c r="M1503" i="19"/>
  <c r="M1396" i="19"/>
  <c r="M1386" i="19"/>
  <c r="M1376" i="19"/>
  <c r="M1560" i="19"/>
  <c r="M1541" i="19"/>
  <c r="M1532" i="19"/>
  <c r="M1520" i="19"/>
  <c r="M1508" i="19"/>
  <c r="M1684" i="19"/>
  <c r="M1565" i="19"/>
  <c r="M1550" i="19"/>
  <c r="M1539" i="19"/>
  <c r="M1536" i="19"/>
  <c r="M1517" i="19"/>
  <c r="M1492" i="19"/>
  <c r="M1482" i="19"/>
  <c r="M1481" i="19"/>
  <c r="M1556" i="19"/>
  <c r="M1518" i="19"/>
  <c r="M1422" i="19"/>
  <c r="M1238" i="19"/>
  <c r="M1171" i="19"/>
  <c r="M1159" i="19"/>
  <c r="M1132" i="19"/>
  <c r="M1126" i="19"/>
  <c r="M1120" i="19"/>
  <c r="M1298" i="19"/>
  <c r="M1236" i="19"/>
  <c r="M1091" i="19"/>
  <c r="M1300" i="19"/>
  <c r="M1268" i="19"/>
  <c r="M1226" i="19"/>
  <c r="M1219" i="19"/>
  <c r="M1085" i="19"/>
  <c r="M1075" i="19"/>
  <c r="M1038" i="19"/>
  <c r="M1037" i="19"/>
  <c r="M1027" i="19"/>
  <c r="M1017" i="19"/>
  <c r="M1336" i="19"/>
  <c r="M1148" i="19"/>
  <c r="M1318" i="19"/>
  <c r="M1208" i="19"/>
  <c r="M1169" i="19"/>
  <c r="M1099" i="19"/>
  <c r="M1229" i="19"/>
  <c r="M1161" i="19"/>
  <c r="M1139" i="19"/>
  <c r="M1123" i="19"/>
  <c r="M1111" i="19"/>
  <c r="M1094" i="19"/>
  <c r="M1288" i="19"/>
  <c r="M1237" i="19"/>
  <c r="M1206" i="19"/>
  <c r="M1190" i="19"/>
  <c r="M942" i="19"/>
  <c r="M1308" i="19"/>
  <c r="M1246" i="19"/>
  <c r="M1230" i="19"/>
  <c r="M1248" i="19"/>
  <c r="M1216" i="19"/>
  <c r="M1209" i="19"/>
  <c r="M1200" i="19"/>
  <c r="M1136" i="19"/>
  <c r="M1131" i="19"/>
  <c r="M1090" i="19"/>
  <c r="M984" i="19"/>
  <c r="M974" i="19"/>
  <c r="M964" i="19"/>
  <c r="M954" i="19"/>
  <c r="M897" i="19"/>
  <c r="M877" i="19"/>
  <c r="M869" i="19"/>
  <c r="M865" i="19"/>
  <c r="M852" i="19"/>
  <c r="M844" i="19"/>
  <c r="M830" i="19"/>
  <c r="M807" i="19"/>
  <c r="M789" i="19"/>
  <c r="M713" i="19"/>
  <c r="M683" i="19"/>
  <c r="M987" i="19"/>
  <c r="M985" i="19"/>
  <c r="M959" i="19"/>
  <c r="M922" i="19"/>
  <c r="M892" i="19"/>
  <c r="M889" i="19"/>
  <c r="M957" i="19"/>
  <c r="M944" i="19"/>
  <c r="M929" i="19"/>
  <c r="M882" i="19"/>
  <c r="M857" i="19"/>
  <c r="M558" i="19"/>
  <c r="M949" i="19"/>
  <c r="M936" i="19"/>
  <c r="M912" i="19"/>
  <c r="M909" i="19"/>
  <c r="M901" i="19"/>
  <c r="M846" i="19"/>
  <c r="M820" i="19"/>
  <c r="M803" i="19"/>
  <c r="M791" i="19"/>
  <c r="M785" i="19"/>
  <c r="M779" i="19"/>
  <c r="M764" i="19"/>
  <c r="M754" i="19"/>
  <c r="M746" i="19"/>
  <c r="M736" i="19"/>
  <c r="M726" i="19"/>
  <c r="M716" i="19"/>
  <c r="M879" i="19"/>
  <c r="M875" i="19"/>
  <c r="M862" i="19"/>
  <c r="M827" i="19"/>
  <c r="M809" i="19"/>
  <c r="M1007" i="19"/>
  <c r="M997" i="19"/>
  <c r="M967" i="19"/>
  <c r="M804" i="19"/>
  <c r="M792" i="19"/>
  <c r="M780" i="19"/>
  <c r="M766" i="19"/>
  <c r="M756" i="19"/>
  <c r="M748" i="19"/>
  <c r="M738" i="19"/>
  <c r="M728" i="19"/>
  <c r="M718" i="19"/>
  <c r="M708" i="19"/>
  <c r="M698" i="19"/>
  <c r="M688" i="19"/>
  <c r="M678" i="19"/>
  <c r="M668" i="19"/>
  <c r="M658" i="19"/>
  <c r="M650" i="19"/>
  <c r="M640" i="19"/>
  <c r="M600" i="19"/>
  <c r="M590" i="19"/>
  <c r="M580" i="19"/>
  <c r="M570" i="19"/>
  <c r="M945" i="19"/>
  <c r="M921" i="19"/>
  <c r="M979" i="19"/>
  <c r="M977" i="19"/>
  <c r="M975" i="19"/>
  <c r="M937" i="19"/>
  <c r="M885" i="19"/>
  <c r="M872" i="19"/>
  <c r="M847" i="19"/>
  <c r="M839" i="19"/>
  <c r="M829" i="19"/>
  <c r="M788" i="19"/>
  <c r="M686" i="19"/>
  <c r="M676" i="19"/>
  <c r="M517" i="19"/>
  <c r="M527" i="19"/>
  <c r="M521" i="19"/>
  <c r="M510" i="19"/>
  <c r="M492" i="19"/>
  <c r="M628" i="19"/>
  <c r="M623" i="19"/>
  <c r="M603" i="19"/>
  <c r="M593" i="19"/>
  <c r="M551" i="19"/>
  <c r="M531" i="19"/>
  <c r="M505" i="19"/>
  <c r="M499" i="19"/>
  <c r="M493" i="19"/>
  <c r="M487" i="19"/>
  <c r="M481" i="19"/>
  <c r="M471" i="19"/>
  <c r="M453" i="19"/>
  <c r="M443" i="19"/>
  <c r="M433" i="19"/>
  <c r="M423" i="19"/>
  <c r="M413" i="19"/>
  <c r="M403" i="19"/>
  <c r="M393" i="19"/>
  <c r="M383" i="19"/>
  <c r="M373" i="19"/>
  <c r="M366" i="19"/>
  <c r="M365" i="19"/>
  <c r="M355" i="19"/>
  <c r="M345" i="19"/>
  <c r="M335" i="19"/>
  <c r="M325" i="19"/>
  <c r="M315" i="19"/>
  <c r="M666" i="19"/>
  <c r="M661" i="19"/>
  <c r="M657" i="19"/>
  <c r="M609" i="19"/>
  <c r="M605" i="19"/>
  <c r="M560" i="19"/>
  <c r="M706" i="19"/>
  <c r="M648" i="19"/>
  <c r="M639" i="19"/>
  <c r="M618" i="19"/>
  <c r="M613" i="19"/>
  <c r="M348" i="19"/>
  <c r="M338" i="19"/>
  <c r="M654" i="19"/>
  <c r="M537" i="19"/>
  <c r="M516" i="19"/>
  <c r="M512" i="19"/>
  <c r="M501" i="19"/>
  <c r="M696" i="19"/>
  <c r="M559" i="19"/>
  <c r="M540" i="19"/>
  <c r="M448" i="19"/>
  <c r="M438" i="19"/>
  <c r="M656" i="19"/>
  <c r="M608" i="19"/>
  <c r="M552" i="19"/>
  <c r="M681" i="19"/>
  <c r="M653" i="19"/>
  <c r="M649" i="19"/>
  <c r="M638" i="19"/>
  <c r="M633" i="19"/>
  <c r="M530" i="19"/>
  <c r="M285" i="19"/>
  <c r="M270" i="19"/>
  <c r="M66" i="19"/>
  <c r="M56" i="19"/>
  <c r="M36" i="19"/>
  <c r="M367" i="19"/>
  <c r="M339" i="19"/>
  <c r="M306" i="19"/>
  <c r="M288" i="19"/>
  <c r="M267" i="19"/>
  <c r="M27" i="19"/>
  <c r="M29" i="19"/>
  <c r="M19" i="19"/>
  <c r="M296" i="19"/>
  <c r="M275" i="19"/>
  <c r="M245" i="19"/>
  <c r="M224" i="19"/>
  <c r="M207" i="19"/>
  <c r="M189" i="19"/>
  <c r="M161" i="19"/>
  <c r="M328" i="19"/>
  <c r="M265" i="19"/>
  <c r="M250" i="19"/>
  <c r="M237" i="19"/>
  <c r="M229" i="19"/>
  <c r="M202" i="19"/>
  <c r="M196" i="19"/>
  <c r="M190" i="19"/>
  <c r="M184" i="19"/>
  <c r="M178" i="19"/>
  <c r="M174" i="19"/>
  <c r="M162" i="19"/>
  <c r="M156" i="19"/>
  <c r="M147" i="19"/>
  <c r="M137" i="19"/>
  <c r="M127" i="19"/>
  <c r="M117" i="19"/>
  <c r="M107" i="19"/>
  <c r="M97" i="19"/>
  <c r="M87" i="19"/>
  <c r="M78" i="19"/>
  <c r="M69" i="19"/>
  <c r="M59" i="19"/>
  <c r="M49" i="19"/>
  <c r="M39" i="19"/>
  <c r="M349" i="19"/>
  <c r="M318" i="19"/>
  <c r="M286" i="19"/>
  <c r="M170" i="19"/>
  <c r="M74" i="19"/>
  <c r="M226" i="19"/>
  <c r="M82" i="19"/>
  <c r="M64" i="19"/>
  <c r="M24" i="19"/>
  <c r="M26" i="19"/>
  <c r="M305" i="19"/>
  <c r="M198" i="19"/>
  <c r="M44" i="19"/>
  <c r="M34" i="19"/>
  <c r="M16" i="19"/>
  <c r="M295" i="19"/>
  <c r="M269" i="19"/>
  <c r="M247" i="19"/>
  <c r="M14" i="19"/>
  <c r="M359" i="19"/>
  <c r="M277" i="19"/>
  <c r="M258" i="19"/>
  <c r="M235" i="19"/>
  <c r="M231" i="19"/>
  <c r="M216" i="19"/>
  <c r="M193" i="19"/>
  <c r="M187" i="19"/>
  <c r="M181" i="19"/>
  <c r="M165" i="19"/>
  <c r="M159" i="19"/>
  <c r="M152" i="19"/>
  <c r="M142" i="19"/>
  <c r="M132" i="19"/>
  <c r="M122" i="19"/>
  <c r="M112" i="19"/>
  <c r="M102" i="19"/>
  <c r="M92" i="19"/>
  <c r="M54" i="19"/>
  <c r="M329" i="19"/>
  <c r="M319" i="19"/>
  <c r="M308" i="19"/>
  <c r="M298" i="19"/>
  <c r="M248" i="19"/>
  <c r="M240" i="19"/>
  <c r="M227" i="19"/>
  <c r="M222" i="19"/>
  <c r="M211" i="19"/>
  <c r="M199" i="19"/>
  <c r="M182" i="19"/>
  <c r="M171" i="19"/>
  <c r="M153" i="19"/>
  <c r="M143" i="19"/>
  <c r="M133" i="19"/>
  <c r="M123" i="19"/>
  <c r="M113" i="19"/>
  <c r="M103" i="19"/>
  <c r="M93" i="19"/>
  <c r="M83" i="19"/>
  <c r="M75" i="19"/>
  <c r="M65" i="19"/>
  <c r="M45" i="19"/>
  <c r="M25" i="19"/>
  <c r="M15" i="19"/>
  <c r="M84" i="19"/>
  <c r="M76" i="19"/>
  <c r="M46" i="19"/>
  <c r="M17" i="19"/>
  <c r="M158" i="19"/>
  <c r="M23" i="19"/>
  <c r="M126" i="19"/>
  <c r="M105" i="19"/>
  <c r="M332" i="19"/>
  <c r="M63" i="19"/>
  <c r="M188" i="19"/>
  <c r="M230" i="19"/>
  <c r="M144" i="19"/>
  <c r="M272" i="19"/>
  <c r="M519" i="19"/>
  <c r="M331" i="19"/>
  <c r="M377" i="19"/>
  <c r="M496" i="19"/>
  <c r="M424" i="19"/>
  <c r="M62" i="19"/>
  <c r="M110" i="19"/>
  <c r="M381" i="19"/>
  <c r="M41" i="19"/>
  <c r="M378" i="19"/>
  <c r="M442" i="19"/>
  <c r="M392" i="19"/>
  <c r="M667" i="19"/>
  <c r="M449" i="19"/>
  <c r="M37" i="19"/>
  <c r="M294" i="19"/>
  <c r="M304" i="19"/>
  <c r="M671" i="19"/>
  <c r="M420" i="19"/>
  <c r="M468" i="19"/>
  <c r="M783" i="19"/>
  <c r="M883" i="19"/>
  <c r="M389" i="19"/>
  <c r="M548" i="19"/>
  <c r="M710" i="19"/>
  <c r="M582" i="19"/>
  <c r="M769" i="19"/>
  <c r="M584" i="19"/>
  <c r="M416" i="19"/>
  <c r="M702" i="19"/>
  <c r="M415" i="19"/>
  <c r="M473" i="19"/>
  <c r="M690" i="19"/>
  <c r="M589" i="19"/>
  <c r="M891" i="19"/>
  <c r="M632" i="19"/>
  <c r="M941" i="19"/>
  <c r="M488" i="19"/>
  <c r="M723" i="19"/>
  <c r="M626" i="19"/>
  <c r="M902" i="19"/>
  <c r="M908" i="19"/>
  <c r="M843" i="19"/>
  <c r="M1146" i="19"/>
  <c r="M1278" i="19"/>
  <c r="M775" i="19"/>
  <c r="M828" i="19"/>
  <c r="M868" i="19"/>
  <c r="M928" i="19"/>
  <c r="M1051" i="19"/>
  <c r="M1112" i="19"/>
  <c r="M943" i="19"/>
  <c r="M982" i="19"/>
  <c r="M1103" i="19"/>
  <c r="M976" i="19"/>
  <c r="M1039" i="19"/>
  <c r="M1097" i="19"/>
  <c r="M772" i="19"/>
  <c r="M1026" i="19"/>
  <c r="M1087" i="19"/>
  <c r="M895" i="19"/>
  <c r="M961" i="19"/>
  <c r="M911" i="19"/>
  <c r="M983" i="19"/>
  <c r="M1008" i="19"/>
  <c r="M1165" i="19"/>
  <c r="M1319" i="19"/>
  <c r="M1448" i="19"/>
  <c r="M1292" i="19"/>
  <c r="M1487" i="19"/>
  <c r="M1022" i="19"/>
  <c r="M1281" i="19"/>
  <c r="M1326" i="19"/>
  <c r="M1367" i="19"/>
  <c r="M1586" i="19"/>
  <c r="M1179" i="19"/>
  <c r="M1383" i="19"/>
  <c r="M1476" i="19"/>
  <c r="M1559" i="19"/>
  <c r="M1255" i="19"/>
  <c r="M1419" i="19"/>
  <c r="M1485" i="19"/>
  <c r="M1273" i="19"/>
  <c r="M1406" i="19"/>
  <c r="M1446" i="19"/>
  <c r="M1514" i="19"/>
  <c r="M1644" i="19"/>
  <c r="M1189" i="19"/>
  <c r="M1365" i="19"/>
  <c r="M268" i="19"/>
  <c r="M18" i="19"/>
  <c r="M128" i="19"/>
  <c r="M10" i="19"/>
  <c r="M106" i="19"/>
  <c r="M172" i="19"/>
  <c r="M201" i="19"/>
  <c r="M254" i="19"/>
  <c r="M370" i="19"/>
  <c r="M464" i="19"/>
  <c r="M394" i="19"/>
  <c r="M431" i="19"/>
  <c r="M9" i="19"/>
  <c r="M12" i="19"/>
  <c r="M164" i="19"/>
  <c r="M280" i="19"/>
  <c r="M51" i="19"/>
  <c r="M175" i="19"/>
  <c r="M243" i="19"/>
  <c r="M340" i="19"/>
  <c r="M500" i="19"/>
  <c r="M61" i="19"/>
  <c r="M215" i="19"/>
  <c r="M297" i="19"/>
  <c r="M452" i="19"/>
  <c r="M525" i="19"/>
  <c r="M67" i="19"/>
  <c r="M233" i="19"/>
  <c r="M485" i="19"/>
  <c r="M533" i="19"/>
  <c r="M281" i="19"/>
  <c r="M364" i="19"/>
  <c r="M673" i="19"/>
  <c r="M899" i="19"/>
  <c r="M399" i="19"/>
  <c r="M553" i="19"/>
  <c r="M586" i="19"/>
  <c r="M610" i="19"/>
  <c r="M647" i="19"/>
  <c r="M594" i="19"/>
  <c r="M693" i="19"/>
  <c r="M845" i="19"/>
  <c r="M916" i="19"/>
  <c r="M742" i="19"/>
  <c r="M773" i="19"/>
  <c r="M813" i="19"/>
  <c r="M425" i="19"/>
  <c r="M770" i="19"/>
  <c r="M920" i="19"/>
  <c r="M652" i="19"/>
  <c r="M703" i="19"/>
  <c r="M774" i="19"/>
  <c r="M670" i="19"/>
  <c r="M948" i="19"/>
  <c r="M601" i="19"/>
  <c r="M811" i="19"/>
  <c r="M955" i="19"/>
  <c r="M848" i="19"/>
  <c r="M1023" i="19"/>
  <c r="M851" i="19"/>
  <c r="M1149" i="19"/>
  <c r="M709" i="19"/>
  <c r="M781" i="19"/>
  <c r="M1024" i="19"/>
  <c r="M958" i="19"/>
  <c r="M1021" i="19"/>
  <c r="M1062" i="19"/>
  <c r="M1106" i="19"/>
  <c r="M832" i="19"/>
  <c r="M1174" i="19"/>
  <c r="M808" i="19"/>
  <c r="M934" i="19"/>
  <c r="M694" i="19"/>
  <c r="M972" i="19"/>
  <c r="M1063" i="19"/>
  <c r="M1185" i="19"/>
  <c r="M914" i="19"/>
  <c r="M952" i="19"/>
  <c r="M1010" i="19"/>
  <c r="M1057" i="19"/>
  <c r="M1202" i="19"/>
  <c r="M1275" i="19"/>
  <c r="M1032" i="19"/>
  <c r="M218" i="19"/>
  <c r="M212" i="19"/>
  <c r="M299" i="19"/>
  <c r="M244" i="19"/>
  <c r="M239" i="19"/>
  <c r="M40" i="19"/>
  <c r="M146" i="19"/>
  <c r="M81" i="19"/>
  <c r="M131" i="19"/>
  <c r="M191" i="19"/>
  <c r="M261" i="19"/>
  <c r="M33" i="19"/>
  <c r="M168" i="19"/>
  <c r="M104" i="19"/>
  <c r="M151" i="19"/>
  <c r="M334" i="19"/>
  <c r="M417" i="19"/>
  <c r="M457" i="19"/>
  <c r="M310" i="19"/>
  <c r="M465" i="19"/>
  <c r="M72" i="19"/>
  <c r="M120" i="19"/>
  <c r="M180" i="19"/>
  <c r="M421" i="19"/>
  <c r="M480" i="19"/>
  <c r="M246" i="19"/>
  <c r="M303" i="19"/>
  <c r="M418" i="19"/>
  <c r="M458" i="19"/>
  <c r="M532" i="19"/>
  <c r="M360" i="19"/>
  <c r="M402" i="19"/>
  <c r="M157" i="19"/>
  <c r="M336" i="19"/>
  <c r="M459" i="19"/>
  <c r="M236" i="19"/>
  <c r="M344" i="19"/>
  <c r="M498" i="19"/>
  <c r="M380" i="19"/>
  <c r="M430" i="19"/>
  <c r="M478" i="19"/>
  <c r="M835" i="19"/>
  <c r="M965" i="19"/>
  <c r="M409" i="19"/>
  <c r="M692" i="19"/>
  <c r="M755" i="19"/>
  <c r="M796" i="19"/>
  <c r="M880" i="19"/>
  <c r="M604" i="19"/>
  <c r="M665" i="19"/>
  <c r="M855" i="19"/>
  <c r="M376" i="19"/>
  <c r="M426" i="19"/>
  <c r="M542" i="19"/>
  <c r="M645" i="19"/>
  <c r="M940" i="19"/>
  <c r="M435" i="19"/>
  <c r="M482" i="19"/>
  <c r="M663" i="19"/>
  <c r="M699" i="19"/>
  <c r="M825" i="19"/>
  <c r="M927" i="19"/>
  <c r="M637" i="19"/>
  <c r="M691" i="19"/>
  <c r="M730" i="19"/>
  <c r="M771" i="19"/>
  <c r="M860" i="19"/>
  <c r="M950" i="19"/>
  <c r="M1105" i="19"/>
  <c r="M1162" i="19"/>
  <c r="M719" i="19"/>
  <c r="M834" i="19"/>
  <c r="M933" i="19"/>
  <c r="M981" i="19"/>
  <c r="M1081" i="19"/>
  <c r="M960" i="19"/>
  <c r="M1129" i="19"/>
  <c r="M918" i="19"/>
  <c r="M988" i="19"/>
  <c r="M1163" i="19"/>
  <c r="M904" i="19"/>
  <c r="M953" i="19"/>
  <c r="M1035" i="19"/>
  <c r="M1113" i="19"/>
  <c r="M1049" i="19"/>
  <c r="M704" i="19"/>
  <c r="M784" i="19"/>
  <c r="M1029" i="19"/>
  <c r="M1107" i="19"/>
  <c r="M1188" i="19"/>
  <c r="M966" i="19"/>
  <c r="M919" i="19"/>
  <c r="M1064" i="19"/>
  <c r="M1218" i="19"/>
  <c r="M1147" i="19"/>
  <c r="M1343" i="19"/>
  <c r="M177" i="19"/>
  <c r="M55" i="19"/>
  <c r="M47" i="19"/>
  <c r="M115" i="19"/>
  <c r="M203" i="19"/>
  <c r="M73" i="19"/>
  <c r="M186" i="19"/>
  <c r="M194" i="19"/>
  <c r="M260" i="19"/>
  <c r="M95" i="19"/>
  <c r="M119" i="19"/>
  <c r="M322" i="19"/>
  <c r="M116" i="19"/>
  <c r="M185" i="19"/>
  <c r="M271" i="19"/>
  <c r="M91" i="19"/>
  <c r="M154" i="19"/>
  <c r="M208" i="19"/>
  <c r="M309" i="19"/>
  <c r="M337" i="19"/>
  <c r="M486" i="19"/>
  <c r="M387" i="19"/>
  <c r="M612" i="19"/>
  <c r="M565" i="19"/>
  <c r="M22" i="19"/>
  <c r="M293" i="19"/>
  <c r="M391" i="19"/>
  <c r="M71" i="19"/>
  <c r="M179" i="19"/>
  <c r="M388" i="19"/>
  <c r="M462" i="19"/>
  <c r="M545" i="19"/>
  <c r="M343" i="19"/>
  <c r="M504" i="19"/>
  <c r="M301" i="19"/>
  <c r="M363" i="19"/>
  <c r="M314" i="19"/>
  <c r="M323" i="19"/>
  <c r="M550" i="19"/>
  <c r="M526" i="19"/>
  <c r="M524" i="19"/>
  <c r="M751" i="19"/>
  <c r="M795" i="19"/>
  <c r="M838" i="19"/>
  <c r="M419" i="19"/>
  <c r="M717" i="19"/>
  <c r="M896" i="19"/>
  <c r="M566" i="19"/>
  <c r="M651" i="19"/>
  <c r="M684" i="19"/>
  <c r="M436" i="19"/>
  <c r="M543" i="19"/>
  <c r="M777" i="19"/>
  <c r="M821" i="19"/>
  <c r="M494" i="19"/>
  <c r="M833" i="19"/>
  <c r="M930" i="19"/>
  <c r="M616" i="19"/>
  <c r="M672" i="19"/>
  <c r="M778" i="19"/>
  <c r="M760" i="19"/>
  <c r="M794" i="19"/>
  <c r="M850" i="19"/>
  <c r="M999" i="19"/>
  <c r="M567" i="19"/>
  <c r="M587" i="19"/>
  <c r="M815" i="19"/>
  <c r="M544" i="19"/>
  <c r="M635" i="19"/>
  <c r="M761" i="19"/>
  <c r="M1030" i="19"/>
  <c r="M1108" i="19"/>
  <c r="M1186" i="19"/>
  <c r="M136" i="19"/>
  <c r="M139" i="19"/>
  <c r="M85" i="19"/>
  <c r="M223" i="19"/>
  <c r="M200" i="19"/>
  <c r="M28" i="19"/>
  <c r="M30" i="19"/>
  <c r="M86" i="19"/>
  <c r="M94" i="19"/>
  <c r="M214" i="19"/>
  <c r="M434" i="19"/>
  <c r="M534" i="19"/>
  <c r="M264" i="19"/>
  <c r="M317" i="19"/>
  <c r="M350" i="19"/>
  <c r="M523" i="19"/>
  <c r="M404" i="19"/>
  <c r="M441" i="19"/>
  <c r="M476" i="19"/>
  <c r="M575" i="19"/>
  <c r="M80" i="19"/>
  <c r="M130" i="19"/>
  <c r="M599" i="19"/>
  <c r="M346" i="19"/>
  <c r="M466" i="19"/>
  <c r="M412" i="19"/>
  <c r="M347" i="19"/>
  <c r="M467" i="19"/>
  <c r="M563" i="19"/>
  <c r="M352" i="19"/>
  <c r="M475" i="19"/>
  <c r="M390" i="19"/>
  <c r="M440" i="19"/>
  <c r="M621" i="19"/>
  <c r="M841" i="19"/>
  <c r="M502" i="19"/>
  <c r="M617" i="19"/>
  <c r="M592" i="19"/>
  <c r="M735" i="19"/>
  <c r="M800" i="19"/>
  <c r="M893" i="19"/>
  <c r="M669" i="19"/>
  <c r="M705" i="19"/>
  <c r="M871" i="19"/>
  <c r="M969" i="19"/>
  <c r="M386" i="19"/>
  <c r="M711" i="19"/>
  <c r="M849" i="19"/>
  <c r="M947" i="19"/>
  <c r="M445" i="19"/>
  <c r="M620" i="19"/>
  <c r="M722" i="19"/>
  <c r="M837" i="19"/>
  <c r="M549" i="19"/>
  <c r="M641" i="19"/>
  <c r="M675" i="19"/>
  <c r="M1009" i="19"/>
  <c r="M655" i="19"/>
  <c r="M697" i="19"/>
  <c r="M819" i="19"/>
  <c r="M894" i="19"/>
  <c r="M70" i="19"/>
  <c r="M302" i="19"/>
  <c r="M58" i="19"/>
  <c r="M225" i="19"/>
  <c r="M249" i="19"/>
  <c r="M38" i="19"/>
  <c r="M210" i="19"/>
  <c r="M101" i="19"/>
  <c r="M50" i="19"/>
  <c r="M48" i="19"/>
  <c r="M125" i="19"/>
  <c r="M53" i="19"/>
  <c r="M138" i="19"/>
  <c r="M204" i="19"/>
  <c r="M43" i="19"/>
  <c r="M160" i="19"/>
  <c r="M312" i="19"/>
  <c r="M547" i="19"/>
  <c r="M353" i="19"/>
  <c r="M427" i="19"/>
  <c r="M327" i="19"/>
  <c r="M374" i="19"/>
  <c r="M585" i="19"/>
  <c r="M32" i="19"/>
  <c r="M192" i="19"/>
  <c r="M251" i="19"/>
  <c r="M362" i="19"/>
  <c r="M79" i="19"/>
  <c r="M149" i="19"/>
  <c r="M276" i="19"/>
  <c r="M428" i="19"/>
  <c r="M555" i="19"/>
  <c r="M642" i="19"/>
  <c r="M507" i="19"/>
  <c r="M307" i="19"/>
  <c r="M511" i="19"/>
  <c r="M259" i="19"/>
  <c r="M508" i="19"/>
  <c r="M568" i="19"/>
  <c r="M491" i="19"/>
  <c r="M812" i="19"/>
  <c r="M341" i="19"/>
  <c r="M731" i="19"/>
  <c r="M776" i="19"/>
  <c r="M932" i="19"/>
  <c r="M596" i="19"/>
  <c r="M624" i="19"/>
  <c r="M615" i="19"/>
  <c r="M887" i="19"/>
  <c r="M446" i="19"/>
  <c r="M357" i="19"/>
  <c r="M677" i="19"/>
  <c r="M715" i="19"/>
  <c r="M787" i="19"/>
  <c r="M881" i="19"/>
  <c r="M802" i="19"/>
  <c r="M853" i="19"/>
  <c r="M571" i="19"/>
  <c r="M591" i="19"/>
  <c r="M607" i="19"/>
  <c r="M737" i="19"/>
  <c r="M768" i="19"/>
  <c r="M962" i="19"/>
  <c r="M1003" i="19"/>
  <c r="M1033" i="19"/>
  <c r="M124" i="19"/>
  <c r="M206" i="19"/>
  <c r="M134" i="19"/>
  <c r="M166" i="19"/>
  <c r="M77" i="19"/>
  <c r="M108" i="19"/>
  <c r="M234" i="19"/>
  <c r="M316" i="19"/>
  <c r="M356" i="19"/>
  <c r="M557" i="19"/>
  <c r="M321" i="19"/>
  <c r="M397" i="19"/>
  <c r="M472" i="19"/>
  <c r="M274" i="19"/>
  <c r="M595" i="19"/>
  <c r="M42" i="19"/>
  <c r="M90" i="19"/>
  <c r="M140" i="19"/>
  <c r="M205" i="19"/>
  <c r="M368" i="19"/>
  <c r="M401" i="19"/>
  <c r="M513" i="19"/>
  <c r="M398" i="19"/>
  <c r="M484" i="19"/>
  <c r="M252" i="19"/>
  <c r="M470" i="19"/>
  <c r="M514" i="19"/>
  <c r="M372" i="19"/>
  <c r="M422" i="19"/>
  <c r="M320" i="19"/>
  <c r="M429" i="19"/>
  <c r="M474" i="19"/>
  <c r="M643" i="19"/>
  <c r="M326" i="19"/>
  <c r="M253" i="19"/>
  <c r="M292" i="19"/>
  <c r="M578" i="19"/>
  <c r="M400" i="19"/>
  <c r="M450" i="19"/>
  <c r="M695" i="19"/>
  <c r="M351" i="19"/>
  <c r="M520" i="19"/>
  <c r="M701" i="19"/>
  <c r="M939" i="19"/>
  <c r="M572" i="19"/>
  <c r="M629" i="19"/>
  <c r="M689" i="19"/>
  <c r="M745" i="19"/>
  <c r="M906" i="19"/>
  <c r="M721" i="19"/>
  <c r="M817" i="19"/>
  <c r="M900" i="19"/>
  <c r="M396" i="19"/>
  <c r="M456" i="19"/>
  <c r="M375" i="19"/>
  <c r="M455" i="19"/>
  <c r="M506" i="19"/>
  <c r="M561" i="19"/>
  <c r="M625" i="19"/>
  <c r="M611" i="19"/>
  <c r="M680" i="19"/>
  <c r="M733" i="19"/>
  <c r="M856" i="19"/>
  <c r="M528" i="19"/>
  <c r="M659" i="19"/>
  <c r="M700" i="19"/>
  <c r="M831" i="19"/>
  <c r="M727" i="19"/>
  <c r="M873" i="19"/>
  <c r="M1128" i="19"/>
  <c r="M740" i="19"/>
  <c r="M262" i="19"/>
  <c r="M88" i="19"/>
  <c r="M279" i="19"/>
  <c r="M68" i="19"/>
  <c r="M221" i="19"/>
  <c r="M96" i="19"/>
  <c r="M60" i="19"/>
  <c r="M13" i="19"/>
  <c r="M129" i="19"/>
  <c r="M255" i="19"/>
  <c r="M447" i="19"/>
  <c r="M619" i="19"/>
  <c r="M479" i="19"/>
  <c r="M541" i="19"/>
  <c r="M414" i="19"/>
  <c r="M483" i="19"/>
  <c r="M371" i="19"/>
  <c r="M145" i="19"/>
  <c r="M98" i="19"/>
  <c r="M183" i="19"/>
  <c r="M155" i="19"/>
  <c r="M219" i="19"/>
  <c r="M11" i="19"/>
  <c r="M118" i="19"/>
  <c r="M35" i="19"/>
  <c r="M57" i="19"/>
  <c r="M213" i="19"/>
  <c r="M173" i="19"/>
  <c r="M167" i="19"/>
  <c r="M220" i="19"/>
  <c r="M228" i="19"/>
  <c r="M176" i="19"/>
  <c r="M241" i="19"/>
  <c r="M509" i="19"/>
  <c r="M114" i="19"/>
  <c r="M324" i="19"/>
  <c r="M342" i="19"/>
  <c r="M384" i="19"/>
  <c r="M454" i="19"/>
  <c r="M490" i="19"/>
  <c r="M52" i="19"/>
  <c r="M100" i="19"/>
  <c r="M150" i="19"/>
  <c r="M209" i="19"/>
  <c r="M266" i="19"/>
  <c r="M313" i="19"/>
  <c r="M20" i="19"/>
  <c r="M111" i="19"/>
  <c r="M273" i="19"/>
  <c r="M195" i="19"/>
  <c r="M232" i="19"/>
  <c r="M283" i="19"/>
  <c r="M121" i="19"/>
  <c r="M109" i="19"/>
  <c r="M148" i="19"/>
  <c r="M141" i="19"/>
  <c r="M257" i="19"/>
  <c r="M135" i="19"/>
  <c r="M290" i="19"/>
  <c r="M407" i="19"/>
  <c r="M444" i="19"/>
  <c r="M554" i="19"/>
  <c r="M300" i="19"/>
  <c r="M461" i="19"/>
  <c r="M411" i="19"/>
  <c r="M535" i="19"/>
  <c r="M99" i="19"/>
  <c r="M169" i="19"/>
  <c r="M238" i="19"/>
  <c r="M289" i="19"/>
  <c r="M408" i="19"/>
  <c r="M291" i="19"/>
  <c r="M197" i="19"/>
  <c r="M439" i="19"/>
  <c r="M583" i="19"/>
  <c r="M330" i="19"/>
  <c r="M495" i="19"/>
  <c r="M598" i="19"/>
  <c r="M720" i="19"/>
  <c r="M823" i="19"/>
  <c r="M379" i="19"/>
  <c r="M546" i="19"/>
  <c r="M662" i="19"/>
  <c r="M606" i="19"/>
  <c r="M636" i="19"/>
  <c r="M861" i="19"/>
  <c r="M574" i="19"/>
  <c r="M679" i="19"/>
  <c r="M842" i="19"/>
  <c r="M358" i="19"/>
  <c r="M522" i="19"/>
  <c r="M627" i="19"/>
  <c r="M763" i="19"/>
  <c r="M913" i="19"/>
  <c r="M405" i="19"/>
  <c r="M753" i="19"/>
  <c r="M910" i="19"/>
  <c r="M818" i="19"/>
  <c r="M712" i="19"/>
  <c r="M743" i="19"/>
  <c r="M782" i="19"/>
  <c r="M556" i="19"/>
  <c r="M577" i="19"/>
  <c r="M597" i="19"/>
  <c r="M630" i="19"/>
  <c r="M664" i="19"/>
  <c r="M866" i="19"/>
  <c r="M536" i="19"/>
  <c r="M840" i="19"/>
  <c r="M1088" i="19"/>
  <c r="M1142" i="19"/>
  <c r="M992" i="19"/>
  <c r="M1222" i="19"/>
  <c r="M867" i="19"/>
  <c r="M1109" i="19"/>
  <c r="M1156" i="19"/>
  <c r="M1011" i="19"/>
  <c r="M816" i="19"/>
  <c r="M971" i="19"/>
  <c r="M1025" i="19"/>
  <c r="M1100" i="19"/>
  <c r="M1167" i="19"/>
  <c r="M790" i="19"/>
  <c r="M1005" i="19"/>
  <c r="M762" i="19"/>
  <c r="M1019" i="19"/>
  <c r="M1178" i="19"/>
  <c r="M1098" i="19"/>
  <c r="M946" i="19"/>
  <c r="M1006" i="19"/>
  <c r="M1054" i="19"/>
  <c r="M1084" i="19"/>
  <c r="M163" i="19"/>
  <c r="M278" i="19"/>
  <c r="M995" i="19"/>
  <c r="M646" i="19"/>
  <c r="M614" i="19"/>
  <c r="M1115" i="19"/>
  <c r="M888" i="19"/>
  <c r="M973" i="19"/>
  <c r="M1041" i="19"/>
  <c r="M1089" i="19"/>
  <c r="M1184" i="19"/>
  <c r="M925" i="19"/>
  <c r="M1015" i="19"/>
  <c r="M898" i="19"/>
  <c r="M752" i="19"/>
  <c r="M886" i="19"/>
  <c r="M1117" i="19"/>
  <c r="M1182" i="19"/>
  <c r="M1431" i="19"/>
  <c r="M1506" i="19"/>
  <c r="M1195" i="19"/>
  <c r="M1240" i="19"/>
  <c r="M1305" i="19"/>
  <c r="M1579" i="19"/>
  <c r="M1197" i="19"/>
  <c r="M1350" i="19"/>
  <c r="M1415" i="19"/>
  <c r="M1569" i="19"/>
  <c r="M1293" i="19"/>
  <c r="M1068" i="19"/>
  <c r="M1204" i="19"/>
  <c r="M1315" i="19"/>
  <c r="M1453" i="19"/>
  <c r="M1530" i="19"/>
  <c r="M1215" i="19"/>
  <c r="M1460" i="19"/>
  <c r="M1553" i="19"/>
  <c r="M1056" i="19"/>
  <c r="M1261" i="19"/>
  <c r="M1309" i="19"/>
  <c r="M1358" i="19"/>
  <c r="M1433" i="19"/>
  <c r="M1427" i="19"/>
  <c r="M1378" i="19"/>
  <c r="M1528" i="19"/>
  <c r="M1253" i="19"/>
  <c r="M1372" i="19"/>
  <c r="M1444" i="19"/>
  <c r="M1522" i="19"/>
  <c r="M1459" i="19"/>
  <c r="M1501" i="19"/>
  <c r="M1764" i="19"/>
  <c r="M1690" i="19"/>
  <c r="M1622" i="19"/>
  <c r="M1575" i="19"/>
  <c r="M1655" i="19"/>
  <c r="M1704" i="19"/>
  <c r="M1813" i="19"/>
  <c r="M1589" i="19"/>
  <c r="M1688" i="19"/>
  <c r="M1733" i="19"/>
  <c r="M1643" i="19"/>
  <c r="M1778" i="19"/>
  <c r="M1479" i="19"/>
  <c r="M1527" i="19"/>
  <c r="M1641" i="19"/>
  <c r="M1606" i="19"/>
  <c r="M1734" i="19"/>
  <c r="M1807" i="19"/>
  <c r="M1755" i="19"/>
  <c r="M1803" i="19"/>
  <c r="M1855" i="19"/>
  <c r="M1790" i="19"/>
  <c r="M1759" i="19"/>
  <c r="M1965" i="19"/>
  <c r="M1999" i="19"/>
  <c r="M1955" i="19"/>
  <c r="M1879" i="19"/>
  <c r="M1902" i="19"/>
  <c r="M1899" i="19"/>
  <c r="M1924" i="19"/>
  <c r="M1862" i="19"/>
  <c r="M1906" i="19"/>
  <c r="M1991" i="19"/>
  <c r="M1949" i="19"/>
  <c r="M1770" i="19"/>
  <c r="M1604" i="19"/>
  <c r="M1693" i="19"/>
  <c r="M1632" i="19"/>
  <c r="M1623" i="19"/>
  <c r="M1483" i="19"/>
  <c r="M1621" i="19"/>
  <c r="M1689" i="19"/>
  <c r="M1820" i="19"/>
  <c r="M1953" i="19"/>
  <c r="M1957" i="19"/>
  <c r="M1964" i="19"/>
  <c r="M1987" i="19"/>
  <c r="M1882" i="19"/>
  <c r="M1863" i="19"/>
  <c r="M1956" i="19"/>
  <c r="M1931" i="19"/>
  <c r="M1883" i="19"/>
  <c r="M469" i="19"/>
  <c r="M31" i="19"/>
  <c r="M410" i="19"/>
  <c r="M538" i="19"/>
  <c r="M564" i="19"/>
  <c r="M903" i="19"/>
  <c r="M797" i="19"/>
  <c r="M634" i="19"/>
  <c r="M814" i="19"/>
  <c r="M805" i="19"/>
  <c r="M1118" i="19"/>
  <c r="M729" i="19"/>
  <c r="M810" i="19"/>
  <c r="M1143" i="19"/>
  <c r="M1042" i="19"/>
  <c r="M786" i="19"/>
  <c r="M1151" i="19"/>
  <c r="M1043" i="19"/>
  <c r="M1353" i="19"/>
  <c r="M1529" i="19"/>
  <c r="M1101" i="19"/>
  <c r="M1250" i="19"/>
  <c r="M1382" i="19"/>
  <c r="M1357" i="19"/>
  <c r="M1078" i="19"/>
  <c r="M1260" i="19"/>
  <c r="M1416" i="19"/>
  <c r="M1066" i="19"/>
  <c r="M1144" i="19"/>
  <c r="M1045" i="19"/>
  <c r="M1104" i="19"/>
  <c r="M1252" i="19"/>
  <c r="M1430" i="19"/>
  <c r="M1168" i="19"/>
  <c r="M1307" i="19"/>
  <c r="M1424" i="19"/>
  <c r="M1480" i="19"/>
  <c r="M1361" i="19"/>
  <c r="M1411" i="19"/>
  <c r="M1672" i="19"/>
  <c r="M1720" i="19"/>
  <c r="M1779" i="19"/>
  <c r="M1657" i="19"/>
  <c r="M1728" i="19"/>
  <c r="M1509" i="19"/>
  <c r="M1573" i="19"/>
  <c r="M1455" i="19"/>
  <c r="M1665" i="19"/>
  <c r="M1718" i="19"/>
  <c r="M1519" i="19"/>
  <c r="M1595" i="19"/>
  <c r="M1676" i="19"/>
  <c r="M1762" i="19"/>
  <c r="M1677" i="19"/>
  <c r="M1750" i="19"/>
  <c r="M1572" i="19"/>
  <c r="M1730" i="19"/>
  <c r="M1800" i="19"/>
  <c r="M1656" i="19"/>
  <c r="M1710" i="19"/>
  <c r="M1821" i="19"/>
  <c r="M1707" i="19"/>
  <c r="M1828" i="19"/>
  <c r="M1814" i="19"/>
  <c r="M1769" i="19"/>
  <c r="M1844" i="19"/>
  <c r="M1939" i="19"/>
  <c r="M1841" i="19"/>
  <c r="M1826" i="19"/>
  <c r="M1951" i="19"/>
  <c r="M1940" i="19"/>
  <c r="M1963" i="19"/>
  <c r="M1860" i="19"/>
  <c r="M1858" i="19"/>
  <c r="M1873" i="19"/>
  <c r="M1934" i="19"/>
  <c r="M1881" i="19"/>
  <c r="M1927" i="19"/>
  <c r="M1534" i="19"/>
  <c r="M1397" i="19"/>
  <c r="M1680" i="19"/>
  <c r="M1804" i="19"/>
  <c r="M1702" i="19"/>
  <c r="M1822" i="19"/>
  <c r="M1671" i="19"/>
  <c r="M1986" i="19"/>
  <c r="M1832" i="19"/>
  <c r="M1715" i="19"/>
  <c r="M1681" i="19"/>
  <c r="M1859" i="19"/>
  <c r="M1943" i="19"/>
  <c r="M1997" i="19"/>
  <c r="M1853" i="19"/>
  <c r="M1998" i="19"/>
  <c r="M1885" i="19"/>
  <c r="M432" i="19"/>
  <c r="M284" i="19"/>
  <c r="M529" i="19"/>
  <c r="M333" i="19"/>
  <c r="M765" i="19"/>
  <c r="M576" i="19"/>
  <c r="M631" i="19"/>
  <c r="M622" i="19"/>
  <c r="M682" i="19"/>
  <c r="M569" i="19"/>
  <c r="M859" i="19"/>
  <c r="M836" i="19"/>
  <c r="M739" i="19"/>
  <c r="M822" i="19"/>
  <c r="M905" i="19"/>
  <c r="M986" i="19"/>
  <c r="M1093" i="19"/>
  <c r="M1018" i="19"/>
  <c r="M1140" i="19"/>
  <c r="M915" i="19"/>
  <c r="M1134" i="19"/>
  <c r="M826" i="19"/>
  <c r="M924" i="19"/>
  <c r="M1044" i="19"/>
  <c r="M1124" i="19"/>
  <c r="M1262" i="19"/>
  <c r="M1441" i="19"/>
  <c r="M1310" i="19"/>
  <c r="M1040" i="19"/>
  <c r="M1221" i="19"/>
  <c r="M1263" i="19"/>
  <c r="M1314" i="19"/>
  <c r="M1418" i="19"/>
  <c r="M1251" i="19"/>
  <c r="M1299" i="19"/>
  <c r="M1466" i="19"/>
  <c r="M1409" i="19"/>
  <c r="M1576" i="19"/>
  <c r="M1231" i="19"/>
  <c r="M1279" i="19"/>
  <c r="M1423" i="19"/>
  <c r="M1076" i="19"/>
  <c r="M1157" i="19"/>
  <c r="M1327" i="19"/>
  <c r="M1368" i="19"/>
  <c r="M1436" i="19"/>
  <c r="M1467" i="19"/>
  <c r="M1563" i="19"/>
  <c r="M1121" i="19"/>
  <c r="M1194" i="19"/>
  <c r="M1352" i="19"/>
  <c r="M1207" i="19"/>
  <c r="M1259" i="19"/>
  <c r="M1304" i="19"/>
  <c r="M1346" i="19"/>
  <c r="M1451" i="19"/>
  <c r="M1544" i="19"/>
  <c r="M1469" i="19"/>
  <c r="M1349" i="19"/>
  <c r="M1512" i="19"/>
  <c r="M1744" i="19"/>
  <c r="M1765" i="19"/>
  <c r="M1796" i="19"/>
  <c r="M1975" i="19"/>
  <c r="M1911" i="19"/>
  <c r="M1925" i="19"/>
  <c r="M1977" i="19"/>
  <c r="M451" i="19"/>
  <c r="M573" i="19"/>
  <c r="M437" i="19"/>
  <c r="M460" i="19"/>
  <c r="M687" i="19"/>
  <c r="M579" i="19"/>
  <c r="M749" i="19"/>
  <c r="M907" i="19"/>
  <c r="M990" i="19"/>
  <c r="M1119" i="19"/>
  <c r="M963" i="19"/>
  <c r="M917" i="19"/>
  <c r="M993" i="19"/>
  <c r="M978" i="19"/>
  <c r="M926" i="19"/>
  <c r="M1135" i="19"/>
  <c r="M1192" i="19"/>
  <c r="M1280" i="19"/>
  <c r="M1363" i="19"/>
  <c r="M1548" i="19"/>
  <c r="M1490" i="19"/>
  <c r="M1050" i="19"/>
  <c r="M1360" i="19"/>
  <c r="M1473" i="19"/>
  <c r="M1590" i="19"/>
  <c r="M1412" i="19"/>
  <c r="M1463" i="19"/>
  <c r="M1470" i="19"/>
  <c r="M1086" i="19"/>
  <c r="M1477" i="19"/>
  <c r="M1055" i="19"/>
  <c r="M1133" i="19"/>
  <c r="M1265" i="19"/>
  <c r="M1312" i="19"/>
  <c r="M1224" i="19"/>
  <c r="M1274" i="19"/>
  <c r="M1493" i="19"/>
  <c r="M1212" i="19"/>
  <c r="M1458" i="19"/>
  <c r="M1323" i="19"/>
  <c r="M1371" i="19"/>
  <c r="M1421" i="19"/>
  <c r="M1801" i="19"/>
  <c r="M1489" i="19"/>
  <c r="M1599" i="19"/>
  <c r="M1724" i="19"/>
  <c r="M1359" i="19"/>
  <c r="M1637" i="19"/>
  <c r="M1721" i="19"/>
  <c r="M1465" i="19"/>
  <c r="M1593" i="19"/>
  <c r="M1777" i="19"/>
  <c r="M1698" i="19"/>
  <c r="M1726" i="19"/>
  <c r="M1756" i="19"/>
  <c r="M1540" i="19"/>
  <c r="M1587" i="19"/>
  <c r="M1699" i="19"/>
  <c r="M1554" i="19"/>
  <c r="M1616" i="19"/>
  <c r="M1666" i="19"/>
  <c r="M1812" i="19"/>
  <c r="M282" i="19"/>
  <c r="M263" i="19"/>
  <c r="M256" i="19"/>
  <c r="M489" i="19"/>
  <c r="M497" i="19"/>
  <c r="M674" i="19"/>
  <c r="M385" i="19"/>
  <c r="M518" i="19"/>
  <c r="M758" i="19"/>
  <c r="M1125" i="19"/>
  <c r="M750" i="19"/>
  <c r="M1004" i="19"/>
  <c r="M1061" i="19"/>
  <c r="M1102" i="19"/>
  <c r="M1153" i="19"/>
  <c r="M1052" i="19"/>
  <c r="M890" i="19"/>
  <c r="M1059" i="19"/>
  <c r="M980" i="19"/>
  <c r="M1053" i="19"/>
  <c r="M1141" i="19"/>
  <c r="M931" i="19"/>
  <c r="M991" i="19"/>
  <c r="M1047" i="19"/>
  <c r="M1150" i="19"/>
  <c r="M1214" i="19"/>
  <c r="M1322" i="19"/>
  <c r="M1060" i="19"/>
  <c r="M1225" i="19"/>
  <c r="M1269" i="19"/>
  <c r="M1513" i="19"/>
  <c r="M1199" i="19"/>
  <c r="M1311" i="19"/>
  <c r="M1370" i="19"/>
  <c r="M1600" i="19"/>
  <c r="M1187" i="19"/>
  <c r="M1380" i="19"/>
  <c r="M1426" i="19"/>
  <c r="M1624" i="19"/>
  <c r="M1282" i="19"/>
  <c r="M1338" i="19"/>
  <c r="M1443" i="19"/>
  <c r="M1440" i="19"/>
  <c r="M1198" i="19"/>
  <c r="M1437" i="19"/>
  <c r="M1271" i="19"/>
  <c r="M1468" i="19"/>
  <c r="M1578" i="19"/>
  <c r="M1686" i="19"/>
  <c r="M1738" i="19"/>
  <c r="M1675" i="19"/>
  <c r="M1776" i="19"/>
  <c r="M1369" i="19"/>
  <c r="M1700" i="19"/>
  <c r="M1758" i="19"/>
  <c r="M1533" i="19"/>
  <c r="M1642" i="19"/>
  <c r="M1407" i="19"/>
  <c r="M1602" i="19"/>
  <c r="M1673" i="19"/>
  <c r="M1732" i="19"/>
  <c r="M1620" i="19"/>
  <c r="M1682" i="19"/>
  <c r="M1736" i="19"/>
  <c r="M1784" i="19"/>
  <c r="M1753" i="19"/>
  <c r="M1603" i="19"/>
  <c r="M1653" i="19"/>
  <c r="M1695" i="19"/>
  <c r="M1502" i="19"/>
  <c r="M1651" i="19"/>
  <c r="M1709" i="19"/>
  <c r="M1713" i="19"/>
  <c r="M1757" i="19"/>
  <c r="M1775" i="19"/>
  <c r="M1827" i="19"/>
  <c r="M1754" i="19"/>
  <c r="M1819" i="19"/>
  <c r="M287" i="19"/>
  <c r="M503" i="19"/>
  <c r="M707" i="19"/>
  <c r="M602" i="19"/>
  <c r="M406" i="19"/>
  <c r="M395" i="19"/>
  <c r="M799" i="19"/>
  <c r="M1183" i="19"/>
  <c r="M757" i="19"/>
  <c r="M1166" i="19"/>
  <c r="M884" i="19"/>
  <c r="M714" i="19"/>
  <c r="M874" i="19"/>
  <c r="M1145" i="19"/>
  <c r="M1301" i="19"/>
  <c r="M1475" i="19"/>
  <c r="M1568" i="19"/>
  <c r="M1438" i="19"/>
  <c r="M1500" i="19"/>
  <c r="M1070" i="19"/>
  <c r="M1154" i="19"/>
  <c r="M1545" i="19"/>
  <c r="M1610" i="19"/>
  <c r="M1290" i="19"/>
  <c r="M1320" i="19"/>
  <c r="M1634" i="19"/>
  <c r="M1110" i="19"/>
  <c r="M1217" i="19"/>
  <c r="M1345" i="19"/>
  <c r="M1387" i="19"/>
  <c r="M1584" i="19"/>
  <c r="M1065" i="19"/>
  <c r="M1152" i="19"/>
  <c r="M1210" i="19"/>
  <c r="M1270" i="19"/>
  <c r="M1321" i="19"/>
  <c r="M1201" i="19"/>
  <c r="M1234" i="19"/>
  <c r="M1400" i="19"/>
  <c r="M1515" i="19"/>
  <c r="M1228" i="19"/>
  <c r="M1313" i="19"/>
  <c r="M1356" i="19"/>
  <c r="M1331" i="19"/>
  <c r="M1381" i="19"/>
  <c r="M1429" i="19"/>
  <c r="M1521" i="19"/>
  <c r="M1731" i="19"/>
  <c r="M1379" i="19"/>
  <c r="M1617" i="19"/>
  <c r="M1667" i="19"/>
  <c r="M1588" i="19"/>
  <c r="M1417" i="19"/>
  <c r="M1474" i="19"/>
  <c r="M1612" i="19"/>
  <c r="M1547" i="19"/>
  <c r="M1630" i="19"/>
  <c r="M1743" i="19"/>
  <c r="M1562" i="19"/>
  <c r="M1538" i="19"/>
  <c r="M1763" i="19"/>
  <c r="M1596" i="19"/>
  <c r="M1760" i="19"/>
  <c r="M1574" i="19"/>
  <c r="M1626" i="19"/>
  <c r="M1725" i="19"/>
  <c r="M1834" i="19"/>
  <c r="M562" i="19"/>
  <c r="M311" i="19"/>
  <c r="M242" i="19"/>
  <c r="M581" i="19"/>
  <c r="M732" i="19"/>
  <c r="M685" i="19"/>
  <c r="M968" i="19"/>
  <c r="M767" i="19"/>
  <c r="M863" i="19"/>
  <c r="M935" i="19"/>
  <c r="M1014" i="19"/>
  <c r="M1223" i="19"/>
  <c r="M1001" i="19"/>
  <c r="M1072" i="19"/>
  <c r="M1137" i="19"/>
  <c r="M854" i="19"/>
  <c r="M1002" i="19"/>
  <c r="M1069" i="19"/>
  <c r="M724" i="19"/>
  <c r="M1073" i="19"/>
  <c r="M1164" i="19"/>
  <c r="M994" i="19"/>
  <c r="M1067" i="19"/>
  <c r="M1388" i="19"/>
  <c r="M1180" i="19"/>
  <c r="M1284" i="19"/>
  <c r="M1328" i="19"/>
  <c r="M1445" i="19"/>
  <c r="M1516" i="19"/>
  <c r="M1080" i="19"/>
  <c r="M1155" i="19"/>
  <c r="M1398" i="19"/>
  <c r="M1452" i="19"/>
  <c r="M1491" i="19"/>
  <c r="M1241" i="19"/>
  <c r="M1393" i="19"/>
  <c r="M1654" i="19"/>
  <c r="M1239" i="19"/>
  <c r="M1294" i="19"/>
  <c r="M1450" i="19"/>
  <c r="M1618" i="19"/>
  <c r="M1160" i="19"/>
  <c r="M1324" i="19"/>
  <c r="M1390" i="19"/>
  <c r="M1203" i="19"/>
  <c r="M1283" i="19"/>
  <c r="M1362" i="19"/>
  <c r="M1496" i="19"/>
  <c r="M1582" i="19"/>
  <c r="M1696" i="19"/>
  <c r="M1741" i="19"/>
  <c r="M1537" i="19"/>
  <c r="M1678" i="19"/>
  <c r="M1389" i="19"/>
  <c r="M1670" i="19"/>
  <c r="M1703" i="19"/>
  <c r="M1780" i="19"/>
  <c r="M1597" i="19"/>
  <c r="M1652" i="19"/>
  <c r="M1425" i="19"/>
  <c r="M1615" i="19"/>
  <c r="M1640" i="19"/>
  <c r="M1605" i="19"/>
  <c r="M1668" i="19"/>
  <c r="M1708" i="19"/>
  <c r="M1633" i="19"/>
  <c r="M1705" i="19"/>
  <c r="M1737" i="19"/>
  <c r="M1631" i="19"/>
  <c r="M1580" i="19"/>
  <c r="M1850" i="19"/>
  <c r="M1781" i="19"/>
  <c r="M1774" i="19"/>
  <c r="M21" i="19"/>
  <c r="M477" i="19"/>
  <c r="M588" i="19"/>
  <c r="M870" i="19"/>
  <c r="M741" i="19"/>
  <c r="M725" i="19"/>
  <c r="M463" i="19"/>
  <c r="M801" i="19"/>
  <c r="M970" i="19"/>
  <c r="M1196" i="19"/>
  <c r="M864" i="19"/>
  <c r="M1173" i="19"/>
  <c r="M1220" i="19"/>
  <c r="M1012" i="19"/>
  <c r="M734" i="19"/>
  <c r="M1016" i="19"/>
  <c r="M878" i="19"/>
  <c r="M998" i="19"/>
  <c r="M1074" i="19"/>
  <c r="M1158" i="19"/>
  <c r="M89" i="19"/>
  <c r="M354" i="19"/>
  <c r="M515" i="19"/>
  <c r="M644" i="19"/>
  <c r="M361" i="19"/>
  <c r="M660" i="19"/>
  <c r="M824" i="19"/>
  <c r="M759" i="19"/>
  <c r="M1013" i="19"/>
  <c r="M793" i="19"/>
  <c r="M1034" i="19"/>
  <c r="M1071" i="19"/>
  <c r="M1176" i="19"/>
  <c r="M1096" i="19"/>
  <c r="M923" i="19"/>
  <c r="M1258" i="19"/>
  <c r="M858" i="19"/>
  <c r="M1079" i="19"/>
  <c r="M744" i="19"/>
  <c r="M938" i="19"/>
  <c r="M989" i="19"/>
  <c r="M1000" i="19"/>
  <c r="M539" i="19"/>
  <c r="M382" i="19"/>
  <c r="M217" i="19"/>
  <c r="M369" i="19"/>
  <c r="M747" i="19"/>
  <c r="M876" i="19"/>
  <c r="M956" i="19"/>
  <c r="M806" i="19"/>
  <c r="M798" i="19"/>
  <c r="M1031" i="19"/>
  <c r="M1082" i="19"/>
  <c r="M951" i="19"/>
  <c r="M1036" i="19"/>
  <c r="M1083" i="19"/>
  <c r="M996" i="19"/>
  <c r="M1114" i="19"/>
  <c r="M1077" i="19"/>
  <c r="M1243" i="19"/>
  <c r="M1373" i="19"/>
  <c r="M1130" i="19"/>
  <c r="M1254" i="19"/>
  <c r="M1408" i="19"/>
  <c r="M1456" i="19"/>
  <c r="M1510" i="19"/>
  <c r="M1058" i="19"/>
  <c r="M1402" i="19"/>
  <c r="M1046" i="19"/>
  <c r="M1138" i="19"/>
  <c r="M1413" i="19"/>
  <c r="M1457" i="19"/>
  <c r="M1543" i="19"/>
  <c r="M1330" i="19"/>
  <c r="M1295" i="19"/>
  <c r="M1471" i="19"/>
  <c r="M1351" i="19"/>
  <c r="M1401" i="19"/>
  <c r="M1497" i="19"/>
  <c r="M1717" i="19"/>
  <c r="M1767" i="19"/>
  <c r="M1809" i="19"/>
  <c r="M1627" i="19"/>
  <c r="M1687" i="19"/>
  <c r="M1714" i="19"/>
  <c r="M1505" i="19"/>
  <c r="M1645" i="19"/>
  <c r="M1711" i="19"/>
  <c r="M1464" i="19"/>
  <c r="M1583" i="19"/>
  <c r="M1722" i="19"/>
  <c r="M1499" i="19"/>
  <c r="M1566" i="19"/>
  <c r="M1712" i="19"/>
  <c r="M1747" i="19"/>
  <c r="M1526" i="19"/>
  <c r="M1608" i="19"/>
  <c r="M1646" i="19"/>
  <c r="M1692" i="19"/>
  <c r="M1127" i="19"/>
  <c r="M1249" i="19"/>
  <c r="M1291" i="19"/>
  <c r="M1205" i="19"/>
  <c r="M1410" i="19"/>
  <c r="M1434" i="19"/>
  <c r="M1449" i="19"/>
  <c r="M1706" i="19"/>
  <c r="M1660" i="19"/>
  <c r="M1663" i="19"/>
  <c r="M1723" i="19"/>
  <c r="M1594" i="19"/>
  <c r="M1787" i="19"/>
  <c r="M1792" i="19"/>
  <c r="M1691" i="19"/>
  <c r="M1945" i="19"/>
  <c r="M1971" i="19"/>
  <c r="M1926" i="19"/>
  <c r="M1852" i="19"/>
  <c r="M1878" i="19"/>
  <c r="M2003" i="19"/>
  <c r="M2006" i="19"/>
  <c r="M1232" i="19"/>
  <c r="M1628" i="19"/>
  <c r="M1461" i="19"/>
  <c r="M1488" i="19"/>
  <c r="M1745" i="19"/>
  <c r="M1647" i="19"/>
  <c r="M1694" i="19"/>
  <c r="M1495" i="19"/>
  <c r="M1557" i="19"/>
  <c r="M1772" i="19"/>
  <c r="M1636" i="19"/>
  <c r="M1793" i="19"/>
  <c r="M1833" i="19"/>
  <c r="M1701" i="19"/>
  <c r="M1838" i="19"/>
  <c r="M1869" i="19"/>
  <c r="M1864" i="19"/>
  <c r="M1985" i="19"/>
  <c r="M1912" i="19"/>
  <c r="M1847" i="19"/>
  <c r="M1874" i="19"/>
  <c r="M1889" i="19"/>
  <c r="M1302" i="19"/>
  <c r="M1303" i="19"/>
  <c r="M1242" i="19"/>
  <c r="M1748" i="19"/>
  <c r="M1435" i="19"/>
  <c r="M1752" i="19"/>
  <c r="M1685" i="19"/>
  <c r="M1782" i="19"/>
  <c r="M1802" i="19"/>
  <c r="M1719" i="19"/>
  <c r="M1872" i="19"/>
  <c r="M1848" i="19"/>
  <c r="M1946" i="19"/>
  <c r="M1921" i="19"/>
  <c r="M1904" i="19"/>
  <c r="M1842" i="19"/>
  <c r="M1992" i="19"/>
  <c r="M1905" i="19"/>
  <c r="M2002" i="19"/>
  <c r="M1983" i="19"/>
  <c r="M1191" i="19"/>
  <c r="M1340" i="19"/>
  <c r="M1377" i="19"/>
  <c r="M1211" i="19"/>
  <c r="M1348" i="19"/>
  <c r="M1420" i="19"/>
  <c r="M1797" i="19"/>
  <c r="M1746" i="19"/>
  <c r="M1598" i="19"/>
  <c r="M1683" i="19"/>
  <c r="M1839" i="19"/>
  <c r="M1840" i="19"/>
  <c r="M1729" i="19"/>
  <c r="M1954" i="19"/>
  <c r="M1893" i="19"/>
  <c r="M1993" i="19"/>
  <c r="M1193" i="19"/>
  <c r="M1347" i="19"/>
  <c r="M1233" i="19"/>
  <c r="M1399" i="19"/>
  <c r="M1213" i="19"/>
  <c r="M1524" i="19"/>
  <c r="M1355" i="19"/>
  <c r="M1092" i="19"/>
  <c r="M1525" i="19"/>
  <c r="M1289" i="19"/>
  <c r="M1542" i="19"/>
  <c r="M1486" i="19"/>
  <c r="M1552" i="19"/>
  <c r="M1740" i="19"/>
  <c r="M1808" i="19"/>
  <c r="M1739" i="19"/>
  <c r="M1854" i="19"/>
  <c r="M1920" i="19"/>
  <c r="M1944" i="19"/>
  <c r="M2001" i="19"/>
  <c r="M1405" i="19"/>
  <c r="M1272" i="19"/>
  <c r="M1020" i="19"/>
  <c r="M1664" i="19"/>
  <c r="M1403" i="19"/>
  <c r="M1172" i="19"/>
  <c r="M1447" i="19"/>
  <c r="M1339" i="19"/>
  <c r="M1325" i="19"/>
  <c r="M1341" i="19"/>
  <c r="M1558" i="19"/>
  <c r="M1795" i="19"/>
  <c r="M1766" i="19"/>
  <c r="M1697" i="19"/>
  <c r="M1749" i="19"/>
  <c r="M1789" i="19"/>
  <c r="M1867" i="19"/>
  <c r="M1870" i="19"/>
  <c r="M1916" i="19"/>
  <c r="M1910" i="19"/>
  <c r="M1917" i="19"/>
  <c r="M1972" i="19"/>
  <c r="M1428" i="19"/>
  <c r="M1095" i="19"/>
  <c r="M1048" i="19"/>
  <c r="M1264" i="19"/>
  <c r="M1028" i="19"/>
  <c r="M1181" i="19"/>
  <c r="M1342" i="19"/>
  <c r="M1592" i="19"/>
  <c r="M1607" i="19"/>
  <c r="M1454" i="19"/>
  <c r="M1727" i="19"/>
  <c r="M1735" i="19"/>
  <c r="M1816" i="19"/>
  <c r="M1966" i="19"/>
  <c r="M1923" i="19"/>
  <c r="M1659" i="19"/>
  <c r="M1783" i="19"/>
  <c r="M1976" i="19"/>
  <c r="M1930" i="19"/>
  <c r="M1952" i="19"/>
  <c r="M1794" i="19"/>
  <c r="M1942" i="19"/>
  <c r="M1903" i="19"/>
  <c r="M1831" i="19"/>
  <c r="M1996" i="19"/>
  <c r="M1894" i="19"/>
  <c r="M1285" i="19"/>
  <c r="M1567" i="19"/>
  <c r="M1613" i="19"/>
  <c r="M1810" i="19"/>
  <c r="M1915" i="19"/>
  <c r="M1919" i="19"/>
  <c r="M1929" i="19"/>
  <c r="M1890" i="19"/>
  <c r="M1329" i="19"/>
  <c r="M1116" i="19"/>
  <c r="M1609" i="19"/>
  <c r="M1625" i="19"/>
  <c r="M1861" i="19"/>
  <c r="M1982" i="19"/>
  <c r="M1981" i="19"/>
  <c r="M1662" i="19"/>
  <c r="M1661" i="19"/>
  <c r="M1823" i="19"/>
  <c r="M1984" i="19"/>
  <c r="M1932" i="19"/>
  <c r="M1994" i="19"/>
  <c r="M1914" i="19"/>
  <c r="M1974" i="19"/>
  <c r="M1913" i="19"/>
  <c r="M1635" i="19"/>
  <c r="M1577" i="19"/>
  <c r="M1788" i="19"/>
  <c r="M2007" i="19"/>
  <c r="M1170" i="19"/>
  <c r="M1391" i="19"/>
  <c r="M1177" i="19"/>
  <c r="M1332" i="19"/>
  <c r="M1504" i="19"/>
  <c r="M1333" i="19"/>
  <c r="M1122" i="19"/>
  <c r="M1366" i="19"/>
  <c r="M1337" i="19"/>
  <c r="M1555" i="19"/>
  <c r="M1392" i="19"/>
  <c r="M1244" i="19"/>
  <c r="M1175" i="19"/>
  <c r="M1439" i="19"/>
  <c r="M1742" i="19"/>
  <c r="M1650" i="19"/>
  <c r="M1523" i="19"/>
  <c r="M1716" i="19"/>
  <c r="M1829" i="19"/>
  <c r="M1851" i="19"/>
  <c r="M1962" i="19"/>
  <c r="M1824" i="19"/>
  <c r="M1933" i="19"/>
  <c r="M1871" i="19"/>
  <c r="M1935" i="19"/>
  <c r="M1995" i="19"/>
  <c r="I1966" i="19"/>
  <c r="I1545" i="19"/>
  <c r="I1725" i="19"/>
  <c r="I1553" i="19"/>
  <c r="I1934" i="19"/>
  <c r="I1793" i="19"/>
  <c r="I1380" i="19"/>
  <c r="I1312" i="19"/>
  <c r="I1349" i="19"/>
  <c r="I1302" i="19"/>
  <c r="I1014" i="19"/>
  <c r="I845" i="19"/>
  <c r="I873" i="19"/>
  <c r="I977" i="19"/>
  <c r="I1494" i="19"/>
  <c r="I1367" i="19"/>
  <c r="I623" i="19"/>
  <c r="I718" i="19"/>
  <c r="I1118" i="19"/>
  <c r="I1101" i="19"/>
  <c r="I293" i="19"/>
  <c r="I352" i="19"/>
  <c r="I1683" i="19"/>
  <c r="I886" i="19"/>
  <c r="I1483" i="19"/>
  <c r="I1421" i="19"/>
  <c r="I1383" i="19"/>
  <c r="I1824" i="19"/>
  <c r="I1694" i="19"/>
  <c r="I1261" i="19"/>
  <c r="I904" i="19"/>
  <c r="I1153" i="19"/>
  <c r="I1390" i="19"/>
  <c r="I1225" i="19"/>
  <c r="I1053" i="19"/>
  <c r="I541" i="19"/>
  <c r="I1059" i="19"/>
  <c r="I1272" i="19"/>
  <c r="I1265" i="19"/>
  <c r="I638" i="19"/>
  <c r="I303" i="19"/>
  <c r="I784" i="19"/>
  <c r="I905" i="19"/>
  <c r="I520" i="19"/>
  <c r="I724" i="19"/>
  <c r="I114" i="19"/>
  <c r="I1767" i="19"/>
  <c r="I1846" i="19"/>
  <c r="I1477" i="19"/>
  <c r="I1801" i="19"/>
  <c r="I1768" i="19"/>
  <c r="I1748" i="19"/>
  <c r="I1717" i="19"/>
  <c r="I1936" i="19"/>
  <c r="I1836" i="19"/>
  <c r="I1740" i="19"/>
  <c r="I1621" i="19"/>
  <c r="I1490" i="19"/>
  <c r="I1215" i="19"/>
  <c r="I1423" i="19"/>
  <c r="I1458" i="19"/>
  <c r="I1989" i="19"/>
  <c r="I1895" i="19"/>
  <c r="I1791" i="19"/>
  <c r="I1677" i="19"/>
  <c r="I1530" i="19"/>
  <c r="I1376" i="19"/>
  <c r="I1972" i="19"/>
  <c r="I1868" i="19"/>
  <c r="I1774" i="19"/>
  <c r="I1639" i="19"/>
  <c r="I1505" i="19"/>
  <c r="I1999" i="19"/>
  <c r="I1901" i="19"/>
  <c r="I1797" i="19"/>
  <c r="I1657" i="19"/>
  <c r="I1481" i="19"/>
  <c r="I1988" i="19"/>
  <c r="I1894" i="19"/>
  <c r="I1790" i="19"/>
  <c r="I1619" i="19"/>
  <c r="I1479" i="19"/>
  <c r="I1330" i="19"/>
  <c r="I1947" i="19"/>
  <c r="I1847" i="19"/>
  <c r="I1754" i="19"/>
  <c r="I1651" i="19"/>
  <c r="I1509" i="19"/>
  <c r="I833" i="19"/>
  <c r="I1900" i="19"/>
  <c r="I1796" i="19"/>
  <c r="I1656" i="19"/>
  <c r="I1466" i="19"/>
  <c r="I1144" i="19"/>
  <c r="I1953" i="19"/>
  <c r="I1853" i="19"/>
  <c r="I1723" i="19"/>
  <c r="I1574" i="19"/>
  <c r="I1368" i="19"/>
  <c r="I1233" i="19"/>
  <c r="I720" i="19"/>
  <c r="I1286" i="19"/>
  <c r="I1139" i="19"/>
  <c r="I1371" i="19"/>
  <c r="I1174" i="19"/>
  <c r="I896" i="19"/>
  <c r="I1264" i="19"/>
  <c r="I1103" i="19"/>
  <c r="I1315" i="19"/>
  <c r="I1213" i="19"/>
  <c r="I870" i="19"/>
  <c r="I1642" i="19"/>
  <c r="I1544" i="19"/>
  <c r="I1468" i="19"/>
  <c r="I1378" i="19"/>
  <c r="I1276" i="19"/>
  <c r="I1119" i="19"/>
  <c r="I1675" i="19"/>
  <c r="I1575" i="19"/>
  <c r="I1455" i="19"/>
  <c r="I1361" i="19"/>
  <c r="I1136" i="19"/>
  <c r="I678" i="19"/>
  <c r="I1698" i="19"/>
  <c r="I1598" i="19"/>
  <c r="I1352" i="19"/>
  <c r="I1220" i="19"/>
  <c r="I1035" i="19"/>
  <c r="I1023" i="19"/>
  <c r="I913" i="19"/>
  <c r="I792" i="19"/>
  <c r="I651" i="19"/>
  <c r="I564" i="19"/>
  <c r="I1004" i="19"/>
  <c r="I882" i="19"/>
  <c r="I1093" i="19"/>
  <c r="I949" i="19"/>
  <c r="I843" i="19"/>
  <c r="I576" i="19"/>
  <c r="I990" i="19"/>
  <c r="I848" i="19"/>
  <c r="I225" i="19"/>
  <c r="I1029" i="19"/>
  <c r="I927" i="19"/>
  <c r="I715" i="19"/>
  <c r="I1046" i="19"/>
  <c r="I914" i="19"/>
  <c r="I754" i="19"/>
  <c r="I460" i="19"/>
  <c r="I1460" i="19"/>
  <c r="I1344" i="19"/>
  <c r="I1242" i="19"/>
  <c r="I1129" i="19"/>
  <c r="I951" i="19"/>
  <c r="I825" i="19"/>
  <c r="I1541" i="19"/>
  <c r="I1439" i="19"/>
  <c r="I1327" i="19"/>
  <c r="I1235" i="19"/>
  <c r="I1124" i="19"/>
  <c r="I1028" i="19"/>
  <c r="I840" i="19"/>
  <c r="I269" i="19"/>
  <c r="I665" i="19"/>
  <c r="I527" i="19"/>
  <c r="I706" i="19"/>
  <c r="I592" i="19"/>
  <c r="I286" i="19"/>
  <c r="I697" i="19"/>
  <c r="I486" i="19"/>
  <c r="I760" i="19"/>
  <c r="I684" i="19"/>
  <c r="I538" i="19"/>
  <c r="I789" i="19"/>
  <c r="I645" i="19"/>
  <c r="I521" i="19"/>
  <c r="I1182" i="19"/>
  <c r="I1078" i="19"/>
  <c r="I962" i="19"/>
  <c r="I864" i="19"/>
  <c r="I772" i="19"/>
  <c r="I620" i="19"/>
  <c r="I354" i="19"/>
  <c r="I1155" i="19"/>
  <c r="I1061" i="19"/>
  <c r="I975" i="19"/>
  <c r="I871" i="19"/>
  <c r="I755" i="19"/>
  <c r="I615" i="19"/>
  <c r="I452" i="19"/>
  <c r="I400" i="19"/>
  <c r="I256" i="19"/>
  <c r="I477" i="19"/>
  <c r="I302" i="19"/>
  <c r="I523" i="19"/>
  <c r="I375" i="19"/>
  <c r="I260" i="19"/>
  <c r="I526" i="19"/>
  <c r="I422" i="19"/>
  <c r="I150" i="19"/>
  <c r="I440" i="19"/>
  <c r="I230" i="19"/>
  <c r="I798" i="19"/>
  <c r="I690" i="19"/>
  <c r="I586" i="19"/>
  <c r="I463" i="19"/>
  <c r="I330" i="19"/>
  <c r="I200" i="19"/>
  <c r="I801" i="19"/>
  <c r="I707" i="19"/>
  <c r="I599" i="19"/>
  <c r="I500" i="19"/>
  <c r="I361" i="19"/>
  <c r="I86" i="19"/>
  <c r="I181" i="19"/>
  <c r="I123" i="19"/>
  <c r="I388" i="19"/>
  <c r="I243" i="19"/>
  <c r="I475" i="19"/>
  <c r="I381" i="19"/>
  <c r="I275" i="19"/>
  <c r="I153" i="19"/>
  <c r="I454" i="19"/>
  <c r="I351" i="19"/>
  <c r="I262" i="19"/>
  <c r="I118" i="19"/>
  <c r="I62" i="19"/>
  <c r="I100" i="19"/>
  <c r="I19" i="19"/>
  <c r="I24" i="19"/>
  <c r="I93" i="19"/>
  <c r="I295" i="19"/>
  <c r="I165" i="19"/>
  <c r="I23" i="19"/>
  <c r="I289" i="19"/>
  <c r="I152" i="19"/>
  <c r="I18" i="19"/>
  <c r="I159" i="19"/>
  <c r="I55" i="19"/>
  <c r="I111" i="19"/>
  <c r="I11" i="19"/>
  <c r="I57" i="19"/>
  <c r="I1573" i="19"/>
  <c r="I1537" i="19"/>
  <c r="I1086" i="19"/>
  <c r="I1841" i="19"/>
  <c r="I1529" i="19"/>
  <c r="I1413" i="19"/>
  <c r="I1789" i="19"/>
  <c r="I983" i="19"/>
  <c r="I1126" i="19"/>
  <c r="I1719" i="19"/>
  <c r="I1638" i="19"/>
  <c r="I610" i="19"/>
  <c r="I647" i="19"/>
  <c r="I1096" i="19"/>
  <c r="I1167" i="19"/>
  <c r="I1158" i="19"/>
  <c r="I642" i="19"/>
  <c r="I376" i="19"/>
  <c r="I822" i="19"/>
  <c r="I805" i="19"/>
  <c r="I432" i="19"/>
  <c r="I484" i="19"/>
  <c r="I1842" i="19"/>
  <c r="I1866" i="19"/>
  <c r="I1186" i="19"/>
  <c r="I1898" i="19"/>
  <c r="I1700" i="19"/>
  <c r="I1372" i="19"/>
  <c r="I1930" i="19"/>
  <c r="I1779" i="19"/>
  <c r="I941" i="19"/>
  <c r="I1040" i="19"/>
  <c r="I1705" i="19"/>
  <c r="I1628" i="19"/>
  <c r="I597" i="19"/>
  <c r="I618" i="19"/>
  <c r="I1092" i="19"/>
  <c r="I1011" i="19"/>
  <c r="I1062" i="19"/>
  <c r="I410" i="19"/>
  <c r="I675" i="19"/>
  <c r="I892" i="19"/>
  <c r="I767" i="19"/>
  <c r="I553" i="19"/>
  <c r="I480" i="19"/>
  <c r="I1983" i="19"/>
  <c r="I197" i="19"/>
  <c r="I1257" i="19"/>
  <c r="I2003" i="19"/>
  <c r="I1878" i="19"/>
  <c r="I1922" i="19"/>
  <c r="I1775" i="19"/>
  <c r="I1721" i="19"/>
  <c r="I1826" i="19"/>
  <c r="I1471" i="19"/>
  <c r="I987" i="19"/>
  <c r="I1410" i="19"/>
  <c r="I1440" i="19"/>
  <c r="I1979" i="19"/>
  <c r="I1885" i="19"/>
  <c r="I1781" i="19"/>
  <c r="I1663" i="19"/>
  <c r="I1525" i="19"/>
  <c r="I1363" i="19"/>
  <c r="I1962" i="19"/>
  <c r="I1858" i="19"/>
  <c r="I1755" i="19"/>
  <c r="I1624" i="19"/>
  <c r="I1469" i="19"/>
  <c r="I1995" i="19"/>
  <c r="I1891" i="19"/>
  <c r="I1787" i="19"/>
  <c r="I1643" i="19"/>
  <c r="I1462" i="19"/>
  <c r="I1978" i="19"/>
  <c r="I1884" i="19"/>
  <c r="I1780" i="19"/>
  <c r="I1604" i="19"/>
  <c r="I1474" i="19"/>
  <c r="I1317" i="19"/>
  <c r="I1937" i="19"/>
  <c r="I1837" i="19"/>
  <c r="I1741" i="19"/>
  <c r="I1637" i="19"/>
  <c r="I1486" i="19"/>
  <c r="I1994" i="19"/>
  <c r="I1890" i="19"/>
  <c r="I1786" i="19"/>
  <c r="I1641" i="19"/>
  <c r="I1461" i="19"/>
  <c r="I1115" i="19"/>
  <c r="I1943" i="19"/>
  <c r="I1843" i="19"/>
  <c r="I1703" i="19"/>
  <c r="I1560" i="19"/>
  <c r="I1355" i="19"/>
  <c r="I1207" i="19"/>
  <c r="I1350" i="19"/>
  <c r="I1248" i="19"/>
  <c r="I1127" i="19"/>
  <c r="I1333" i="19"/>
  <c r="I1164" i="19"/>
  <c r="I874" i="19"/>
  <c r="I1260" i="19"/>
  <c r="I1065" i="19"/>
  <c r="I1311" i="19"/>
  <c r="I1209" i="19"/>
  <c r="I844" i="19"/>
  <c r="I1632" i="19"/>
  <c r="I1540" i="19"/>
  <c r="I1464" i="19"/>
  <c r="I1340" i="19"/>
  <c r="I1238" i="19"/>
  <c r="I933" i="19"/>
  <c r="I1665" i="19"/>
  <c r="I1565" i="19"/>
  <c r="I1451" i="19"/>
  <c r="I1297" i="19"/>
  <c r="I1130" i="19"/>
  <c r="I1770" i="19"/>
  <c r="I1688" i="19"/>
  <c r="I1588" i="19"/>
  <c r="I1348" i="19"/>
  <c r="I1216" i="19"/>
  <c r="I991" i="19"/>
  <c r="I1019" i="19"/>
  <c r="I909" i="19"/>
  <c r="I736" i="19"/>
  <c r="I622" i="19"/>
  <c r="I517" i="19"/>
  <c r="I1000" i="19"/>
  <c r="I854" i="19"/>
  <c r="I1089" i="19"/>
  <c r="I911" i="19"/>
  <c r="I837" i="19"/>
  <c r="I563" i="19"/>
  <c r="I986" i="19"/>
  <c r="I842" i="19"/>
  <c r="I1117" i="19"/>
  <c r="I1025" i="19"/>
  <c r="I923" i="19"/>
  <c r="I558" i="19"/>
  <c r="I1042" i="19"/>
  <c r="I910" i="19"/>
  <c r="I740" i="19"/>
  <c r="I1548" i="19"/>
  <c r="I1450" i="19"/>
  <c r="I1334" i="19"/>
  <c r="I1232" i="19"/>
  <c r="I1125" i="19"/>
  <c r="I947" i="19"/>
  <c r="I815" i="19"/>
  <c r="I1531" i="19"/>
  <c r="I1429" i="19"/>
  <c r="I1323" i="19"/>
  <c r="I1221" i="19"/>
  <c r="I1120" i="19"/>
  <c r="I988" i="19"/>
  <c r="I824" i="19"/>
  <c r="I787" i="19"/>
  <c r="I661" i="19"/>
  <c r="I490" i="19"/>
  <c r="I702" i="19"/>
  <c r="I588" i="19"/>
  <c r="I242" i="19"/>
  <c r="I659" i="19"/>
  <c r="I425" i="19"/>
  <c r="I756" i="19"/>
  <c r="I650" i="19"/>
  <c r="I514" i="19"/>
  <c r="I785" i="19"/>
  <c r="I641" i="19"/>
  <c r="I494" i="19"/>
  <c r="I1172" i="19"/>
  <c r="I1068" i="19"/>
  <c r="I952" i="19"/>
  <c r="I860" i="19"/>
  <c r="I746" i="19"/>
  <c r="I582" i="19"/>
  <c r="I338" i="19"/>
  <c r="I1145" i="19"/>
  <c r="I1051" i="19"/>
  <c r="I965" i="19"/>
  <c r="I851" i="19"/>
  <c r="I733" i="19"/>
  <c r="I611" i="19"/>
  <c r="I419" i="19"/>
  <c r="I386" i="19"/>
  <c r="I249" i="19"/>
  <c r="I473" i="19"/>
  <c r="I297" i="19"/>
  <c r="I513" i="19"/>
  <c r="I369" i="19"/>
  <c r="I254" i="19"/>
  <c r="I516" i="19"/>
  <c r="I407" i="19"/>
  <c r="I549" i="19"/>
  <c r="I426" i="19"/>
  <c r="I184" i="19"/>
  <c r="I788" i="19"/>
  <c r="I680" i="19"/>
  <c r="I572" i="19"/>
  <c r="I445" i="19"/>
  <c r="I318" i="19"/>
  <c r="I144" i="19"/>
  <c r="I791" i="19"/>
  <c r="I693" i="19"/>
  <c r="I589" i="19"/>
  <c r="I496" i="19"/>
  <c r="I323" i="19"/>
  <c r="I40" i="19"/>
  <c r="I176" i="19"/>
  <c r="I96" i="19"/>
  <c r="I378" i="19"/>
  <c r="I222" i="19"/>
  <c r="I465" i="19"/>
  <c r="I367" i="19"/>
  <c r="I271" i="19"/>
  <c r="I130" i="19"/>
  <c r="I444" i="19"/>
  <c r="I340" i="19"/>
  <c r="I257" i="19"/>
  <c r="I76" i="19"/>
  <c r="I44" i="19"/>
  <c r="I84" i="19"/>
  <c r="I116" i="19"/>
  <c r="I220" i="19"/>
  <c r="I88" i="19"/>
  <c r="I284" i="19"/>
  <c r="I161" i="19"/>
  <c r="I58" i="19"/>
  <c r="I279" i="19"/>
  <c r="I147" i="19"/>
  <c r="I13" i="19"/>
  <c r="I149" i="19"/>
  <c r="I45" i="19"/>
  <c r="I101" i="19"/>
  <c r="I151" i="19"/>
  <c r="I47" i="19"/>
  <c r="I1731" i="19"/>
  <c r="I1876" i="19"/>
  <c r="I1253" i="19"/>
  <c r="I1696" i="19"/>
  <c r="I1720" i="19"/>
  <c r="I1388" i="19"/>
  <c r="I1940" i="19"/>
  <c r="I1631" i="19"/>
  <c r="I1269" i="19"/>
  <c r="I1682" i="19"/>
  <c r="I1615" i="19"/>
  <c r="I1254" i="19"/>
  <c r="I1030" i="19"/>
  <c r="I1072" i="19"/>
  <c r="I964" i="19"/>
  <c r="I1015" i="19"/>
  <c r="I1066" i="19"/>
  <c r="I457" i="19"/>
  <c r="I679" i="19"/>
  <c r="I658" i="19"/>
  <c r="I695" i="19"/>
  <c r="I156" i="19"/>
  <c r="I459" i="19"/>
  <c r="I1300" i="19"/>
  <c r="I1697" i="19"/>
  <c r="I1764" i="19"/>
  <c r="I1925" i="19"/>
  <c r="I1804" i="19"/>
  <c r="I1557" i="19"/>
  <c r="I1981" i="19"/>
  <c r="I1830" i="19"/>
  <c r="I1617" i="19"/>
  <c r="I1231" i="19"/>
  <c r="I1572" i="19"/>
  <c r="I1489" i="19"/>
  <c r="I1416" i="19"/>
  <c r="I382" i="19"/>
  <c r="I1016" i="19"/>
  <c r="I960" i="19"/>
  <c r="I345" i="19"/>
  <c r="I652" i="19"/>
  <c r="I739" i="19"/>
  <c r="I583" i="19"/>
  <c r="I437" i="19"/>
  <c r="I537" i="19"/>
  <c r="I314" i="19"/>
  <c r="I252" i="19"/>
  <c r="I512" i="19"/>
  <c r="I737" i="19"/>
  <c r="I406" i="19"/>
  <c r="I124" i="19"/>
  <c r="I505" i="19"/>
  <c r="I488" i="19"/>
  <c r="I287" i="19"/>
  <c r="I138" i="19"/>
  <c r="I191" i="19"/>
  <c r="I98" i="19"/>
  <c r="I70" i="19"/>
  <c r="I135" i="19"/>
  <c r="I1294" i="19"/>
  <c r="I1998" i="19"/>
  <c r="I1744" i="19"/>
  <c r="I1982" i="19"/>
  <c r="I1809" i="19"/>
  <c r="I1710" i="19"/>
  <c r="I1010" i="19"/>
  <c r="I1973" i="19"/>
  <c r="I1701" i="19"/>
  <c r="I1926" i="19"/>
  <c r="I846" i="19"/>
  <c r="I1939" i="19"/>
  <c r="I1230" i="19"/>
  <c r="I1862" i="19"/>
  <c r="I1727" i="19"/>
  <c r="I1397" i="19"/>
  <c r="I1875" i="19"/>
  <c r="I1321" i="19"/>
  <c r="I1738" i="19"/>
  <c r="I1985" i="19"/>
  <c r="I1457" i="19"/>
  <c r="I1590" i="19"/>
  <c r="I1927" i="19"/>
  <c r="I1623" i="19"/>
  <c r="I1880" i="19"/>
  <c r="I1443" i="19"/>
  <c r="I1533" i="19"/>
  <c r="I1346" i="19"/>
  <c r="I1244" i="19"/>
  <c r="I1114" i="19"/>
  <c r="I1329" i="19"/>
  <c r="I1148" i="19"/>
  <c r="I850" i="19"/>
  <c r="I1256" i="19"/>
  <c r="I1307" i="19"/>
  <c r="I1726" i="19"/>
  <c r="I1622" i="19"/>
  <c r="I1536" i="19"/>
  <c r="I1442" i="19"/>
  <c r="I1336" i="19"/>
  <c r="I1234" i="19"/>
  <c r="I891" i="19"/>
  <c r="I1655" i="19"/>
  <c r="I1555" i="19"/>
  <c r="I1447" i="19"/>
  <c r="I1271" i="19"/>
  <c r="I1110" i="19"/>
  <c r="I1766" i="19"/>
  <c r="I1678" i="19"/>
  <c r="I1578" i="19"/>
  <c r="I1322" i="19"/>
  <c r="I1212" i="19"/>
  <c r="I929" i="19"/>
  <c r="I1005" i="19"/>
  <c r="I883" i="19"/>
  <c r="I723" i="19"/>
  <c r="I594" i="19"/>
  <c r="I1064" i="19"/>
  <c r="I978" i="19"/>
  <c r="I774" i="19"/>
  <c r="I1085" i="19"/>
  <c r="I907" i="19"/>
  <c r="I827" i="19"/>
  <c r="I228" i="19"/>
  <c r="I948" i="19"/>
  <c r="I832" i="19"/>
  <c r="I1113" i="19"/>
  <c r="I1021" i="19"/>
  <c r="I919" i="19"/>
  <c r="I350" i="19"/>
  <c r="I1020" i="19"/>
  <c r="I906" i="19"/>
  <c r="I712" i="19"/>
  <c r="I1538" i="19"/>
  <c r="I1436" i="19"/>
  <c r="I1320" i="19"/>
  <c r="I1228" i="19"/>
  <c r="I1087" i="19"/>
  <c r="I943" i="19"/>
  <c r="I804" i="19"/>
  <c r="I1521" i="19"/>
  <c r="I1415" i="19"/>
  <c r="I1313" i="19"/>
  <c r="I1211" i="19"/>
  <c r="I1116" i="19"/>
  <c r="I984" i="19"/>
  <c r="I814" i="19"/>
  <c r="I783" i="19"/>
  <c r="I657" i="19"/>
  <c r="I447" i="19"/>
  <c r="I676" i="19"/>
  <c r="I584" i="19"/>
  <c r="I777" i="19"/>
  <c r="I655" i="19"/>
  <c r="I395" i="19"/>
  <c r="I752" i="19"/>
  <c r="I612" i="19"/>
  <c r="I483" i="19"/>
  <c r="I713" i="19"/>
  <c r="I637" i="19"/>
  <c r="I453" i="19"/>
  <c r="I1162" i="19"/>
  <c r="I1058" i="19"/>
  <c r="I942" i="19"/>
  <c r="I856" i="19"/>
  <c r="I742" i="19"/>
  <c r="I554" i="19"/>
  <c r="I317" i="19"/>
  <c r="I1135" i="19"/>
  <c r="I1041" i="19"/>
  <c r="I955" i="19"/>
  <c r="I847" i="19"/>
  <c r="I729" i="19"/>
  <c r="I607" i="19"/>
  <c r="I315" i="19"/>
  <c r="I365" i="19"/>
  <c r="I137" i="19"/>
  <c r="I469" i="19"/>
  <c r="I285" i="19"/>
  <c r="I506" i="19"/>
  <c r="I353" i="19"/>
  <c r="I246" i="19"/>
  <c r="I501" i="19"/>
  <c r="I393" i="19"/>
  <c r="I539" i="19"/>
  <c r="I412" i="19"/>
  <c r="I167" i="19"/>
  <c r="I778" i="19"/>
  <c r="I670" i="19"/>
  <c r="I562" i="19"/>
  <c r="I430" i="19"/>
  <c r="I306" i="19"/>
  <c r="I74" i="19"/>
  <c r="I781" i="19"/>
  <c r="I683" i="19"/>
  <c r="I575" i="19"/>
  <c r="I492" i="19"/>
  <c r="I311" i="19"/>
  <c r="I192" i="19"/>
  <c r="I154" i="19"/>
  <c r="I52" i="19"/>
  <c r="I371" i="19"/>
  <c r="I190" i="19"/>
  <c r="I461" i="19"/>
  <c r="I355" i="19"/>
  <c r="I258" i="19"/>
  <c r="I92" i="19"/>
  <c r="I434" i="19"/>
  <c r="I328" i="19"/>
  <c r="I247" i="19"/>
  <c r="I63" i="19"/>
  <c r="I38" i="19"/>
  <c r="I79" i="19"/>
  <c r="I83" i="19"/>
  <c r="I216" i="19"/>
  <c r="I12" i="19"/>
  <c r="I273" i="19"/>
  <c r="I157" i="19"/>
  <c r="I53" i="19"/>
  <c r="I265" i="19"/>
  <c r="I133" i="19"/>
  <c r="I251" i="19"/>
  <c r="I139" i="19"/>
  <c r="I35" i="19"/>
  <c r="I91" i="19"/>
  <c r="I141" i="19"/>
  <c r="I37" i="19"/>
  <c r="I1587" i="19"/>
  <c r="I1772" i="19"/>
  <c r="I1835" i="19"/>
  <c r="I1808" i="19"/>
  <c r="I1266" i="19"/>
  <c r="I1887" i="19"/>
  <c r="I1718" i="19"/>
  <c r="I1283" i="19"/>
  <c r="I1358" i="19"/>
  <c r="I1502" i="19"/>
  <c r="I1395" i="19"/>
  <c r="I1177" i="19"/>
  <c r="I928" i="19"/>
  <c r="I644" i="19"/>
  <c r="I643" i="19"/>
  <c r="I893" i="19"/>
  <c r="I934" i="19"/>
  <c r="I743" i="19"/>
  <c r="I587" i="19"/>
  <c r="I482" i="19"/>
  <c r="I569" i="19"/>
  <c r="I326" i="19"/>
  <c r="I272" i="19"/>
  <c r="I1422" i="19"/>
  <c r="I1932" i="19"/>
  <c r="I1526" i="19"/>
  <c r="I1711" i="19"/>
  <c r="I1547" i="19"/>
  <c r="I1924" i="19"/>
  <c r="I1877" i="19"/>
  <c r="I1699" i="19"/>
  <c r="I1454" i="19"/>
  <c r="I1082" i="19"/>
  <c r="I1672" i="19"/>
  <c r="I1605" i="19"/>
  <c r="I1250" i="19"/>
  <c r="I1026" i="19"/>
  <c r="I894" i="19"/>
  <c r="I836" i="19"/>
  <c r="I889" i="19"/>
  <c r="I930" i="19"/>
  <c r="I579" i="19"/>
  <c r="I210" i="19"/>
  <c r="I1185" i="19"/>
  <c r="I443" i="19"/>
  <c r="I417" i="19"/>
  <c r="I455" i="19"/>
  <c r="I346" i="19"/>
  <c r="I629" i="19"/>
  <c r="I177" i="19"/>
  <c r="I418" i="19"/>
  <c r="I411" i="19"/>
  <c r="I304" i="19"/>
  <c r="I384" i="19"/>
  <c r="I106" i="19"/>
  <c r="I48" i="19"/>
  <c r="I186" i="19"/>
  <c r="I206" i="19"/>
  <c r="I85" i="19"/>
  <c r="I1616" i="19"/>
  <c r="I1760" i="19"/>
  <c r="I1508" i="19"/>
  <c r="I1691" i="19"/>
  <c r="I1745" i="19"/>
  <c r="I1869" i="19"/>
  <c r="I2000" i="19"/>
  <c r="I1872" i="19"/>
  <c r="I1405" i="19"/>
  <c r="I1912" i="19"/>
  <c r="I1607" i="19"/>
  <c r="I1735" i="19"/>
  <c r="I1785" i="19"/>
  <c r="I1673" i="19"/>
  <c r="I1916" i="19"/>
  <c r="I1593" i="19"/>
  <c r="I1569" i="19"/>
  <c r="I1969" i="19"/>
  <c r="I1649" i="19"/>
  <c r="I1948" i="19"/>
  <c r="I1610" i="19"/>
  <c r="I1881" i="19"/>
  <c r="I1629" i="19"/>
  <c r="I1874" i="19"/>
  <c r="I1456" i="19"/>
  <c r="I1827" i="19"/>
  <c r="I1467" i="19"/>
  <c r="I1776" i="19"/>
  <c r="I1031" i="19"/>
  <c r="I1833" i="19"/>
  <c r="I1339" i="19"/>
  <c r="I1194" i="19"/>
  <c r="I1482" i="19"/>
  <c r="I270" i="19"/>
  <c r="I1640" i="19"/>
  <c r="I1889" i="19"/>
  <c r="I1788" i="19"/>
  <c r="I1654" i="19"/>
  <c r="I1990" i="19"/>
  <c r="I997" i="19"/>
  <c r="I1601" i="19"/>
  <c r="I1956" i="19"/>
  <c r="I1812" i="19"/>
  <c r="I1906" i="19"/>
  <c r="I1802" i="19"/>
  <c r="I1713" i="19"/>
  <c r="I1579" i="19"/>
  <c r="I1435" i="19"/>
  <c r="I1554" i="19"/>
  <c r="I1295" i="19"/>
  <c r="I1351" i="19"/>
  <c r="I1959" i="19"/>
  <c r="I1865" i="19"/>
  <c r="I1763" i="19"/>
  <c r="I1634" i="19"/>
  <c r="I1488" i="19"/>
  <c r="I1305" i="19"/>
  <c r="I1938" i="19"/>
  <c r="I1838" i="19"/>
  <c r="I1734" i="19"/>
  <c r="I1596" i="19"/>
  <c r="I1427" i="19"/>
  <c r="I1975" i="19"/>
  <c r="I1871" i="19"/>
  <c r="I1762" i="19"/>
  <c r="I1614" i="19"/>
  <c r="I1444" i="19"/>
  <c r="I1958" i="19"/>
  <c r="I1864" i="19"/>
  <c r="I1724" i="19"/>
  <c r="I1576" i="19"/>
  <c r="I1437" i="19"/>
  <c r="I1223" i="19"/>
  <c r="I1917" i="19"/>
  <c r="I1817" i="19"/>
  <c r="I1733" i="19"/>
  <c r="I1609" i="19"/>
  <c r="I1449" i="19"/>
  <c r="I1974" i="19"/>
  <c r="I1870" i="19"/>
  <c r="I1769" i="19"/>
  <c r="I1613" i="19"/>
  <c r="I1424" i="19"/>
  <c r="I800" i="19"/>
  <c r="I1923" i="19"/>
  <c r="I1823" i="19"/>
  <c r="I1674" i="19"/>
  <c r="I1515" i="19"/>
  <c r="I1278" i="19"/>
  <c r="I1156" i="19"/>
  <c r="I1342" i="19"/>
  <c r="I1240" i="19"/>
  <c r="I1106" i="19"/>
  <c r="I1281" i="19"/>
  <c r="I1138" i="19"/>
  <c r="I1370" i="19"/>
  <c r="I1226" i="19"/>
  <c r="I937" i="19"/>
  <c r="I1293" i="19"/>
  <c r="I1184" i="19"/>
  <c r="I1716" i="19"/>
  <c r="I1612" i="19"/>
  <c r="I1532" i="19"/>
  <c r="I1438" i="19"/>
  <c r="I1332" i="19"/>
  <c r="I1199" i="19"/>
  <c r="I762" i="19"/>
  <c r="I1645" i="19"/>
  <c r="I1527" i="19"/>
  <c r="I1425" i="19"/>
  <c r="I1267" i="19"/>
  <c r="I1102" i="19"/>
  <c r="I1756" i="19"/>
  <c r="I1668" i="19"/>
  <c r="I1568" i="19"/>
  <c r="I1318" i="19"/>
  <c r="I1203" i="19"/>
  <c r="I887" i="19"/>
  <c r="I1001" i="19"/>
  <c r="I879" i="19"/>
  <c r="I708" i="19"/>
  <c r="I580" i="19"/>
  <c r="I1060" i="19"/>
  <c r="I974" i="19"/>
  <c r="I732" i="19"/>
  <c r="I1047" i="19"/>
  <c r="I903" i="19"/>
  <c r="I716" i="19"/>
  <c r="I1084" i="19"/>
  <c r="I944" i="19"/>
  <c r="I816" i="19"/>
  <c r="I1109" i="19"/>
  <c r="I1007" i="19"/>
  <c r="I885" i="19"/>
  <c r="I219" i="19"/>
  <c r="I1002" i="19"/>
  <c r="I884" i="19"/>
  <c r="I698" i="19"/>
  <c r="I1528" i="19"/>
  <c r="I1426" i="19"/>
  <c r="I1310" i="19"/>
  <c r="I1218" i="19"/>
  <c r="I1083" i="19"/>
  <c r="I939" i="19"/>
  <c r="I682" i="19"/>
  <c r="I1517" i="19"/>
  <c r="I1401" i="19"/>
  <c r="I1303" i="19"/>
  <c r="I1204" i="19"/>
  <c r="I1112" i="19"/>
  <c r="I980" i="19"/>
  <c r="I795" i="19"/>
  <c r="I779" i="19"/>
  <c r="I635" i="19"/>
  <c r="I250" i="19"/>
  <c r="I672" i="19"/>
  <c r="I548" i="19"/>
  <c r="I773" i="19"/>
  <c r="I625" i="19"/>
  <c r="I360" i="19"/>
  <c r="I730" i="19"/>
  <c r="I608" i="19"/>
  <c r="I456" i="19"/>
  <c r="I709" i="19"/>
  <c r="I633" i="19"/>
  <c r="I423" i="19"/>
  <c r="I1152" i="19"/>
  <c r="I1048" i="19"/>
  <c r="I932" i="19"/>
  <c r="I834" i="19"/>
  <c r="I738" i="19"/>
  <c r="I528" i="19"/>
  <c r="I280" i="19"/>
  <c r="I1131" i="19"/>
  <c r="I1037" i="19"/>
  <c r="I945" i="19"/>
  <c r="I817" i="19"/>
  <c r="I725" i="19"/>
  <c r="I603" i="19"/>
  <c r="I276" i="19"/>
  <c r="I334" i="19"/>
  <c r="I102" i="19"/>
  <c r="I442" i="19"/>
  <c r="I267" i="19"/>
  <c r="I502" i="19"/>
  <c r="I347" i="19"/>
  <c r="I239" i="19"/>
  <c r="I497" i="19"/>
  <c r="I379" i="19"/>
  <c r="I529" i="19"/>
  <c r="I397" i="19"/>
  <c r="I28" i="19"/>
  <c r="I768" i="19"/>
  <c r="I660" i="19"/>
  <c r="I552" i="19"/>
  <c r="I416" i="19"/>
  <c r="I294" i="19"/>
  <c r="I16" i="19"/>
  <c r="I771" i="19"/>
  <c r="I673" i="19"/>
  <c r="I565" i="19"/>
  <c r="I458" i="19"/>
  <c r="I213" i="19"/>
  <c r="I166" i="19"/>
  <c r="I148" i="19"/>
  <c r="I22" i="19"/>
  <c r="I363" i="19"/>
  <c r="I185" i="19"/>
  <c r="I451" i="19"/>
  <c r="I344" i="19"/>
  <c r="I248" i="19"/>
  <c r="I80" i="19"/>
  <c r="I424" i="19"/>
  <c r="I324" i="19"/>
  <c r="I194" i="19"/>
  <c r="I46" i="19"/>
  <c r="I32" i="19"/>
  <c r="I73" i="19"/>
  <c r="I78" i="19"/>
  <c r="I212" i="19"/>
  <c r="I373" i="19"/>
  <c r="I261" i="19"/>
  <c r="I136" i="19"/>
  <c r="I39" i="19"/>
  <c r="I255" i="19"/>
  <c r="I128" i="19"/>
  <c r="I241" i="19"/>
  <c r="I129" i="19"/>
  <c r="I25" i="19"/>
  <c r="I81" i="19"/>
  <c r="I131" i="19"/>
  <c r="I27" i="19"/>
  <c r="I1952" i="19"/>
  <c r="I1679" i="19"/>
  <c r="I1935" i="19"/>
  <c r="I1908" i="19"/>
  <c r="I1571" i="19"/>
  <c r="I1991" i="19"/>
  <c r="I1840" i="19"/>
  <c r="I1478" i="19"/>
  <c r="I1094" i="19"/>
  <c r="I1582" i="19"/>
  <c r="I1493" i="19"/>
  <c r="I1420" i="19"/>
  <c r="I433" i="19"/>
  <c r="I898" i="19"/>
  <c r="I872" i="19"/>
  <c r="I571" i="19"/>
  <c r="I711" i="19"/>
  <c r="I613" i="19"/>
  <c r="I235" i="19"/>
  <c r="I1195" i="19"/>
  <c r="I466" i="19"/>
  <c r="I205" i="19"/>
  <c r="I626" i="19"/>
  <c r="I1902" i="19"/>
  <c r="I1664" i="19"/>
  <c r="I1825" i="19"/>
  <c r="I1681" i="19"/>
  <c r="I1123" i="19"/>
  <c r="I1783" i="19"/>
  <c r="I1556" i="19"/>
  <c r="I1279" i="19"/>
  <c r="I1324" i="19"/>
  <c r="I1498" i="19"/>
  <c r="I1373" i="19"/>
  <c r="I1161" i="19"/>
  <c r="I924" i="19"/>
  <c r="I602" i="19"/>
  <c r="I614" i="19"/>
  <c r="I1473" i="19"/>
  <c r="I741" i="19"/>
  <c r="I806" i="19"/>
  <c r="I1108" i="19"/>
  <c r="I1091" i="19"/>
  <c r="I281" i="19"/>
  <c r="I556" i="19"/>
  <c r="I313" i="19"/>
  <c r="I616" i="19"/>
  <c r="I831" i="19"/>
  <c r="I525" i="19"/>
  <c r="I196" i="19"/>
  <c r="I292" i="19"/>
  <c r="I211" i="19"/>
  <c r="I168" i="19"/>
  <c r="I89" i="19"/>
  <c r="I332" i="19"/>
  <c r="I319" i="19"/>
  <c r="I193" i="19"/>
  <c r="I41" i="19"/>
  <c r="I1859" i="19"/>
  <c r="I1832" i="19"/>
  <c r="I1636" i="19"/>
  <c r="I1389" i="19"/>
  <c r="I1996" i="19"/>
  <c r="I1798" i="19"/>
  <c r="I1038" i="19"/>
  <c r="I1819" i="19"/>
  <c r="I1669" i="19"/>
  <c r="I1736" i="19"/>
  <c r="I750" i="19"/>
  <c r="I1822" i="19"/>
  <c r="I1630" i="19"/>
  <c r="I1597" i="19"/>
  <c r="I1816" i="19"/>
  <c r="I1448" i="19"/>
  <c r="I1391" i="19"/>
  <c r="I1771" i="19"/>
  <c r="I1512" i="19"/>
  <c r="I1848" i="19"/>
  <c r="I1432" i="19"/>
  <c r="I1777" i="19"/>
  <c r="I1968" i="19"/>
  <c r="I1758" i="19"/>
  <c r="I1301" i="19"/>
  <c r="I1737" i="19"/>
  <c r="I1984" i="19"/>
  <c r="I1627" i="19"/>
  <c r="I1933" i="19"/>
  <c r="I1689" i="19"/>
  <c r="I1166" i="19"/>
  <c r="I979" i="19"/>
  <c r="I1445" i="19"/>
  <c r="I1326" i="19"/>
  <c r="I1986" i="19"/>
  <c r="I1839" i="19"/>
  <c r="I1752" i="19"/>
  <c r="I1583" i="19"/>
  <c r="I1949" i="19"/>
  <c r="I654" i="19"/>
  <c r="I1963" i="19"/>
  <c r="I1518" i="19"/>
  <c r="I1778" i="19"/>
  <c r="I1896" i="19"/>
  <c r="I1792" i="19"/>
  <c r="I1707" i="19"/>
  <c r="I1564" i="19"/>
  <c r="I1417" i="19"/>
  <c r="I1543" i="19"/>
  <c r="I1274" i="19"/>
  <c r="I1335" i="19"/>
  <c r="I1955" i="19"/>
  <c r="I1855" i="19"/>
  <c r="I1759" i="19"/>
  <c r="I1620" i="19"/>
  <c r="I1475" i="19"/>
  <c r="I1270" i="19"/>
  <c r="I1928" i="19"/>
  <c r="I1828" i="19"/>
  <c r="I1730" i="19"/>
  <c r="I1581" i="19"/>
  <c r="I1414" i="19"/>
  <c r="I1965" i="19"/>
  <c r="I1861" i="19"/>
  <c r="I1751" i="19"/>
  <c r="I1600" i="19"/>
  <c r="I1407" i="19"/>
  <c r="I1954" i="19"/>
  <c r="I1854" i="19"/>
  <c r="I1704" i="19"/>
  <c r="I1561" i="19"/>
  <c r="I1419" i="19"/>
  <c r="I1176" i="19"/>
  <c r="I1907" i="19"/>
  <c r="I1807" i="19"/>
  <c r="I1728" i="19"/>
  <c r="I1594" i="19"/>
  <c r="I1431" i="19"/>
  <c r="I1964" i="19"/>
  <c r="I1860" i="19"/>
  <c r="I1761" i="19"/>
  <c r="I1599" i="19"/>
  <c r="I1411" i="19"/>
  <c r="I2001" i="19"/>
  <c r="I1913" i="19"/>
  <c r="I1813" i="19"/>
  <c r="I1660" i="19"/>
  <c r="I1496" i="19"/>
  <c r="I1191" i="19"/>
  <c r="I1140" i="19"/>
  <c r="I1338" i="19"/>
  <c r="I1236" i="19"/>
  <c r="I1095" i="19"/>
  <c r="I1277" i="19"/>
  <c r="I1132" i="19"/>
  <c r="I1366" i="19"/>
  <c r="I1222" i="19"/>
  <c r="I823" i="19"/>
  <c r="I1289" i="19"/>
  <c r="I1178" i="19"/>
  <c r="I1702" i="19"/>
  <c r="I1602" i="19"/>
  <c r="I1510" i="19"/>
  <c r="I1434" i="19"/>
  <c r="I1328" i="19"/>
  <c r="I1189" i="19"/>
  <c r="I1739" i="19"/>
  <c r="I1635" i="19"/>
  <c r="I1523" i="19"/>
  <c r="I1403" i="19"/>
  <c r="I1263" i="19"/>
  <c r="I1090" i="19"/>
  <c r="I1746" i="19"/>
  <c r="I1658" i="19"/>
  <c r="I1558" i="19"/>
  <c r="I1314" i="19"/>
  <c r="I1193" i="19"/>
  <c r="I839" i="19"/>
  <c r="I971" i="19"/>
  <c r="I875" i="19"/>
  <c r="I694" i="19"/>
  <c r="I567" i="19"/>
  <c r="I1056" i="19"/>
  <c r="I970" i="19"/>
  <c r="I719" i="19"/>
  <c r="I1043" i="19"/>
  <c r="I899" i="19"/>
  <c r="I689" i="19"/>
  <c r="I1080" i="19"/>
  <c r="I940" i="19"/>
  <c r="I799" i="19"/>
  <c r="I1105" i="19"/>
  <c r="I1003" i="19"/>
  <c r="I863" i="19"/>
  <c r="I1104" i="19"/>
  <c r="I998" i="19"/>
  <c r="I880" i="19"/>
  <c r="I685" i="19"/>
  <c r="I1514" i="19"/>
  <c r="I1412" i="19"/>
  <c r="I1296" i="19"/>
  <c r="I1208" i="19"/>
  <c r="I1079" i="19"/>
  <c r="I901" i="19"/>
  <c r="I640" i="19"/>
  <c r="I1507" i="19"/>
  <c r="I1387" i="19"/>
  <c r="I1299" i="19"/>
  <c r="I1200" i="19"/>
  <c r="I1074" i="19"/>
  <c r="I976" i="19"/>
  <c r="I766" i="19"/>
  <c r="I775" i="19"/>
  <c r="I631" i="19"/>
  <c r="I794" i="19"/>
  <c r="I668" i="19"/>
  <c r="I524" i="19"/>
  <c r="I769" i="19"/>
  <c r="I621" i="19"/>
  <c r="I343" i="19"/>
  <c r="I726" i="19"/>
  <c r="I604" i="19"/>
  <c r="I439" i="19"/>
  <c r="I705" i="19"/>
  <c r="I595" i="19"/>
  <c r="I390" i="19"/>
  <c r="I1142" i="19"/>
  <c r="I1034" i="19"/>
  <c r="I922" i="19"/>
  <c r="I830" i="19"/>
  <c r="I666" i="19"/>
  <c r="I503" i="19"/>
  <c r="I234" i="19"/>
  <c r="I1121" i="19"/>
  <c r="I1027" i="19"/>
  <c r="I935" i="19"/>
  <c r="I813" i="19"/>
  <c r="I721" i="19"/>
  <c r="I577" i="19"/>
  <c r="I474" i="19"/>
  <c r="I322" i="19"/>
  <c r="I550" i="19"/>
  <c r="I427" i="19"/>
  <c r="I209" i="19"/>
  <c r="I464" i="19"/>
  <c r="I342" i="19"/>
  <c r="I223" i="19"/>
  <c r="I493" i="19"/>
  <c r="I336" i="19"/>
  <c r="I519" i="19"/>
  <c r="I383" i="19"/>
  <c r="I862" i="19"/>
  <c r="I758" i="19"/>
  <c r="I646" i="19"/>
  <c r="I542" i="19"/>
  <c r="I402" i="19"/>
  <c r="I282" i="19"/>
  <c r="I865" i="19"/>
  <c r="I761" i="19"/>
  <c r="I663" i="19"/>
  <c r="I555" i="19"/>
  <c r="I449" i="19"/>
  <c r="I199" i="19"/>
  <c r="I160" i="19"/>
  <c r="I108" i="19"/>
  <c r="I448" i="19"/>
  <c r="I348" i="19"/>
  <c r="I175" i="19"/>
  <c r="I441" i="19"/>
  <c r="I333" i="19"/>
  <c r="I238" i="19"/>
  <c r="I50" i="19"/>
  <c r="I414" i="19"/>
  <c r="I320" i="19"/>
  <c r="I189" i="19"/>
  <c r="I33" i="19"/>
  <c r="I26" i="19"/>
  <c r="I43" i="19"/>
  <c r="I72" i="19"/>
  <c r="I208" i="19"/>
  <c r="I359" i="19"/>
  <c r="I237" i="19"/>
  <c r="I120" i="19"/>
  <c r="I34" i="19"/>
  <c r="I240" i="19"/>
  <c r="I113" i="19"/>
  <c r="I231" i="19"/>
  <c r="I119" i="19"/>
  <c r="I15" i="19"/>
  <c r="I71" i="19"/>
  <c r="I121" i="19"/>
  <c r="I17" i="19"/>
  <c r="N1995" i="19" l="1"/>
  <c r="N1650" i="19"/>
  <c r="N1333" i="19"/>
  <c r="N1913" i="19"/>
  <c r="N1982" i="19"/>
  <c r="N1810" i="19"/>
  <c r="N1952" i="19"/>
  <c r="N1454" i="19"/>
  <c r="N1972" i="19"/>
  <c r="N1795" i="19"/>
  <c r="N1272" i="19"/>
  <c r="N1486" i="19"/>
  <c r="N1347" i="19"/>
  <c r="N1746" i="19"/>
  <c r="N1905" i="19"/>
  <c r="N1782" i="19"/>
  <c r="N1847" i="19"/>
  <c r="N1772" i="19"/>
  <c r="N2006" i="19"/>
  <c r="N1594" i="19"/>
  <c r="N1249" i="19"/>
  <c r="N1722" i="19"/>
  <c r="N1767" i="19"/>
  <c r="N1413" i="19"/>
  <c r="N1373" i="19"/>
  <c r="N798" i="19"/>
  <c r="N989" i="19"/>
  <c r="N1034" i="19"/>
  <c r="N89" i="19"/>
  <c r="N864" i="19"/>
  <c r="N21" i="19"/>
  <c r="N1668" i="19"/>
  <c r="N1389" i="19"/>
  <c r="N1390" i="19"/>
  <c r="N1491" i="19"/>
  <c r="N1388" i="19"/>
  <c r="N1072" i="19"/>
  <c r="N581" i="19"/>
  <c r="O581" i="19"/>
  <c r="P581" i="19" s="1"/>
  <c r="Q581" i="19"/>
  <c r="N1763" i="19"/>
  <c r="N1667" i="19"/>
  <c r="N1228" i="19"/>
  <c r="N1584" i="19"/>
  <c r="N1154" i="19"/>
  <c r="N884" i="19"/>
  <c r="N287" i="19"/>
  <c r="N1695" i="19"/>
  <c r="N1602" i="19"/>
  <c r="N1686" i="19"/>
  <c r="N1624" i="19"/>
  <c r="N1225" i="19"/>
  <c r="N980" i="19"/>
  <c r="N758" i="19"/>
  <c r="N1666" i="19"/>
  <c r="N1593" i="19"/>
  <c r="N1371" i="19"/>
  <c r="N1055" i="19"/>
  <c r="N1490" i="19"/>
  <c r="N963" i="19"/>
  <c r="N451" i="19"/>
  <c r="N1469" i="19"/>
  <c r="N1563" i="19"/>
  <c r="N1576" i="19"/>
  <c r="N1310" i="19"/>
  <c r="N1018" i="19"/>
  <c r="O1018" i="19"/>
  <c r="P1018" i="19" s="1"/>
  <c r="Q1018" i="19"/>
  <c r="N622" i="19"/>
  <c r="N1853" i="19"/>
  <c r="N1702" i="19"/>
  <c r="N1860" i="19"/>
  <c r="N1828" i="19"/>
  <c r="N1762" i="19"/>
  <c r="N1657" i="19"/>
  <c r="N1430" i="19"/>
  <c r="N1382" i="19"/>
  <c r="N810" i="19"/>
  <c r="N410" i="19"/>
  <c r="N1957" i="19"/>
  <c r="N1770" i="19"/>
  <c r="N1999" i="19"/>
  <c r="N1641" i="19"/>
  <c r="N1655" i="19"/>
  <c r="N1253" i="19"/>
  <c r="N1460" i="19"/>
  <c r="N1350" i="19"/>
  <c r="N886" i="19"/>
  <c r="O886" i="19"/>
  <c r="P886" i="19" s="1"/>
  <c r="Q886" i="19"/>
  <c r="N1115" i="19"/>
  <c r="N1098" i="19"/>
  <c r="N816" i="19"/>
  <c r="N536" i="19"/>
  <c r="N818" i="19"/>
  <c r="N679" i="19"/>
  <c r="N598" i="19"/>
  <c r="N169" i="19"/>
  <c r="N135" i="19"/>
  <c r="N111" i="19"/>
  <c r="N384" i="19"/>
  <c r="N173" i="19"/>
  <c r="N145" i="19"/>
  <c r="N13" i="19"/>
  <c r="N873" i="19"/>
  <c r="N625" i="19"/>
  <c r="N906" i="19"/>
  <c r="N450" i="19"/>
  <c r="N422" i="19"/>
  <c r="N205" i="19"/>
  <c r="N356" i="19"/>
  <c r="N1003" i="19"/>
  <c r="N787" i="19"/>
  <c r="N776" i="19"/>
  <c r="N507" i="19"/>
  <c r="N32" i="19"/>
  <c r="N204" i="19"/>
  <c r="N225" i="19"/>
  <c r="N641" i="19"/>
  <c r="N969" i="19"/>
  <c r="N841" i="19"/>
  <c r="N466" i="19"/>
  <c r="N350" i="19"/>
  <c r="N200" i="19"/>
  <c r="N544" i="19"/>
  <c r="N616" i="19"/>
  <c r="N566" i="19"/>
  <c r="N323" i="19"/>
  <c r="N71" i="19"/>
  <c r="N208" i="19"/>
  <c r="N194" i="19"/>
  <c r="N1218" i="19"/>
  <c r="N1113" i="19"/>
  <c r="N981" i="19"/>
  <c r="N691" i="19"/>
  <c r="N542" i="19"/>
  <c r="N409" i="19"/>
  <c r="N336" i="19"/>
  <c r="N421" i="19"/>
  <c r="N104" i="19"/>
  <c r="N244" i="19"/>
  <c r="N914" i="19"/>
  <c r="N1062" i="19"/>
  <c r="N955" i="19"/>
  <c r="N425" i="19"/>
  <c r="N586" i="19"/>
  <c r="N67" i="19"/>
  <c r="N51" i="19"/>
  <c r="N201" i="19"/>
  <c r="N1514" i="19"/>
  <c r="N1179" i="19"/>
  <c r="N1165" i="19"/>
  <c r="N1039" i="19"/>
  <c r="N775" i="19"/>
  <c r="N632" i="19"/>
  <c r="N582" i="19"/>
  <c r="N294" i="19"/>
  <c r="N62" i="19"/>
  <c r="N63" i="19"/>
  <c r="N15" i="19"/>
  <c r="N133" i="19"/>
  <c r="N248" i="19"/>
  <c r="N132" i="19"/>
  <c r="N235" i="19"/>
  <c r="N44" i="19"/>
  <c r="N286" i="19"/>
  <c r="N107" i="19"/>
  <c r="N190" i="19"/>
  <c r="N207" i="19"/>
  <c r="N306" i="19"/>
  <c r="N638" i="19"/>
  <c r="N559" i="19"/>
  <c r="N618" i="19"/>
  <c r="N315" i="19"/>
  <c r="N403" i="19"/>
  <c r="N499" i="19"/>
  <c r="N521" i="19"/>
  <c r="N885" i="19"/>
  <c r="N600" i="19"/>
  <c r="N728" i="19"/>
  <c r="N1007" i="19"/>
  <c r="N754" i="19"/>
  <c r="N912" i="19"/>
  <c r="N892" i="19"/>
  <c r="N844" i="19"/>
  <c r="N1090" i="19"/>
  <c r="N942" i="19"/>
  <c r="N1229" i="19"/>
  <c r="N1038" i="19"/>
  <c r="O1038" i="19"/>
  <c r="P1038" i="19" s="1"/>
  <c r="Q1038" i="19"/>
  <c r="N1120" i="19"/>
  <c r="N1482" i="19"/>
  <c r="O1482" i="19"/>
  <c r="P1482" i="19" s="1"/>
  <c r="Q1482" i="19"/>
  <c r="N1532" i="19"/>
  <c r="N1267" i="19"/>
  <c r="N1511" i="19"/>
  <c r="N1276" i="19"/>
  <c r="N1384" i="19"/>
  <c r="N1498" i="19"/>
  <c r="N1571" i="19"/>
  <c r="N1679" i="19"/>
  <c r="N1811" i="19"/>
  <c r="N1798" i="19"/>
  <c r="N1970" i="19"/>
  <c r="N1947" i="19"/>
  <c r="N2004" i="19"/>
  <c r="N1936" i="19"/>
  <c r="N1967" i="19"/>
  <c r="N1935" i="19"/>
  <c r="N1742" i="19"/>
  <c r="N1504" i="19"/>
  <c r="N1974" i="19"/>
  <c r="N1861" i="19"/>
  <c r="N1613" i="19"/>
  <c r="N1930" i="19"/>
  <c r="N1607" i="19"/>
  <c r="N1917" i="19"/>
  <c r="N1558" i="19"/>
  <c r="N1405" i="19"/>
  <c r="O1405" i="19"/>
  <c r="P1405" i="19" s="1"/>
  <c r="Q1405" i="19"/>
  <c r="N1542" i="19"/>
  <c r="N1193" i="19"/>
  <c r="N1797" i="19"/>
  <c r="N1992" i="19"/>
  <c r="N1685" i="19"/>
  <c r="N1912" i="19"/>
  <c r="N1557" i="19"/>
  <c r="N2003" i="19"/>
  <c r="N1723" i="19"/>
  <c r="N1127" i="19"/>
  <c r="N1583" i="19"/>
  <c r="N1717" i="19"/>
  <c r="N1138" i="19"/>
  <c r="N1243" i="19"/>
  <c r="N806" i="19"/>
  <c r="N938" i="19"/>
  <c r="N793" i="19"/>
  <c r="N1158" i="19"/>
  <c r="N1196" i="19"/>
  <c r="N1774" i="19"/>
  <c r="N1605" i="19"/>
  <c r="N1678" i="19"/>
  <c r="N1324" i="19"/>
  <c r="N1452" i="19"/>
  <c r="N1067" i="19"/>
  <c r="N1001" i="19"/>
  <c r="N242" i="19"/>
  <c r="N1538" i="19"/>
  <c r="N1617" i="19"/>
  <c r="N1515" i="19"/>
  <c r="N1387" i="19"/>
  <c r="N1070" i="19"/>
  <c r="N1166" i="19"/>
  <c r="N1819" i="19"/>
  <c r="N1653" i="19"/>
  <c r="N1407" i="19"/>
  <c r="N1578" i="19"/>
  <c r="N1426" i="19"/>
  <c r="N1060" i="19"/>
  <c r="N1059" i="19"/>
  <c r="N518" i="19"/>
  <c r="N1616" i="19"/>
  <c r="N1465" i="19"/>
  <c r="N1323" i="19"/>
  <c r="N1477" i="19"/>
  <c r="N1548" i="19"/>
  <c r="N1119" i="19"/>
  <c r="N1977" i="19"/>
  <c r="N1544" i="19"/>
  <c r="N1467" i="19"/>
  <c r="N1409" i="19"/>
  <c r="N1441" i="19"/>
  <c r="N1093" i="19"/>
  <c r="N631" i="19"/>
  <c r="N1997" i="19"/>
  <c r="N1804" i="19"/>
  <c r="N1963" i="19"/>
  <c r="N1707" i="19"/>
  <c r="N1676" i="19"/>
  <c r="N1779" i="19"/>
  <c r="N1252" i="19"/>
  <c r="N1250" i="19"/>
  <c r="N729" i="19"/>
  <c r="N31" i="19"/>
  <c r="N1953" i="19"/>
  <c r="N1949" i="19"/>
  <c r="N1965" i="19"/>
  <c r="N1527" i="19"/>
  <c r="N1575" i="19"/>
  <c r="N1528" i="19"/>
  <c r="N1215" i="19"/>
  <c r="N1197" i="19"/>
  <c r="N752" i="19"/>
  <c r="N614" i="19"/>
  <c r="N1178" i="19"/>
  <c r="N1011" i="19"/>
  <c r="N866" i="19"/>
  <c r="N910" i="19"/>
  <c r="N574" i="19"/>
  <c r="N495" i="19"/>
  <c r="N99" i="19"/>
  <c r="N257" i="19"/>
  <c r="N20" i="19"/>
  <c r="N342" i="19"/>
  <c r="N213" i="19"/>
  <c r="N371" i="19"/>
  <c r="N60" i="19"/>
  <c r="N727" i="19"/>
  <c r="N561" i="19"/>
  <c r="N745" i="19"/>
  <c r="N400" i="19"/>
  <c r="N372" i="19"/>
  <c r="N140" i="19"/>
  <c r="N316" i="19"/>
  <c r="N962" i="19"/>
  <c r="N715" i="19"/>
  <c r="N731" i="19"/>
  <c r="N642" i="19"/>
  <c r="N585" i="19"/>
  <c r="N138" i="19"/>
  <c r="N58" i="19"/>
  <c r="N549" i="19"/>
  <c r="N871" i="19"/>
  <c r="N621" i="19"/>
  <c r="N346" i="19"/>
  <c r="N317" i="19"/>
  <c r="N223" i="19"/>
  <c r="N815" i="19"/>
  <c r="N930" i="19"/>
  <c r="N896" i="19"/>
  <c r="N314" i="19"/>
  <c r="N391" i="19"/>
  <c r="N154" i="19"/>
  <c r="N186" i="19"/>
  <c r="N1064" i="19"/>
  <c r="N1035" i="19"/>
  <c r="N933" i="19"/>
  <c r="N637" i="19"/>
  <c r="N426" i="19"/>
  <c r="N965" i="19"/>
  <c r="N157" i="19"/>
  <c r="N180" i="19"/>
  <c r="N168" i="19"/>
  <c r="N299" i="19"/>
  <c r="N1185" i="19"/>
  <c r="N1021" i="19"/>
  <c r="N811" i="19"/>
  <c r="N813" i="19"/>
  <c r="N553" i="19"/>
  <c r="N525" i="19"/>
  <c r="N280" i="19"/>
  <c r="N172" i="19"/>
  <c r="N1446" i="19"/>
  <c r="N1586" i="19"/>
  <c r="N1008" i="19"/>
  <c r="N976" i="19"/>
  <c r="N1278" i="19"/>
  <c r="N891" i="19"/>
  <c r="N710" i="19"/>
  <c r="N37" i="19"/>
  <c r="N424" i="19"/>
  <c r="N332" i="19"/>
  <c r="N25" i="19"/>
  <c r="N143" i="19"/>
  <c r="N298" i="19"/>
  <c r="N142" i="19"/>
  <c r="N258" i="19"/>
  <c r="N198" i="19"/>
  <c r="N318" i="19"/>
  <c r="N117" i="19"/>
  <c r="N196" i="19"/>
  <c r="N224" i="19"/>
  <c r="N339" i="19"/>
  <c r="N649" i="19"/>
  <c r="N696" i="19"/>
  <c r="N639" i="19"/>
  <c r="N325" i="19"/>
  <c r="N413" i="19"/>
  <c r="N505" i="19"/>
  <c r="N527" i="19"/>
  <c r="N937" i="19"/>
  <c r="N640" i="19"/>
  <c r="N738" i="19"/>
  <c r="N809" i="19"/>
  <c r="N764" i="19"/>
  <c r="N936" i="19"/>
  <c r="N922" i="19"/>
  <c r="N852" i="19"/>
  <c r="N1131" i="19"/>
  <c r="N1190" i="19"/>
  <c r="N1099" i="19"/>
  <c r="N1075" i="19"/>
  <c r="N1126" i="19"/>
  <c r="N1492" i="19"/>
  <c r="N1541" i="19"/>
  <c r="N1277" i="19"/>
  <c r="N1535" i="19"/>
  <c r="N1286" i="19"/>
  <c r="N1404" i="19"/>
  <c r="N1551" i="19"/>
  <c r="N1581" i="19"/>
  <c r="N1768" i="19"/>
  <c r="O1768" i="19"/>
  <c r="P1768" i="19" s="1"/>
  <c r="Q1768" i="19"/>
  <c r="N1614" i="19"/>
  <c r="N1877" i="19"/>
  <c r="N2000" i="19"/>
  <c r="N1876" i="19"/>
  <c r="N1866" i="19"/>
  <c r="N1960" i="19"/>
  <c r="N1978" i="19"/>
  <c r="P3" i="19"/>
  <c r="P2" i="19"/>
  <c r="N1871" i="19"/>
  <c r="N1439" i="19"/>
  <c r="N1332" i="19"/>
  <c r="N1914" i="19"/>
  <c r="N1625" i="19"/>
  <c r="N1567" i="19"/>
  <c r="N1976" i="19"/>
  <c r="N1592" i="19"/>
  <c r="N1910" i="19"/>
  <c r="N1341" i="19"/>
  <c r="N2001" i="19"/>
  <c r="N1289" i="19"/>
  <c r="N1993" i="19"/>
  <c r="N1420" i="19"/>
  <c r="N1842" i="19"/>
  <c r="N1752" i="19"/>
  <c r="N1985" i="19"/>
  <c r="N1495" i="19"/>
  <c r="N1878" i="19"/>
  <c r="N1663" i="19"/>
  <c r="N1692" i="19"/>
  <c r="N1464" i="19"/>
  <c r="N1497" i="19"/>
  <c r="N1046" i="19"/>
  <c r="N1077" i="19"/>
  <c r="N956" i="19"/>
  <c r="N744" i="19"/>
  <c r="N1013" i="19"/>
  <c r="N1074" i="19"/>
  <c r="N970" i="19"/>
  <c r="N1781" i="19"/>
  <c r="N1640" i="19"/>
  <c r="N1537" i="19"/>
  <c r="N1160" i="19"/>
  <c r="N1398" i="19"/>
  <c r="N994" i="19"/>
  <c r="N1223" i="19"/>
  <c r="N311" i="19"/>
  <c r="N1562" i="19"/>
  <c r="N1379" i="19"/>
  <c r="N1400" i="19"/>
  <c r="N1345" i="19"/>
  <c r="N1500" i="19"/>
  <c r="N757" i="19"/>
  <c r="N1754" i="19"/>
  <c r="N1603" i="19"/>
  <c r="N1642" i="19"/>
  <c r="N1468" i="19"/>
  <c r="N1380" i="19"/>
  <c r="N1322" i="19"/>
  <c r="N890" i="19"/>
  <c r="N385" i="19"/>
  <c r="N1554" i="19"/>
  <c r="N1721" i="19"/>
  <c r="N1458" i="19"/>
  <c r="N1086" i="19"/>
  <c r="N1363" i="19"/>
  <c r="N990" i="19"/>
  <c r="N1925" i="19"/>
  <c r="N1451" i="19"/>
  <c r="N1436" i="19"/>
  <c r="N1466" i="19"/>
  <c r="N1262" i="19"/>
  <c r="N986" i="19"/>
  <c r="N576" i="19"/>
  <c r="N1943" i="19"/>
  <c r="N1680" i="19"/>
  <c r="N1940" i="19"/>
  <c r="N1821" i="19"/>
  <c r="N1595" i="19"/>
  <c r="N1720" i="19"/>
  <c r="N1104" i="19"/>
  <c r="N1101" i="19"/>
  <c r="N1118" i="19"/>
  <c r="N469" i="19"/>
  <c r="N1820" i="19"/>
  <c r="N1991" i="19"/>
  <c r="N1759" i="19"/>
  <c r="N1479" i="19"/>
  <c r="N1622" i="19"/>
  <c r="N1378" i="19"/>
  <c r="N1530" i="19"/>
  <c r="N1579" i="19"/>
  <c r="N898" i="19"/>
  <c r="N646" i="19"/>
  <c r="N1019" i="19"/>
  <c r="N1156" i="19"/>
  <c r="N664" i="19"/>
  <c r="N753" i="19"/>
  <c r="N861" i="19"/>
  <c r="N330" i="19"/>
  <c r="N535" i="19"/>
  <c r="N141" i="19"/>
  <c r="N313" i="19"/>
  <c r="N324" i="19"/>
  <c r="N57" i="19"/>
  <c r="N483" i="19"/>
  <c r="N96" i="19"/>
  <c r="N831" i="19"/>
  <c r="N506" i="19"/>
  <c r="N689" i="19"/>
  <c r="N578" i="19"/>
  <c r="N514" i="19"/>
  <c r="N90" i="19"/>
  <c r="N234" i="19"/>
  <c r="N768" i="19"/>
  <c r="N677" i="19"/>
  <c r="N341" i="19"/>
  <c r="N555" i="19"/>
  <c r="N374" i="19"/>
  <c r="N53" i="19"/>
  <c r="N302" i="19"/>
  <c r="N837" i="19"/>
  <c r="N705" i="19"/>
  <c r="N440" i="19"/>
  <c r="N599" i="19"/>
  <c r="N264" i="19"/>
  <c r="N85" i="19"/>
  <c r="N587" i="19"/>
  <c r="N833" i="19"/>
  <c r="N717" i="19"/>
  <c r="N363" i="19"/>
  <c r="N293" i="19"/>
  <c r="N91" i="19"/>
  <c r="N73" i="19"/>
  <c r="N919" i="19"/>
  <c r="N953" i="19"/>
  <c r="N834" i="19"/>
  <c r="N927" i="19"/>
  <c r="N376" i="19"/>
  <c r="N835" i="19"/>
  <c r="N402" i="19"/>
  <c r="N120" i="19"/>
  <c r="N33" i="19"/>
  <c r="N212" i="19"/>
  <c r="N1063" i="19"/>
  <c r="N958" i="19"/>
  <c r="N601" i="19"/>
  <c r="N773" i="19"/>
  <c r="N399" i="19"/>
  <c r="N452" i="19"/>
  <c r="N164" i="19"/>
  <c r="N106" i="19"/>
  <c r="N1406" i="19"/>
  <c r="N1367" i="19"/>
  <c r="N983" i="19"/>
  <c r="N1103" i="19"/>
  <c r="N1146" i="19"/>
  <c r="N589" i="19"/>
  <c r="N548" i="19"/>
  <c r="N449" i="19"/>
  <c r="N496" i="19"/>
  <c r="N105" i="19"/>
  <c r="N45" i="19"/>
  <c r="N153" i="19"/>
  <c r="N308" i="19"/>
  <c r="N152" i="19"/>
  <c r="N277" i="19"/>
  <c r="N305" i="19"/>
  <c r="N349" i="19"/>
  <c r="N127" i="19"/>
  <c r="N202" i="19"/>
  <c r="N245" i="19"/>
  <c r="N367" i="19"/>
  <c r="N653" i="19"/>
  <c r="N501" i="19"/>
  <c r="N648" i="19"/>
  <c r="N335" i="19"/>
  <c r="N423" i="19"/>
  <c r="N531" i="19"/>
  <c r="N517" i="19"/>
  <c r="N975" i="19"/>
  <c r="N650" i="19"/>
  <c r="N748" i="19"/>
  <c r="N827" i="19"/>
  <c r="N779" i="19"/>
  <c r="N949" i="19"/>
  <c r="N959" i="19"/>
  <c r="N865" i="19"/>
  <c r="N1136" i="19"/>
  <c r="N1206" i="19"/>
  <c r="N1169" i="19"/>
  <c r="N1085" i="19"/>
  <c r="N1132" i="19"/>
  <c r="N1517" i="19"/>
  <c r="N1560" i="19"/>
  <c r="N1287" i="19"/>
  <c r="N1546" i="19"/>
  <c r="N1296" i="19"/>
  <c r="N1414" i="19"/>
  <c r="N1564" i="19"/>
  <c r="N1591" i="19"/>
  <c r="N1815" i="19"/>
  <c r="N1751" i="19"/>
  <c r="N1837" i="19"/>
  <c r="N2005" i="19"/>
  <c r="N1895" i="19"/>
  <c r="N1888" i="19"/>
  <c r="N1990" i="19"/>
  <c r="N1865" i="19"/>
  <c r="N1933" i="19"/>
  <c r="N1175" i="19"/>
  <c r="N1177" i="19"/>
  <c r="N1994" i="19"/>
  <c r="N1609" i="19"/>
  <c r="N1285" i="19"/>
  <c r="O1285" i="19" s="1"/>
  <c r="N1783" i="19"/>
  <c r="N1342" i="19"/>
  <c r="N1916" i="19"/>
  <c r="N1325" i="19"/>
  <c r="N1944" i="19"/>
  <c r="N1525" i="19"/>
  <c r="N1893" i="19"/>
  <c r="N1348" i="19"/>
  <c r="N1904" i="19"/>
  <c r="N1435" i="19"/>
  <c r="N1864" i="19"/>
  <c r="N1694" i="19"/>
  <c r="N1852" i="19"/>
  <c r="N1660" i="19"/>
  <c r="N1646" i="19"/>
  <c r="N1711" i="19"/>
  <c r="N1401" i="19"/>
  <c r="N1402" i="19"/>
  <c r="N1114" i="19"/>
  <c r="N876" i="19"/>
  <c r="O876" i="19" s="1"/>
  <c r="N1079" i="19"/>
  <c r="N759" i="19"/>
  <c r="N998" i="19"/>
  <c r="N801" i="19"/>
  <c r="N1850" i="19"/>
  <c r="N1615" i="19"/>
  <c r="N1741" i="19"/>
  <c r="N1618" i="19"/>
  <c r="N1155" i="19"/>
  <c r="N1164" i="19"/>
  <c r="O1164" i="19" s="1"/>
  <c r="N1014" i="19"/>
  <c r="N562" i="19"/>
  <c r="N1743" i="19"/>
  <c r="N1731" i="19"/>
  <c r="N1234" i="19"/>
  <c r="N1217" i="19"/>
  <c r="N1438" i="19"/>
  <c r="N1183" i="19"/>
  <c r="N1827" i="19"/>
  <c r="N1753" i="19"/>
  <c r="O1753" i="19" s="1"/>
  <c r="N1533" i="19"/>
  <c r="N1271" i="19"/>
  <c r="N1187" i="19"/>
  <c r="N1214" i="19"/>
  <c r="N1052" i="19"/>
  <c r="N674" i="19"/>
  <c r="N1699" i="19"/>
  <c r="N1637" i="19"/>
  <c r="N1212" i="19"/>
  <c r="N1470" i="19"/>
  <c r="O1470" i="19" s="1"/>
  <c r="N1280" i="19"/>
  <c r="N907" i="19"/>
  <c r="N1911" i="19"/>
  <c r="N1346" i="19"/>
  <c r="N1368" i="19"/>
  <c r="N1299" i="19"/>
  <c r="N1124" i="19"/>
  <c r="N905" i="19"/>
  <c r="N765" i="19"/>
  <c r="N1859" i="19"/>
  <c r="N1397" i="19"/>
  <c r="N1951" i="19"/>
  <c r="N1710" i="19"/>
  <c r="O1710" i="19"/>
  <c r="P1710" i="19" s="1"/>
  <c r="Q1710" i="19"/>
  <c r="N1519" i="19"/>
  <c r="N1672" i="19"/>
  <c r="N1045" i="19"/>
  <c r="N1529" i="19"/>
  <c r="N805" i="19"/>
  <c r="N1883" i="19"/>
  <c r="N1689" i="19"/>
  <c r="N1906" i="19"/>
  <c r="N1790" i="19"/>
  <c r="N1778" i="19"/>
  <c r="N1690" i="19"/>
  <c r="N1427" i="19"/>
  <c r="N1453" i="19"/>
  <c r="N1305" i="19"/>
  <c r="N1015" i="19"/>
  <c r="N995" i="19"/>
  <c r="N762" i="19"/>
  <c r="O762" i="19" s="1"/>
  <c r="N1109" i="19"/>
  <c r="N630" i="19"/>
  <c r="N405" i="19"/>
  <c r="N636" i="19"/>
  <c r="N583" i="19"/>
  <c r="N411" i="19"/>
  <c r="N148" i="19"/>
  <c r="N266" i="19"/>
  <c r="N114" i="19"/>
  <c r="O114" i="19"/>
  <c r="P114" i="19" s="1"/>
  <c r="Q114" i="19"/>
  <c r="N35" i="19"/>
  <c r="O35" i="19" s="1"/>
  <c r="N414" i="19"/>
  <c r="N221" i="19"/>
  <c r="N700" i="19"/>
  <c r="O700" i="19"/>
  <c r="P700" i="19" s="1"/>
  <c r="Q700" i="19"/>
  <c r="N455" i="19"/>
  <c r="N629" i="19"/>
  <c r="N292" i="19"/>
  <c r="N470" i="19"/>
  <c r="N42" i="19"/>
  <c r="N108" i="19"/>
  <c r="N737" i="19"/>
  <c r="O737" i="19" s="1"/>
  <c r="N357" i="19"/>
  <c r="N812" i="19"/>
  <c r="N428" i="19"/>
  <c r="N327" i="19"/>
  <c r="N125" i="19"/>
  <c r="N70" i="19"/>
  <c r="N722" i="19"/>
  <c r="N669" i="19"/>
  <c r="N390" i="19"/>
  <c r="N130" i="19"/>
  <c r="O130" i="19" s="1"/>
  <c r="N534" i="19"/>
  <c r="N139" i="19"/>
  <c r="N567" i="19"/>
  <c r="N494" i="19"/>
  <c r="N419" i="19"/>
  <c r="N301" i="19"/>
  <c r="N22" i="19"/>
  <c r="N271" i="19"/>
  <c r="N203" i="19"/>
  <c r="N966" i="19"/>
  <c r="O966" i="19" s="1"/>
  <c r="N904" i="19"/>
  <c r="N719" i="19"/>
  <c r="N825" i="19"/>
  <c r="N855" i="19"/>
  <c r="N478" i="19"/>
  <c r="N360" i="19"/>
  <c r="N72" i="19"/>
  <c r="N261" i="19"/>
  <c r="N218" i="19"/>
  <c r="N972" i="19"/>
  <c r="N1024" i="19"/>
  <c r="N948" i="19"/>
  <c r="N742" i="19"/>
  <c r="N899" i="19"/>
  <c r="N297" i="19"/>
  <c r="N12" i="19"/>
  <c r="N10" i="19"/>
  <c r="N1273" i="19"/>
  <c r="N1326" i="19"/>
  <c r="O1326" i="19"/>
  <c r="P1326" i="19" s="1"/>
  <c r="Q1326" i="19"/>
  <c r="N911" i="19"/>
  <c r="O911" i="19" s="1"/>
  <c r="N982" i="19"/>
  <c r="N843" i="19"/>
  <c r="N690" i="19"/>
  <c r="N389" i="19"/>
  <c r="N667" i="19"/>
  <c r="N377" i="19"/>
  <c r="N126" i="19"/>
  <c r="N65" i="19"/>
  <c r="N171" i="19"/>
  <c r="N319" i="19"/>
  <c r="N159" i="19"/>
  <c r="N359" i="19"/>
  <c r="N26" i="19"/>
  <c r="N39" i="19"/>
  <c r="N137" i="19"/>
  <c r="N229" i="19"/>
  <c r="N275" i="19"/>
  <c r="N36" i="19"/>
  <c r="N681" i="19"/>
  <c r="N512" i="19"/>
  <c r="O512" i="19" s="1"/>
  <c r="N706" i="19"/>
  <c r="N345" i="19"/>
  <c r="N433" i="19"/>
  <c r="N551" i="19"/>
  <c r="N676" i="19"/>
  <c r="N977" i="19"/>
  <c r="N658" i="19"/>
  <c r="N756" i="19"/>
  <c r="N862" i="19"/>
  <c r="N785" i="19"/>
  <c r="O785" i="19" s="1"/>
  <c r="N558" i="19"/>
  <c r="N985" i="19"/>
  <c r="N869" i="19"/>
  <c r="N1200" i="19"/>
  <c r="N1237" i="19"/>
  <c r="N1208" i="19"/>
  <c r="N1219" i="19"/>
  <c r="N1159" i="19"/>
  <c r="N1536" i="19"/>
  <c r="N1376" i="19"/>
  <c r="O1376" i="19" s="1"/>
  <c r="N1297" i="19"/>
  <c r="N1549" i="19"/>
  <c r="N1306" i="19"/>
  <c r="N1432" i="19"/>
  <c r="N1570" i="19"/>
  <c r="N1601" i="19"/>
  <c r="N1830" i="19"/>
  <c r="N1761" i="19"/>
  <c r="N1836" i="19"/>
  <c r="N1886" i="19"/>
  <c r="O1886" i="19" s="1"/>
  <c r="N1898" i="19"/>
  <c r="N1891" i="19"/>
  <c r="N1880" i="19"/>
  <c r="N1887" i="19"/>
  <c r="N1824" i="19"/>
  <c r="N1244" i="19"/>
  <c r="N1391" i="19"/>
  <c r="N1932" i="19"/>
  <c r="N1116" i="19"/>
  <c r="N1894" i="19"/>
  <c r="N1659" i="19"/>
  <c r="N1181" i="19"/>
  <c r="N1870" i="19"/>
  <c r="N1339" i="19"/>
  <c r="N1920" i="19"/>
  <c r="N1092" i="19"/>
  <c r="N1954" i="19"/>
  <c r="N1211" i="19"/>
  <c r="N1921" i="19"/>
  <c r="N1748" i="19"/>
  <c r="O1748" i="19" s="1"/>
  <c r="N1869" i="19"/>
  <c r="N1647" i="19"/>
  <c r="N1926" i="19"/>
  <c r="N1706" i="19"/>
  <c r="N1608" i="19"/>
  <c r="N1645" i="19"/>
  <c r="N1351" i="19"/>
  <c r="N1058" i="19"/>
  <c r="N996" i="19"/>
  <c r="N747" i="19"/>
  <c r="N858" i="19"/>
  <c r="N824" i="19"/>
  <c r="N878" i="19"/>
  <c r="N463" i="19"/>
  <c r="N1580" i="19"/>
  <c r="N1425" i="19"/>
  <c r="N1696" i="19"/>
  <c r="N1450" i="19"/>
  <c r="N1080" i="19"/>
  <c r="N1073" i="19"/>
  <c r="O1073" i="19" s="1"/>
  <c r="N935" i="19"/>
  <c r="N1834" i="19"/>
  <c r="N1630" i="19"/>
  <c r="N1521" i="19"/>
  <c r="N1201" i="19"/>
  <c r="N1110" i="19"/>
  <c r="N1568" i="19"/>
  <c r="N799" i="19"/>
  <c r="N1775" i="19"/>
  <c r="N1784" i="19"/>
  <c r="O1784" i="19" s="1"/>
  <c r="N1758" i="19"/>
  <c r="N1437" i="19"/>
  <c r="N1600" i="19"/>
  <c r="N1150" i="19"/>
  <c r="N1153" i="19"/>
  <c r="N497" i="19"/>
  <c r="N1587" i="19"/>
  <c r="N1359" i="19"/>
  <c r="N1493" i="19"/>
  <c r="N1463" i="19"/>
  <c r="O1463" i="19" s="1"/>
  <c r="N1192" i="19"/>
  <c r="N749" i="19"/>
  <c r="N1975" i="19"/>
  <c r="N1304" i="19"/>
  <c r="N1327" i="19"/>
  <c r="N1251" i="19"/>
  <c r="N1044" i="19"/>
  <c r="N822" i="19"/>
  <c r="N333" i="19"/>
  <c r="N1681" i="19"/>
  <c r="O1681" i="19" s="1"/>
  <c r="N1534" i="19"/>
  <c r="N1826" i="19"/>
  <c r="N1656" i="19"/>
  <c r="N1718" i="19"/>
  <c r="N1411" i="19"/>
  <c r="N1144" i="19"/>
  <c r="N1353" i="19"/>
  <c r="N814" i="19"/>
  <c r="N1931" i="19"/>
  <c r="N1621" i="19"/>
  <c r="N1862" i="19"/>
  <c r="N1855" i="19"/>
  <c r="N1643" i="19"/>
  <c r="N1764" i="19"/>
  <c r="N1433" i="19"/>
  <c r="N1315" i="19"/>
  <c r="N1240" i="19"/>
  <c r="N925" i="19"/>
  <c r="N278" i="19"/>
  <c r="N1005" i="19"/>
  <c r="O1005" i="19" s="1"/>
  <c r="N867" i="19"/>
  <c r="N597" i="19"/>
  <c r="N913" i="19"/>
  <c r="N606" i="19"/>
  <c r="N439" i="19"/>
  <c r="N461" i="19"/>
  <c r="N109" i="19"/>
  <c r="N209" i="19"/>
  <c r="N509" i="19"/>
  <c r="N118" i="19"/>
  <c r="N541" i="19"/>
  <c r="N68" i="19"/>
  <c r="N659" i="19"/>
  <c r="N375" i="19"/>
  <c r="N572" i="19"/>
  <c r="N253" i="19"/>
  <c r="N252" i="19"/>
  <c r="N595" i="19"/>
  <c r="N77" i="19"/>
  <c r="N607" i="19"/>
  <c r="O607" i="19" s="1"/>
  <c r="N446" i="19"/>
  <c r="N491" i="19"/>
  <c r="N276" i="19"/>
  <c r="N427" i="19"/>
  <c r="N48" i="19"/>
  <c r="N894" i="19"/>
  <c r="N620" i="19"/>
  <c r="N893" i="19"/>
  <c r="N475" i="19"/>
  <c r="N80" i="19"/>
  <c r="N434" i="19"/>
  <c r="N136" i="19"/>
  <c r="N999" i="19"/>
  <c r="N821" i="19"/>
  <c r="N838" i="19"/>
  <c r="N504" i="19"/>
  <c r="N565" i="19"/>
  <c r="N185" i="19"/>
  <c r="N115" i="19"/>
  <c r="N1188" i="19"/>
  <c r="N1163" i="19"/>
  <c r="N1162" i="19"/>
  <c r="N699" i="19"/>
  <c r="N665" i="19"/>
  <c r="N430" i="19"/>
  <c r="N532" i="19"/>
  <c r="N465" i="19"/>
  <c r="N191" i="19"/>
  <c r="N1032" i="19"/>
  <c r="N694" i="19"/>
  <c r="O694" i="19" s="1"/>
  <c r="N781" i="19"/>
  <c r="N670" i="19"/>
  <c r="N916" i="19"/>
  <c r="N673" i="19"/>
  <c r="N215" i="19"/>
  <c r="N9" i="19"/>
  <c r="N128" i="19"/>
  <c r="N1485" i="19"/>
  <c r="N1281" i="19"/>
  <c r="N961" i="19"/>
  <c r="N943" i="19"/>
  <c r="N908" i="19"/>
  <c r="N473" i="19"/>
  <c r="N883" i="19"/>
  <c r="N392" i="19"/>
  <c r="N331" i="19"/>
  <c r="N23" i="19"/>
  <c r="N75" i="19"/>
  <c r="N182" i="19"/>
  <c r="N329" i="19"/>
  <c r="O329" i="19" s="1"/>
  <c r="N165" i="19"/>
  <c r="N14" i="19"/>
  <c r="N24" i="19"/>
  <c r="N49" i="19"/>
  <c r="N147" i="19"/>
  <c r="N237" i="19"/>
  <c r="N296" i="19"/>
  <c r="N56" i="19"/>
  <c r="N552" i="19"/>
  <c r="N516" i="19"/>
  <c r="N560" i="19"/>
  <c r="N355" i="19"/>
  <c r="N443" i="19"/>
  <c r="N593" i="19"/>
  <c r="N686" i="19"/>
  <c r="N979" i="19"/>
  <c r="N668" i="19"/>
  <c r="N766" i="19"/>
  <c r="N875" i="19"/>
  <c r="N791" i="19"/>
  <c r="N857" i="19"/>
  <c r="N987" i="19"/>
  <c r="N877" i="19"/>
  <c r="N1209" i="19"/>
  <c r="N1288" i="19"/>
  <c r="N1318" i="19"/>
  <c r="N1226" i="19"/>
  <c r="N1171" i="19"/>
  <c r="N1539" i="19"/>
  <c r="N1386" i="19"/>
  <c r="O1386" i="19" s="1"/>
  <c r="N1317" i="19"/>
  <c r="N1585" i="19"/>
  <c r="N1316" i="19"/>
  <c r="N1442" i="19"/>
  <c r="N1674" i="19"/>
  <c r="N1611" i="19"/>
  <c r="N1817" i="19"/>
  <c r="N1771" i="19"/>
  <c r="N1843" i="19"/>
  <c r="N1928" i="19"/>
  <c r="N1901" i="19"/>
  <c r="N1961" i="19"/>
  <c r="N1884" i="19"/>
  <c r="N1958" i="19"/>
  <c r="N1962" i="19"/>
  <c r="N1392" i="19"/>
  <c r="N1170" i="19"/>
  <c r="N1984" i="19"/>
  <c r="N1329" i="19"/>
  <c r="N1996" i="19"/>
  <c r="O1996" i="19" s="1"/>
  <c r="N1923" i="19"/>
  <c r="N1028" i="19"/>
  <c r="N1867" i="19"/>
  <c r="N1447" i="19"/>
  <c r="N1854" i="19"/>
  <c r="N1355" i="19"/>
  <c r="N1729" i="19"/>
  <c r="N1377" i="19"/>
  <c r="N1946" i="19"/>
  <c r="N1242" i="19"/>
  <c r="N1838" i="19"/>
  <c r="N1745" i="19"/>
  <c r="O1745" i="19"/>
  <c r="P1745" i="19" s="1"/>
  <c r="Q1745" i="19"/>
  <c r="N1971" i="19"/>
  <c r="N1449" i="19"/>
  <c r="N1526" i="19"/>
  <c r="N1505" i="19"/>
  <c r="N1471" i="19"/>
  <c r="N1510" i="19"/>
  <c r="N1083" i="19"/>
  <c r="N369" i="19"/>
  <c r="O369" i="19" s="1"/>
  <c r="N1258" i="19"/>
  <c r="N660" i="19"/>
  <c r="N1016" i="19"/>
  <c r="N725" i="19"/>
  <c r="N1631" i="19"/>
  <c r="N1652" i="19"/>
  <c r="N1582" i="19"/>
  <c r="N1294" i="19"/>
  <c r="O1294" i="19"/>
  <c r="P1294" i="19" s="1"/>
  <c r="Q1294" i="19"/>
  <c r="N1516" i="19"/>
  <c r="N724" i="19"/>
  <c r="N863" i="19"/>
  <c r="N1725" i="19"/>
  <c r="N1547" i="19"/>
  <c r="N1429" i="19"/>
  <c r="N1321" i="19"/>
  <c r="N1634" i="19"/>
  <c r="N1475" i="19"/>
  <c r="N395" i="19"/>
  <c r="N1757" i="19"/>
  <c r="N1736" i="19"/>
  <c r="O1736" i="19" s="1"/>
  <c r="N1700" i="19"/>
  <c r="N1198" i="19"/>
  <c r="N1370" i="19"/>
  <c r="N1047" i="19"/>
  <c r="N1102" i="19"/>
  <c r="N489" i="19"/>
  <c r="N1540" i="19"/>
  <c r="N1724" i="19"/>
  <c r="N1274" i="19"/>
  <c r="N1412" i="19"/>
  <c r="O1412" i="19" s="1"/>
  <c r="N1135" i="19"/>
  <c r="N579" i="19"/>
  <c r="N1796" i="19"/>
  <c r="N1259" i="19"/>
  <c r="N1157" i="19"/>
  <c r="N1418" i="19"/>
  <c r="N924" i="19"/>
  <c r="N739" i="19"/>
  <c r="N529" i="19"/>
  <c r="N1715" i="19"/>
  <c r="O1715" i="19" s="1"/>
  <c r="N1927" i="19"/>
  <c r="N1841" i="19"/>
  <c r="N1800" i="19"/>
  <c r="N1665" i="19"/>
  <c r="N1361" i="19"/>
  <c r="N1066" i="19"/>
  <c r="N1043" i="19"/>
  <c r="N634" i="19"/>
  <c r="N1956" i="19"/>
  <c r="Q1956" i="19"/>
  <c r="O1956" i="19"/>
  <c r="P1956" i="19" s="1"/>
  <c r="N1483" i="19"/>
  <c r="O1483" i="19" s="1"/>
  <c r="N1924" i="19"/>
  <c r="N1803" i="19"/>
  <c r="N1733" i="19"/>
  <c r="N1501" i="19"/>
  <c r="N1358" i="19"/>
  <c r="N1204" i="19"/>
  <c r="N1195" i="19"/>
  <c r="N1184" i="19"/>
  <c r="N163" i="19"/>
  <c r="N790" i="19"/>
  <c r="O790" i="19" s="1"/>
  <c r="N1222" i="19"/>
  <c r="N577" i="19"/>
  <c r="N763" i="19"/>
  <c r="N662" i="19"/>
  <c r="N197" i="19"/>
  <c r="O197" i="19"/>
  <c r="P197" i="19" s="1"/>
  <c r="Q197" i="19"/>
  <c r="N300" i="19"/>
  <c r="N121" i="19"/>
  <c r="N150" i="19"/>
  <c r="N241" i="19"/>
  <c r="N11" i="19"/>
  <c r="O11" i="19" s="1"/>
  <c r="N479" i="19"/>
  <c r="N279" i="19"/>
  <c r="N528" i="19"/>
  <c r="N456" i="19"/>
  <c r="N939" i="19"/>
  <c r="N326" i="19"/>
  <c r="N484" i="19"/>
  <c r="N274" i="19"/>
  <c r="N166" i="19"/>
  <c r="N591" i="19"/>
  <c r="O591" i="19" s="1"/>
  <c r="N887" i="19"/>
  <c r="N568" i="19"/>
  <c r="N149" i="19"/>
  <c r="N353" i="19"/>
  <c r="N50" i="19"/>
  <c r="N819" i="19"/>
  <c r="N445" i="19"/>
  <c r="N800" i="19"/>
  <c r="N352" i="19"/>
  <c r="N575" i="19"/>
  <c r="O575" i="19" s="1"/>
  <c r="N214" i="19"/>
  <c r="N1186" i="19"/>
  <c r="N850" i="19"/>
  <c r="N777" i="19"/>
  <c r="N795" i="19"/>
  <c r="N343" i="19"/>
  <c r="N612" i="19"/>
  <c r="N116" i="19"/>
  <c r="N47" i="19"/>
  <c r="N1107" i="19"/>
  <c r="N988" i="19"/>
  <c r="N1105" i="19"/>
  <c r="N663" i="19"/>
  <c r="N604" i="19"/>
  <c r="N380" i="19"/>
  <c r="N458" i="19"/>
  <c r="N310" i="19"/>
  <c r="N131" i="19"/>
  <c r="N1275" i="19"/>
  <c r="N934" i="19"/>
  <c r="O934" i="19" s="1"/>
  <c r="N709" i="19"/>
  <c r="N774" i="19"/>
  <c r="N845" i="19"/>
  <c r="N364" i="19"/>
  <c r="N61" i="19"/>
  <c r="N431" i="19"/>
  <c r="N18" i="19"/>
  <c r="N1419" i="19"/>
  <c r="N1022" i="19"/>
  <c r="N895" i="19"/>
  <c r="O895" i="19" s="1"/>
  <c r="N1112" i="19"/>
  <c r="N902" i="19"/>
  <c r="N415" i="19"/>
  <c r="N783" i="19"/>
  <c r="N442" i="19"/>
  <c r="N519" i="19"/>
  <c r="N158" i="19"/>
  <c r="N83" i="19"/>
  <c r="N199" i="19"/>
  <c r="N54" i="19"/>
  <c r="O54" i="19" s="1"/>
  <c r="N181" i="19"/>
  <c r="N247" i="19"/>
  <c r="N64" i="19"/>
  <c r="N59" i="19"/>
  <c r="N156" i="19"/>
  <c r="N250" i="19"/>
  <c r="N19" i="19"/>
  <c r="N66" i="19"/>
  <c r="N608" i="19"/>
  <c r="N537" i="19"/>
  <c r="O537" i="19" s="1"/>
  <c r="N605" i="19"/>
  <c r="N365" i="19"/>
  <c r="N453" i="19"/>
  <c r="N603" i="19"/>
  <c r="N788" i="19"/>
  <c r="N921" i="19"/>
  <c r="N678" i="19"/>
  <c r="N780" i="19"/>
  <c r="N879" i="19"/>
  <c r="N803" i="19"/>
  <c r="N882" i="19"/>
  <c r="N683" i="19"/>
  <c r="N897" i="19"/>
  <c r="N1216" i="19"/>
  <c r="N1094" i="19"/>
  <c r="N1148" i="19"/>
  <c r="N1268" i="19"/>
  <c r="N1238" i="19"/>
  <c r="N1550" i="19"/>
  <c r="N1396" i="19"/>
  <c r="O1396" i="19" s="1"/>
  <c r="N1335" i="19"/>
  <c r="N1638" i="19"/>
  <c r="N1334" i="19"/>
  <c r="N1462" i="19"/>
  <c r="N1227" i="19"/>
  <c r="N1619" i="19"/>
  <c r="N1773" i="19"/>
  <c r="N1785" i="19"/>
  <c r="N1825" i="19"/>
  <c r="N1969" i="19"/>
  <c r="N1908" i="19"/>
  <c r="N1979" i="19"/>
  <c r="N1900" i="19"/>
  <c r="N1989" i="19"/>
  <c r="N1851" i="19"/>
  <c r="N1555" i="19"/>
  <c r="N2007" i="19"/>
  <c r="N1823" i="19"/>
  <c r="N1890" i="19"/>
  <c r="N1831" i="19"/>
  <c r="O1831" i="19" s="1"/>
  <c r="N1966" i="19"/>
  <c r="N1264" i="19"/>
  <c r="N1789" i="19"/>
  <c r="N1172" i="19"/>
  <c r="N1739" i="19"/>
  <c r="N1524" i="19"/>
  <c r="N1840" i="19"/>
  <c r="N1340" i="19"/>
  <c r="N1848" i="19"/>
  <c r="N1303" i="19"/>
  <c r="O1303" i="19" s="1"/>
  <c r="N1701" i="19"/>
  <c r="N1488" i="19"/>
  <c r="N1945" i="19"/>
  <c r="N1434" i="19"/>
  <c r="N1747" i="19"/>
  <c r="N1714" i="19"/>
  <c r="N1295" i="19"/>
  <c r="N1456" i="19"/>
  <c r="N1036" i="19"/>
  <c r="N217" i="19"/>
  <c r="N923" i="19"/>
  <c r="N361" i="19"/>
  <c r="N734" i="19"/>
  <c r="N741" i="19"/>
  <c r="N1737" i="19"/>
  <c r="N1597" i="19"/>
  <c r="N1496" i="19"/>
  <c r="N1239" i="19"/>
  <c r="N1445" i="19"/>
  <c r="O1445" i="19"/>
  <c r="P1445" i="19" s="1"/>
  <c r="Q1445" i="19"/>
  <c r="N1069" i="19"/>
  <c r="O1069" i="19" s="1"/>
  <c r="N767" i="19"/>
  <c r="N1626" i="19"/>
  <c r="N1612" i="19"/>
  <c r="N1381" i="19"/>
  <c r="N1270" i="19"/>
  <c r="N1320" i="19"/>
  <c r="N1301" i="19"/>
  <c r="N406" i="19"/>
  <c r="N1713" i="19"/>
  <c r="N1682" i="19"/>
  <c r="O1682" i="19" s="1"/>
  <c r="N1369" i="19"/>
  <c r="N1440" i="19"/>
  <c r="N1311" i="19"/>
  <c r="N991" i="19"/>
  <c r="N1061" i="19"/>
  <c r="N256" i="19"/>
  <c r="N1756" i="19"/>
  <c r="N1599" i="19"/>
  <c r="N1224" i="19"/>
  <c r="N1590" i="19"/>
  <c r="O1590" i="19" s="1"/>
  <c r="N926" i="19"/>
  <c r="N687" i="19"/>
  <c r="N1765" i="19"/>
  <c r="N1207" i="19"/>
  <c r="N1076" i="19"/>
  <c r="N1314" i="19"/>
  <c r="N826" i="19"/>
  <c r="N836" i="19"/>
  <c r="N284" i="19"/>
  <c r="N1832" i="19"/>
  <c r="O1832" i="19" s="1"/>
  <c r="N1881" i="19"/>
  <c r="N1939" i="19"/>
  <c r="N1730" i="19"/>
  <c r="N1455" i="19"/>
  <c r="N1480" i="19"/>
  <c r="N1416" i="19"/>
  <c r="N1151" i="19"/>
  <c r="N797" i="19"/>
  <c r="N1863" i="19"/>
  <c r="N1623" i="19"/>
  <c r="N1899" i="19"/>
  <c r="N1755" i="19"/>
  <c r="N1688" i="19"/>
  <c r="N1459" i="19"/>
  <c r="N1309" i="19"/>
  <c r="N1068" i="19"/>
  <c r="N1506" i="19"/>
  <c r="N1089" i="19"/>
  <c r="N1084" i="19"/>
  <c r="N1167" i="19"/>
  <c r="O1167" i="19" s="1"/>
  <c r="N992" i="19"/>
  <c r="N556" i="19"/>
  <c r="N627" i="19"/>
  <c r="N546" i="19"/>
  <c r="N291" i="19"/>
  <c r="N554" i="19"/>
  <c r="N283" i="19"/>
  <c r="N100" i="19"/>
  <c r="N176" i="19"/>
  <c r="N219" i="19"/>
  <c r="N619" i="19"/>
  <c r="N88" i="19"/>
  <c r="N856" i="19"/>
  <c r="N396" i="19"/>
  <c r="N701" i="19"/>
  <c r="N643" i="19"/>
  <c r="N398" i="19"/>
  <c r="N472" i="19"/>
  <c r="N134" i="19"/>
  <c r="O134" i="19" s="1"/>
  <c r="N571" i="19"/>
  <c r="O571" i="19" s="1"/>
  <c r="N615" i="19"/>
  <c r="N508" i="19"/>
  <c r="N79" i="19"/>
  <c r="N547" i="19"/>
  <c r="N101" i="19"/>
  <c r="N697" i="19"/>
  <c r="N947" i="19"/>
  <c r="N735" i="19"/>
  <c r="N563" i="19"/>
  <c r="N476" i="19"/>
  <c r="N94" i="19"/>
  <c r="N1108" i="19"/>
  <c r="N794" i="19"/>
  <c r="N543" i="19"/>
  <c r="N751" i="19"/>
  <c r="N545" i="19"/>
  <c r="N387" i="19"/>
  <c r="N322" i="19"/>
  <c r="N55" i="19"/>
  <c r="N1029" i="19"/>
  <c r="N918" i="19"/>
  <c r="N950" i="19"/>
  <c r="N482" i="19"/>
  <c r="N880" i="19"/>
  <c r="N498" i="19"/>
  <c r="N418" i="19"/>
  <c r="N457" i="19"/>
  <c r="N81" i="19"/>
  <c r="N1202" i="19"/>
  <c r="N808" i="19"/>
  <c r="O808" i="19" s="1"/>
  <c r="N1149" i="19"/>
  <c r="N703" i="19"/>
  <c r="N693" i="19"/>
  <c r="N281" i="19"/>
  <c r="N500" i="19"/>
  <c r="N394" i="19"/>
  <c r="N268" i="19"/>
  <c r="N1255" i="19"/>
  <c r="N1487" i="19"/>
  <c r="N1087" i="19"/>
  <c r="N1051" i="19"/>
  <c r="N626" i="19"/>
  <c r="N702" i="19"/>
  <c r="N468" i="19"/>
  <c r="N378" i="19"/>
  <c r="N272" i="19"/>
  <c r="N17" i="19"/>
  <c r="N93" i="19"/>
  <c r="N211" i="19"/>
  <c r="N92" i="19"/>
  <c r="N187" i="19"/>
  <c r="N269" i="19"/>
  <c r="N82" i="19"/>
  <c r="N69" i="19"/>
  <c r="N162" i="19"/>
  <c r="N265" i="19"/>
  <c r="N29" i="19"/>
  <c r="O319" i="19" s="1"/>
  <c r="N270" i="19"/>
  <c r="O270" i="19"/>
  <c r="P270" i="19" s="1"/>
  <c r="Q270" i="19"/>
  <c r="N656" i="19"/>
  <c r="N654" i="19"/>
  <c r="O654" i="19"/>
  <c r="P654" i="19" s="1"/>
  <c r="Q654" i="19"/>
  <c r="N609" i="19"/>
  <c r="N366" i="19"/>
  <c r="O366" i="19"/>
  <c r="P366" i="19" s="1"/>
  <c r="Q366" i="19"/>
  <c r="N471" i="19"/>
  <c r="N623" i="19"/>
  <c r="N829" i="19"/>
  <c r="N945" i="19"/>
  <c r="N688" i="19"/>
  <c r="N792" i="19"/>
  <c r="N716" i="19"/>
  <c r="N820" i="19"/>
  <c r="O820" i="19" s="1"/>
  <c r="N929" i="19"/>
  <c r="N713" i="19"/>
  <c r="N954" i="19"/>
  <c r="N1248" i="19"/>
  <c r="N1111" i="19"/>
  <c r="N1336" i="19"/>
  <c r="O1300" i="19"/>
  <c r="P1300" i="19" s="1"/>
  <c r="N1300" i="19"/>
  <c r="Q1300" i="19"/>
  <c r="N1422" i="19"/>
  <c r="O1422" i="19"/>
  <c r="P1422" i="19" s="1"/>
  <c r="Q1422" i="19"/>
  <c r="N1565" i="19"/>
  <c r="N1503" i="19"/>
  <c r="O1503" i="19" s="1"/>
  <c r="N1375" i="19"/>
  <c r="N1648" i="19"/>
  <c r="N1344" i="19"/>
  <c r="N1472" i="19"/>
  <c r="N1235" i="19"/>
  <c r="N1629" i="19"/>
  <c r="N1786" i="19"/>
  <c r="N1805" i="19"/>
  <c r="N1845" i="19"/>
  <c r="N1988" i="19"/>
  <c r="O1988" i="19" s="1"/>
  <c r="N1937" i="19"/>
  <c r="N1857" i="19"/>
  <c r="N1922" i="19"/>
  <c r="N1846" i="19"/>
  <c r="N1829" i="19"/>
  <c r="N1337" i="19"/>
  <c r="N1788" i="19"/>
  <c r="N1661" i="19"/>
  <c r="N1929" i="19"/>
  <c r="N1903" i="19"/>
  <c r="N1816" i="19"/>
  <c r="N1048" i="19"/>
  <c r="N1749" i="19"/>
  <c r="N1403" i="19"/>
  <c r="N1808" i="19"/>
  <c r="N1213" i="19"/>
  <c r="N1839" i="19"/>
  <c r="N1191" i="19"/>
  <c r="N1872" i="19"/>
  <c r="N1302" i="19"/>
  <c r="O1302" i="19" s="1"/>
  <c r="N1833" i="19"/>
  <c r="N1461" i="19"/>
  <c r="N1691" i="19"/>
  <c r="N1410" i="19"/>
  <c r="N1712" i="19"/>
  <c r="N1687" i="19"/>
  <c r="N1330" i="19"/>
  <c r="N1408" i="19"/>
  <c r="N951" i="19"/>
  <c r="N382" i="19"/>
  <c r="N1096" i="19"/>
  <c r="N644" i="19"/>
  <c r="N1012" i="19"/>
  <c r="N870" i="19"/>
  <c r="N1705" i="19"/>
  <c r="N1780" i="19"/>
  <c r="N1362" i="19"/>
  <c r="N1654" i="19"/>
  <c r="N1328" i="19"/>
  <c r="N1002" i="19"/>
  <c r="N968" i="19"/>
  <c r="N1574" i="19"/>
  <c r="N1474" i="19"/>
  <c r="N1331" i="19"/>
  <c r="N1210" i="19"/>
  <c r="N1290" i="19"/>
  <c r="N1145" i="19"/>
  <c r="N602" i="19"/>
  <c r="N1709" i="19"/>
  <c r="N1620" i="19"/>
  <c r="N1776" i="19"/>
  <c r="N1443" i="19"/>
  <c r="N1199" i="19"/>
  <c r="N931" i="19"/>
  <c r="N1004" i="19"/>
  <c r="N263" i="19"/>
  <c r="N1726" i="19"/>
  <c r="N1489" i="19"/>
  <c r="N1312" i="19"/>
  <c r="N1473" i="19"/>
  <c r="O1473" i="19" s="1"/>
  <c r="N978" i="19"/>
  <c r="N460" i="19"/>
  <c r="N1744" i="19"/>
  <c r="N1352" i="19"/>
  <c r="N1423" i="19"/>
  <c r="N1263" i="19"/>
  <c r="N1134" i="19"/>
  <c r="O1134" i="19"/>
  <c r="P1134" i="19" s="1"/>
  <c r="Q1134" i="19"/>
  <c r="N859" i="19"/>
  <c r="N432" i="19"/>
  <c r="N1986" i="19"/>
  <c r="O1986" i="19" s="1"/>
  <c r="N1934" i="19"/>
  <c r="N1844" i="19"/>
  <c r="N1572" i="19"/>
  <c r="N1573" i="19"/>
  <c r="N1424" i="19"/>
  <c r="N1260" i="19"/>
  <c r="N786" i="19"/>
  <c r="N903" i="19"/>
  <c r="N1882" i="19"/>
  <c r="N1632" i="19"/>
  <c r="O1632" i="19" s="1"/>
  <c r="N1902" i="19"/>
  <c r="N1807" i="19"/>
  <c r="N1589" i="19"/>
  <c r="N1522" i="19"/>
  <c r="N1261" i="19"/>
  <c r="N1293" i="19"/>
  <c r="N1431" i="19"/>
  <c r="N1041" i="19"/>
  <c r="N1054" i="19"/>
  <c r="N1100" i="19"/>
  <c r="O1100" i="19" s="1"/>
  <c r="N1142" i="19"/>
  <c r="N782" i="19"/>
  <c r="N522" i="19"/>
  <c r="N379" i="19"/>
  <c r="N408" i="19"/>
  <c r="N444" i="19"/>
  <c r="N232" i="19"/>
  <c r="N52" i="19"/>
  <c r="N228" i="19"/>
  <c r="N155" i="19"/>
  <c r="N447" i="19"/>
  <c r="N262" i="19"/>
  <c r="N733" i="19"/>
  <c r="N900" i="19"/>
  <c r="N520" i="19"/>
  <c r="N474" i="19"/>
  <c r="N513" i="19"/>
  <c r="N397" i="19"/>
  <c r="N206" i="19"/>
  <c r="N853" i="19"/>
  <c r="N624" i="19"/>
  <c r="N259" i="19"/>
  <c r="N362" i="19"/>
  <c r="N312" i="19"/>
  <c r="N210" i="19"/>
  <c r="N655" i="19"/>
  <c r="N849" i="19"/>
  <c r="N592" i="19"/>
  <c r="N467" i="19"/>
  <c r="N441" i="19"/>
  <c r="O441" i="19" s="1"/>
  <c r="N86" i="19"/>
  <c r="N1030" i="19"/>
  <c r="N760" i="19"/>
  <c r="N436" i="19"/>
  <c r="N524" i="19"/>
  <c r="N462" i="19"/>
  <c r="O462" i="19"/>
  <c r="P462" i="19" s="1"/>
  <c r="Q462" i="19"/>
  <c r="N486" i="19"/>
  <c r="N119" i="19"/>
  <c r="N177" i="19"/>
  <c r="N784" i="19"/>
  <c r="O784" i="19" s="1"/>
  <c r="N1129" i="19"/>
  <c r="N860" i="19"/>
  <c r="N435" i="19"/>
  <c r="N796" i="19"/>
  <c r="N344" i="19"/>
  <c r="N303" i="19"/>
  <c r="N417" i="19"/>
  <c r="N146" i="19"/>
  <c r="N1057" i="19"/>
  <c r="N1174" i="19"/>
  <c r="N851" i="19"/>
  <c r="N652" i="19"/>
  <c r="N594" i="19"/>
  <c r="N533" i="19"/>
  <c r="N340" i="19"/>
  <c r="N464" i="19"/>
  <c r="N1365" i="19"/>
  <c r="N1559" i="19"/>
  <c r="N1292" i="19"/>
  <c r="N1026" i="19"/>
  <c r="N928" i="19"/>
  <c r="N723" i="19"/>
  <c r="N416" i="19"/>
  <c r="N420" i="19"/>
  <c r="N41" i="19"/>
  <c r="N144" i="19"/>
  <c r="N46" i="19"/>
  <c r="O690" i="19" s="1"/>
  <c r="N103" i="19"/>
  <c r="N222" i="19"/>
  <c r="N102" i="19"/>
  <c r="O102" i="19" s="1"/>
  <c r="N193" i="19"/>
  <c r="N295" i="19"/>
  <c r="N226" i="19"/>
  <c r="O226" i="19"/>
  <c r="P226" i="19" s="1"/>
  <c r="Q226" i="19"/>
  <c r="N78" i="19"/>
  <c r="N174" i="19"/>
  <c r="O174" i="19"/>
  <c r="P174" i="19" s="1"/>
  <c r="Q174" i="19"/>
  <c r="N328" i="19"/>
  <c r="N27" i="19"/>
  <c r="N285" i="19"/>
  <c r="N438" i="19"/>
  <c r="N338" i="19"/>
  <c r="N657" i="19"/>
  <c r="N373" i="19"/>
  <c r="N481" i="19"/>
  <c r="N628" i="19"/>
  <c r="N839" i="19"/>
  <c r="N570" i="19"/>
  <c r="N698" i="19"/>
  <c r="N804" i="19"/>
  <c r="N726" i="19"/>
  <c r="N846" i="19"/>
  <c r="O846" i="19"/>
  <c r="P846" i="19" s="1"/>
  <c r="Q846" i="19"/>
  <c r="N944" i="19"/>
  <c r="N789" i="19"/>
  <c r="N964" i="19"/>
  <c r="N1230" i="19"/>
  <c r="O1230" i="19"/>
  <c r="P1230" i="19" s="1"/>
  <c r="Q1230" i="19"/>
  <c r="N1123" i="19"/>
  <c r="N1017" i="19"/>
  <c r="N1091" i="19"/>
  <c r="N1518" i="19"/>
  <c r="O1518" i="19"/>
  <c r="P1518" i="19" s="1"/>
  <c r="Q1518" i="19"/>
  <c r="N1684" i="19"/>
  <c r="N1531" i="19"/>
  <c r="N1385" i="19"/>
  <c r="N1658" i="19"/>
  <c r="N1354" i="19"/>
  <c r="N1478" i="19"/>
  <c r="N1245" i="19"/>
  <c r="N1639" i="19"/>
  <c r="N1791" i="19"/>
  <c r="N1849" i="19"/>
  <c r="N1868" i="19"/>
  <c r="N1892" i="19"/>
  <c r="N1968" i="19"/>
  <c r="N1875" i="19"/>
  <c r="N1941" i="19"/>
  <c r="N1896" i="19"/>
  <c r="N1716" i="19"/>
  <c r="N1366" i="19"/>
  <c r="N1577" i="19"/>
  <c r="N1662" i="19"/>
  <c r="N1919" i="19"/>
  <c r="N1942" i="19"/>
  <c r="O1942" i="19" s="1"/>
  <c r="N1735" i="19"/>
  <c r="N1095" i="19"/>
  <c r="N1697" i="19"/>
  <c r="N1664" i="19"/>
  <c r="N1740" i="19"/>
  <c r="N1399" i="19"/>
  <c r="N1683" i="19"/>
  <c r="N1983" i="19"/>
  <c r="N1719" i="19"/>
  <c r="N1889" i="19"/>
  <c r="N1793" i="19"/>
  <c r="N1628" i="19"/>
  <c r="N1792" i="19"/>
  <c r="N1205" i="19"/>
  <c r="N1566" i="19"/>
  <c r="N1627" i="19"/>
  <c r="N1543" i="19"/>
  <c r="N1254" i="19"/>
  <c r="N1082" i="19"/>
  <c r="N539" i="19"/>
  <c r="N1176" i="19"/>
  <c r="N515" i="19"/>
  <c r="N1220" i="19"/>
  <c r="N588" i="19"/>
  <c r="N1633" i="19"/>
  <c r="N1703" i="19"/>
  <c r="N1283" i="19"/>
  <c r="N1393" i="19"/>
  <c r="N1284" i="19"/>
  <c r="N854" i="19"/>
  <c r="O854" i="19" s="1"/>
  <c r="N685" i="19"/>
  <c r="N1760" i="19"/>
  <c r="N1417" i="19"/>
  <c r="N1356" i="19"/>
  <c r="N1152" i="19"/>
  <c r="N1610" i="19"/>
  <c r="N874" i="19"/>
  <c r="N707" i="19"/>
  <c r="N1651" i="19"/>
  <c r="N1732" i="19"/>
  <c r="N1675" i="19"/>
  <c r="N1338" i="19"/>
  <c r="N1513" i="19"/>
  <c r="N1141" i="19"/>
  <c r="N750" i="19"/>
  <c r="O750" i="19"/>
  <c r="P750" i="19" s="1"/>
  <c r="Q750" i="19"/>
  <c r="N282" i="19"/>
  <c r="N1698" i="19"/>
  <c r="N1801" i="19"/>
  <c r="N1265" i="19"/>
  <c r="N1360" i="19"/>
  <c r="O1360" i="19" s="1"/>
  <c r="N993" i="19"/>
  <c r="N437" i="19"/>
  <c r="N1512" i="19"/>
  <c r="N1194" i="19"/>
  <c r="N1279" i="19"/>
  <c r="N1221" i="19"/>
  <c r="N915" i="19"/>
  <c r="N569" i="19"/>
  <c r="N1885" i="19"/>
  <c r="N1671" i="19"/>
  <c r="N1873" i="19"/>
  <c r="N1769" i="19"/>
  <c r="N1750" i="19"/>
  <c r="N1509" i="19"/>
  <c r="N1307" i="19"/>
  <c r="N1078" i="19"/>
  <c r="N1042" i="19"/>
  <c r="N564" i="19"/>
  <c r="N1987" i="19"/>
  <c r="N1693" i="19"/>
  <c r="O1693" i="19" s="1"/>
  <c r="N1879" i="19"/>
  <c r="N1734" i="19"/>
  <c r="N1813" i="19"/>
  <c r="N1444" i="19"/>
  <c r="N1056" i="19"/>
  <c r="N1569" i="19"/>
  <c r="N1182" i="19"/>
  <c r="N973" i="19"/>
  <c r="N1006" i="19"/>
  <c r="N1025" i="19"/>
  <c r="N1088" i="19"/>
  <c r="N743" i="19"/>
  <c r="N358" i="19"/>
  <c r="N823" i="19"/>
  <c r="N289" i="19"/>
  <c r="N407" i="19"/>
  <c r="N195" i="19"/>
  <c r="O338" i="19" s="1"/>
  <c r="N490" i="19"/>
  <c r="N220" i="19"/>
  <c r="N183" i="19"/>
  <c r="O183" i="19" s="1"/>
  <c r="N255" i="19"/>
  <c r="N740" i="19"/>
  <c r="N680" i="19"/>
  <c r="N817" i="19"/>
  <c r="N351" i="19"/>
  <c r="N429" i="19"/>
  <c r="N401" i="19"/>
  <c r="N321" i="19"/>
  <c r="N124" i="19"/>
  <c r="N802" i="19"/>
  <c r="N596" i="19"/>
  <c r="N511" i="19"/>
  <c r="N251" i="19"/>
  <c r="N160" i="19"/>
  <c r="N38" i="19"/>
  <c r="N1009" i="19"/>
  <c r="N711" i="19"/>
  <c r="N617" i="19"/>
  <c r="N347" i="19"/>
  <c r="N404" i="19"/>
  <c r="O404" i="19" s="1"/>
  <c r="N30" i="19"/>
  <c r="N761" i="19"/>
  <c r="N778" i="19"/>
  <c r="N684" i="19"/>
  <c r="N526" i="19"/>
  <c r="N388" i="19"/>
  <c r="O388" i="19" s="1"/>
  <c r="N337" i="19"/>
  <c r="N95" i="19"/>
  <c r="N1343" i="19"/>
  <c r="N704" i="19"/>
  <c r="N960" i="19"/>
  <c r="N771" i="19"/>
  <c r="N940" i="19"/>
  <c r="N755" i="19"/>
  <c r="N236" i="19"/>
  <c r="N246" i="19"/>
  <c r="O246" i="19" s="1"/>
  <c r="N334" i="19"/>
  <c r="N40" i="19"/>
  <c r="N1010" i="19"/>
  <c r="O1010" i="19"/>
  <c r="P1010" i="19" s="1"/>
  <c r="Q1010" i="19"/>
  <c r="N832" i="19"/>
  <c r="N1023" i="19"/>
  <c r="N920" i="19"/>
  <c r="N647" i="19"/>
  <c r="N485" i="19"/>
  <c r="N243" i="19"/>
  <c r="N370" i="19"/>
  <c r="O370" i="19" s="1"/>
  <c r="N1189" i="19"/>
  <c r="N1476" i="19"/>
  <c r="N1448" i="19"/>
  <c r="N772" i="19"/>
  <c r="N868" i="19"/>
  <c r="N488" i="19"/>
  <c r="N584" i="19"/>
  <c r="N671" i="19"/>
  <c r="N381" i="19"/>
  <c r="N230" i="19"/>
  <c r="O230" i="19" s="1"/>
  <c r="N76" i="19"/>
  <c r="N113" i="19"/>
  <c r="N227" i="19"/>
  <c r="N112" i="19"/>
  <c r="N216" i="19"/>
  <c r="N16" i="19"/>
  <c r="N74" i="19"/>
  <c r="N87" i="19"/>
  <c r="N178" i="19"/>
  <c r="N161" i="19"/>
  <c r="O161" i="19" s="1"/>
  <c r="N267" i="19"/>
  <c r="N530" i="19"/>
  <c r="N448" i="19"/>
  <c r="N348" i="19"/>
  <c r="N661" i="19"/>
  <c r="N383" i="19"/>
  <c r="N487" i="19"/>
  <c r="N492" i="19"/>
  <c r="N847" i="19"/>
  <c r="N580" i="19"/>
  <c r="O580" i="19" s="1"/>
  <c r="N708" i="19"/>
  <c r="N967" i="19"/>
  <c r="N736" i="19"/>
  <c r="N901" i="19"/>
  <c r="N957" i="19"/>
  <c r="N807" i="19"/>
  <c r="N974" i="19"/>
  <c r="N1246" i="19"/>
  <c r="N1139" i="19"/>
  <c r="N1027" i="19"/>
  <c r="O1027" i="19" s="1"/>
  <c r="N1236" i="19"/>
  <c r="N1556" i="19"/>
  <c r="N1508" i="19"/>
  <c r="N1247" i="19"/>
  <c r="N1395" i="19"/>
  <c r="N1256" i="19"/>
  <c r="N1364" i="19"/>
  <c r="N1484" i="19"/>
  <c r="N1394" i="19"/>
  <c r="O1394" i="19"/>
  <c r="P1394" i="19" s="1"/>
  <c r="Q1394" i="19"/>
  <c r="N1649" i="19"/>
  <c r="N1799" i="19"/>
  <c r="N1818" i="19"/>
  <c r="N1856" i="19"/>
  <c r="O1856" i="19" s="1"/>
  <c r="N1909" i="19"/>
  <c r="O1909" i="19" s="1"/>
  <c r="N1973" i="19"/>
  <c r="N1897" i="19"/>
  <c r="N1950" i="19"/>
  <c r="N1948" i="19"/>
  <c r="N1523" i="19"/>
  <c r="N1122" i="19"/>
  <c r="O1122" i="19" s="1"/>
  <c r="N1635" i="19"/>
  <c r="N1981" i="19"/>
  <c r="N1915" i="19"/>
  <c r="O1915" i="19" s="1"/>
  <c r="N1794" i="19"/>
  <c r="O1794" i="19" s="1"/>
  <c r="N1727" i="19"/>
  <c r="N1428" i="19"/>
  <c r="N1766" i="19"/>
  <c r="N1020" i="19"/>
  <c r="N1552" i="19"/>
  <c r="N1233" i="19"/>
  <c r="N1598" i="19"/>
  <c r="N2002" i="19"/>
  <c r="N1802" i="19"/>
  <c r="O1802" i="19" s="1"/>
  <c r="N1874" i="19"/>
  <c r="O1874" i="19" s="1"/>
  <c r="N1636" i="19"/>
  <c r="N1232" i="19"/>
  <c r="N1787" i="19"/>
  <c r="N1291" i="19"/>
  <c r="N1499" i="19"/>
  <c r="N1809" i="19"/>
  <c r="O1809" i="19" s="1"/>
  <c r="N1457" i="19"/>
  <c r="N1130" i="19"/>
  <c r="N1031" i="19"/>
  <c r="N1000" i="19"/>
  <c r="N1071" i="19"/>
  <c r="N354" i="19"/>
  <c r="N1173" i="19"/>
  <c r="N477" i="19"/>
  <c r="N1708" i="19"/>
  <c r="N1670" i="19"/>
  <c r="O1670" i="19" s="1"/>
  <c r="N1203" i="19"/>
  <c r="N1241" i="19"/>
  <c r="N1180" i="19"/>
  <c r="O1180" i="19" s="1"/>
  <c r="N1137" i="19"/>
  <c r="N732" i="19"/>
  <c r="N1596" i="19"/>
  <c r="N1588" i="19"/>
  <c r="N1313" i="19"/>
  <c r="N1065" i="19"/>
  <c r="N1545" i="19"/>
  <c r="O1545" i="19" s="1"/>
  <c r="N714" i="19"/>
  <c r="N503" i="19"/>
  <c r="N1502" i="19"/>
  <c r="N1673" i="19"/>
  <c r="N1738" i="19"/>
  <c r="N1282" i="19"/>
  <c r="N1269" i="19"/>
  <c r="N1053" i="19"/>
  <c r="N1125" i="19"/>
  <c r="N1812" i="19"/>
  <c r="O1812" i="19" s="1"/>
  <c r="N1777" i="19"/>
  <c r="N1421" i="19"/>
  <c r="N1133" i="19"/>
  <c r="N1050" i="19"/>
  <c r="N917" i="19"/>
  <c r="N573" i="19"/>
  <c r="N1349" i="19"/>
  <c r="N1121" i="19"/>
  <c r="N1231" i="19"/>
  <c r="N1040" i="19"/>
  <c r="O1040" i="19" s="1"/>
  <c r="N1140" i="19"/>
  <c r="N682" i="19"/>
  <c r="N1998" i="19"/>
  <c r="O1998" i="19"/>
  <c r="P1998" i="19" s="1"/>
  <c r="Q1998" i="19"/>
  <c r="N1822" i="19"/>
  <c r="N1858" i="19"/>
  <c r="N1814" i="19"/>
  <c r="N1677" i="19"/>
  <c r="N1728" i="19"/>
  <c r="N1168" i="19"/>
  <c r="N1357" i="19"/>
  <c r="O1357" i="19" s="1"/>
  <c r="N1143" i="19"/>
  <c r="N538" i="19"/>
  <c r="N1964" i="19"/>
  <c r="N1604" i="19"/>
  <c r="N1955" i="19"/>
  <c r="N1606" i="19"/>
  <c r="N1704" i="19"/>
  <c r="N1372" i="19"/>
  <c r="N1553" i="19"/>
  <c r="N1415" i="19"/>
  <c r="O1415" i="19" s="1"/>
  <c r="N1117" i="19"/>
  <c r="N888" i="19"/>
  <c r="N946" i="19"/>
  <c r="N971" i="19"/>
  <c r="N840" i="19"/>
  <c r="N712" i="19"/>
  <c r="N842" i="19"/>
  <c r="N720" i="19"/>
  <c r="N238" i="19"/>
  <c r="N290" i="19"/>
  <c r="O290" i="19" s="1"/>
  <c r="N273" i="19"/>
  <c r="N454" i="19"/>
  <c r="N167" i="19"/>
  <c r="N98" i="19"/>
  <c r="N129" i="19"/>
  <c r="N1128" i="19"/>
  <c r="N611" i="19"/>
  <c r="N721" i="19"/>
  <c r="N695" i="19"/>
  <c r="N320" i="19"/>
  <c r="O320" i="19" s="1"/>
  <c r="N368" i="19"/>
  <c r="N557" i="19"/>
  <c r="N1033" i="19"/>
  <c r="O1033" i="19"/>
  <c r="N881" i="19"/>
  <c r="N932" i="19"/>
  <c r="N307" i="19"/>
  <c r="N192" i="19"/>
  <c r="N43" i="19"/>
  <c r="N249" i="19"/>
  <c r="N675" i="19"/>
  <c r="O675" i="19" s="1"/>
  <c r="N386" i="19"/>
  <c r="N502" i="19"/>
  <c r="N412" i="19"/>
  <c r="O412" i="19"/>
  <c r="N523" i="19"/>
  <c r="N28" i="19"/>
  <c r="N635" i="19"/>
  <c r="N672" i="19"/>
  <c r="N651" i="19"/>
  <c r="N550" i="19"/>
  <c r="N179" i="19"/>
  <c r="O179" i="19" s="1"/>
  <c r="N309" i="19"/>
  <c r="N260" i="19"/>
  <c r="N1147" i="19"/>
  <c r="O1147" i="19"/>
  <c r="N1049" i="19"/>
  <c r="N1081" i="19"/>
  <c r="N730" i="19"/>
  <c r="N645" i="19"/>
  <c r="N692" i="19"/>
  <c r="N459" i="19"/>
  <c r="N480" i="19"/>
  <c r="O480" i="19" s="1"/>
  <c r="N151" i="19"/>
  <c r="N239" i="19"/>
  <c r="N952" i="19"/>
  <c r="O952" i="19"/>
  <c r="N1106" i="19"/>
  <c r="N848" i="19"/>
  <c r="N770" i="19"/>
  <c r="N610" i="19"/>
  <c r="N233" i="19"/>
  <c r="N175" i="19"/>
  <c r="N254" i="19"/>
  <c r="O254" i="19" s="1"/>
  <c r="N1644" i="19"/>
  <c r="N1383" i="19"/>
  <c r="N1319" i="19"/>
  <c r="O1319" i="19"/>
  <c r="N1097" i="19"/>
  <c r="N828" i="19"/>
  <c r="N941" i="19"/>
  <c r="N769" i="19"/>
  <c r="N304" i="19"/>
  <c r="N110" i="19"/>
  <c r="N188" i="19"/>
  <c r="O188" i="19" s="1"/>
  <c r="N84" i="19"/>
  <c r="N123" i="19"/>
  <c r="N240" i="19"/>
  <c r="O240" i="19"/>
  <c r="N122" i="19"/>
  <c r="N231" i="19"/>
  <c r="N34" i="19"/>
  <c r="N170" i="19"/>
  <c r="N97" i="19"/>
  <c r="N184" i="19"/>
  <c r="N189" i="19"/>
  <c r="O189" i="19" s="1"/>
  <c r="N288" i="19"/>
  <c r="N633" i="19"/>
  <c r="N540" i="19"/>
  <c r="O540" i="19"/>
  <c r="N613" i="19"/>
  <c r="N666" i="19"/>
  <c r="N393" i="19"/>
  <c r="N493" i="19"/>
  <c r="N510" i="19"/>
  <c r="N872" i="19"/>
  <c r="N590" i="19"/>
  <c r="O590" i="19" s="1"/>
  <c r="N718" i="19"/>
  <c r="N997" i="19"/>
  <c r="O997" i="19"/>
  <c r="P997" i="19" s="1"/>
  <c r="Q997" i="19"/>
  <c r="N746" i="19"/>
  <c r="O746" i="19" s="1"/>
  <c r="N909" i="19"/>
  <c r="O909" i="19" s="1"/>
  <c r="N889" i="19"/>
  <c r="N830" i="19"/>
  <c r="N984" i="19"/>
  <c r="O984" i="19" s="1"/>
  <c r="N1308" i="19"/>
  <c r="N1161" i="19"/>
  <c r="N1037" i="19"/>
  <c r="N1298" i="19"/>
  <c r="N1481" i="19"/>
  <c r="N1520" i="19"/>
  <c r="O1520" i="19" s="1"/>
  <c r="N1257" i="19"/>
  <c r="O1257" i="19" s="1"/>
  <c r="N1507" i="19"/>
  <c r="N1266" i="19"/>
  <c r="N1374" i="19"/>
  <c r="O1374" i="19" s="1"/>
  <c r="N1494" i="19"/>
  <c r="N1561" i="19"/>
  <c r="N1669" i="19"/>
  <c r="N1806" i="19"/>
  <c r="O1806" i="19"/>
  <c r="P1806" i="19" s="1"/>
  <c r="Q1806" i="19"/>
  <c r="N1835" i="19"/>
  <c r="N1938" i="19"/>
  <c r="O1938" i="19" s="1"/>
  <c r="N1918" i="19"/>
  <c r="N1980" i="19"/>
  <c r="N1907" i="19"/>
  <c r="O1907" i="19"/>
  <c r="N1959" i="19"/>
  <c r="O1954" i="19" l="1"/>
  <c r="O1751" i="19"/>
  <c r="O90" i="19"/>
  <c r="O1118" i="19"/>
  <c r="O986" i="19"/>
  <c r="O1160" i="19"/>
  <c r="O1046" i="19"/>
  <c r="O1420" i="19"/>
  <c r="O1914" i="19"/>
  <c r="O2000" i="19"/>
  <c r="O1558" i="19"/>
  <c r="O728" i="19"/>
  <c r="O306" i="19"/>
  <c r="O15" i="19"/>
  <c r="O1514" i="19"/>
  <c r="O104" i="19"/>
  <c r="O208" i="19"/>
  <c r="O969" i="19"/>
  <c r="O205" i="19"/>
  <c r="O111" i="19"/>
  <c r="O1857" i="19"/>
  <c r="O1656" i="19"/>
  <c r="O275" i="19"/>
  <c r="O633" i="19"/>
  <c r="O1481" i="19"/>
  <c r="O1747" i="19"/>
  <c r="O1712" i="19"/>
  <c r="O1423" i="19"/>
  <c r="O1261" i="19"/>
  <c r="O520" i="19"/>
  <c r="O344" i="19"/>
  <c r="O1740" i="19"/>
  <c r="O1152" i="19"/>
  <c r="O1307" i="19"/>
  <c r="O243" i="19"/>
  <c r="O1523" i="19"/>
  <c r="O1065" i="19"/>
  <c r="O1168" i="19"/>
  <c r="O249" i="19"/>
  <c r="O175" i="19"/>
  <c r="O184" i="19"/>
  <c r="O888" i="19"/>
  <c r="O260" i="19"/>
  <c r="O1383" i="19"/>
  <c r="O123" i="19"/>
  <c r="O829" i="19"/>
  <c r="O1705" i="19"/>
  <c r="O1004" i="19"/>
  <c r="O1424" i="19"/>
  <c r="O408" i="19"/>
  <c r="O210" i="19"/>
  <c r="O340" i="19"/>
  <c r="O41" i="19"/>
  <c r="O1566" i="19"/>
  <c r="O289" i="19"/>
  <c r="O351" i="19"/>
  <c r="O526" i="19"/>
  <c r="O847" i="19"/>
  <c r="O1139" i="19"/>
  <c r="O1499" i="19"/>
  <c r="O1231" i="19"/>
  <c r="O550" i="19"/>
  <c r="O110" i="19"/>
  <c r="O872" i="19"/>
  <c r="O804" i="19"/>
  <c r="O1849" i="19"/>
  <c r="O1662" i="19"/>
  <c r="O1254" i="19"/>
  <c r="O1393" i="19"/>
  <c r="O707" i="19"/>
  <c r="O569" i="19"/>
  <c r="O564" i="19"/>
  <c r="O973" i="19"/>
  <c r="O490" i="19"/>
  <c r="O321" i="19"/>
  <c r="O617" i="19"/>
  <c r="O95" i="19"/>
  <c r="O40" i="19"/>
  <c r="O1476" i="19"/>
  <c r="O113" i="19"/>
  <c r="O530" i="19"/>
  <c r="O967" i="19"/>
  <c r="O1556" i="19"/>
  <c r="O1818" i="19"/>
  <c r="O1981" i="19"/>
  <c r="O2002" i="19"/>
  <c r="O1130" i="19"/>
  <c r="O1241" i="19"/>
  <c r="O503" i="19"/>
  <c r="O1421" i="19"/>
  <c r="O682" i="19"/>
  <c r="O538" i="19"/>
  <c r="O454" i="19"/>
  <c r="O557" i="19"/>
  <c r="O502" i="19"/>
  <c r="O239" i="19"/>
  <c r="O524" i="19"/>
  <c r="O839" i="19"/>
  <c r="O1716" i="19"/>
  <c r="O1983" i="19"/>
  <c r="O1633" i="19"/>
  <c r="O1056" i="19"/>
  <c r="O38" i="19"/>
  <c r="O381" i="19"/>
  <c r="O1552" i="19"/>
  <c r="O1125" i="19"/>
  <c r="O238" i="19"/>
  <c r="O459" i="19"/>
  <c r="O392" i="19"/>
  <c r="O147" i="19"/>
  <c r="O686" i="19"/>
  <c r="O1288" i="19"/>
  <c r="O1674" i="19"/>
  <c r="O1962" i="19"/>
  <c r="O1984" i="19"/>
  <c r="O1854" i="19"/>
  <c r="O1526" i="19"/>
  <c r="O1631" i="19"/>
  <c r="O1102" i="19"/>
  <c r="O1157" i="19"/>
  <c r="O1361" i="19"/>
  <c r="O1358" i="19"/>
  <c r="O939" i="19"/>
  <c r="O50" i="19"/>
  <c r="O795" i="19"/>
  <c r="O380" i="19"/>
  <c r="O61" i="19"/>
  <c r="O442" i="19"/>
  <c r="O156" i="19"/>
  <c r="O788" i="19"/>
  <c r="O1094" i="19"/>
  <c r="O1227" i="19"/>
  <c r="O1851" i="19"/>
  <c r="O1739" i="19"/>
  <c r="O1737" i="19"/>
  <c r="O1270" i="19"/>
  <c r="O1061" i="19"/>
  <c r="O1076" i="19"/>
  <c r="O1480" i="19"/>
  <c r="O1309" i="19"/>
  <c r="O291" i="19"/>
  <c r="O701" i="19"/>
  <c r="O101" i="19"/>
  <c r="O751" i="19"/>
  <c r="O498" i="19"/>
  <c r="O500" i="19"/>
  <c r="O378" i="19"/>
  <c r="O162" i="19"/>
  <c r="O1111" i="19"/>
  <c r="O1829" i="19"/>
  <c r="O1808" i="19"/>
  <c r="O1123" i="19"/>
  <c r="O1585" i="19"/>
  <c r="O660" i="19"/>
  <c r="O1626" i="19"/>
  <c r="O1755" i="19"/>
  <c r="O1461" i="19"/>
  <c r="O460" i="19"/>
  <c r="O1844" i="19"/>
  <c r="O1807" i="19"/>
  <c r="O782" i="19"/>
  <c r="O262" i="19"/>
  <c r="O259" i="19"/>
  <c r="O1030" i="19"/>
  <c r="O860" i="19"/>
  <c r="O652" i="19"/>
  <c r="O723" i="19"/>
  <c r="O295" i="19"/>
  <c r="O373" i="19"/>
  <c r="O789" i="19"/>
  <c r="O1658" i="19"/>
  <c r="O1875" i="19"/>
  <c r="O1095" i="19"/>
  <c r="O1628" i="19"/>
  <c r="O515" i="19"/>
  <c r="O1760" i="19"/>
  <c r="O1338" i="19"/>
  <c r="O437" i="19"/>
  <c r="O1769" i="19"/>
  <c r="O740" i="19"/>
  <c r="O1274" i="19"/>
  <c r="O1036" i="19"/>
  <c r="O284" i="19"/>
  <c r="O563" i="19"/>
  <c r="O55" i="19"/>
  <c r="O1202" i="19"/>
  <c r="O1487" i="19"/>
  <c r="O1312" i="19"/>
  <c r="O1555" i="19"/>
  <c r="O1068" i="19"/>
  <c r="O554" i="19"/>
  <c r="O265" i="19"/>
  <c r="O1293" i="19"/>
  <c r="O444" i="19"/>
  <c r="O474" i="19"/>
  <c r="O655" i="19"/>
  <c r="O303" i="19"/>
  <c r="O464" i="19"/>
  <c r="O144" i="19"/>
  <c r="O328" i="19"/>
  <c r="O570" i="19"/>
  <c r="O1017" i="19"/>
  <c r="O1639" i="19"/>
  <c r="O1366" i="19"/>
  <c r="O1399" i="19"/>
  <c r="O1627" i="19"/>
  <c r="O1703" i="19"/>
  <c r="O282" i="19"/>
  <c r="O1221" i="19"/>
  <c r="O1078" i="19"/>
  <c r="O1569" i="19"/>
  <c r="O407" i="19"/>
  <c r="O429" i="19"/>
  <c r="O1009" i="19"/>
  <c r="O332" i="19"/>
  <c r="O224" i="19"/>
  <c r="O640" i="19"/>
  <c r="O1075" i="19"/>
  <c r="O1910" i="19"/>
  <c r="O1878" i="19"/>
  <c r="O1074" i="19"/>
  <c r="O1562" i="19"/>
  <c r="O1380" i="19"/>
  <c r="O1925" i="19"/>
  <c r="O1821" i="19"/>
  <c r="O1479" i="19"/>
  <c r="O753" i="19"/>
  <c r="O831" i="19"/>
  <c r="O555" i="19"/>
  <c r="O587" i="19"/>
  <c r="O927" i="19"/>
  <c r="O773" i="19"/>
  <c r="O589" i="19"/>
  <c r="O305" i="19"/>
  <c r="O423" i="19"/>
  <c r="O865" i="19"/>
  <c r="O1296" i="19"/>
  <c r="O1990" i="19"/>
  <c r="O10" i="19"/>
  <c r="O1835" i="19"/>
  <c r="O1235" i="19"/>
  <c r="O1245" i="19"/>
  <c r="O1279" i="19"/>
  <c r="O236" i="19"/>
  <c r="O178" i="19"/>
  <c r="O1708" i="19"/>
  <c r="O1553" i="19"/>
  <c r="O695" i="19"/>
  <c r="O1161" i="19"/>
  <c r="O1561" i="19"/>
  <c r="O390" i="19"/>
  <c r="O812" i="19"/>
  <c r="O455" i="19"/>
  <c r="O630" i="19"/>
  <c r="O1690" i="19"/>
  <c r="O1529" i="19"/>
  <c r="O1859" i="19"/>
  <c r="O1911" i="19"/>
  <c r="O674" i="19"/>
  <c r="O1827" i="19"/>
  <c r="O562" i="19"/>
  <c r="O801" i="19"/>
  <c r="O1864" i="19"/>
  <c r="O1815" i="19"/>
  <c r="O1085" i="19"/>
  <c r="O650" i="19"/>
  <c r="O245" i="19"/>
  <c r="O105" i="19"/>
  <c r="O106" i="19"/>
  <c r="O120" i="19"/>
  <c r="O293" i="19"/>
  <c r="O837" i="19"/>
  <c r="O514" i="19"/>
  <c r="O141" i="19"/>
  <c r="O1579" i="19"/>
  <c r="O1101" i="19"/>
  <c r="O1262" i="19"/>
  <c r="O1554" i="19"/>
  <c r="O1500" i="19"/>
  <c r="O1537" i="19"/>
  <c r="O1497" i="19"/>
  <c r="O1993" i="19"/>
  <c r="O1332" i="19"/>
  <c r="O1277" i="19"/>
  <c r="O936" i="19"/>
  <c r="O639" i="19"/>
  <c r="O142" i="19"/>
  <c r="O976" i="19"/>
  <c r="O1021" i="19"/>
  <c r="O1035" i="19"/>
  <c r="O317" i="19"/>
  <c r="O715" i="19"/>
  <c r="O371" i="19"/>
  <c r="O1011" i="19"/>
  <c r="O1949" i="19"/>
  <c r="O1804" i="19"/>
  <c r="O1548" i="19"/>
  <c r="O1407" i="19"/>
  <c r="O1001" i="19"/>
  <c r="O938" i="19"/>
  <c r="O1912" i="19"/>
  <c r="O410" i="19"/>
  <c r="O622" i="19"/>
  <c r="O1490" i="19"/>
  <c r="O1602" i="19"/>
  <c r="O1972" i="19"/>
  <c r="O1766" i="19"/>
  <c r="O1698" i="19"/>
  <c r="O698" i="19"/>
  <c r="O1210" i="19"/>
  <c r="O457" i="19"/>
  <c r="O1623" i="19"/>
  <c r="O1355" i="19"/>
  <c r="O237" i="19"/>
  <c r="O894" i="19"/>
  <c r="O858" i="19"/>
  <c r="O1694" i="19"/>
  <c r="O748" i="19"/>
  <c r="O33" i="19"/>
  <c r="O898" i="19"/>
  <c r="O486" i="19"/>
  <c r="O1135" i="19"/>
  <c r="O725" i="19"/>
  <c r="O1447" i="19"/>
  <c r="O1928" i="19"/>
  <c r="O1316" i="19"/>
  <c r="O1318" i="19"/>
  <c r="O875" i="19"/>
  <c r="O355" i="19"/>
  <c r="O23" i="19"/>
  <c r="O961" i="19"/>
  <c r="O916" i="19"/>
  <c r="O532" i="19"/>
  <c r="O115" i="19"/>
  <c r="O136" i="19"/>
  <c r="O427" i="19"/>
  <c r="O252" i="19"/>
  <c r="O118" i="19"/>
  <c r="O913" i="19"/>
  <c r="O1359" i="19"/>
  <c r="O1758" i="19"/>
  <c r="O1926" i="19"/>
  <c r="O1092" i="19"/>
  <c r="O1116" i="19"/>
  <c r="O1159" i="19"/>
  <c r="O669" i="19"/>
  <c r="O357" i="19"/>
  <c r="O266" i="19"/>
  <c r="O1183" i="19"/>
  <c r="O1014" i="19"/>
  <c r="O1401" i="19"/>
  <c r="O1435" i="19"/>
  <c r="O1916" i="19"/>
  <c r="O1175" i="19"/>
  <c r="O1591" i="19"/>
  <c r="O1169" i="19"/>
  <c r="O975" i="19"/>
  <c r="O202" i="19"/>
  <c r="O496" i="19"/>
  <c r="O164" i="19"/>
  <c r="O402" i="19"/>
  <c r="O363" i="19"/>
  <c r="O302" i="19"/>
  <c r="O578" i="19"/>
  <c r="O535" i="19"/>
  <c r="O1530" i="19"/>
  <c r="O1104" i="19"/>
  <c r="O1466" i="19"/>
  <c r="O385" i="19"/>
  <c r="O1345" i="19"/>
  <c r="O1640" i="19"/>
  <c r="O1464" i="19"/>
  <c r="O1289" i="19"/>
  <c r="O1439" i="19"/>
  <c r="O1614" i="19"/>
  <c r="O1541" i="19"/>
  <c r="O764" i="19"/>
  <c r="O696" i="19"/>
  <c r="O298" i="19"/>
  <c r="O1008" i="19"/>
  <c r="O1185" i="19"/>
  <c r="O1064" i="19"/>
  <c r="O346" i="19"/>
  <c r="O962" i="19"/>
  <c r="O213" i="19"/>
  <c r="O1178" i="19"/>
  <c r="O1477" i="19"/>
  <c r="O1653" i="19"/>
  <c r="O1067" i="19"/>
  <c r="O806" i="19"/>
  <c r="O1685" i="19"/>
  <c r="O1229" i="19"/>
  <c r="O885" i="19"/>
  <c r="O190" i="19"/>
  <c r="O62" i="19"/>
  <c r="O51" i="19"/>
  <c r="O336" i="19"/>
  <c r="O323" i="19"/>
  <c r="O225" i="19"/>
  <c r="O450" i="19"/>
  <c r="O169" i="19"/>
  <c r="O810" i="19"/>
  <c r="O1055" i="19"/>
  <c r="O1695" i="19"/>
  <c r="O1133" i="19"/>
  <c r="O736" i="19"/>
  <c r="O1356" i="19"/>
  <c r="O177" i="19"/>
  <c r="O1903" i="19"/>
  <c r="O281" i="19"/>
  <c r="O546" i="19"/>
  <c r="O1442" i="19"/>
  <c r="O908" i="19"/>
  <c r="O68" i="19"/>
  <c r="O1024" i="19"/>
  <c r="O1325" i="19"/>
  <c r="O1406" i="19"/>
  <c r="O1384" i="19"/>
  <c r="O493" i="19"/>
  <c r="O610" i="19"/>
  <c r="O611" i="19"/>
  <c r="O1588" i="19"/>
  <c r="O487" i="19"/>
  <c r="O778" i="19"/>
  <c r="O1873" i="19"/>
  <c r="O1478" i="19"/>
  <c r="O513" i="19"/>
  <c r="O1263" i="19"/>
  <c r="O382" i="19"/>
  <c r="O1472" i="19"/>
  <c r="O1612" i="19"/>
  <c r="O1524" i="19"/>
  <c r="O1268" i="19"/>
  <c r="O199" i="19"/>
  <c r="O1107" i="19"/>
  <c r="O166" i="19"/>
  <c r="O1066" i="19"/>
  <c r="O1475" i="19"/>
  <c r="O75" i="19"/>
  <c r="O1493" i="19"/>
  <c r="O1521" i="19"/>
  <c r="O985" i="19"/>
  <c r="O825" i="19"/>
  <c r="O1598" i="19"/>
  <c r="O1025" i="19"/>
  <c r="O1512" i="19"/>
  <c r="O1082" i="19"/>
  <c r="O1892" i="19"/>
  <c r="O1292" i="19"/>
  <c r="O693" i="19"/>
  <c r="O547" i="19"/>
  <c r="O1881" i="19"/>
  <c r="O479" i="19"/>
  <c r="O739" i="19"/>
  <c r="O1170" i="19"/>
  <c r="O718" i="19"/>
  <c r="O1644" i="19"/>
  <c r="O1117" i="19"/>
  <c r="O1777" i="19"/>
  <c r="O714" i="19"/>
  <c r="O1203" i="19"/>
  <c r="O1457" i="19"/>
  <c r="O1428" i="19"/>
  <c r="O1897" i="19"/>
  <c r="O1236" i="19"/>
  <c r="O708" i="19"/>
  <c r="O267" i="19"/>
  <c r="O76" i="19"/>
  <c r="O1189" i="19"/>
  <c r="O334" i="19"/>
  <c r="O337" i="19"/>
  <c r="O761" i="19"/>
  <c r="O1813" i="19"/>
  <c r="O1793" i="19"/>
  <c r="O1354" i="19"/>
  <c r="O1091" i="19"/>
  <c r="O851" i="19"/>
  <c r="O362" i="19"/>
  <c r="O228" i="19"/>
  <c r="O1522" i="19"/>
  <c r="O786" i="19"/>
  <c r="O1352" i="19"/>
  <c r="O1726" i="19"/>
  <c r="O1474" i="19"/>
  <c r="O1780" i="19"/>
  <c r="O951" i="19"/>
  <c r="O1403" i="19"/>
  <c r="O1788" i="19"/>
  <c r="O1344" i="19"/>
  <c r="O713" i="19"/>
  <c r="O623" i="19"/>
  <c r="O94" i="19"/>
  <c r="O1765" i="19"/>
  <c r="O256" i="19"/>
  <c r="O1713" i="19"/>
  <c r="O1597" i="19"/>
  <c r="O1488" i="19"/>
  <c r="O1172" i="19"/>
  <c r="O2007" i="19"/>
  <c r="O1334" i="19"/>
  <c r="O1148" i="19"/>
  <c r="O879" i="19"/>
  <c r="O365" i="19"/>
  <c r="O59" i="19"/>
  <c r="O158" i="19"/>
  <c r="O845" i="19"/>
  <c r="O458" i="19"/>
  <c r="O47" i="19"/>
  <c r="O1186" i="19"/>
  <c r="O353" i="19"/>
  <c r="O484" i="19"/>
  <c r="O662" i="19"/>
  <c r="O1195" i="19"/>
  <c r="O1665" i="19"/>
  <c r="O924" i="19"/>
  <c r="O1370" i="19"/>
  <c r="O1634" i="19"/>
  <c r="O1516" i="19"/>
  <c r="O1838" i="19"/>
  <c r="O766" i="19"/>
  <c r="O560" i="19"/>
  <c r="O185" i="19"/>
  <c r="O434" i="19"/>
  <c r="O1315" i="19"/>
  <c r="O1931" i="19"/>
  <c r="O1826" i="19"/>
  <c r="O1304" i="19"/>
  <c r="O1587" i="19"/>
  <c r="O1630" i="19"/>
  <c r="O996" i="19"/>
  <c r="O1932" i="19"/>
  <c r="O1891" i="19"/>
  <c r="O1432" i="19"/>
  <c r="O1219" i="19"/>
  <c r="O433" i="19"/>
  <c r="O229" i="19"/>
  <c r="O171" i="19"/>
  <c r="O843" i="19"/>
  <c r="O12" i="19"/>
  <c r="O218" i="19"/>
  <c r="O719" i="19"/>
  <c r="O494" i="19"/>
  <c r="O722" i="19"/>
  <c r="O148" i="19"/>
  <c r="O1778" i="19"/>
  <c r="O1045" i="19"/>
  <c r="O765" i="19"/>
  <c r="O907" i="19"/>
  <c r="O1214" i="19"/>
  <c r="O1438" i="19"/>
  <c r="O998" i="19"/>
  <c r="O1781" i="19"/>
  <c r="O1452" i="19"/>
  <c r="O1243" i="19"/>
  <c r="O1930" i="19"/>
  <c r="O1947" i="19"/>
  <c r="O1267" i="19"/>
  <c r="O1382" i="19"/>
  <c r="O287" i="19"/>
  <c r="O1072" i="19"/>
  <c r="O989" i="19"/>
  <c r="O1847" i="19"/>
  <c r="O1952" i="19"/>
  <c r="O167" i="19"/>
  <c r="O1448" i="19"/>
  <c r="O1343" i="19"/>
  <c r="O539" i="19"/>
  <c r="O78" i="19"/>
  <c r="O697" i="19"/>
  <c r="O923" i="19"/>
  <c r="O1961" i="19"/>
  <c r="O673" i="19"/>
  <c r="O606" i="19"/>
  <c r="O36" i="19"/>
  <c r="O1132" i="19"/>
  <c r="O91" i="19"/>
  <c r="O672" i="19"/>
  <c r="O842" i="19"/>
  <c r="O1349" i="19"/>
  <c r="O1787" i="19"/>
  <c r="O584" i="19"/>
  <c r="O1088" i="19"/>
  <c r="O312" i="19"/>
  <c r="O1882" i="19"/>
  <c r="O1362" i="19"/>
  <c r="O1929" i="19"/>
  <c r="O1051" i="19"/>
  <c r="O1756" i="19"/>
  <c r="O1945" i="19"/>
  <c r="O1462" i="19"/>
  <c r="O250" i="19"/>
  <c r="O364" i="19"/>
  <c r="O819" i="19"/>
  <c r="O1803" i="19"/>
  <c r="O579" i="19"/>
  <c r="O1510" i="19"/>
  <c r="O1621" i="19"/>
  <c r="O1696" i="19"/>
  <c r="O551" i="19"/>
  <c r="O830" i="19"/>
  <c r="O1635" i="19"/>
  <c r="O680" i="19"/>
  <c r="O1732" i="19"/>
  <c r="O1664" i="19"/>
  <c r="O796" i="19"/>
  <c r="O1776" i="19"/>
  <c r="O1087" i="19"/>
  <c r="O1108" i="19"/>
  <c r="O627" i="19"/>
  <c r="O1908" i="19"/>
  <c r="O1112" i="19"/>
  <c r="O274" i="19"/>
  <c r="O1184" i="19"/>
  <c r="O1471" i="19"/>
  <c r="O1669" i="19"/>
  <c r="O309" i="19"/>
  <c r="O368" i="19"/>
  <c r="O1507" i="19"/>
  <c r="O393" i="19"/>
  <c r="O941" i="19"/>
  <c r="O730" i="19"/>
  <c r="O635" i="19"/>
  <c r="O307" i="19"/>
  <c r="O1128" i="19"/>
  <c r="O712" i="19"/>
  <c r="O1606" i="19"/>
  <c r="O1814" i="19"/>
  <c r="O1596" i="19"/>
  <c r="O1232" i="19"/>
  <c r="O1649" i="19"/>
  <c r="O16" i="19"/>
  <c r="O771" i="19"/>
  <c r="O124" i="19"/>
  <c r="O1651" i="19"/>
  <c r="O588" i="19"/>
  <c r="O1889" i="19"/>
  <c r="O27" i="19"/>
  <c r="O420" i="19"/>
  <c r="O1174" i="19"/>
  <c r="O929" i="19"/>
  <c r="O656" i="19"/>
  <c r="O272" i="19"/>
  <c r="O880" i="19"/>
  <c r="O476" i="19"/>
  <c r="O643" i="19"/>
  <c r="O556" i="19"/>
  <c r="O1151" i="19"/>
  <c r="O767" i="19"/>
  <c r="O1701" i="19"/>
  <c r="O1969" i="19"/>
  <c r="O605" i="19"/>
  <c r="O214" i="19"/>
  <c r="O1321" i="19"/>
  <c r="O1016" i="19"/>
  <c r="O1505" i="19"/>
  <c r="O1242" i="19"/>
  <c r="O1392" i="19"/>
  <c r="O1843" i="19"/>
  <c r="O668" i="19"/>
  <c r="O516" i="19"/>
  <c r="O24" i="19"/>
  <c r="O331" i="19"/>
  <c r="O1281" i="19"/>
  <c r="O670" i="19"/>
  <c r="O665" i="19"/>
  <c r="O565" i="19"/>
  <c r="O80" i="19"/>
  <c r="O276" i="19"/>
  <c r="O253" i="19"/>
  <c r="O509" i="19"/>
  <c r="O597" i="19"/>
  <c r="O814" i="19"/>
  <c r="O1058" i="19"/>
  <c r="O1647" i="19"/>
  <c r="O1339" i="19"/>
  <c r="O1898" i="19"/>
  <c r="O65" i="19"/>
  <c r="O982" i="19"/>
  <c r="O261" i="19"/>
  <c r="O904" i="19"/>
  <c r="O905" i="19"/>
  <c r="O1280" i="19"/>
  <c r="O1711" i="19"/>
  <c r="O1904" i="19"/>
  <c r="O1342" i="19"/>
  <c r="O1865" i="19"/>
  <c r="O1414" i="19"/>
  <c r="O1136" i="19"/>
  <c r="O531" i="19"/>
  <c r="O349" i="19"/>
  <c r="O548" i="19"/>
  <c r="O399" i="19"/>
  <c r="O376" i="19"/>
  <c r="O833" i="19"/>
  <c r="O374" i="19"/>
  <c r="O506" i="19"/>
  <c r="O861" i="19"/>
  <c r="O1622" i="19"/>
  <c r="O1595" i="19"/>
  <c r="O1451" i="19"/>
  <c r="O1322" i="19"/>
  <c r="O1379" i="19"/>
  <c r="O970" i="19"/>
  <c r="O1663" i="19"/>
  <c r="O1341" i="19"/>
  <c r="O1126" i="19"/>
  <c r="O738" i="19"/>
  <c r="O339" i="19"/>
  <c r="O25" i="19"/>
  <c r="O1446" i="19"/>
  <c r="O168" i="19"/>
  <c r="O154" i="19"/>
  <c r="O871" i="19"/>
  <c r="O140" i="19"/>
  <c r="O20" i="19"/>
  <c r="O752" i="19"/>
  <c r="O729" i="19"/>
  <c r="O1093" i="19"/>
  <c r="O1465" i="19"/>
  <c r="O1166" i="19"/>
  <c r="O1324" i="19"/>
  <c r="O1138" i="19"/>
  <c r="O1797" i="19"/>
  <c r="O1613" i="19"/>
  <c r="O1970" i="19"/>
  <c r="O1090" i="19"/>
  <c r="O499" i="19"/>
  <c r="O286" i="19"/>
  <c r="O582" i="19"/>
  <c r="O586" i="19"/>
  <c r="O542" i="19"/>
  <c r="O616" i="19"/>
  <c r="O32" i="19"/>
  <c r="O625" i="19"/>
  <c r="O679" i="19"/>
  <c r="O1460" i="19"/>
  <c r="O1430" i="19"/>
  <c r="O1593" i="19"/>
  <c r="O884" i="19"/>
  <c r="O1388" i="19"/>
  <c r="O798" i="19"/>
  <c r="O1782" i="19"/>
  <c r="O1810" i="19"/>
  <c r="O946" i="19"/>
  <c r="O448" i="19"/>
  <c r="O711" i="19"/>
  <c r="O46" i="19"/>
  <c r="O1096" i="19"/>
  <c r="O626" i="19"/>
  <c r="O1506" i="19"/>
  <c r="O1329" i="19"/>
  <c r="O182" i="19"/>
  <c r="O77" i="19"/>
  <c r="O1894" i="19"/>
  <c r="O1402" i="19"/>
  <c r="O45" i="19"/>
  <c r="O1967" i="19"/>
  <c r="O170" i="19"/>
  <c r="O192" i="19"/>
  <c r="O1704" i="19"/>
  <c r="O1269" i="19"/>
  <c r="O1364" i="19"/>
  <c r="O74" i="19"/>
  <c r="O940" i="19"/>
  <c r="O1675" i="19"/>
  <c r="O1968" i="19"/>
  <c r="O155" i="19"/>
  <c r="O1331" i="19"/>
  <c r="O1213" i="19"/>
  <c r="O945" i="19"/>
  <c r="O619" i="19"/>
  <c r="O1207" i="19"/>
  <c r="O217" i="19"/>
  <c r="O1979" i="19"/>
  <c r="O453" i="19"/>
  <c r="O310" i="19"/>
  <c r="O279" i="19"/>
  <c r="O529" i="19"/>
  <c r="O724" i="19"/>
  <c r="O595" i="19"/>
  <c r="O1251" i="19"/>
  <c r="O747" i="19"/>
  <c r="O1880" i="19"/>
  <c r="O972" i="19"/>
  <c r="O1266" i="19"/>
  <c r="O1042" i="19"/>
  <c r="O1417" i="19"/>
  <c r="O86" i="19"/>
  <c r="O1934" i="19"/>
  <c r="O69" i="19"/>
  <c r="O418" i="19"/>
  <c r="O219" i="19"/>
  <c r="O1924" i="19"/>
  <c r="O288" i="19"/>
  <c r="O151" i="19"/>
  <c r="O386" i="19"/>
  <c r="O1143" i="19"/>
  <c r="O889" i="19"/>
  <c r="O34" i="19"/>
  <c r="O573" i="19"/>
  <c r="O1282" i="19"/>
  <c r="O354" i="19"/>
  <c r="O1233" i="19"/>
  <c r="O1256" i="19"/>
  <c r="O807" i="19"/>
  <c r="O383" i="19"/>
  <c r="O488" i="19"/>
  <c r="O920" i="19"/>
  <c r="O1006" i="19"/>
  <c r="O1885" i="19"/>
  <c r="O1543" i="19"/>
  <c r="O1697" i="19"/>
  <c r="O1868" i="19"/>
  <c r="O944" i="19"/>
  <c r="O628" i="19"/>
  <c r="O1365" i="19"/>
  <c r="O435" i="19"/>
  <c r="O1142" i="19"/>
  <c r="O1620" i="19"/>
  <c r="O1833" i="19"/>
  <c r="O82" i="19"/>
  <c r="O703" i="19"/>
  <c r="O387" i="19"/>
  <c r="O79" i="19"/>
  <c r="O176" i="19"/>
  <c r="O1459" i="19"/>
  <c r="O1867" i="19"/>
  <c r="O1636" i="19"/>
  <c r="O1727" i="19"/>
  <c r="O1973" i="19"/>
  <c r="O30" i="19"/>
  <c r="O160" i="19"/>
  <c r="O255" i="19"/>
  <c r="O823" i="19"/>
  <c r="O1734" i="19"/>
  <c r="O993" i="19"/>
  <c r="O685" i="19"/>
  <c r="O193" i="19"/>
  <c r="O467" i="19"/>
  <c r="O900" i="19"/>
  <c r="O232" i="19"/>
  <c r="O1589" i="19"/>
  <c r="O1260" i="19"/>
  <c r="O432" i="19"/>
  <c r="O1744" i="19"/>
  <c r="O263" i="19"/>
  <c r="O1709" i="19"/>
  <c r="O1574" i="19"/>
  <c r="O870" i="19"/>
  <c r="O1330" i="19"/>
  <c r="O1749" i="19"/>
  <c r="O1337" i="19"/>
  <c r="O1845" i="19"/>
  <c r="O1648" i="19"/>
  <c r="O471" i="19"/>
  <c r="O1149" i="19"/>
  <c r="O992" i="19"/>
  <c r="O687" i="19"/>
  <c r="O991" i="19"/>
  <c r="O1301" i="19"/>
  <c r="O741" i="19"/>
  <c r="O1295" i="19"/>
  <c r="O1789" i="19"/>
  <c r="O1825" i="19"/>
  <c r="O1638" i="19"/>
  <c r="O1216" i="19"/>
  <c r="O678" i="19"/>
  <c r="O64" i="19"/>
  <c r="O519" i="19"/>
  <c r="O1022" i="19"/>
  <c r="O774" i="19"/>
  <c r="O604" i="19"/>
  <c r="O612" i="19"/>
  <c r="O149" i="19"/>
  <c r="O326" i="19"/>
  <c r="O241" i="19"/>
  <c r="O763" i="19"/>
  <c r="O1204" i="19"/>
  <c r="O1800" i="19"/>
  <c r="O1418" i="19"/>
  <c r="O1198" i="19"/>
  <c r="O1429" i="19"/>
  <c r="O1317" i="19"/>
  <c r="O1485" i="19"/>
  <c r="O209" i="19"/>
  <c r="O1764" i="19"/>
  <c r="O1353" i="19"/>
  <c r="O1975" i="19"/>
  <c r="O497" i="19"/>
  <c r="O1775" i="19"/>
  <c r="O1834" i="19"/>
  <c r="O463" i="19"/>
  <c r="O1391" i="19"/>
  <c r="O1306" i="19"/>
  <c r="O1208" i="19"/>
  <c r="O862" i="19"/>
  <c r="O345" i="19"/>
  <c r="O39" i="19"/>
  <c r="O126" i="19"/>
  <c r="O899" i="19"/>
  <c r="O72" i="19"/>
  <c r="O567" i="19"/>
  <c r="O70" i="19"/>
  <c r="O411" i="19"/>
  <c r="O995" i="19"/>
  <c r="O1790" i="19"/>
  <c r="O1519" i="19"/>
  <c r="O1124" i="19"/>
  <c r="O1187" i="19"/>
  <c r="O1217" i="19"/>
  <c r="O1155" i="19"/>
  <c r="O759" i="19"/>
  <c r="O1348" i="19"/>
  <c r="O1783" i="19"/>
  <c r="O1861" i="19"/>
  <c r="O1798" i="19"/>
  <c r="O1491" i="19"/>
  <c r="O1373" i="19"/>
  <c r="O1905" i="19"/>
  <c r="O1502" i="19"/>
  <c r="O227" i="19"/>
  <c r="O817" i="19"/>
  <c r="O1283" i="19"/>
  <c r="O447" i="19"/>
  <c r="O1029" i="19"/>
  <c r="O1369" i="19"/>
  <c r="O1083" i="19"/>
  <c r="O443" i="19"/>
  <c r="O999" i="19"/>
  <c r="O1450" i="19"/>
  <c r="O159" i="19"/>
  <c r="O1177" i="19"/>
  <c r="O367" i="19"/>
  <c r="O705" i="19"/>
  <c r="O1298" i="19"/>
  <c r="O769" i="19"/>
  <c r="O645" i="19"/>
  <c r="O1677" i="19"/>
  <c r="O1173" i="19"/>
  <c r="O974" i="19"/>
  <c r="O647" i="19"/>
  <c r="O596" i="19"/>
  <c r="O1444" i="19"/>
  <c r="O964" i="19"/>
  <c r="O522" i="19"/>
  <c r="O1443" i="19"/>
  <c r="O1691" i="19"/>
  <c r="O954" i="19"/>
  <c r="O1939" i="19"/>
  <c r="O1496" i="19"/>
  <c r="O1890" i="19"/>
  <c r="O803" i="19"/>
  <c r="O902" i="19"/>
  <c r="O850" i="19"/>
  <c r="O163" i="19"/>
  <c r="O1047" i="19"/>
  <c r="O1901" i="19"/>
  <c r="O1240" i="19"/>
  <c r="O1437" i="19"/>
  <c r="O1601" i="19"/>
  <c r="O301" i="19"/>
  <c r="O1980" i="19"/>
  <c r="O1799" i="19"/>
  <c r="O802" i="19"/>
  <c r="O1671" i="19"/>
  <c r="O1577" i="19"/>
  <c r="O438" i="19"/>
  <c r="O1937" i="19"/>
  <c r="O17" i="19"/>
  <c r="O398" i="19"/>
  <c r="O1863" i="19"/>
  <c r="O558" i="19"/>
  <c r="O1918" i="19"/>
  <c r="O1037" i="19"/>
  <c r="O84" i="19"/>
  <c r="O273" i="19"/>
  <c r="O1140" i="19"/>
  <c r="O770" i="19"/>
  <c r="O666" i="19"/>
  <c r="O231" i="19"/>
  <c r="O828" i="19"/>
  <c r="O848" i="19"/>
  <c r="O1081" i="19"/>
  <c r="O28" i="19"/>
  <c r="O932" i="19"/>
  <c r="O129" i="19"/>
  <c r="O840" i="19"/>
  <c r="O1955" i="19"/>
  <c r="O1858" i="19"/>
  <c r="O917" i="19"/>
  <c r="O1738" i="19"/>
  <c r="O732" i="19"/>
  <c r="O1071" i="19"/>
  <c r="O1395" i="19"/>
  <c r="O957" i="19"/>
  <c r="O661" i="19"/>
  <c r="O216" i="19"/>
  <c r="O868" i="19"/>
  <c r="O1023" i="19"/>
  <c r="O960" i="19"/>
  <c r="O401" i="19"/>
  <c r="O1182" i="19"/>
  <c r="O1509" i="19"/>
  <c r="O915" i="19"/>
  <c r="O1141" i="19"/>
  <c r="O874" i="19"/>
  <c r="O1220" i="19"/>
  <c r="O1719" i="19"/>
  <c r="O1896" i="19"/>
  <c r="O1385" i="19"/>
  <c r="O481" i="19"/>
  <c r="O416" i="19"/>
  <c r="O1057" i="19"/>
  <c r="O624" i="19"/>
  <c r="O968" i="19"/>
  <c r="O1375" i="19"/>
  <c r="O269" i="19"/>
  <c r="O468" i="19"/>
  <c r="O268" i="19"/>
  <c r="O482" i="19"/>
  <c r="O545" i="19"/>
  <c r="O508" i="19"/>
  <c r="O396" i="19"/>
  <c r="O283" i="19"/>
  <c r="O1688" i="19"/>
  <c r="O1416" i="19"/>
  <c r="O926" i="19"/>
  <c r="O1335" i="19"/>
  <c r="O709" i="19"/>
  <c r="O150" i="19"/>
  <c r="O1724" i="19"/>
  <c r="O1700" i="19"/>
  <c r="O1449" i="19"/>
  <c r="O1946" i="19"/>
  <c r="O1028" i="19"/>
  <c r="O1958" i="19"/>
  <c r="O1817" i="19"/>
  <c r="O877" i="19"/>
  <c r="O979" i="19"/>
  <c r="O552" i="19"/>
  <c r="O14" i="19"/>
  <c r="O883" i="19"/>
  <c r="O128" i="19"/>
  <c r="O699" i="19"/>
  <c r="O504" i="19"/>
  <c r="O475" i="19"/>
  <c r="O491" i="19"/>
  <c r="O375" i="19"/>
  <c r="O109" i="19"/>
  <c r="O799" i="19"/>
  <c r="O935" i="19"/>
  <c r="O1351" i="19"/>
  <c r="O1870" i="19"/>
  <c r="O756" i="19"/>
  <c r="O706" i="19"/>
  <c r="O42" i="19"/>
  <c r="O414" i="19"/>
  <c r="O1015" i="19"/>
  <c r="O1618" i="19"/>
  <c r="O1079" i="19"/>
  <c r="O1660" i="19"/>
  <c r="O1893" i="19"/>
  <c r="O1888" i="19"/>
  <c r="O959" i="19"/>
  <c r="O335" i="19"/>
  <c r="O277" i="19"/>
  <c r="O1146" i="19"/>
  <c r="O601" i="19"/>
  <c r="O834" i="19"/>
  <c r="O85" i="19"/>
  <c r="O341" i="19"/>
  <c r="O96" i="19"/>
  <c r="O664" i="19"/>
  <c r="O1759" i="19"/>
  <c r="O1940" i="19"/>
  <c r="O990" i="19"/>
  <c r="O1468" i="19"/>
  <c r="O311" i="19"/>
  <c r="O1013" i="19"/>
  <c r="O1495" i="19"/>
  <c r="O1592" i="19"/>
  <c r="O1978" i="19"/>
  <c r="O1581" i="19"/>
  <c r="O1099" i="19"/>
  <c r="O937" i="19"/>
  <c r="O196" i="19"/>
  <c r="O424" i="19"/>
  <c r="O280" i="19"/>
  <c r="O157" i="19"/>
  <c r="O314" i="19"/>
  <c r="O58" i="19"/>
  <c r="O400" i="19"/>
  <c r="O99" i="19"/>
  <c r="O1215" i="19"/>
  <c r="O1252" i="19"/>
  <c r="O1409" i="19"/>
  <c r="O518" i="19"/>
  <c r="O1387" i="19"/>
  <c r="O1605" i="19"/>
  <c r="O1583" i="19"/>
  <c r="O1542" i="19"/>
  <c r="O1974" i="19"/>
  <c r="O1811" i="19"/>
  <c r="O1655" i="19"/>
  <c r="O1762" i="19"/>
  <c r="O1576" i="19"/>
  <c r="O758" i="19"/>
  <c r="O1584" i="19"/>
  <c r="O1390" i="19"/>
  <c r="O1413" i="19"/>
  <c r="O1746" i="19"/>
  <c r="O1913" i="19"/>
  <c r="O1031" i="19"/>
  <c r="O1194" i="19"/>
  <c r="O211" i="19"/>
  <c r="O1730" i="19"/>
  <c r="O988" i="19"/>
  <c r="O1652" i="19"/>
  <c r="O791" i="19"/>
  <c r="O1188" i="19"/>
  <c r="O1706" i="19"/>
  <c r="O805" i="19"/>
  <c r="O1721" i="19"/>
  <c r="O1959" i="19"/>
  <c r="O1494" i="19"/>
  <c r="O122" i="19"/>
  <c r="O1049" i="19"/>
  <c r="O881" i="19"/>
  <c r="O971" i="19"/>
  <c r="O1822" i="19"/>
  <c r="O1050" i="19"/>
  <c r="O1673" i="19"/>
  <c r="O1137" i="19"/>
  <c r="O1000" i="19"/>
  <c r="O1247" i="19"/>
  <c r="O901" i="19"/>
  <c r="O348" i="19"/>
  <c r="O112" i="19"/>
  <c r="O772" i="19"/>
  <c r="O832" i="19"/>
  <c r="O704" i="19"/>
  <c r="O251" i="19"/>
  <c r="O358" i="19"/>
  <c r="O1879" i="19"/>
  <c r="O1735" i="19"/>
  <c r="O1791" i="19"/>
  <c r="O1531" i="19"/>
  <c r="O1129" i="19"/>
  <c r="O436" i="19"/>
  <c r="O849" i="19"/>
  <c r="O853" i="19"/>
  <c r="O733" i="19"/>
  <c r="O1054" i="19"/>
  <c r="O1573" i="19"/>
  <c r="O931" i="19"/>
  <c r="O1145" i="19"/>
  <c r="O1002" i="19"/>
  <c r="O1012" i="19"/>
  <c r="O1687" i="19"/>
  <c r="O1872" i="19"/>
  <c r="O1048" i="19"/>
  <c r="O1846" i="19"/>
  <c r="O1786" i="19"/>
  <c r="O1336" i="19"/>
  <c r="O716" i="19"/>
  <c r="O187" i="19"/>
  <c r="O615" i="19"/>
  <c r="O826" i="19"/>
  <c r="O1311" i="19"/>
  <c r="O1320" i="19"/>
  <c r="O734" i="19"/>
  <c r="O1714" i="19"/>
  <c r="O1848" i="19"/>
  <c r="O1264" i="19"/>
  <c r="O1989" i="19"/>
  <c r="O1773" i="19"/>
  <c r="O897" i="19"/>
  <c r="O921" i="19"/>
  <c r="O608" i="19"/>
  <c r="O247" i="19"/>
  <c r="O783" i="19"/>
  <c r="O18" i="19"/>
  <c r="O663" i="19"/>
  <c r="O343" i="19"/>
  <c r="O352" i="19"/>
  <c r="O568" i="19"/>
  <c r="O456" i="19"/>
  <c r="O121" i="19"/>
  <c r="O577" i="19"/>
  <c r="O1501" i="19"/>
  <c r="O1841" i="19"/>
  <c r="O1259" i="19"/>
  <c r="O1540" i="19"/>
  <c r="O1547" i="19"/>
  <c r="O1258" i="19"/>
  <c r="O1377" i="19"/>
  <c r="O1923" i="19"/>
  <c r="O56" i="19"/>
  <c r="O165" i="19"/>
  <c r="O893" i="19"/>
  <c r="O446" i="19"/>
  <c r="O1643" i="19"/>
  <c r="O1144" i="19"/>
  <c r="O333" i="19"/>
  <c r="O749" i="19"/>
  <c r="O1150" i="19"/>
  <c r="O1568" i="19"/>
  <c r="O878" i="19"/>
  <c r="O1836" i="19"/>
  <c r="O1549" i="19"/>
  <c r="O1200" i="19"/>
  <c r="O658" i="19"/>
  <c r="O26" i="19"/>
  <c r="O377" i="19"/>
  <c r="O742" i="19"/>
  <c r="O360" i="19"/>
  <c r="O203" i="19"/>
  <c r="O327" i="19"/>
  <c r="O470" i="19"/>
  <c r="O636" i="19"/>
  <c r="O1305" i="19"/>
  <c r="O1689" i="19"/>
  <c r="O1299" i="19"/>
  <c r="O1212" i="19"/>
  <c r="O1271" i="19"/>
  <c r="O1731" i="19"/>
  <c r="O1741" i="19"/>
  <c r="O1895" i="19"/>
  <c r="O1287" i="19"/>
  <c r="O648" i="19"/>
  <c r="O152" i="19"/>
  <c r="O1103" i="19"/>
  <c r="O958" i="19"/>
  <c r="O953" i="19"/>
  <c r="O483" i="19"/>
  <c r="O1156" i="19"/>
  <c r="O1991" i="19"/>
  <c r="O1680" i="19"/>
  <c r="O1223" i="19"/>
  <c r="O744" i="19"/>
  <c r="O1976" i="19"/>
  <c r="O1960" i="19"/>
  <c r="O1190" i="19"/>
  <c r="O912" i="19"/>
  <c r="O618" i="19"/>
  <c r="O132" i="19"/>
  <c r="O1039" i="19"/>
  <c r="O1062" i="19"/>
  <c r="O1113" i="19"/>
  <c r="O350" i="19"/>
  <c r="O787" i="19"/>
  <c r="O145" i="19"/>
  <c r="O816" i="19"/>
  <c r="O1767" i="19"/>
  <c r="O1347" i="19"/>
  <c r="O1333" i="19"/>
  <c r="O1950" i="19"/>
  <c r="O1987" i="19"/>
  <c r="O1919" i="19"/>
  <c r="O1026" i="19"/>
  <c r="O609" i="19"/>
  <c r="O88" i="19"/>
  <c r="O882" i="19"/>
  <c r="O863" i="19"/>
  <c r="O1226" i="19"/>
  <c r="O465" i="19"/>
  <c r="O1273" i="19"/>
  <c r="O757" i="19"/>
  <c r="O1308" i="19"/>
  <c r="O613" i="19"/>
  <c r="O1097" i="19"/>
  <c r="O1106" i="19"/>
  <c r="O523" i="19"/>
  <c r="O98" i="19"/>
  <c r="O1604" i="19"/>
  <c r="O1020" i="19"/>
  <c r="O1948" i="19"/>
  <c r="O347" i="19"/>
  <c r="O220" i="19"/>
  <c r="O1750" i="19"/>
  <c r="O1265" i="19"/>
  <c r="O1513" i="19"/>
  <c r="O1610" i="19"/>
  <c r="O1284" i="19"/>
  <c r="O1205" i="19"/>
  <c r="O1683" i="19"/>
  <c r="O1941" i="19"/>
  <c r="O726" i="19"/>
  <c r="O222" i="19"/>
  <c r="O533" i="19"/>
  <c r="O417" i="19"/>
  <c r="O1902" i="19"/>
  <c r="O978" i="19"/>
  <c r="O1816" i="19"/>
  <c r="O29" i="19"/>
  <c r="O92" i="19"/>
  <c r="O702" i="19"/>
  <c r="O394" i="19"/>
  <c r="O950" i="19"/>
  <c r="O543" i="19"/>
  <c r="O947" i="19"/>
  <c r="O856" i="19"/>
  <c r="O1084" i="19"/>
  <c r="O1455" i="19"/>
  <c r="O1966" i="19"/>
  <c r="O181" i="19"/>
  <c r="O887" i="19"/>
  <c r="O1222" i="19"/>
  <c r="O634" i="19"/>
  <c r="O1927" i="19"/>
  <c r="O1582" i="19"/>
  <c r="O1971" i="19"/>
  <c r="O1729" i="19"/>
  <c r="O1884" i="19"/>
  <c r="O1611" i="19"/>
  <c r="O1539" i="19"/>
  <c r="O987" i="19"/>
  <c r="O296" i="19"/>
  <c r="O473" i="19"/>
  <c r="O49" i="19"/>
  <c r="O1032" i="19"/>
  <c r="O1162" i="19"/>
  <c r="O821" i="19"/>
  <c r="O620" i="19"/>
  <c r="O659" i="19"/>
  <c r="O461" i="19"/>
  <c r="O278" i="19"/>
  <c r="O822" i="19"/>
  <c r="O1192" i="19"/>
  <c r="O1645" i="19"/>
  <c r="O1921" i="19"/>
  <c r="O1181" i="19"/>
  <c r="O1761" i="19"/>
  <c r="O271" i="19"/>
  <c r="O534" i="19"/>
  <c r="O1637" i="19"/>
  <c r="O1533" i="19"/>
  <c r="O1852" i="19"/>
  <c r="O1525" i="19"/>
  <c r="O1609" i="19"/>
  <c r="O2005" i="19"/>
  <c r="O1560" i="19"/>
  <c r="O779" i="19"/>
  <c r="O501" i="19"/>
  <c r="O308" i="19"/>
  <c r="O983" i="19"/>
  <c r="O1063" i="19"/>
  <c r="O919" i="19"/>
  <c r="O599" i="19"/>
  <c r="O768" i="19"/>
  <c r="O57" i="19"/>
  <c r="O1019" i="19"/>
  <c r="O1820" i="19"/>
  <c r="O1943" i="19"/>
  <c r="O1086" i="19"/>
  <c r="O1603" i="19"/>
  <c r="O994" i="19"/>
  <c r="O956" i="19"/>
  <c r="O1752" i="19"/>
  <c r="O1567" i="19"/>
  <c r="O1404" i="19"/>
  <c r="O1131" i="19"/>
  <c r="O505" i="19"/>
  <c r="O318" i="19"/>
  <c r="O710" i="19"/>
  <c r="O553" i="19"/>
  <c r="O426" i="19"/>
  <c r="O930" i="19"/>
  <c r="O585" i="19"/>
  <c r="O561" i="19"/>
  <c r="O574" i="19"/>
  <c r="O1575" i="19"/>
  <c r="O1676" i="19"/>
  <c r="O1544" i="19"/>
  <c r="O1060" i="19"/>
  <c r="O1617" i="19"/>
  <c r="O1196" i="19"/>
  <c r="O1723" i="19"/>
  <c r="O1742" i="19"/>
  <c r="O1571" i="19"/>
  <c r="O1120" i="19"/>
  <c r="O754" i="19"/>
  <c r="O248" i="19"/>
  <c r="O1165" i="19"/>
  <c r="O914" i="19"/>
  <c r="O1218" i="19"/>
  <c r="O466" i="19"/>
  <c r="O1003" i="19"/>
  <c r="O173" i="19"/>
  <c r="O1098" i="19"/>
  <c r="O1469" i="19"/>
  <c r="O1225" i="19"/>
  <c r="O1508" i="19"/>
  <c r="O195" i="19"/>
  <c r="O1792" i="19"/>
  <c r="O594" i="19"/>
  <c r="O794" i="19"/>
  <c r="O395" i="19"/>
  <c r="O313" i="19"/>
  <c r="O510" i="19"/>
  <c r="O97" i="19"/>
  <c r="O304" i="19"/>
  <c r="O233" i="19"/>
  <c r="O692" i="19"/>
  <c r="O651" i="19"/>
  <c r="O43" i="19"/>
  <c r="O721" i="19"/>
  <c r="O720" i="19"/>
  <c r="O1372" i="19"/>
  <c r="O1964" i="19"/>
  <c r="O1728" i="19"/>
  <c r="O1121" i="19"/>
  <c r="O1053" i="19"/>
  <c r="O1313" i="19"/>
  <c r="O477" i="19"/>
  <c r="O1291" i="19"/>
  <c r="O1484" i="19"/>
  <c r="O1246" i="19"/>
  <c r="O492" i="19"/>
  <c r="O87" i="19"/>
  <c r="O671" i="19"/>
  <c r="O485" i="19"/>
  <c r="O755" i="19"/>
  <c r="O684" i="19"/>
  <c r="O511" i="19"/>
  <c r="O743" i="19"/>
  <c r="O1801" i="19"/>
  <c r="O1176" i="19"/>
  <c r="O1684" i="19"/>
  <c r="O657" i="19"/>
  <c r="O928" i="19"/>
  <c r="O760" i="19"/>
  <c r="O206" i="19"/>
  <c r="O379" i="19"/>
  <c r="O1431" i="19"/>
  <c r="O1572" i="19"/>
  <c r="O1199" i="19"/>
  <c r="O1290" i="19"/>
  <c r="O1328" i="19"/>
  <c r="O644" i="19"/>
  <c r="O1410" i="19"/>
  <c r="O1839" i="19"/>
  <c r="O1922" i="19"/>
  <c r="O1629" i="19"/>
  <c r="O1565" i="19"/>
  <c r="O1248" i="19"/>
  <c r="O688" i="19"/>
  <c r="O918" i="19"/>
  <c r="O1899" i="19"/>
  <c r="O1314" i="19"/>
  <c r="O1224" i="19"/>
  <c r="O1440" i="19"/>
  <c r="O1381" i="19"/>
  <c r="O361" i="19"/>
  <c r="O1434" i="19"/>
  <c r="O1840" i="19"/>
  <c r="O1900" i="19"/>
  <c r="O1619" i="19"/>
  <c r="O1550" i="19"/>
  <c r="O683" i="19"/>
  <c r="O603" i="19"/>
  <c r="O19" i="19"/>
  <c r="O415" i="19"/>
  <c r="O431" i="19"/>
  <c r="O1275" i="19"/>
  <c r="O1105" i="19"/>
  <c r="O777" i="19"/>
  <c r="O445" i="19"/>
  <c r="O528" i="19"/>
  <c r="O300" i="19"/>
  <c r="O1733" i="19"/>
  <c r="O1043" i="19"/>
  <c r="O1796" i="19"/>
  <c r="O489" i="19"/>
  <c r="O1757" i="19"/>
  <c r="O1725" i="19"/>
  <c r="O1171" i="19"/>
  <c r="O857" i="19"/>
  <c r="O191" i="19"/>
  <c r="O1163" i="19"/>
  <c r="O925" i="19"/>
  <c r="O1855" i="19"/>
  <c r="O1718" i="19"/>
  <c r="O1044" i="19"/>
  <c r="O1600" i="19"/>
  <c r="O1110" i="19"/>
  <c r="O1080" i="19"/>
  <c r="O824" i="19"/>
  <c r="O1211" i="19"/>
  <c r="O1659" i="19"/>
  <c r="O1887" i="19"/>
  <c r="O1830" i="19"/>
  <c r="O869" i="19"/>
  <c r="O977" i="19"/>
  <c r="O681" i="19"/>
  <c r="O359" i="19"/>
  <c r="O389" i="19"/>
  <c r="O948" i="19"/>
  <c r="O855" i="19"/>
  <c r="O22" i="19"/>
  <c r="O428" i="19"/>
  <c r="O292" i="19"/>
  <c r="O405" i="19"/>
  <c r="O1883" i="19"/>
  <c r="O1951" i="19"/>
  <c r="O1346" i="19"/>
  <c r="O1699" i="19"/>
  <c r="O1743" i="19"/>
  <c r="O1615" i="19"/>
  <c r="O1114" i="19"/>
  <c r="O1837" i="19"/>
  <c r="O1517" i="19"/>
  <c r="O827" i="19"/>
  <c r="O653" i="19"/>
  <c r="O153" i="19"/>
  <c r="O1367" i="19"/>
  <c r="O212" i="19"/>
  <c r="O73" i="19"/>
  <c r="O440" i="19"/>
  <c r="O234" i="19"/>
  <c r="O324" i="19"/>
  <c r="O646" i="19"/>
  <c r="O469" i="19"/>
  <c r="O576" i="19"/>
  <c r="O1458" i="19"/>
  <c r="O1754" i="19"/>
  <c r="O1398" i="19"/>
  <c r="O1077" i="19"/>
  <c r="O1842" i="19"/>
  <c r="O1625" i="19"/>
  <c r="O1876" i="19"/>
  <c r="O1286" i="19"/>
  <c r="O852" i="19"/>
  <c r="O413" i="19"/>
  <c r="O198" i="19"/>
  <c r="O1007" i="19"/>
  <c r="O638" i="19"/>
  <c r="O133" i="19"/>
  <c r="O1179" i="19"/>
  <c r="O244" i="19"/>
  <c r="O194" i="19"/>
  <c r="O841" i="19"/>
  <c r="O356" i="19"/>
  <c r="O384" i="19"/>
  <c r="O1115" i="19"/>
  <c r="O1770" i="19"/>
  <c r="O1702" i="19"/>
  <c r="O1667" i="19"/>
  <c r="O864" i="19"/>
  <c r="O1594" i="19"/>
  <c r="O1795" i="19"/>
  <c r="O172" i="19"/>
  <c r="O180" i="19"/>
  <c r="O391" i="19"/>
  <c r="O549" i="19"/>
  <c r="O372" i="19"/>
  <c r="O257" i="19"/>
  <c r="O1197" i="19"/>
  <c r="O1953" i="19"/>
  <c r="O1250" i="19"/>
  <c r="O1441" i="19"/>
  <c r="O1616" i="19"/>
  <c r="O1070" i="19"/>
  <c r="O1678" i="19"/>
  <c r="O1717" i="19"/>
  <c r="O1193" i="19"/>
  <c r="O1504" i="19"/>
  <c r="O1679" i="19"/>
  <c r="O600" i="19"/>
  <c r="O207" i="19"/>
  <c r="O63" i="19"/>
  <c r="O201" i="19"/>
  <c r="O421" i="19"/>
  <c r="O71" i="19"/>
  <c r="O641" i="19"/>
  <c r="O422" i="19"/>
  <c r="O135" i="19"/>
  <c r="O1350" i="19"/>
  <c r="O1957" i="19"/>
  <c r="O1853" i="19"/>
  <c r="O1310" i="19"/>
  <c r="O1666" i="19"/>
  <c r="O1154" i="19"/>
  <c r="O1389" i="19"/>
  <c r="O9" i="19"/>
  <c r="O1425" i="19"/>
  <c r="O1244" i="19"/>
  <c r="O1453" i="19"/>
  <c r="O1997" i="19"/>
  <c r="O1532" i="19"/>
  <c r="O559" i="19"/>
  <c r="O1536" i="19"/>
  <c r="O108" i="19"/>
  <c r="O891" i="19"/>
  <c r="O813" i="19"/>
  <c r="O637" i="19"/>
  <c r="O815" i="19"/>
  <c r="O642" i="19"/>
  <c r="O727" i="19"/>
  <c r="O910" i="19"/>
  <c r="O1527" i="19"/>
  <c r="O1707" i="19"/>
  <c r="O1977" i="19"/>
  <c r="O1426" i="19"/>
  <c r="O1538" i="19"/>
  <c r="O1158" i="19"/>
  <c r="O2003" i="19"/>
  <c r="O1917" i="19"/>
  <c r="O1936" i="19"/>
  <c r="O1276" i="19"/>
  <c r="O844" i="19"/>
  <c r="O403" i="19"/>
  <c r="O44" i="19"/>
  <c r="O632" i="19"/>
  <c r="O425" i="19"/>
  <c r="O691" i="19"/>
  <c r="O544" i="19"/>
  <c r="O507" i="19"/>
  <c r="O873" i="19"/>
  <c r="O818" i="19"/>
  <c r="O1641" i="19"/>
  <c r="O1828" i="19"/>
  <c r="O451" i="19"/>
  <c r="O1624" i="19"/>
  <c r="O1763" i="19"/>
  <c r="O89" i="19"/>
  <c r="O2006" i="19"/>
  <c r="O139" i="19"/>
  <c r="O221" i="19"/>
  <c r="O1933" i="19"/>
  <c r="O1546" i="19"/>
  <c r="O2001" i="19"/>
  <c r="O1668" i="19"/>
  <c r="O1722" i="19"/>
  <c r="O1486" i="19"/>
  <c r="O1650" i="19"/>
  <c r="O215" i="19"/>
  <c r="O430" i="19"/>
  <c r="O838" i="19"/>
  <c r="O48" i="19"/>
  <c r="O572" i="19"/>
  <c r="O439" i="19"/>
  <c r="O1433" i="19"/>
  <c r="O1411" i="19"/>
  <c r="O1327" i="19"/>
  <c r="O1153" i="19"/>
  <c r="O1201" i="19"/>
  <c r="O1580" i="19"/>
  <c r="O1608" i="19"/>
  <c r="O1920" i="19"/>
  <c r="O1824" i="19"/>
  <c r="O1570" i="19"/>
  <c r="O1237" i="19"/>
  <c r="O676" i="19"/>
  <c r="O137" i="19"/>
  <c r="O667" i="19"/>
  <c r="O297" i="19"/>
  <c r="O478" i="19"/>
  <c r="O419" i="19"/>
  <c r="O125" i="19"/>
  <c r="O629" i="19"/>
  <c r="O583" i="19"/>
  <c r="O1427" i="19"/>
  <c r="O1672" i="19"/>
  <c r="O1368" i="19"/>
  <c r="O1052" i="19"/>
  <c r="O1234" i="19"/>
  <c r="O1850" i="19"/>
  <c r="O1646" i="19"/>
  <c r="O1944" i="19"/>
  <c r="O1994" i="19"/>
  <c r="O1564" i="19"/>
  <c r="O1206" i="19"/>
  <c r="O517" i="19"/>
  <c r="O127" i="19"/>
  <c r="O449" i="19"/>
  <c r="O452" i="19"/>
  <c r="O835" i="19"/>
  <c r="O717" i="19"/>
  <c r="O53" i="19"/>
  <c r="O689" i="19"/>
  <c r="O330" i="19"/>
  <c r="O1378" i="19"/>
  <c r="O1720" i="19"/>
  <c r="O1436" i="19"/>
  <c r="O890" i="19"/>
  <c r="O1400" i="19"/>
  <c r="O1692" i="19"/>
  <c r="O1871" i="19"/>
  <c r="O1877" i="19"/>
  <c r="O1492" i="19"/>
  <c r="O809" i="19"/>
  <c r="O649" i="19"/>
  <c r="O143" i="19"/>
  <c r="O1586" i="19"/>
  <c r="O299" i="19"/>
  <c r="O186" i="19"/>
  <c r="O621" i="19"/>
  <c r="O316" i="19"/>
  <c r="O342" i="19"/>
  <c r="O614" i="19"/>
  <c r="O31" i="19"/>
  <c r="O1963" i="19"/>
  <c r="O631" i="19"/>
  <c r="O1323" i="19"/>
  <c r="O1819" i="19"/>
  <c r="O285" i="19"/>
  <c r="O103" i="19"/>
  <c r="O1559" i="19"/>
  <c r="O146" i="19"/>
  <c r="O119" i="19"/>
  <c r="O592" i="19"/>
  <c r="O397" i="19"/>
  <c r="O52" i="19"/>
  <c r="O1041" i="19"/>
  <c r="O903" i="19"/>
  <c r="O859" i="19"/>
  <c r="O1489" i="19"/>
  <c r="O602" i="19"/>
  <c r="O1654" i="19"/>
  <c r="O1408" i="19"/>
  <c r="O1191" i="19"/>
  <c r="O1661" i="19"/>
  <c r="O1805" i="19"/>
  <c r="O792" i="19"/>
  <c r="O93" i="19"/>
  <c r="O1255" i="19"/>
  <c r="O81" i="19"/>
  <c r="O322" i="19"/>
  <c r="O735" i="19"/>
  <c r="O472" i="19"/>
  <c r="O100" i="19"/>
  <c r="O1089" i="19"/>
  <c r="O797" i="19"/>
  <c r="O836" i="19"/>
  <c r="O1599" i="19"/>
  <c r="O406" i="19"/>
  <c r="O1239" i="19"/>
  <c r="O1456" i="19"/>
  <c r="O1340" i="19"/>
  <c r="O1823" i="19"/>
  <c r="O1785" i="19"/>
  <c r="O1238" i="19"/>
  <c r="O780" i="19"/>
  <c r="O66" i="19"/>
  <c r="O83" i="19"/>
  <c r="O1419" i="19"/>
  <c r="O131" i="19"/>
  <c r="O116" i="19"/>
  <c r="O800" i="19"/>
  <c r="Q3" i="19"/>
  <c r="Q2" i="19"/>
  <c r="O1866" i="19"/>
  <c r="O1535" i="19"/>
  <c r="O922" i="19"/>
  <c r="O325" i="19"/>
  <c r="O258" i="19"/>
  <c r="O1278" i="19"/>
  <c r="O811" i="19"/>
  <c r="O933" i="19"/>
  <c r="O223" i="19"/>
  <c r="O731" i="19"/>
  <c r="O60" i="19"/>
  <c r="O866" i="19"/>
  <c r="O1965" i="19"/>
  <c r="O1119" i="19"/>
  <c r="O1578" i="19"/>
  <c r="O242" i="19"/>
  <c r="O793" i="19"/>
  <c r="O1557" i="19"/>
  <c r="O1992" i="19"/>
  <c r="O1607" i="19"/>
  <c r="O2004" i="19"/>
  <c r="O1511" i="19"/>
  <c r="O892" i="19"/>
  <c r="O315" i="19"/>
  <c r="O235" i="19"/>
  <c r="O775" i="19"/>
  <c r="O955" i="19"/>
  <c r="O981" i="19"/>
  <c r="O200" i="19"/>
  <c r="O776" i="19"/>
  <c r="O13" i="19"/>
  <c r="O536" i="19"/>
  <c r="O1999" i="19"/>
  <c r="O1860" i="19"/>
  <c r="O963" i="19"/>
  <c r="O1371" i="19"/>
  <c r="O1686" i="19"/>
  <c r="O1034" i="19"/>
  <c r="O1772" i="19"/>
  <c r="O1454" i="19"/>
  <c r="O1982" i="19"/>
  <c r="O1995" i="19"/>
  <c r="O1771" i="19"/>
  <c r="O943" i="19"/>
  <c r="O781" i="19"/>
  <c r="O541" i="19"/>
  <c r="O867" i="19"/>
  <c r="O1862" i="19"/>
  <c r="O1534" i="19"/>
  <c r="O1869" i="19"/>
  <c r="O1297" i="19"/>
  <c r="O1109" i="19"/>
  <c r="O1906" i="19"/>
  <c r="O1397" i="19"/>
  <c r="O949" i="19"/>
  <c r="O264" i="19"/>
  <c r="O677" i="19"/>
  <c r="O1363" i="19"/>
  <c r="O1642" i="19"/>
  <c r="O1985" i="19"/>
  <c r="P5" i="19"/>
  <c r="O1551" i="19"/>
  <c r="O527" i="19"/>
  <c r="O117" i="19"/>
  <c r="O37" i="19"/>
  <c r="O525" i="19"/>
  <c r="O965" i="19"/>
  <c r="O896" i="19"/>
  <c r="O138" i="19"/>
  <c r="O745" i="19"/>
  <c r="O495" i="19"/>
  <c r="O1528" i="19"/>
  <c r="O1779" i="19"/>
  <c r="O1467" i="19"/>
  <c r="O1059" i="19"/>
  <c r="O1515" i="19"/>
  <c r="O1774" i="19"/>
  <c r="O1127" i="19"/>
  <c r="O1935" i="19"/>
  <c r="O1498" i="19"/>
  <c r="O942" i="19"/>
  <c r="O521" i="19"/>
  <c r="O107" i="19"/>
  <c r="O294" i="19"/>
  <c r="O67" i="19"/>
  <c r="O409" i="19"/>
  <c r="O566" i="19"/>
  <c r="O204" i="19"/>
  <c r="O906" i="19"/>
  <c r="O598" i="19"/>
  <c r="O1253" i="19"/>
  <c r="O1657" i="19"/>
  <c r="O1563" i="19"/>
  <c r="O980" i="19"/>
  <c r="O1228" i="19"/>
  <c r="O21" i="19"/>
  <c r="O1249" i="19"/>
  <c r="O1272" i="19"/>
  <c r="O1209" i="19"/>
  <c r="O593" i="19"/>
  <c r="O3" i="19" l="1"/>
  <c r="O2" i="19"/>
  <c r="O5" i="19" l="1"/>
  <c r="P746" i="19" l="1"/>
  <c r="Q746" i="19" s="1"/>
  <c r="P1167" i="19"/>
  <c r="Q1167" i="19" s="1"/>
  <c r="P1915" i="19"/>
  <c r="Q1915" i="19" s="1"/>
  <c r="P1396" i="19"/>
  <c r="Q1396" i="19" s="1"/>
  <c r="P694" i="19"/>
  <c r="Q694" i="19" s="1"/>
  <c r="P1483" i="19"/>
  <c r="Q1483" i="19" s="1"/>
  <c r="P404" i="19"/>
  <c r="Q404" i="19" s="1"/>
  <c r="P230" i="19"/>
  <c r="Q230" i="19" s="1"/>
  <c r="P161" i="19"/>
  <c r="Q161" i="19" s="1"/>
  <c r="P1470" i="19"/>
  <c r="Q1470" i="19" s="1"/>
  <c r="P1100" i="19"/>
  <c r="Q1100" i="19" s="1"/>
  <c r="P1033" i="19"/>
  <c r="Q1033" i="19" s="1"/>
  <c r="P808" i="19"/>
  <c r="Q808" i="19" s="1"/>
  <c r="P1386" i="19"/>
  <c r="Q1386" i="19" s="1"/>
  <c r="P1856" i="19"/>
  <c r="Q1856" i="19" s="1"/>
  <c r="P895" i="19"/>
  <c r="Q895" i="19" s="1"/>
  <c r="P290" i="19"/>
  <c r="Q290" i="19" s="1"/>
  <c r="P35" i="19"/>
  <c r="Q35" i="19" s="1"/>
  <c r="P183" i="19"/>
  <c r="Q183" i="19" s="1"/>
  <c r="P854" i="19"/>
  <c r="Q854" i="19" s="1"/>
  <c r="P370" i="19"/>
  <c r="Q370" i="19" s="1"/>
  <c r="P1753" i="19"/>
  <c r="Q1753" i="19" s="1"/>
  <c r="P1986" i="19"/>
  <c r="Q1986" i="19" s="1"/>
  <c r="P1907" i="19"/>
  <c r="Q1907" i="19" s="1"/>
  <c r="P1996" i="19"/>
  <c r="Q1996" i="19" s="1"/>
  <c r="P1463" i="19"/>
  <c r="Q1463" i="19" s="1"/>
  <c r="P1682" i="19"/>
  <c r="Q1682" i="19" s="1"/>
  <c r="P934" i="19"/>
  <c r="Q934" i="19" s="1"/>
  <c r="P1303" i="19"/>
  <c r="Q1303" i="19" s="1"/>
  <c r="P1302" i="19"/>
  <c r="Q1302" i="19" s="1"/>
  <c r="P1360" i="19"/>
  <c r="Q1360" i="19" s="1"/>
  <c r="P1942" i="19"/>
  <c r="Q1942" i="19" s="1"/>
  <c r="P784" i="19"/>
  <c r="Q784" i="19" s="1"/>
  <c r="P1164" i="19"/>
  <c r="Q1164" i="19" s="1"/>
  <c r="P369" i="19"/>
  <c r="Q369" i="19" s="1"/>
  <c r="P1005" i="19"/>
  <c r="Q1005" i="19" s="1"/>
  <c r="P1073" i="19"/>
  <c r="Q1073" i="19" s="1"/>
  <c r="P11" i="19"/>
  <c r="Q11" i="19" s="1"/>
  <c r="P575" i="19"/>
  <c r="Q575" i="19" s="1"/>
  <c r="P537" i="19"/>
  <c r="Q537" i="19" s="1"/>
  <c r="P1590" i="19"/>
  <c r="Q1590" i="19" s="1"/>
  <c r="P790" i="19"/>
  <c r="Q790" i="19" s="1"/>
  <c r="P102" i="19"/>
  <c r="Q102" i="19" s="1"/>
  <c r="P1412" i="19"/>
  <c r="Q1412" i="19" s="1"/>
  <c r="P876" i="19"/>
  <c r="Q876" i="19" s="1"/>
  <c r="P1257" i="19"/>
  <c r="Q1257" i="19" s="1"/>
  <c r="P540" i="19"/>
  <c r="Q540" i="19" s="1"/>
  <c r="P1681" i="19"/>
  <c r="Q1681" i="19" s="1"/>
  <c r="P1748" i="19"/>
  <c r="Q1748" i="19" s="1"/>
  <c r="P737" i="19"/>
  <c r="Q737" i="19" s="1"/>
  <c r="P591" i="19"/>
  <c r="Q591" i="19" s="1"/>
  <c r="P54" i="19"/>
  <c r="Q54" i="19" s="1"/>
  <c r="P607" i="19"/>
  <c r="Q607" i="19" s="1"/>
  <c r="P590" i="19"/>
  <c r="Q590" i="19" s="1"/>
  <c r="P1715" i="19"/>
  <c r="Q1715" i="19" s="1"/>
  <c r="P188" i="19"/>
  <c r="Q188" i="19" s="1"/>
  <c r="P1285" i="19"/>
  <c r="Q1285" i="19" s="1"/>
  <c r="P909" i="19"/>
  <c r="Q909" i="19" s="1"/>
  <c r="P240" i="19"/>
  <c r="Q240" i="19" s="1"/>
  <c r="P1784" i="19"/>
  <c r="Q1784" i="19" s="1"/>
  <c r="P1886" i="19"/>
  <c r="Q1886" i="19" s="1"/>
  <c r="P1520" i="19"/>
  <c r="Q1520" i="19" s="1"/>
  <c r="P966" i="19"/>
  <c r="Q966" i="19" s="1"/>
  <c r="P1812" i="19"/>
  <c r="Q1812" i="19" s="1"/>
  <c r="P1415" i="19"/>
  <c r="Q1415" i="19" s="1"/>
  <c r="P1909" i="19"/>
  <c r="Q1909" i="19" s="1"/>
  <c r="P1736" i="19"/>
  <c r="Q1736" i="19" s="1"/>
  <c r="P338" i="19"/>
  <c r="Q338" i="19" s="1"/>
  <c r="P1988" i="19"/>
  <c r="Q1988" i="19" s="1"/>
  <c r="P480" i="19"/>
  <c r="Q480" i="19" s="1"/>
  <c r="P1147" i="19"/>
  <c r="Q1147" i="19" s="1"/>
  <c r="P412" i="19"/>
  <c r="Q412" i="19" s="1"/>
  <c r="P1376" i="19"/>
  <c r="Q1376" i="19" s="1"/>
  <c r="P785" i="19"/>
  <c r="Q785" i="19" s="1"/>
  <c r="P1503" i="19"/>
  <c r="Q1503" i="19" s="1"/>
  <c r="P130" i="19"/>
  <c r="Q130" i="19" s="1"/>
  <c r="P1670" i="19"/>
  <c r="Q1670" i="19" s="1"/>
  <c r="P1831" i="19"/>
  <c r="Q1831" i="19" s="1"/>
  <c r="P329" i="19"/>
  <c r="Q329" i="19" s="1"/>
  <c r="P762" i="19"/>
  <c r="Q762" i="19" s="1"/>
  <c r="P179" i="19"/>
  <c r="Q179" i="19" s="1"/>
  <c r="P1938" i="19"/>
  <c r="Q1938" i="19" s="1"/>
  <c r="P690" i="19"/>
  <c r="Q690" i="19" s="1"/>
  <c r="P512" i="19"/>
  <c r="Q512" i="19" s="1"/>
  <c r="P675" i="19"/>
  <c r="Q675" i="19" s="1"/>
  <c r="P1069" i="19"/>
  <c r="Q1069" i="19" s="1"/>
  <c r="P319" i="19"/>
  <c r="Q319" i="19" s="1"/>
  <c r="P1122" i="19"/>
  <c r="Q1122" i="19" s="1"/>
  <c r="P1040" i="19"/>
  <c r="Q1040" i="19" s="1"/>
  <c r="P1374" i="19"/>
  <c r="Q1374" i="19" s="1"/>
  <c r="P1794" i="19"/>
  <c r="Q1794" i="19" s="1"/>
  <c r="P571" i="19"/>
  <c r="Q571" i="19" s="1"/>
  <c r="P254" i="19"/>
  <c r="Q254" i="19" s="1"/>
  <c r="P134" i="19"/>
  <c r="Q134" i="19" s="1"/>
  <c r="P952" i="19"/>
  <c r="Q952" i="19" s="1"/>
  <c r="P911" i="19"/>
  <c r="Q911" i="19" s="1"/>
  <c r="P1180" i="19"/>
  <c r="Q1180" i="19" s="1"/>
  <c r="P320" i="19"/>
  <c r="Q320" i="19" s="1"/>
  <c r="P1473" i="19"/>
  <c r="Q1473" i="19" s="1"/>
  <c r="P1693" i="19"/>
  <c r="Q1693" i="19" s="1"/>
  <c r="P1545" i="19"/>
  <c r="Q1545" i="19" s="1"/>
  <c r="P189" i="19"/>
  <c r="Q189" i="19" s="1"/>
  <c r="P984" i="19"/>
  <c r="Q984" i="19" s="1"/>
  <c r="P246" i="19"/>
  <c r="Q246" i="19" s="1"/>
  <c r="P388" i="19"/>
  <c r="Q388" i="19" s="1"/>
  <c r="P1319" i="19"/>
  <c r="Q1319" i="19" s="1"/>
  <c r="P1874" i="19"/>
  <c r="Q1874" i="19" s="1"/>
  <c r="P1802" i="19"/>
  <c r="Q1802" i="19" s="1"/>
  <c r="P1357" i="19"/>
  <c r="Q1357" i="19" s="1"/>
  <c r="P1832" i="19"/>
  <c r="Q1832" i="19" s="1"/>
  <c r="P820" i="19"/>
  <c r="Q820" i="19" s="1"/>
  <c r="P1809" i="19"/>
  <c r="Q1809" i="19" s="1"/>
  <c r="P580" i="19"/>
  <c r="Q580" i="19" s="1"/>
  <c r="P1027" i="19"/>
  <c r="Q1027" i="19" s="1"/>
  <c r="P1632" i="19"/>
  <c r="Q1632" i="19" s="1"/>
  <c r="P441" i="19"/>
  <c r="Q441" i="19" s="1"/>
  <c r="P1272" i="19"/>
  <c r="Q1272" i="19" s="1"/>
  <c r="P797" i="19"/>
  <c r="Q797" i="19" s="1"/>
  <c r="P1722" i="19"/>
  <c r="Q1722" i="19" s="1"/>
  <c r="P413" i="19"/>
  <c r="Q413" i="19" s="1"/>
  <c r="P379" i="19"/>
  <c r="Q379" i="19" s="1"/>
  <c r="P534" i="19"/>
  <c r="Q534" i="19" s="1"/>
  <c r="P1156" i="19"/>
  <c r="Q1156" i="19" s="1"/>
  <c r="P901" i="19"/>
  <c r="Q901" i="19" s="1"/>
  <c r="P1817" i="19"/>
  <c r="Q1817" i="19" s="1"/>
  <c r="P645" i="19"/>
  <c r="Q645" i="19" s="1"/>
  <c r="P193" i="19"/>
  <c r="Q193" i="19" s="1"/>
  <c r="P884" i="19"/>
  <c r="Q884" i="19" s="1"/>
  <c r="P1174" i="19"/>
  <c r="Q1174" i="19" s="1"/>
  <c r="P218" i="19"/>
  <c r="Q218" i="19" s="1"/>
  <c r="P1493" i="19"/>
  <c r="Q1493" i="19" s="1"/>
  <c r="P1359" i="19"/>
  <c r="Q1359" i="19" s="1"/>
  <c r="P1235" i="19"/>
  <c r="Q1235" i="19" s="1"/>
  <c r="P291" i="19"/>
  <c r="Q291" i="19" s="1"/>
  <c r="P184" i="19"/>
  <c r="Q184" i="19" s="1"/>
  <c r="P942" i="19"/>
  <c r="Q942" i="19" s="1"/>
  <c r="P1661" i="19"/>
  <c r="Q1661" i="19" s="1"/>
  <c r="P451" i="19"/>
  <c r="Q451" i="19" s="1"/>
  <c r="P469" i="19"/>
  <c r="Q469" i="19" s="1"/>
  <c r="P755" i="19"/>
  <c r="Q755" i="19" s="1"/>
  <c r="P620" i="19"/>
  <c r="Q620" i="19" s="1"/>
  <c r="P1271" i="19"/>
  <c r="Q1271" i="19" s="1"/>
  <c r="P1494" i="19"/>
  <c r="Q1494" i="19" s="1"/>
  <c r="P1416" i="19"/>
  <c r="Q1416" i="19" s="1"/>
  <c r="P1369" i="19"/>
  <c r="Q1369" i="19" s="1"/>
  <c r="P1867" i="19"/>
  <c r="Q1867" i="19" s="1"/>
  <c r="P286" i="19"/>
  <c r="Q286" i="19" s="1"/>
  <c r="P1596" i="19"/>
  <c r="Q1596" i="19" s="1"/>
  <c r="P1630" i="19"/>
  <c r="Q1630" i="19" s="1"/>
  <c r="P382" i="19"/>
  <c r="Q382" i="19" s="1"/>
  <c r="P355" i="19"/>
  <c r="Q355" i="19" s="1"/>
  <c r="P587" i="19"/>
  <c r="Q587" i="19" s="1"/>
  <c r="P788" i="19"/>
  <c r="Q788" i="19" s="1"/>
  <c r="P520" i="19"/>
  <c r="Q520" i="19" s="1"/>
  <c r="P1869" i="19"/>
  <c r="Q1869" i="19" s="1"/>
  <c r="P809" i="19"/>
  <c r="Q809" i="19" s="1"/>
  <c r="P1536" i="19"/>
  <c r="Q1536" i="19" s="1"/>
  <c r="P1830" i="19"/>
  <c r="Q1830" i="19" s="1"/>
  <c r="P248" i="19"/>
  <c r="Q248" i="19" s="1"/>
  <c r="P1610" i="19"/>
  <c r="Q1610" i="19" s="1"/>
  <c r="P343" i="19"/>
  <c r="Q343" i="19" s="1"/>
  <c r="P937" i="19"/>
  <c r="Q937" i="19" s="1"/>
  <c r="P932" i="19"/>
  <c r="Q932" i="19" s="1"/>
  <c r="P1764" i="19"/>
  <c r="Q1764" i="19" s="1"/>
  <c r="P1042" i="19"/>
  <c r="Q1042" i="19" s="1"/>
  <c r="P1414" i="19"/>
  <c r="Q1414" i="19" s="1"/>
  <c r="P1051" i="19"/>
  <c r="Q1051" i="19" s="1"/>
  <c r="P1788" i="19"/>
  <c r="Q1788" i="19" s="1"/>
  <c r="P1653" i="19"/>
  <c r="Q1653" i="19" s="1"/>
  <c r="P1021" i="19"/>
  <c r="Q1021" i="19" s="1"/>
  <c r="P1555" i="19"/>
  <c r="Q1555" i="19" s="1"/>
  <c r="P503" i="19"/>
  <c r="Q503" i="19" s="1"/>
  <c r="P1935" i="19"/>
  <c r="Q1935" i="19" s="1"/>
  <c r="P1408" i="19"/>
  <c r="Q1408" i="19" s="1"/>
  <c r="P1641" i="19"/>
  <c r="Q1641" i="19" s="1"/>
  <c r="P324" i="19"/>
  <c r="Q324" i="19" s="1"/>
  <c r="P671" i="19"/>
  <c r="Q671" i="19" s="1"/>
  <c r="P1162" i="19"/>
  <c r="Q1162" i="19" s="1"/>
  <c r="P1299" i="19"/>
  <c r="Q1299" i="19" s="1"/>
  <c r="P1721" i="19"/>
  <c r="Q1721" i="19" s="1"/>
  <c r="P283" i="19"/>
  <c r="Q283" i="19" s="1"/>
  <c r="P447" i="19"/>
  <c r="Q447" i="19" s="1"/>
  <c r="P176" i="19"/>
  <c r="Q176" i="19" s="1"/>
  <c r="P1090" i="19"/>
  <c r="Q1090" i="19" s="1"/>
  <c r="P1606" i="19"/>
  <c r="Q1606" i="19" s="1"/>
  <c r="P1304" i="19"/>
  <c r="Q1304" i="19" s="1"/>
  <c r="P513" i="19"/>
  <c r="Q513" i="19" s="1"/>
  <c r="P1318" i="19"/>
  <c r="Q1318" i="19" s="1"/>
  <c r="P831" i="19"/>
  <c r="Q831" i="19" s="1"/>
  <c r="P442" i="19"/>
  <c r="Q442" i="19" s="1"/>
  <c r="P1423" i="19"/>
  <c r="Q1423" i="19" s="1"/>
  <c r="P933" i="19"/>
  <c r="Q933" i="19" s="1"/>
  <c r="P125" i="19"/>
  <c r="Q125" i="19" s="1"/>
  <c r="P1250" i="19"/>
  <c r="Q1250" i="19" s="1"/>
  <c r="P683" i="19"/>
  <c r="Q683" i="19" s="1"/>
  <c r="P1404" i="19"/>
  <c r="Q1404" i="19" s="1"/>
  <c r="P609" i="19"/>
  <c r="Q609" i="19" s="1"/>
  <c r="P1846" i="19"/>
  <c r="Q1846" i="19" s="1"/>
  <c r="P1870" i="19"/>
  <c r="Q1870" i="19" s="1"/>
  <c r="P902" i="19"/>
  <c r="Q902" i="19" s="1"/>
  <c r="P1648" i="19"/>
  <c r="Q1648" i="19" s="1"/>
  <c r="P1894" i="19"/>
  <c r="Q1894" i="19" s="1"/>
  <c r="P1505" i="19"/>
  <c r="Q1505" i="19" s="1"/>
  <c r="P1947" i="19"/>
  <c r="Q1947" i="19" s="1"/>
  <c r="P718" i="19"/>
  <c r="Q718" i="19" s="1"/>
  <c r="P1169" i="19"/>
  <c r="Q1169" i="19" s="1"/>
  <c r="P1553" i="19"/>
  <c r="Q1553" i="19" s="1"/>
  <c r="P378" i="19"/>
  <c r="Q378" i="19" s="1"/>
  <c r="P1705" i="19"/>
  <c r="Q1705" i="19" s="1"/>
  <c r="P602" i="19"/>
  <c r="Q602" i="19" s="1"/>
  <c r="P873" i="19"/>
  <c r="Q873" i="19" s="1"/>
  <c r="P440" i="19"/>
  <c r="Q440" i="19" s="1"/>
  <c r="P492" i="19"/>
  <c r="Q492" i="19" s="1"/>
  <c r="P49" i="19"/>
  <c r="Q49" i="19" s="1"/>
  <c r="P1305" i="19"/>
  <c r="Q1305" i="19" s="1"/>
  <c r="P1706" i="19"/>
  <c r="Q1706" i="19" s="1"/>
  <c r="P508" i="19"/>
  <c r="Q508" i="19" s="1"/>
  <c r="P817" i="19"/>
  <c r="Q817" i="19" s="1"/>
  <c r="P387" i="19"/>
  <c r="Q387" i="19" s="1"/>
  <c r="P140" i="19"/>
  <c r="Q140" i="19" s="1"/>
  <c r="P1471" i="19"/>
  <c r="Q1471" i="19" s="1"/>
  <c r="P924" i="19"/>
  <c r="Q924" i="19" s="1"/>
  <c r="P1024" i="19"/>
  <c r="Q1024" i="19" s="1"/>
  <c r="P894" i="19"/>
  <c r="Q894" i="19" s="1"/>
  <c r="P224" i="19"/>
  <c r="Q224" i="19" s="1"/>
  <c r="P1854" i="19"/>
  <c r="Q1854" i="19" s="1"/>
  <c r="P208" i="19"/>
  <c r="Q208" i="19" s="1"/>
  <c r="P835" i="19"/>
  <c r="Q835" i="19" s="1"/>
  <c r="P1350" i="19"/>
  <c r="Q1350" i="19" s="1"/>
  <c r="P857" i="19"/>
  <c r="Q857" i="19" s="1"/>
  <c r="P1742" i="19"/>
  <c r="Q1742" i="19" s="1"/>
  <c r="P220" i="19"/>
  <c r="Q220" i="19" s="1"/>
  <c r="P247" i="19"/>
  <c r="Q247" i="19" s="1"/>
  <c r="P1592" i="19"/>
  <c r="Q1592" i="19" s="1"/>
  <c r="P828" i="19"/>
  <c r="Q828" i="19" s="1"/>
  <c r="P1429" i="19"/>
  <c r="Q1429" i="19" s="1"/>
  <c r="P747" i="19"/>
  <c r="Q747" i="19" s="1"/>
  <c r="P1711" i="19"/>
  <c r="Q1711" i="19" s="1"/>
  <c r="P312" i="19"/>
  <c r="Q312" i="19" s="1"/>
  <c r="P1793" i="19"/>
  <c r="Q1793" i="19" s="1"/>
  <c r="P1439" i="19"/>
  <c r="Q1439" i="19" s="1"/>
  <c r="P1579" i="19"/>
  <c r="Q1579" i="19" s="1"/>
  <c r="P515" i="19"/>
  <c r="Q515" i="19" s="1"/>
  <c r="P321" i="19"/>
  <c r="Q321" i="19" s="1"/>
  <c r="P1692" i="19"/>
  <c r="Q1692" i="19" s="1"/>
  <c r="P258" i="19"/>
  <c r="Q258" i="19" s="1"/>
  <c r="P297" i="19"/>
  <c r="Q297" i="19" s="1"/>
  <c r="P257" i="19"/>
  <c r="Q257" i="19" s="1"/>
  <c r="P1900" i="19"/>
  <c r="Q1900" i="19" s="1"/>
  <c r="P956" i="19"/>
  <c r="Q956" i="19" s="1"/>
  <c r="P1987" i="19"/>
  <c r="Q1987" i="19" s="1"/>
  <c r="P1687" i="19"/>
  <c r="Q1687" i="19" s="1"/>
  <c r="P1079" i="19"/>
  <c r="Q1079" i="19" s="1"/>
  <c r="P1601" i="19"/>
  <c r="Q1601" i="19" s="1"/>
  <c r="P741" i="19"/>
  <c r="Q741" i="19" s="1"/>
  <c r="P1269" i="19"/>
  <c r="Q1269" i="19" s="1"/>
  <c r="P331" i="19"/>
  <c r="Q331" i="19" s="1"/>
  <c r="P1952" i="19"/>
  <c r="Q1952" i="19" s="1"/>
  <c r="P1428" i="19"/>
  <c r="Q1428" i="19" s="1"/>
  <c r="P302" i="19"/>
  <c r="Q302" i="19" s="1"/>
  <c r="P1815" i="19"/>
  <c r="Q1815" i="19" s="1"/>
  <c r="P1030" i="19"/>
  <c r="Q1030" i="19" s="1"/>
  <c r="P872" i="19"/>
  <c r="Q872" i="19" s="1"/>
  <c r="P525" i="19"/>
  <c r="Q525" i="19" s="1"/>
  <c r="P1397" i="19"/>
  <c r="Q1397" i="19" s="1"/>
  <c r="P1819" i="19"/>
  <c r="Q1819" i="19" s="1"/>
  <c r="P1158" i="19"/>
  <c r="Q1158" i="19" s="1"/>
  <c r="P1346" i="19"/>
  <c r="Q1346" i="19" s="1"/>
  <c r="P43" i="19"/>
  <c r="Q43" i="19" s="1"/>
  <c r="P887" i="19"/>
  <c r="Q887" i="19" s="1"/>
  <c r="P878" i="19"/>
  <c r="Q878" i="19" s="1"/>
  <c r="P1390" i="19"/>
  <c r="Q1390" i="19" s="1"/>
  <c r="P1896" i="19"/>
  <c r="Q1896" i="19" s="1"/>
  <c r="P899" i="19"/>
  <c r="Q899" i="19" s="1"/>
  <c r="P573" i="19"/>
  <c r="Q573" i="19" s="1"/>
  <c r="P1322" i="19"/>
  <c r="Q1322" i="19" s="1"/>
  <c r="P1635" i="19"/>
  <c r="Q1635" i="19" s="1"/>
  <c r="P879" i="19"/>
  <c r="Q879" i="19" s="1"/>
  <c r="P810" i="19"/>
  <c r="Q810" i="19" s="1"/>
  <c r="P622" i="19"/>
  <c r="Q622" i="19" s="1"/>
  <c r="P1639" i="19"/>
  <c r="Q1639" i="19" s="1"/>
  <c r="P38" i="19"/>
  <c r="Q38" i="19" s="1"/>
  <c r="P1118" i="19"/>
  <c r="Q1118" i="19" s="1"/>
  <c r="P1999" i="19"/>
  <c r="Q1999" i="19" s="1"/>
  <c r="P1436" i="19"/>
  <c r="Q1436" i="19" s="1"/>
  <c r="P1951" i="19"/>
  <c r="Q1951" i="19" s="1"/>
  <c r="P651" i="19"/>
  <c r="Q651" i="19" s="1"/>
  <c r="P181" i="19"/>
  <c r="Q181" i="19" s="1"/>
  <c r="P1923" i="19"/>
  <c r="Q1923" i="19" s="1"/>
  <c r="P1387" i="19"/>
  <c r="Q1387" i="19" s="1"/>
  <c r="P868" i="19"/>
  <c r="Q868" i="19" s="1"/>
  <c r="P126" i="19"/>
  <c r="Q126" i="19" s="1"/>
  <c r="P34" i="19"/>
  <c r="Q34" i="19" s="1"/>
  <c r="P1451" i="19"/>
  <c r="Q1451" i="19" s="1"/>
  <c r="P830" i="19"/>
  <c r="Q830" i="19" s="1"/>
  <c r="P1148" i="19"/>
  <c r="Q1148" i="19" s="1"/>
  <c r="P169" i="19"/>
  <c r="Q169" i="19" s="1"/>
  <c r="P410" i="19"/>
  <c r="Q410" i="19" s="1"/>
  <c r="P1017" i="19"/>
  <c r="Q1017" i="19" s="1"/>
  <c r="P1056" i="19"/>
  <c r="Q1056" i="19" s="1"/>
  <c r="P90" i="19"/>
  <c r="Q90" i="19" s="1"/>
  <c r="P867" i="19"/>
  <c r="Q867" i="19" s="1"/>
  <c r="P1805" i="19"/>
  <c r="Q1805" i="19" s="1"/>
  <c r="P1624" i="19"/>
  <c r="Q1624" i="19" s="1"/>
  <c r="P576" i="19"/>
  <c r="Q576" i="19" s="1"/>
  <c r="P684" i="19"/>
  <c r="Q684" i="19" s="1"/>
  <c r="P659" i="19"/>
  <c r="Q659" i="19" s="1"/>
  <c r="P1731" i="19"/>
  <c r="Q1731" i="19" s="1"/>
  <c r="P122" i="19"/>
  <c r="Q122" i="19" s="1"/>
  <c r="P926" i="19"/>
  <c r="Q926" i="19" s="1"/>
  <c r="P1083" i="19"/>
  <c r="Q1083" i="19" s="1"/>
  <c r="P1636" i="19"/>
  <c r="Q1636" i="19" s="1"/>
  <c r="P582" i="19"/>
  <c r="Q582" i="19" s="1"/>
  <c r="P1232" i="19"/>
  <c r="Q1232" i="19" s="1"/>
  <c r="P996" i="19"/>
  <c r="Q996" i="19" s="1"/>
  <c r="P1472" i="19"/>
  <c r="Q1472" i="19" s="1"/>
  <c r="P23" i="19"/>
  <c r="Q23" i="19" s="1"/>
  <c r="P927" i="19"/>
  <c r="Q927" i="19" s="1"/>
  <c r="P1094" i="19"/>
  <c r="Q1094" i="19" s="1"/>
  <c r="P344" i="19"/>
  <c r="Q344" i="19" s="1"/>
  <c r="P495" i="19"/>
  <c r="Q495" i="19" s="1"/>
  <c r="P397" i="19"/>
  <c r="Q397" i="19" s="1"/>
  <c r="P44" i="19"/>
  <c r="Q44" i="19" s="1"/>
  <c r="P827" i="19"/>
  <c r="Q827" i="19" s="1"/>
  <c r="P1053" i="19"/>
  <c r="Q1053" i="19" s="1"/>
  <c r="P1884" i="19"/>
  <c r="Q1884" i="19" s="1"/>
  <c r="P742" i="19"/>
  <c r="Q742" i="19" s="1"/>
  <c r="P211" i="19"/>
  <c r="Q211" i="19" s="1"/>
  <c r="P1375" i="19"/>
  <c r="Q1375" i="19" s="1"/>
  <c r="P1491" i="19"/>
  <c r="Q1491" i="19" s="1"/>
  <c r="P435" i="19"/>
  <c r="Q435" i="19" s="1"/>
  <c r="P1093" i="19"/>
  <c r="Q1093" i="19" s="1"/>
  <c r="P1507" i="19"/>
  <c r="Q1507" i="19" s="1"/>
  <c r="P1838" i="19"/>
  <c r="Q1838" i="19" s="1"/>
  <c r="P493" i="19"/>
  <c r="Q493" i="19" s="1"/>
  <c r="P33" i="19"/>
  <c r="Q33" i="19" s="1"/>
  <c r="P1878" i="19"/>
  <c r="Q1878" i="19" s="1"/>
  <c r="P1157" i="19"/>
  <c r="Q1157" i="19" s="1"/>
  <c r="P1558" i="19"/>
  <c r="Q1558" i="19" s="1"/>
  <c r="P1454" i="19"/>
  <c r="Q1454" i="19" s="1"/>
  <c r="P330" i="19"/>
  <c r="Q330" i="19" s="1"/>
  <c r="P1666" i="19"/>
  <c r="Q1666" i="19" s="1"/>
  <c r="P1855" i="19"/>
  <c r="Q1855" i="19" s="1"/>
  <c r="P1676" i="19"/>
  <c r="Q1676" i="19" s="1"/>
  <c r="P523" i="19"/>
  <c r="Q523" i="19" s="1"/>
  <c r="P1264" i="19"/>
  <c r="Q1264" i="19" s="1"/>
  <c r="P1940" i="19"/>
  <c r="Q1940" i="19" s="1"/>
  <c r="P84" i="19"/>
  <c r="Q84" i="19" s="1"/>
  <c r="P241" i="19"/>
  <c r="Q241" i="19" s="1"/>
  <c r="P310" i="19"/>
  <c r="Q310" i="19" s="1"/>
  <c r="P65" i="19"/>
  <c r="Q65" i="19" s="1"/>
  <c r="P672" i="19"/>
  <c r="Q672" i="19" s="1"/>
  <c r="P362" i="19"/>
  <c r="Q362" i="19" s="1"/>
  <c r="P696" i="19"/>
  <c r="Q696" i="19" s="1"/>
  <c r="P1500" i="19"/>
  <c r="Q1500" i="19" s="1"/>
  <c r="P1769" i="19"/>
  <c r="Q1769" i="19" s="1"/>
  <c r="P1476" i="19"/>
  <c r="Q1476" i="19" s="1"/>
  <c r="P138" i="19"/>
  <c r="Q138" i="19" s="1"/>
  <c r="P119" i="19"/>
  <c r="Q119" i="19" s="1"/>
  <c r="P844" i="19"/>
  <c r="Q844" i="19" s="1"/>
  <c r="P1837" i="19"/>
  <c r="Q1837" i="19" s="1"/>
  <c r="P1728" i="19"/>
  <c r="Q1728" i="19" s="1"/>
  <c r="P1971" i="19"/>
  <c r="Q1971" i="19" s="1"/>
  <c r="P26" i="19"/>
  <c r="Q26" i="19" s="1"/>
  <c r="P1031" i="19"/>
  <c r="Q1031" i="19" s="1"/>
  <c r="P624" i="19"/>
  <c r="Q624" i="19" s="1"/>
  <c r="P1861" i="19"/>
  <c r="Q1861" i="19" s="1"/>
  <c r="P628" i="19"/>
  <c r="Q628" i="19" s="1"/>
  <c r="P752" i="19"/>
  <c r="Q752" i="19" s="1"/>
  <c r="P309" i="19"/>
  <c r="Q309" i="19" s="1"/>
  <c r="P1634" i="19"/>
  <c r="Q1634" i="19" s="1"/>
  <c r="P1406" i="19"/>
  <c r="Q1406" i="19" s="1"/>
  <c r="P1694" i="19"/>
  <c r="Q1694" i="19" s="1"/>
  <c r="P1075" i="19"/>
  <c r="Q1075" i="19" s="1"/>
  <c r="P1631" i="19"/>
  <c r="Q1631" i="19" s="1"/>
  <c r="P205" i="19"/>
  <c r="Q205" i="19" s="1"/>
  <c r="P800" i="19"/>
  <c r="Q800" i="19" s="1"/>
  <c r="P1920" i="19"/>
  <c r="Q1920" i="19" s="1"/>
  <c r="P1594" i="19"/>
  <c r="Q1594" i="19" s="1"/>
  <c r="P1314" i="19"/>
  <c r="Q1314" i="19" s="1"/>
  <c r="P57" i="19"/>
  <c r="Q57" i="19" s="1"/>
  <c r="P145" i="19"/>
  <c r="Q145" i="19" s="1"/>
  <c r="P733" i="19"/>
  <c r="Q733" i="19" s="1"/>
  <c r="P128" i="19"/>
  <c r="Q128" i="19" s="1"/>
  <c r="P1444" i="19"/>
  <c r="Q1444" i="19" s="1"/>
  <c r="P432" i="19"/>
  <c r="Q432" i="19" s="1"/>
  <c r="P946" i="19"/>
  <c r="Q946" i="19" s="1"/>
  <c r="P643" i="19"/>
  <c r="Q643" i="19" s="1"/>
  <c r="P1045" i="19"/>
  <c r="Q1045" i="19" s="1"/>
  <c r="P1512" i="19"/>
  <c r="Q1512" i="19" s="1"/>
  <c r="P669" i="19"/>
  <c r="Q669" i="19" s="1"/>
  <c r="P1296" i="19"/>
  <c r="Q1296" i="19" s="1"/>
  <c r="P1061" i="19"/>
  <c r="Q1061" i="19" s="1"/>
  <c r="P1065" i="19"/>
  <c r="Q1065" i="19" s="1"/>
  <c r="P1559" i="19"/>
  <c r="Q1559" i="19" s="1"/>
  <c r="P1936" i="19"/>
  <c r="Q1936" i="19" s="1"/>
  <c r="P1615" i="19"/>
  <c r="Q1615" i="19" s="1"/>
  <c r="P1372" i="19"/>
  <c r="Q1372" i="19" s="1"/>
  <c r="P1927" i="19"/>
  <c r="Q1927" i="19" s="1"/>
  <c r="P1200" i="19"/>
  <c r="Q1200" i="19" s="1"/>
  <c r="P1913" i="19"/>
  <c r="Q1913" i="19" s="1"/>
  <c r="P416" i="19"/>
  <c r="Q416" i="19" s="1"/>
  <c r="P1348" i="19"/>
  <c r="Q1348" i="19" s="1"/>
  <c r="P1868" i="19"/>
  <c r="Q1868" i="19" s="1"/>
  <c r="P1663" i="19"/>
  <c r="Q1663" i="19" s="1"/>
  <c r="P1664" i="19"/>
  <c r="Q1664" i="19" s="1"/>
  <c r="P158" i="19"/>
  <c r="Q158" i="19" s="1"/>
  <c r="P1133" i="19"/>
  <c r="Q1133" i="19" s="1"/>
  <c r="P1972" i="19"/>
  <c r="Q1972" i="19" s="1"/>
  <c r="P1627" i="19"/>
  <c r="Q1627" i="19" s="1"/>
  <c r="P1125" i="19"/>
  <c r="Q1125" i="19" s="1"/>
  <c r="P1046" i="19"/>
  <c r="Q1046" i="19" s="1"/>
  <c r="P1850" i="19"/>
  <c r="Q1850" i="19" s="1"/>
  <c r="P1679" i="19"/>
  <c r="Q1679" i="19" s="1"/>
  <c r="P445" i="19"/>
  <c r="Q445" i="19" s="1"/>
  <c r="P585" i="19"/>
  <c r="Q585" i="19" s="1"/>
  <c r="P1308" i="19"/>
  <c r="Q1308" i="19" s="1"/>
  <c r="P1320" i="19"/>
  <c r="Q1320" i="19" s="1"/>
  <c r="P341" i="19"/>
  <c r="Q341" i="19" s="1"/>
  <c r="P1863" i="19"/>
  <c r="Q1863" i="19" s="1"/>
  <c r="P604" i="19"/>
  <c r="Q604" i="19" s="1"/>
  <c r="P1207" i="19"/>
  <c r="Q1207" i="19" s="1"/>
  <c r="P1058" i="19"/>
  <c r="Q1058" i="19" s="1"/>
  <c r="P606" i="19"/>
  <c r="Q606" i="19" s="1"/>
  <c r="P1897" i="19"/>
  <c r="Q1897" i="19" s="1"/>
  <c r="P578" i="19"/>
  <c r="Q578" i="19" s="1"/>
  <c r="P1085" i="19"/>
  <c r="Q1085" i="19" s="1"/>
  <c r="P860" i="19"/>
  <c r="Q860" i="19" s="1"/>
  <c r="P804" i="19"/>
  <c r="Q804" i="19" s="1"/>
  <c r="P1228" i="19"/>
  <c r="Q1228" i="19" s="1"/>
  <c r="P1419" i="19"/>
  <c r="Q1419" i="19" s="1"/>
  <c r="P1201" i="19"/>
  <c r="Q1201" i="19" s="1"/>
  <c r="P1702" i="19"/>
  <c r="Q1702" i="19" s="1"/>
  <c r="P688" i="19"/>
  <c r="Q688" i="19" s="1"/>
  <c r="P919" i="19"/>
  <c r="Q919" i="19" s="1"/>
  <c r="P1113" i="19"/>
  <c r="Q1113" i="19" s="1"/>
  <c r="P436" i="19"/>
  <c r="Q436" i="19" s="1"/>
  <c r="P799" i="19"/>
  <c r="Q799" i="19" s="1"/>
  <c r="P1496" i="19"/>
  <c r="Q1496" i="19" s="1"/>
  <c r="P1749" i="19"/>
  <c r="Q1749" i="19" s="1"/>
  <c r="P1329" i="19"/>
  <c r="Q1329" i="19" s="1"/>
  <c r="P214" i="19"/>
  <c r="Q214" i="19" s="1"/>
  <c r="P1452" i="19"/>
  <c r="Q1452" i="19" s="1"/>
  <c r="P479" i="19"/>
  <c r="Q479" i="19" s="1"/>
  <c r="P1916" i="19"/>
  <c r="Q1916" i="19" s="1"/>
  <c r="P630" i="19"/>
  <c r="Q630" i="19" s="1"/>
  <c r="P660" i="19"/>
  <c r="Q660" i="19" s="1"/>
  <c r="P1566" i="19"/>
  <c r="Q1566" i="19" s="1"/>
  <c r="P541" i="19"/>
  <c r="Q541" i="19" s="1"/>
  <c r="P943" i="19"/>
  <c r="Q943" i="19" s="1"/>
  <c r="P299" i="19"/>
  <c r="Q299" i="19" s="1"/>
  <c r="P637" i="19"/>
  <c r="Q637" i="19" s="1"/>
  <c r="P359" i="19"/>
  <c r="Q359" i="19" s="1"/>
  <c r="P594" i="19"/>
  <c r="Q594" i="19" s="1"/>
  <c r="P702" i="19"/>
  <c r="Q702" i="19" s="1"/>
  <c r="P56" i="19"/>
  <c r="Q56" i="19" s="1"/>
  <c r="P1605" i="19"/>
  <c r="Q1605" i="19" s="1"/>
  <c r="P1023" i="19"/>
  <c r="Q1023" i="19" s="1"/>
  <c r="P1775" i="19"/>
  <c r="Q1775" i="19" s="1"/>
  <c r="P69" i="19"/>
  <c r="Q69" i="19" s="1"/>
  <c r="P548" i="19"/>
  <c r="Q548" i="19" s="1"/>
  <c r="P250" i="19"/>
  <c r="Q250" i="19" s="1"/>
  <c r="P94" i="19"/>
  <c r="Q94" i="19" s="1"/>
  <c r="P1229" i="19"/>
  <c r="Q1229" i="19" s="1"/>
  <c r="P371" i="19"/>
  <c r="Q371" i="19" s="1"/>
  <c r="P1293" i="19"/>
  <c r="Q1293" i="19" s="1"/>
  <c r="P454" i="19"/>
  <c r="Q454" i="19" s="1"/>
  <c r="P1774" i="19"/>
  <c r="Q1774" i="19" s="1"/>
  <c r="P892" i="19"/>
  <c r="Q892" i="19" s="1"/>
  <c r="P127" i="19"/>
  <c r="Q127" i="19" s="1"/>
  <c r="P681" i="19"/>
  <c r="Q681" i="19" s="1"/>
  <c r="P1792" i="19"/>
  <c r="Q1792" i="19" s="1"/>
  <c r="P92" i="19"/>
  <c r="Q92" i="19" s="1"/>
  <c r="P456" i="19"/>
  <c r="Q456" i="19" s="1"/>
  <c r="P280" i="19"/>
  <c r="Q280" i="19" s="1"/>
  <c r="P1955" i="19"/>
  <c r="Q1955" i="19" s="1"/>
  <c r="P497" i="19"/>
  <c r="Q497" i="19" s="1"/>
  <c r="P1934" i="19"/>
  <c r="Q1934" i="19" s="1"/>
  <c r="P349" i="19"/>
  <c r="Q349" i="19" s="1"/>
  <c r="P1462" i="19"/>
  <c r="Q1462" i="19" s="1"/>
  <c r="P623" i="19"/>
  <c r="Q623" i="19" s="1"/>
  <c r="P1685" i="19"/>
  <c r="Q1685" i="19" s="1"/>
  <c r="P715" i="19"/>
  <c r="Q715" i="19" s="1"/>
  <c r="P265" i="19"/>
  <c r="Q265" i="19" s="1"/>
  <c r="P538" i="19"/>
  <c r="Q538" i="19" s="1"/>
  <c r="P521" i="19"/>
  <c r="Q521" i="19" s="1"/>
  <c r="P52" i="19"/>
  <c r="Q52" i="19" s="1"/>
  <c r="P632" i="19"/>
  <c r="Q632" i="19" s="1"/>
  <c r="P653" i="19"/>
  <c r="Q653" i="19" s="1"/>
  <c r="P1313" i="19"/>
  <c r="Q1313" i="19" s="1"/>
  <c r="P1611" i="19"/>
  <c r="Q1611" i="19" s="1"/>
  <c r="P360" i="19"/>
  <c r="Q360" i="19" s="1"/>
  <c r="P1730" i="19"/>
  <c r="Q1730" i="19" s="1"/>
  <c r="P269" i="19"/>
  <c r="Q269" i="19" s="1"/>
  <c r="P1373" i="19"/>
  <c r="Q1373" i="19" s="1"/>
  <c r="P1142" i="19"/>
  <c r="Q1142" i="19" s="1"/>
  <c r="P1465" i="19"/>
  <c r="Q1465" i="19" s="1"/>
  <c r="P393" i="19"/>
  <c r="Q393" i="19" s="1"/>
  <c r="P766" i="19"/>
  <c r="Q766" i="19" s="1"/>
  <c r="P610" i="19"/>
  <c r="Q610" i="19" s="1"/>
  <c r="P898" i="19"/>
  <c r="Q898" i="19" s="1"/>
  <c r="P1074" i="19"/>
  <c r="Q1074" i="19" s="1"/>
  <c r="P1361" i="19"/>
  <c r="Q1361" i="19" s="1"/>
  <c r="P1857" i="19"/>
  <c r="Q1857" i="19" s="1"/>
  <c r="P1297" i="19"/>
  <c r="Q1297" i="19" s="1"/>
  <c r="P1963" i="19"/>
  <c r="Q1963" i="19" s="1"/>
  <c r="P1977" i="19"/>
  <c r="Q1977" i="19" s="1"/>
  <c r="P405" i="19"/>
  <c r="Q405" i="19" s="1"/>
  <c r="P233" i="19"/>
  <c r="Q233" i="19" s="1"/>
  <c r="P1455" i="19"/>
  <c r="Q1455" i="19" s="1"/>
  <c r="P749" i="19"/>
  <c r="Q749" i="19" s="1"/>
  <c r="P1576" i="19"/>
  <c r="Q1576" i="19" s="1"/>
  <c r="P874" i="19"/>
  <c r="Q874" i="19" s="1"/>
  <c r="P1519" i="19"/>
  <c r="Q1519" i="19" s="1"/>
  <c r="P488" i="19"/>
  <c r="Q488" i="19" s="1"/>
  <c r="P339" i="19"/>
  <c r="Q339" i="19" s="1"/>
  <c r="P1108" i="19"/>
  <c r="Q1108" i="19" s="1"/>
  <c r="P1186" i="19"/>
  <c r="Q1186" i="19" s="1"/>
  <c r="P1903" i="19"/>
  <c r="Q1903" i="19" s="1"/>
  <c r="P698" i="19"/>
  <c r="Q698" i="19" s="1"/>
  <c r="P1078" i="19"/>
  <c r="Q1078" i="19" s="1"/>
  <c r="P147" i="19"/>
  <c r="Q147" i="19" s="1"/>
  <c r="P1954" i="19"/>
  <c r="Q1954" i="19" s="1"/>
  <c r="P776" i="19"/>
  <c r="Q776" i="19" s="1"/>
  <c r="P1564" i="19"/>
  <c r="Q1564" i="19" s="1"/>
  <c r="P201" i="19"/>
  <c r="Q201" i="19" s="1"/>
  <c r="P1043" i="19"/>
  <c r="Q1043" i="19" s="1"/>
  <c r="P505" i="19"/>
  <c r="Q505" i="19" s="1"/>
  <c r="P882" i="19"/>
  <c r="Q882" i="19" s="1"/>
  <c r="P1336" i="19"/>
  <c r="Q1336" i="19" s="1"/>
  <c r="P335" i="19"/>
  <c r="Q335" i="19" s="1"/>
  <c r="P1671" i="19"/>
  <c r="Q1671" i="19" s="1"/>
  <c r="P1216" i="19"/>
  <c r="Q1216" i="19" s="1"/>
  <c r="P1968" i="19"/>
  <c r="Q1968" i="19" s="1"/>
  <c r="P80" i="19"/>
  <c r="Q80" i="19" s="1"/>
  <c r="P539" i="19"/>
  <c r="Q539" i="19" s="1"/>
  <c r="P76" i="19"/>
  <c r="Q76" i="19" s="1"/>
  <c r="P1466" i="19"/>
  <c r="Q1466" i="19" s="1"/>
  <c r="P106" i="19"/>
  <c r="Q106" i="19" s="1"/>
  <c r="P373" i="19"/>
  <c r="Q373" i="19" s="1"/>
  <c r="P1393" i="19"/>
  <c r="Q1393" i="19" s="1"/>
  <c r="P1642" i="19"/>
  <c r="Q1642" i="19" s="1"/>
  <c r="P614" i="19"/>
  <c r="Q614" i="19" s="1"/>
  <c r="P1527" i="19"/>
  <c r="Q1527" i="19" s="1"/>
  <c r="P428" i="19"/>
  <c r="Q428" i="19" s="1"/>
  <c r="P97" i="19"/>
  <c r="Q97" i="19" s="1"/>
  <c r="P856" i="19"/>
  <c r="Q856" i="19" s="1"/>
  <c r="P1144" i="19"/>
  <c r="Q1144" i="19" s="1"/>
  <c r="P1655" i="19"/>
  <c r="Q1655" i="19" s="1"/>
  <c r="P915" i="19"/>
  <c r="Q915" i="19" s="1"/>
  <c r="P995" i="19"/>
  <c r="Q995" i="19" s="1"/>
  <c r="P807" i="19"/>
  <c r="Q807" i="19" s="1"/>
  <c r="P1126" i="19"/>
  <c r="Q1126" i="19" s="1"/>
  <c r="P1776" i="19"/>
  <c r="Q1776" i="19" s="1"/>
  <c r="P458" i="19"/>
  <c r="Q458" i="19" s="1"/>
  <c r="P1356" i="19"/>
  <c r="Q1356" i="19" s="1"/>
  <c r="P1766" i="19"/>
  <c r="Q1766" i="19" s="1"/>
  <c r="P282" i="19"/>
  <c r="Q282" i="19" s="1"/>
  <c r="P459" i="19"/>
  <c r="Q459" i="19" s="1"/>
  <c r="P1914" i="19"/>
  <c r="Q1914" i="19" s="1"/>
  <c r="P1340" i="19"/>
  <c r="Q1340" i="19" s="1"/>
  <c r="P48" i="19"/>
  <c r="Q48" i="19" s="1"/>
  <c r="P244" i="19"/>
  <c r="Q244" i="19" s="1"/>
  <c r="P644" i="19"/>
  <c r="Q644" i="19" s="1"/>
  <c r="P2005" i="19"/>
  <c r="Q2005" i="19" s="1"/>
  <c r="P1960" i="19"/>
  <c r="Q1960" i="19" s="1"/>
  <c r="P251" i="19"/>
  <c r="Q251" i="19" s="1"/>
  <c r="P1449" i="19"/>
  <c r="Q1449" i="19" s="1"/>
  <c r="P367" i="19"/>
  <c r="Q367" i="19" s="1"/>
  <c r="P823" i="19"/>
  <c r="Q823" i="19" s="1"/>
  <c r="P679" i="19"/>
  <c r="Q679" i="19" s="1"/>
  <c r="P588" i="19"/>
  <c r="Q588" i="19" s="1"/>
  <c r="P229" i="19"/>
  <c r="Q229" i="19" s="1"/>
  <c r="P166" i="19"/>
  <c r="Q166" i="19" s="1"/>
  <c r="P427" i="19"/>
  <c r="Q427" i="19" s="1"/>
  <c r="P753" i="19"/>
  <c r="Q753" i="19" s="1"/>
  <c r="P61" i="19"/>
  <c r="Q61" i="19" s="1"/>
  <c r="P1712" i="19"/>
  <c r="Q1712" i="19" s="1"/>
  <c r="P316" i="19"/>
  <c r="Q316" i="19" s="1"/>
  <c r="P727" i="19"/>
  <c r="Q727" i="19" s="1"/>
  <c r="P855" i="19"/>
  <c r="Q855" i="19" s="1"/>
  <c r="P313" i="19"/>
  <c r="Q313" i="19" s="1"/>
  <c r="P543" i="19"/>
  <c r="Q543" i="19" s="1"/>
  <c r="P446" i="19"/>
  <c r="Q446" i="19" s="1"/>
  <c r="P1974" i="19"/>
  <c r="Q1974" i="19" s="1"/>
  <c r="P1182" i="19"/>
  <c r="Q1182" i="19" s="1"/>
  <c r="P70" i="19"/>
  <c r="Q70" i="19" s="1"/>
  <c r="P1233" i="19"/>
  <c r="Q1233" i="19" s="1"/>
  <c r="P833" i="19"/>
  <c r="Q833" i="19" s="1"/>
  <c r="P1803" i="19"/>
  <c r="Q1803" i="19" s="1"/>
  <c r="P1713" i="19"/>
  <c r="Q1713" i="19" s="1"/>
  <c r="P62" i="19"/>
  <c r="Q62" i="19" s="1"/>
  <c r="P1804" i="19"/>
  <c r="Q1804" i="19" s="1"/>
  <c r="P655" i="19"/>
  <c r="Q655" i="19" s="1"/>
  <c r="P239" i="19"/>
  <c r="Q239" i="19" s="1"/>
  <c r="P1249" i="19"/>
  <c r="Q1249" i="19" s="1"/>
  <c r="P478" i="19"/>
  <c r="Q478" i="19" s="1"/>
  <c r="P1197" i="19"/>
  <c r="Q1197" i="19" s="1"/>
  <c r="P1619" i="19"/>
  <c r="Q1619" i="19" s="1"/>
  <c r="P1752" i="19"/>
  <c r="Q1752" i="19" s="1"/>
  <c r="P1919" i="19"/>
  <c r="Q1919" i="19" s="1"/>
  <c r="P1872" i="19"/>
  <c r="Q1872" i="19" s="1"/>
  <c r="P1660" i="19"/>
  <c r="Q1660" i="19" s="1"/>
  <c r="P301" i="19"/>
  <c r="Q301" i="19" s="1"/>
  <c r="P1295" i="19"/>
  <c r="Q1295" i="19" s="1"/>
  <c r="P1364" i="19"/>
  <c r="Q1364" i="19" s="1"/>
  <c r="P1281" i="19"/>
  <c r="Q1281" i="19" s="1"/>
  <c r="P1243" i="19"/>
  <c r="Q1243" i="19" s="1"/>
  <c r="P739" i="19"/>
  <c r="Q739" i="19" s="1"/>
  <c r="P1175" i="19"/>
  <c r="Q1175" i="19" s="1"/>
  <c r="P1690" i="19"/>
  <c r="Q1690" i="19" s="1"/>
  <c r="P1626" i="19"/>
  <c r="Q1626" i="19" s="1"/>
  <c r="P289" i="19"/>
  <c r="Q289" i="19" s="1"/>
  <c r="P67" i="19"/>
  <c r="Q67" i="19" s="1"/>
  <c r="P406" i="19"/>
  <c r="Q406" i="19" s="1"/>
  <c r="P215" i="19"/>
  <c r="Q215" i="19" s="1"/>
  <c r="P638" i="19"/>
  <c r="Q638" i="19" s="1"/>
  <c r="P1199" i="19"/>
  <c r="Q1199" i="19" s="1"/>
  <c r="P1852" i="19"/>
  <c r="Q1852" i="19" s="1"/>
  <c r="P1223" i="19"/>
  <c r="Q1223" i="19" s="1"/>
  <c r="P772" i="19"/>
  <c r="Q772" i="19" s="1"/>
  <c r="P552" i="19"/>
  <c r="Q552" i="19" s="1"/>
  <c r="P974" i="19"/>
  <c r="Q974" i="19" s="1"/>
  <c r="P232" i="19"/>
  <c r="Q232" i="19" s="1"/>
  <c r="P1782" i="19"/>
  <c r="Q1782" i="19" s="1"/>
  <c r="P272" i="19"/>
  <c r="Q272" i="19" s="1"/>
  <c r="P722" i="19"/>
  <c r="Q722" i="19" s="1"/>
  <c r="P825" i="19"/>
  <c r="Q825" i="19" s="1"/>
  <c r="P1092" i="19"/>
  <c r="Q1092" i="19" s="1"/>
  <c r="P236" i="19"/>
  <c r="Q236" i="19" s="1"/>
  <c r="P751" i="19"/>
  <c r="Q751" i="19" s="1"/>
  <c r="P1383" i="19"/>
  <c r="Q1383" i="19" s="1"/>
  <c r="P775" i="19"/>
  <c r="Q775" i="19" s="1"/>
  <c r="P1860" i="19"/>
  <c r="Q1860" i="19" s="1"/>
  <c r="P890" i="19"/>
  <c r="Q890" i="19" s="1"/>
  <c r="P1425" i="19"/>
  <c r="Q1425" i="19" s="1"/>
  <c r="P1110" i="19"/>
  <c r="Q1110" i="19" s="1"/>
  <c r="P466" i="19"/>
  <c r="Q466" i="19" s="1"/>
  <c r="P1941" i="19"/>
  <c r="Q1941" i="19" s="1"/>
  <c r="P121" i="19"/>
  <c r="Q121" i="19" s="1"/>
  <c r="P157" i="19"/>
  <c r="Q157" i="19" s="1"/>
  <c r="P1858" i="19"/>
  <c r="Q1858" i="19" s="1"/>
  <c r="P1418" i="19"/>
  <c r="Q1418" i="19" s="1"/>
  <c r="P595" i="19"/>
  <c r="Q595" i="19" s="1"/>
  <c r="P905" i="19"/>
  <c r="Q905" i="19" s="1"/>
  <c r="P584" i="19"/>
  <c r="Q584" i="19" s="1"/>
  <c r="P1352" i="19"/>
  <c r="Q1352" i="19" s="1"/>
  <c r="P1064" i="19"/>
  <c r="Q1064" i="19" s="1"/>
  <c r="P1332" i="19"/>
  <c r="Q1332" i="19" s="1"/>
  <c r="P284" i="19"/>
  <c r="Q284" i="19" s="1"/>
  <c r="P1556" i="19"/>
  <c r="Q1556" i="19" s="1"/>
  <c r="P793" i="19"/>
  <c r="Q793" i="19" s="1"/>
  <c r="P1965" i="19"/>
  <c r="Q1965" i="19" s="1"/>
  <c r="P1368" i="19"/>
  <c r="Q1368" i="19" s="1"/>
  <c r="P9" i="19"/>
  <c r="Q9" i="19" s="1"/>
  <c r="P1600" i="19"/>
  <c r="Q1600" i="19" s="1"/>
  <c r="P1218" i="19"/>
  <c r="Q1218" i="19" s="1"/>
  <c r="P1683" i="19"/>
  <c r="Q1683" i="19" s="1"/>
  <c r="P897" i="19"/>
  <c r="Q897" i="19" s="1"/>
  <c r="P311" i="19"/>
  <c r="Q311" i="19" s="1"/>
  <c r="P770" i="19"/>
  <c r="Q770" i="19" s="1"/>
  <c r="P1800" i="19"/>
  <c r="Q1800" i="19" s="1"/>
  <c r="P724" i="19"/>
  <c r="Q724" i="19" s="1"/>
  <c r="P904" i="19"/>
  <c r="Q904" i="19" s="1"/>
  <c r="P1787" i="19"/>
  <c r="Q1787" i="19" s="1"/>
  <c r="P786" i="19"/>
  <c r="Q786" i="19" s="1"/>
  <c r="P1185" i="19"/>
  <c r="Q1185" i="19" s="1"/>
  <c r="P1993" i="19"/>
  <c r="Q1993" i="19" s="1"/>
  <c r="P1036" i="19"/>
  <c r="Q1036" i="19" s="1"/>
  <c r="P967" i="19"/>
  <c r="Q967" i="19" s="1"/>
  <c r="P1333" i="19"/>
  <c r="Q1333" i="19" s="1"/>
  <c r="P175" i="19"/>
  <c r="Q175" i="19" s="1"/>
  <c r="P1528" i="19"/>
  <c r="Q1528" i="19" s="1"/>
  <c r="P631" i="19"/>
  <c r="Q631" i="19" s="1"/>
  <c r="P1426" i="19"/>
  <c r="Q1426" i="19" s="1"/>
  <c r="P1883" i="19"/>
  <c r="Q1883" i="19" s="1"/>
  <c r="P692" i="19"/>
  <c r="Q692" i="19" s="1"/>
  <c r="P1966" i="19"/>
  <c r="Q1966" i="19" s="1"/>
  <c r="P1150" i="19"/>
  <c r="Q1150" i="19" s="1"/>
  <c r="P758" i="19"/>
  <c r="Q758" i="19" s="1"/>
  <c r="P1220" i="19"/>
  <c r="Q1220" i="19" s="1"/>
  <c r="P1124" i="19"/>
  <c r="Q1124" i="19" s="1"/>
  <c r="P920" i="19"/>
  <c r="Q920" i="19" s="1"/>
  <c r="P25" i="19"/>
  <c r="Q25" i="19" s="1"/>
  <c r="P627" i="19"/>
  <c r="Q627" i="19" s="1"/>
  <c r="P353" i="19"/>
  <c r="Q353" i="19" s="1"/>
  <c r="P281" i="19"/>
  <c r="Q281" i="19" s="1"/>
  <c r="P1210" i="19"/>
  <c r="Q1210" i="19" s="1"/>
  <c r="P1569" i="19"/>
  <c r="Q1569" i="19" s="1"/>
  <c r="P686" i="19"/>
  <c r="Q686" i="19" s="1"/>
  <c r="P728" i="19"/>
  <c r="Q728" i="19" s="1"/>
  <c r="P1982" i="19"/>
  <c r="Q1982" i="19" s="1"/>
  <c r="P649" i="19"/>
  <c r="Q649" i="19" s="1"/>
  <c r="P108" i="19"/>
  <c r="Q108" i="19" s="1"/>
  <c r="P869" i="19"/>
  <c r="Q869" i="19" s="1"/>
  <c r="P1508" i="19"/>
  <c r="Q1508" i="19" s="1"/>
  <c r="P1816" i="19"/>
  <c r="Q1816" i="19" s="1"/>
  <c r="P1258" i="19"/>
  <c r="Q1258" i="19" s="1"/>
  <c r="P1409" i="19"/>
  <c r="Q1409" i="19" s="1"/>
  <c r="P661" i="19"/>
  <c r="Q661" i="19" s="1"/>
  <c r="P345" i="19"/>
  <c r="Q345" i="19" s="1"/>
  <c r="P1143" i="19"/>
  <c r="Q1143" i="19" s="1"/>
  <c r="P1622" i="19"/>
  <c r="Q1622" i="19" s="1"/>
  <c r="P1696" i="19"/>
  <c r="Q1696" i="19" s="1"/>
  <c r="P2007" i="19"/>
  <c r="Q2007" i="19" s="1"/>
  <c r="P225" i="19"/>
  <c r="Q225" i="19" s="1"/>
  <c r="P938" i="19"/>
  <c r="Q938" i="19" s="1"/>
  <c r="P328" i="19"/>
  <c r="Q328" i="19" s="1"/>
  <c r="P1983" i="19"/>
  <c r="Q1983" i="19" s="1"/>
  <c r="P204" i="19"/>
  <c r="Q204" i="19" s="1"/>
  <c r="P1607" i="19"/>
  <c r="Q1607" i="19" s="1"/>
  <c r="P583" i="19"/>
  <c r="Q583" i="19" s="1"/>
  <c r="P1616" i="19"/>
  <c r="Q1616" i="19" s="1"/>
  <c r="P19" i="19"/>
  <c r="Q19" i="19" s="1"/>
  <c r="P1820" i="19"/>
  <c r="Q1820" i="19" s="1"/>
  <c r="P1767" i="19"/>
  <c r="Q1767" i="19" s="1"/>
  <c r="P1573" i="19"/>
  <c r="Q1573" i="19" s="1"/>
  <c r="P706" i="19"/>
  <c r="Q706" i="19" s="1"/>
  <c r="P163" i="19"/>
  <c r="Q163" i="19" s="1"/>
  <c r="P1149" i="19"/>
  <c r="Q1149" i="19" s="1"/>
  <c r="P45" i="19"/>
  <c r="Q45" i="19" s="1"/>
  <c r="P1392" i="19"/>
  <c r="Q1392" i="19" s="1"/>
  <c r="P1382" i="19"/>
  <c r="Q1382" i="19" s="1"/>
  <c r="P1117" i="19"/>
  <c r="Q1117" i="19" s="1"/>
  <c r="P202" i="19"/>
  <c r="Q202" i="19" s="1"/>
  <c r="P674" i="19"/>
  <c r="Q674" i="19" s="1"/>
  <c r="P1844" i="19"/>
  <c r="Q1844" i="19" s="1"/>
  <c r="P1139" i="19"/>
  <c r="Q1139" i="19" s="1"/>
  <c r="P1534" i="19"/>
  <c r="Q1534" i="19" s="1"/>
  <c r="P1492" i="19"/>
  <c r="Q1492" i="19" s="1"/>
  <c r="P559" i="19"/>
  <c r="Q559" i="19" s="1"/>
  <c r="P1887" i="19"/>
  <c r="Q1887" i="19" s="1"/>
  <c r="P1225" i="19"/>
  <c r="Q1225" i="19" s="1"/>
  <c r="P1902" i="19"/>
  <c r="Q1902" i="19" s="1"/>
  <c r="P1540" i="19"/>
  <c r="Q1540" i="19" s="1"/>
  <c r="P1215" i="19"/>
  <c r="Q1215" i="19" s="1"/>
  <c r="P1395" i="19"/>
  <c r="Q1395" i="19" s="1"/>
  <c r="P1208" i="19"/>
  <c r="Q1208" i="19" s="1"/>
  <c r="P151" i="19"/>
  <c r="Q151" i="19" s="1"/>
  <c r="P506" i="19"/>
  <c r="Q506" i="19" s="1"/>
  <c r="P1510" i="19"/>
  <c r="Q1510" i="19" s="1"/>
  <c r="P1488" i="19"/>
  <c r="Q1488" i="19" s="1"/>
  <c r="P336" i="19"/>
  <c r="Q336" i="19" s="1"/>
  <c r="P1407" i="19"/>
  <c r="Q1407" i="19" s="1"/>
  <c r="P464" i="19"/>
  <c r="Q464" i="19" s="1"/>
  <c r="P839" i="19"/>
  <c r="Q839" i="19" s="1"/>
  <c r="P1127" i="19"/>
  <c r="Q1127" i="19" s="1"/>
  <c r="P735" i="19"/>
  <c r="Q735" i="19" s="1"/>
  <c r="P1933" i="19"/>
  <c r="Q1933" i="19" s="1"/>
  <c r="P1625" i="19"/>
  <c r="Q1625" i="19" s="1"/>
  <c r="P657" i="19"/>
  <c r="Q657" i="19" s="1"/>
  <c r="P1921" i="19"/>
  <c r="Q1921" i="19" s="1"/>
  <c r="P1103" i="19"/>
  <c r="Q1103" i="19" s="1"/>
  <c r="P1673" i="19"/>
  <c r="Q1673" i="19" s="1"/>
  <c r="P396" i="19"/>
  <c r="Q396" i="19" s="1"/>
  <c r="P1283" i="19"/>
  <c r="Q1283" i="19" s="1"/>
  <c r="P79" i="19"/>
  <c r="Q79" i="19" s="1"/>
  <c r="P1970" i="19"/>
  <c r="Q1970" i="19" s="1"/>
  <c r="P712" i="19"/>
  <c r="Q712" i="19" s="1"/>
  <c r="P1826" i="19"/>
  <c r="Q1826" i="19" s="1"/>
  <c r="P1478" i="19"/>
  <c r="Q1478" i="19" s="1"/>
  <c r="P1316" i="19"/>
  <c r="Q1316" i="19" s="1"/>
  <c r="P640" i="19"/>
  <c r="Q640" i="19" s="1"/>
  <c r="P1526" i="19"/>
  <c r="Q1526" i="19" s="1"/>
  <c r="P969" i="19"/>
  <c r="Q969" i="19" s="1"/>
  <c r="P1871" i="19"/>
  <c r="Q1871" i="19" s="1"/>
  <c r="P1997" i="19"/>
  <c r="Q1997" i="19" s="1"/>
  <c r="P1211" i="19"/>
  <c r="Q1211" i="19" s="1"/>
  <c r="P1098" i="19"/>
  <c r="Q1098" i="19" s="1"/>
  <c r="P533" i="19"/>
  <c r="Q533" i="19" s="1"/>
  <c r="P1841" i="19"/>
  <c r="Q1841" i="19" s="1"/>
  <c r="P400" i="19"/>
  <c r="Q400" i="19" s="1"/>
  <c r="P732" i="19"/>
  <c r="Q732" i="19" s="1"/>
  <c r="P1391" i="19"/>
  <c r="Q1391" i="19" s="1"/>
  <c r="P1924" i="19"/>
  <c r="Q1924" i="19" s="1"/>
  <c r="P1904" i="19"/>
  <c r="Q1904" i="19" s="1"/>
  <c r="P1882" i="19"/>
  <c r="Q1882" i="19" s="1"/>
  <c r="P1780" i="19"/>
  <c r="Q1780" i="19" s="1"/>
  <c r="P213" i="19"/>
  <c r="Q213" i="19" s="1"/>
  <c r="P639" i="19"/>
  <c r="Q639" i="19" s="1"/>
  <c r="P1202" i="19"/>
  <c r="Q1202" i="19" s="1"/>
  <c r="P2002" i="19"/>
  <c r="Q2002" i="19" s="1"/>
  <c r="P1515" i="19"/>
  <c r="Q1515" i="19" s="1"/>
  <c r="P1580" i="19"/>
  <c r="Q1580" i="19" s="1"/>
  <c r="P1667" i="19"/>
  <c r="Q1667" i="19" s="1"/>
  <c r="P918" i="19"/>
  <c r="Q918" i="19" s="1"/>
  <c r="P599" i="19"/>
  <c r="Q599" i="19" s="1"/>
  <c r="P350" i="19"/>
  <c r="Q350" i="19" s="1"/>
  <c r="P849" i="19"/>
  <c r="Q849" i="19" s="1"/>
  <c r="P935" i="19"/>
  <c r="Q935" i="19" s="1"/>
  <c r="P1890" i="19"/>
  <c r="Q1890" i="19" s="1"/>
  <c r="P1337" i="19"/>
  <c r="Q1337" i="19" s="1"/>
  <c r="P182" i="19"/>
  <c r="Q182" i="19" s="1"/>
  <c r="P1321" i="19"/>
  <c r="Q1321" i="19" s="1"/>
  <c r="P148" i="19"/>
  <c r="Q148" i="19" s="1"/>
  <c r="P1598" i="19"/>
  <c r="Q1598" i="19" s="1"/>
  <c r="P1116" i="19"/>
  <c r="Q1116" i="19" s="1"/>
  <c r="P178" i="19"/>
  <c r="Q178" i="19" s="1"/>
  <c r="P498" i="19"/>
  <c r="Q498" i="19" s="1"/>
  <c r="P123" i="19"/>
  <c r="Q123" i="19" s="1"/>
  <c r="P1059" i="19"/>
  <c r="Q1059" i="19" s="1"/>
  <c r="P1255" i="19"/>
  <c r="Q1255" i="19" s="1"/>
  <c r="P2006" i="19"/>
  <c r="Q2006" i="19" s="1"/>
  <c r="P1398" i="19"/>
  <c r="Q1398" i="19" s="1"/>
  <c r="P1801" i="19"/>
  <c r="Q1801" i="19" s="1"/>
  <c r="P822" i="19"/>
  <c r="Q822" i="19" s="1"/>
  <c r="P1287" i="19"/>
  <c r="Q1287" i="19" s="1"/>
  <c r="P971" i="19"/>
  <c r="Q971" i="19" s="1"/>
  <c r="P150" i="19"/>
  <c r="Q150" i="19" s="1"/>
  <c r="P1450" i="19"/>
  <c r="Q1450" i="19" s="1"/>
  <c r="P30" i="19"/>
  <c r="Q30" i="19" s="1"/>
  <c r="P616" i="19"/>
  <c r="Q616" i="19" s="1"/>
  <c r="P771" i="19"/>
  <c r="Q771" i="19" s="1"/>
  <c r="P1432" i="19"/>
  <c r="Q1432" i="19" s="1"/>
  <c r="P1268" i="19"/>
  <c r="Q1268" i="19" s="1"/>
  <c r="P532" i="19"/>
  <c r="Q532" i="19" s="1"/>
  <c r="P305" i="19"/>
  <c r="Q305" i="19" s="1"/>
  <c r="P1739" i="19"/>
  <c r="Q1739" i="19" s="1"/>
  <c r="P1307" i="19"/>
  <c r="Q1307" i="19" s="1"/>
  <c r="P1278" i="19"/>
  <c r="Q1278" i="19" s="1"/>
  <c r="P315" i="19"/>
  <c r="Q315" i="19" s="1"/>
  <c r="P449" i="19"/>
  <c r="Q449" i="19" s="1"/>
  <c r="P422" i="19"/>
  <c r="Q422" i="19" s="1"/>
  <c r="P1725" i="19"/>
  <c r="Q1725" i="19" s="1"/>
  <c r="P1196" i="19"/>
  <c r="Q1196" i="19" s="1"/>
  <c r="P1948" i="19"/>
  <c r="Q1948" i="19" s="1"/>
  <c r="P921" i="19"/>
  <c r="Q921" i="19" s="1"/>
  <c r="P1013" i="19"/>
  <c r="Q1013" i="19" s="1"/>
  <c r="P666" i="19"/>
  <c r="Q666" i="19" s="1"/>
  <c r="P1022" i="19"/>
  <c r="Q1022" i="19" s="1"/>
  <c r="P945" i="19"/>
  <c r="Q945" i="19" s="1"/>
  <c r="P597" i="19"/>
  <c r="Q597" i="19" s="1"/>
  <c r="P1961" i="19"/>
  <c r="Q1961" i="19" s="1"/>
  <c r="P761" i="19"/>
  <c r="Q761" i="19" s="1"/>
  <c r="P1464" i="19"/>
  <c r="Q1464" i="19" s="1"/>
  <c r="P514" i="19"/>
  <c r="Q514" i="19" s="1"/>
  <c r="P1095" i="19"/>
  <c r="Q1095" i="19" s="1"/>
  <c r="P973" i="19"/>
  <c r="Q973" i="19" s="1"/>
  <c r="P21" i="19"/>
  <c r="Q21" i="19" s="1"/>
  <c r="P922" i="19"/>
  <c r="Q922" i="19" s="1"/>
  <c r="P137" i="19"/>
  <c r="Q137" i="19" s="1"/>
  <c r="P641" i="19"/>
  <c r="Q641" i="19" s="1"/>
  <c r="P1757" i="19"/>
  <c r="Q1757" i="19" s="1"/>
  <c r="P1617" i="19"/>
  <c r="Q1617" i="19" s="1"/>
  <c r="P1020" i="19"/>
  <c r="Q1020" i="19" s="1"/>
  <c r="P615" i="19"/>
  <c r="Q615" i="19" s="1"/>
  <c r="P601" i="19"/>
  <c r="Q601" i="19" s="1"/>
  <c r="P1937" i="19"/>
  <c r="Q1937" i="19" s="1"/>
  <c r="P519" i="19"/>
  <c r="Q519" i="19" s="1"/>
  <c r="P1213" i="19"/>
  <c r="Q1213" i="19" s="1"/>
  <c r="P509" i="19"/>
  <c r="Q509" i="19" s="1"/>
  <c r="P923" i="19"/>
  <c r="Q923" i="19" s="1"/>
  <c r="P337" i="19"/>
  <c r="Q337" i="19" s="1"/>
  <c r="P1640" i="19"/>
  <c r="Q1640" i="19" s="1"/>
  <c r="P837" i="19"/>
  <c r="Q837" i="19" s="1"/>
  <c r="P1875" i="19"/>
  <c r="Q1875" i="19" s="1"/>
  <c r="P564" i="19"/>
  <c r="Q564" i="19" s="1"/>
  <c r="P912" i="19"/>
  <c r="Q912" i="19" s="1"/>
  <c r="P925" i="19"/>
  <c r="Q925" i="19" s="1"/>
  <c r="P663" i="19"/>
  <c r="Q663" i="19" s="1"/>
  <c r="P28" i="19"/>
  <c r="Q28" i="19" s="1"/>
  <c r="P1266" i="19"/>
  <c r="Q1266" i="19" s="1"/>
  <c r="P1929" i="19"/>
  <c r="Q1929" i="19" s="1"/>
  <c r="P1477" i="19"/>
  <c r="Q1477" i="19" s="1"/>
  <c r="P1312" i="19"/>
  <c r="Q1312" i="19" s="1"/>
  <c r="P896" i="19"/>
  <c r="Q896" i="19" s="1"/>
  <c r="P818" i="19"/>
  <c r="Q818" i="19" s="1"/>
  <c r="P87" i="19"/>
  <c r="Q87" i="19" s="1"/>
  <c r="P1689" i="19"/>
  <c r="Q1689" i="19" s="1"/>
  <c r="P1057" i="19"/>
  <c r="Q1057" i="19" s="1"/>
  <c r="P944" i="19"/>
  <c r="Q944" i="19" s="1"/>
  <c r="P1669" i="19"/>
  <c r="Q1669" i="19" s="1"/>
  <c r="P1325" i="19"/>
  <c r="Q1325" i="19" s="1"/>
  <c r="P1703" i="19"/>
  <c r="Q1703" i="19" s="1"/>
  <c r="P1420" i="19"/>
  <c r="Q1420" i="19" s="1"/>
  <c r="P1957" i="19"/>
  <c r="Q1957" i="19" s="1"/>
  <c r="P1571" i="19"/>
  <c r="Q1571" i="19" s="1"/>
  <c r="P783" i="19"/>
  <c r="Q783" i="19" s="1"/>
  <c r="P848" i="19"/>
  <c r="Q848" i="19" s="1"/>
  <c r="P1880" i="19"/>
  <c r="Q1880" i="19" s="1"/>
  <c r="P36" i="19"/>
  <c r="Q36" i="19" s="1"/>
  <c r="P1614" i="19"/>
  <c r="Q1614" i="19" s="1"/>
  <c r="P1760" i="19"/>
  <c r="Q1760" i="19" s="1"/>
  <c r="P264" i="19"/>
  <c r="Q264" i="19" s="1"/>
  <c r="P133" i="19"/>
  <c r="Q133" i="19" s="1"/>
  <c r="P1525" i="19"/>
  <c r="Q1525" i="19" s="1"/>
  <c r="P832" i="19"/>
  <c r="Q832" i="19" s="1"/>
  <c r="P647" i="19"/>
  <c r="Q647" i="19" s="1"/>
  <c r="P1810" i="19"/>
  <c r="Q1810" i="19" s="1"/>
  <c r="P1219" i="19"/>
  <c r="Q1219" i="19" s="1"/>
  <c r="P115" i="19"/>
  <c r="Q115" i="19" s="1"/>
  <c r="P1737" i="19"/>
  <c r="Q1737" i="19" s="1"/>
  <c r="P37" i="19"/>
  <c r="Q37" i="19" s="1"/>
  <c r="P544" i="19"/>
  <c r="Q544" i="19" s="1"/>
  <c r="P1484" i="19"/>
  <c r="Q1484" i="19" s="1"/>
  <c r="P470" i="19"/>
  <c r="Q470" i="19" s="1"/>
  <c r="P482" i="19"/>
  <c r="Q482" i="19" s="1"/>
  <c r="P1502" i="19"/>
  <c r="Q1502" i="19" s="1"/>
  <c r="P1138" i="19"/>
  <c r="Q1138" i="19" s="1"/>
  <c r="P635" i="19"/>
  <c r="Q635" i="19" s="1"/>
  <c r="P434" i="19"/>
  <c r="Q434" i="19" s="1"/>
  <c r="P487" i="19"/>
  <c r="Q487" i="19" s="1"/>
  <c r="P1925" i="19"/>
  <c r="Q1925" i="19" s="1"/>
  <c r="P50" i="19"/>
  <c r="Q50" i="19" s="1"/>
  <c r="P633" i="19"/>
  <c r="Q633" i="19" s="1"/>
  <c r="P1119" i="19"/>
  <c r="Q1119" i="19" s="1"/>
  <c r="P1193" i="19"/>
  <c r="Q1193" i="19" s="1"/>
  <c r="P426" i="19"/>
  <c r="Q426" i="19" s="1"/>
  <c r="P1273" i="19"/>
  <c r="Q1273" i="19" s="1"/>
  <c r="P834" i="19"/>
  <c r="Q834" i="19" s="1"/>
  <c r="P17" i="19"/>
  <c r="Q17" i="19" s="1"/>
  <c r="P1704" i="19"/>
  <c r="Q1704" i="19" s="1"/>
  <c r="P1847" i="19"/>
  <c r="Q1847" i="19" s="1"/>
  <c r="P1457" i="19"/>
  <c r="Q1457" i="19" s="1"/>
  <c r="P1864" i="19"/>
  <c r="Q1864" i="19" s="1"/>
  <c r="P259" i="19"/>
  <c r="Q259" i="19" s="1"/>
  <c r="P1563" i="19"/>
  <c r="Q1563" i="19" s="1"/>
  <c r="P66" i="19"/>
  <c r="Q66" i="19" s="1"/>
  <c r="P1717" i="19"/>
  <c r="Q1717" i="19" s="1"/>
  <c r="P553" i="19"/>
  <c r="Q553" i="19" s="1"/>
  <c r="P1002" i="19"/>
  <c r="Q1002" i="19" s="1"/>
  <c r="P1240" i="19"/>
  <c r="Q1240" i="19" s="1"/>
  <c r="P192" i="19"/>
  <c r="Q192" i="19" s="1"/>
  <c r="P989" i="19"/>
  <c r="Q989" i="19" s="1"/>
  <c r="P402" i="19"/>
  <c r="Q402" i="19" s="1"/>
  <c r="P262" i="19"/>
  <c r="Q262" i="19" s="1"/>
  <c r="P1585" i="19"/>
  <c r="Q1585" i="19" s="1"/>
  <c r="P836" i="19"/>
  <c r="Q836" i="19" s="1"/>
  <c r="P1434" i="19"/>
  <c r="Q1434" i="19" s="1"/>
  <c r="P1531" i="19"/>
  <c r="Q1531" i="19" s="1"/>
  <c r="P870" i="19"/>
  <c r="Q870" i="19" s="1"/>
  <c r="P1969" i="19"/>
  <c r="Q1969" i="19" s="1"/>
  <c r="P547" i="19"/>
  <c r="Q547" i="19" s="1"/>
  <c r="P1123" i="19"/>
  <c r="Q1123" i="19" s="1"/>
  <c r="P467" i="19"/>
  <c r="Q467" i="19" s="1"/>
  <c r="P1521" i="19"/>
  <c r="Q1521" i="19" s="1"/>
  <c r="P701" i="19"/>
  <c r="Q701" i="19" s="1"/>
  <c r="P542" i="19"/>
  <c r="Q542" i="19" s="1"/>
  <c r="P1524" i="19"/>
  <c r="Q1524" i="19" s="1"/>
  <c r="P1851" i="19"/>
  <c r="Q1851" i="19" s="1"/>
  <c r="P1041" i="19"/>
  <c r="Q1041" i="19" s="1"/>
  <c r="P1741" i="19"/>
  <c r="Q1741" i="19" s="1"/>
  <c r="P1727" i="19"/>
  <c r="Q1727" i="19" s="1"/>
  <c r="P773" i="19"/>
  <c r="Q773" i="19" s="1"/>
  <c r="P1535" i="19"/>
  <c r="Q1535" i="19" s="1"/>
  <c r="P687" i="19"/>
  <c r="Q687" i="19" s="1"/>
  <c r="P714" i="19"/>
  <c r="Q714" i="19" s="1"/>
  <c r="P1231" i="19"/>
  <c r="Q1231" i="19" s="1"/>
  <c r="P1433" i="19"/>
  <c r="Q1433" i="19" s="1"/>
  <c r="P618" i="19"/>
  <c r="Q618" i="19" s="1"/>
  <c r="P1709" i="19"/>
  <c r="Q1709" i="19" s="1"/>
  <c r="P1292" i="19"/>
  <c r="Q1292" i="19" s="1"/>
  <c r="P408" i="19"/>
  <c r="Q408" i="19" s="1"/>
  <c r="P1517" i="19"/>
  <c r="Q1517" i="19" s="1"/>
  <c r="P1762" i="19"/>
  <c r="Q1762" i="19" s="1"/>
  <c r="P738" i="19"/>
  <c r="Q738" i="19" s="1"/>
  <c r="P177" i="19"/>
  <c r="Q177" i="19" s="1"/>
  <c r="P392" i="19"/>
  <c r="Q392" i="19" s="1"/>
  <c r="P194" i="19"/>
  <c r="Q194" i="19" s="1"/>
  <c r="P358" i="19"/>
  <c r="Q358" i="19" s="1"/>
  <c r="P448" i="19"/>
  <c r="Q448" i="19" s="1"/>
  <c r="P357" i="19"/>
  <c r="Q357" i="19" s="1"/>
  <c r="P981" i="19"/>
  <c r="Q981" i="19" s="1"/>
  <c r="P1120" i="19"/>
  <c r="Q1120" i="19" s="1"/>
  <c r="P1918" i="19"/>
  <c r="Q1918" i="19" s="1"/>
  <c r="P1132" i="19"/>
  <c r="Q1132" i="19" s="1"/>
  <c r="P723" i="19"/>
  <c r="Q723" i="19" s="1"/>
  <c r="P1179" i="19"/>
  <c r="Q1179" i="19" s="1"/>
  <c r="P1976" i="19"/>
  <c r="Q1976" i="19" s="1"/>
  <c r="P1260" i="19"/>
  <c r="Q1260" i="19" s="1"/>
  <c r="P1107" i="19"/>
  <c r="Q1107" i="19" s="1"/>
  <c r="P1523" i="19"/>
  <c r="Q1523" i="19" s="1"/>
  <c r="P948" i="19"/>
  <c r="Q948" i="19" s="1"/>
  <c r="P1542" i="19"/>
  <c r="Q1542" i="19" s="1"/>
  <c r="P970" i="19"/>
  <c r="Q970" i="19" s="1"/>
  <c r="P1949" i="19"/>
  <c r="Q1949" i="19" s="1"/>
  <c r="P235" i="19"/>
  <c r="Q235" i="19" s="1"/>
  <c r="P1723" i="19"/>
  <c r="Q1723" i="19" s="1"/>
  <c r="P1198" i="19"/>
  <c r="Q1198" i="19" s="1"/>
  <c r="P346" i="19"/>
  <c r="Q346" i="19" s="1"/>
  <c r="P1686" i="19"/>
  <c r="Q1686" i="19" s="1"/>
  <c r="P743" i="19"/>
  <c r="Q743" i="19" s="1"/>
  <c r="P709" i="19"/>
  <c r="Q709" i="19" s="1"/>
  <c r="P730" i="19"/>
  <c r="Q730" i="19" s="1"/>
  <c r="P1380" i="19"/>
  <c r="Q1380" i="19" s="1"/>
  <c r="P1323" i="19"/>
  <c r="Q1323" i="19" s="1"/>
  <c r="P461" i="19"/>
  <c r="Q461" i="19" s="1"/>
  <c r="P1905" i="19"/>
  <c r="Q1905" i="19" s="1"/>
  <c r="P560" i="19"/>
  <c r="Q560" i="19" s="1"/>
  <c r="P1358" i="19"/>
  <c r="Q1358" i="19" s="1"/>
  <c r="P308" i="19"/>
  <c r="Q308" i="19" s="1"/>
  <c r="P1791" i="19"/>
  <c r="Q1791" i="19" s="1"/>
  <c r="P1096" i="19"/>
  <c r="Q1096" i="19" s="1"/>
  <c r="P390" i="19"/>
  <c r="Q390" i="19" s="1"/>
  <c r="P1089" i="19"/>
  <c r="Q1089" i="19" s="1"/>
  <c r="P271" i="19"/>
  <c r="Q271" i="19" s="1"/>
  <c r="P769" i="19"/>
  <c r="Q769" i="19" s="1"/>
  <c r="P420" i="19"/>
  <c r="Q420" i="19" s="1"/>
  <c r="P913" i="19"/>
  <c r="Q913" i="19" s="1"/>
  <c r="P1707" i="19"/>
  <c r="Q1707" i="19" s="1"/>
  <c r="P1547" i="19"/>
  <c r="Q1547" i="19" s="1"/>
  <c r="P386" i="19"/>
  <c r="Q386" i="19" s="1"/>
  <c r="P323" i="19"/>
  <c r="Q323" i="19" s="1"/>
  <c r="P906" i="19"/>
  <c r="Q906" i="19" s="1"/>
  <c r="P928" i="19"/>
  <c r="Q928" i="19" s="1"/>
  <c r="P1946" i="19"/>
  <c r="Q1946" i="19" s="1"/>
  <c r="P1460" i="19"/>
  <c r="Q1460" i="19" s="1"/>
  <c r="P1076" i="19"/>
  <c r="Q1076" i="19" s="1"/>
  <c r="P207" i="19"/>
  <c r="Q207" i="19" s="1"/>
  <c r="P1714" i="19"/>
  <c r="Q1714" i="19" s="1"/>
  <c r="P940" i="19"/>
  <c r="Q940" i="19" s="1"/>
  <c r="P1530" i="19"/>
  <c r="Q1530" i="19" s="1"/>
  <c r="P1842" i="19"/>
  <c r="Q1842" i="19" s="1"/>
  <c r="P1109" i="19"/>
  <c r="Q1109" i="19" s="1"/>
  <c r="P143" i="19"/>
  <c r="Q143" i="19" s="1"/>
  <c r="P891" i="19"/>
  <c r="Q891" i="19" s="1"/>
  <c r="P977" i="19"/>
  <c r="Q977" i="19" s="1"/>
  <c r="P195" i="19"/>
  <c r="Q195" i="19" s="1"/>
  <c r="P29" i="19"/>
  <c r="Q29" i="19" s="1"/>
  <c r="P1377" i="19"/>
  <c r="Q1377" i="19" s="1"/>
  <c r="P518" i="19"/>
  <c r="Q518" i="19" s="1"/>
  <c r="P216" i="19"/>
  <c r="Q216" i="19" s="1"/>
  <c r="P39" i="19"/>
  <c r="Q39" i="19" s="1"/>
  <c r="P889" i="19"/>
  <c r="Q889" i="19" s="1"/>
  <c r="P1595" i="19"/>
  <c r="Q1595" i="19" s="1"/>
  <c r="P551" i="19"/>
  <c r="Q551" i="19" s="1"/>
  <c r="P1334" i="19"/>
  <c r="Q1334" i="19" s="1"/>
  <c r="P450" i="19"/>
  <c r="Q450" i="19" s="1"/>
  <c r="P1912" i="19"/>
  <c r="Q1912" i="19" s="1"/>
  <c r="P570" i="19"/>
  <c r="Q570" i="19" s="1"/>
  <c r="P1633" i="19"/>
  <c r="Q1633" i="19" s="1"/>
  <c r="P1751" i="19"/>
  <c r="Q1751" i="19" s="1"/>
  <c r="P13" i="19"/>
  <c r="Q13" i="19" s="1"/>
  <c r="P1378" i="19"/>
  <c r="Q1378" i="19" s="1"/>
  <c r="P1154" i="19"/>
  <c r="Q1154" i="19" s="1"/>
  <c r="P1718" i="19"/>
  <c r="Q1718" i="19" s="1"/>
  <c r="P1165" i="19"/>
  <c r="Q1165" i="19" s="1"/>
  <c r="P1284" i="19"/>
  <c r="Q1284" i="19" s="1"/>
  <c r="P352" i="19"/>
  <c r="Q352" i="19" s="1"/>
  <c r="P196" i="19"/>
  <c r="Q196" i="19" s="1"/>
  <c r="P129" i="19"/>
  <c r="Q129" i="19" s="1"/>
  <c r="P1353" i="19"/>
  <c r="Q1353" i="19" s="1"/>
  <c r="P1417" i="19"/>
  <c r="Q1417" i="19" s="1"/>
  <c r="P1136" i="19"/>
  <c r="Q1136" i="19" s="1"/>
  <c r="P1756" i="19"/>
  <c r="Q1756" i="19" s="1"/>
  <c r="P1344" i="19"/>
  <c r="Q1344" i="19" s="1"/>
  <c r="P1067" i="19"/>
  <c r="Q1067" i="19" s="1"/>
  <c r="P1035" i="19"/>
  <c r="Q1035" i="19" s="1"/>
  <c r="P1068" i="19"/>
  <c r="Q1068" i="19" s="1"/>
  <c r="P1421" i="19"/>
  <c r="Q1421" i="19" s="1"/>
  <c r="P955" i="19"/>
  <c r="Q955" i="19" s="1"/>
  <c r="P731" i="19"/>
  <c r="Q731" i="19" s="1"/>
  <c r="P1570" i="19"/>
  <c r="Q1570" i="19" s="1"/>
  <c r="P172" i="19"/>
  <c r="Q172" i="19" s="1"/>
  <c r="P1440" i="19"/>
  <c r="Q1440" i="19" s="1"/>
  <c r="P779" i="19"/>
  <c r="Q779" i="19" s="1"/>
  <c r="P1879" i="19"/>
  <c r="Q1879" i="19" s="1"/>
  <c r="P504" i="19"/>
  <c r="Q504" i="19" s="1"/>
  <c r="P522" i="19"/>
  <c r="Q522" i="19" s="1"/>
  <c r="P263" i="19"/>
  <c r="Q263" i="19" s="1"/>
  <c r="P711" i="19"/>
  <c r="Q711" i="19" s="1"/>
  <c r="P1151" i="19"/>
  <c r="Q1151" i="19" s="1"/>
  <c r="P907" i="19"/>
  <c r="Q907" i="19" s="1"/>
  <c r="P1892" i="19"/>
  <c r="Q1892" i="19" s="1"/>
  <c r="P266" i="19"/>
  <c r="Q266" i="19" s="1"/>
  <c r="P1161" i="19"/>
  <c r="Q1161" i="19" s="1"/>
  <c r="P1111" i="19"/>
  <c r="Q1111" i="19" s="1"/>
  <c r="P1424" i="19"/>
  <c r="Q1424" i="19" s="1"/>
  <c r="P1772" i="19"/>
  <c r="Q1772" i="19" s="1"/>
  <c r="P689" i="19"/>
  <c r="Q689" i="19" s="1"/>
  <c r="P1310" i="19"/>
  <c r="Q1310" i="19" s="1"/>
  <c r="P754" i="19"/>
  <c r="Q754" i="19" s="1"/>
  <c r="P1513" i="19"/>
  <c r="Q1513" i="19" s="1"/>
  <c r="P1099" i="19"/>
  <c r="Q1099" i="19" s="1"/>
  <c r="P209" i="19"/>
  <c r="Q209" i="19" s="1"/>
  <c r="P1865" i="19"/>
  <c r="Q1865" i="19" s="1"/>
  <c r="P1403" i="19"/>
  <c r="Q1403" i="19" s="1"/>
  <c r="P976" i="19"/>
  <c r="Q976" i="19" s="1"/>
  <c r="P1241" i="19"/>
  <c r="Q1241" i="19" s="1"/>
  <c r="P1654" i="19"/>
  <c r="Q1654" i="19" s="1"/>
  <c r="P234" i="19"/>
  <c r="Q234" i="19" s="1"/>
  <c r="P1032" i="19"/>
  <c r="Q1032" i="19" s="1"/>
  <c r="P805" i="19"/>
  <c r="Q805" i="19" s="1"/>
  <c r="P1783" i="19"/>
  <c r="Q1783" i="19" s="1"/>
  <c r="P20" i="19"/>
  <c r="Q20" i="19" s="1"/>
  <c r="P1370" i="19"/>
  <c r="Q1370" i="19" s="1"/>
  <c r="P858" i="19"/>
  <c r="Q858" i="19" s="1"/>
  <c r="P238" i="19"/>
  <c r="Q238" i="19" s="1"/>
  <c r="P717" i="19"/>
  <c r="Q717" i="19" s="1"/>
  <c r="P191" i="19"/>
  <c r="Q191" i="19" s="1"/>
  <c r="P1750" i="19"/>
  <c r="Q1750" i="19" s="1"/>
  <c r="P1978" i="19"/>
  <c r="Q1978" i="19" s="1"/>
  <c r="P1317" i="19"/>
  <c r="Q1317" i="19" s="1"/>
  <c r="P1647" i="19"/>
  <c r="Q1647" i="19" s="1"/>
  <c r="P1354" i="19"/>
  <c r="Q1354" i="19" s="1"/>
  <c r="P1101" i="19"/>
  <c r="Q1101" i="19" s="1"/>
  <c r="P617" i="19"/>
  <c r="Q617" i="19" s="1"/>
  <c r="P430" i="19"/>
  <c r="Q430" i="19" s="1"/>
  <c r="P1290" i="19"/>
  <c r="Q1290" i="19" s="1"/>
  <c r="P744" i="19"/>
  <c r="Q744" i="19" s="1"/>
  <c r="P14" i="19"/>
  <c r="Q14" i="19" s="1"/>
  <c r="P1589" i="19"/>
  <c r="Q1589" i="19" s="1"/>
  <c r="P880" i="19"/>
  <c r="Q880" i="19" s="1"/>
  <c r="P199" i="19"/>
  <c r="Q199" i="19" s="1"/>
  <c r="P423" i="19"/>
  <c r="Q423" i="19" s="1"/>
  <c r="P243" i="19"/>
  <c r="Q243" i="19" s="1"/>
  <c r="P859" i="19"/>
  <c r="Q859" i="19" s="1"/>
  <c r="P212" i="19"/>
  <c r="Q212" i="19" s="1"/>
  <c r="P296" i="19"/>
  <c r="Q296" i="19" s="1"/>
  <c r="P791" i="19"/>
  <c r="Q791" i="19" s="1"/>
  <c r="P82" i="19"/>
  <c r="Q82" i="19" s="1"/>
  <c r="P725" i="19"/>
  <c r="Q725" i="19" s="1"/>
  <c r="P81" i="19"/>
  <c r="Q81" i="19" s="1"/>
  <c r="P1052" i="19"/>
  <c r="Q1052" i="19" s="1"/>
  <c r="P1105" i="19"/>
  <c r="Q1105" i="19" s="1"/>
  <c r="P826" i="19"/>
  <c r="Q826" i="19" s="1"/>
  <c r="P1301" i="19"/>
  <c r="Q1301" i="19" s="1"/>
  <c r="P24" i="19"/>
  <c r="Q24" i="19" s="1"/>
  <c r="P363" i="19"/>
  <c r="Q363" i="19" s="1"/>
  <c r="P110" i="19"/>
  <c r="Q110" i="19" s="1"/>
  <c r="P1327" i="19"/>
  <c r="Q1327" i="19" s="1"/>
  <c r="P1275" i="19"/>
  <c r="Q1275" i="19" s="1"/>
  <c r="P465" i="19"/>
  <c r="Q465" i="19" s="1"/>
  <c r="P1015" i="19"/>
  <c r="Q1015" i="19" s="1"/>
  <c r="P991" i="19"/>
  <c r="Q991" i="19" s="1"/>
  <c r="P516" i="19"/>
  <c r="Q516" i="19" s="1"/>
  <c r="P1203" i="19"/>
  <c r="Q1203" i="19" s="1"/>
  <c r="P801" i="19"/>
  <c r="Q801" i="19" s="1"/>
  <c r="P550" i="19"/>
  <c r="Q550" i="19" s="1"/>
  <c r="P41" i="19"/>
  <c r="Q41" i="19" s="1"/>
  <c r="P549" i="19"/>
  <c r="Q549" i="19" s="1"/>
  <c r="P1603" i="19"/>
  <c r="Q1603" i="19" s="1"/>
  <c r="P954" i="19"/>
  <c r="Q954" i="19" s="1"/>
  <c r="P998" i="19"/>
  <c r="Q998" i="19" s="1"/>
  <c r="P1401" i="19"/>
  <c r="Q1401" i="19" s="1"/>
  <c r="P340" i="19"/>
  <c r="Q340" i="19" s="1"/>
  <c r="P1388" i="19"/>
  <c r="Q1388" i="19" s="1"/>
  <c r="P1758" i="19"/>
  <c r="Q1758" i="19" s="1"/>
  <c r="P1173" i="19"/>
  <c r="Q1173" i="19" s="1"/>
  <c r="P589" i="19"/>
  <c r="Q589" i="19" s="1"/>
  <c r="P1637" i="19"/>
  <c r="Q1637" i="19" s="1"/>
  <c r="P1649" i="19"/>
  <c r="Q1649" i="19" s="1"/>
  <c r="P1227" i="19"/>
  <c r="Q1227" i="19" s="1"/>
  <c r="P391" i="19"/>
  <c r="Q391" i="19" s="1"/>
  <c r="P1901" i="19"/>
  <c r="Q1901" i="19" s="1"/>
  <c r="P1072" i="19"/>
  <c r="Q1072" i="19" s="1"/>
  <c r="P782" i="19"/>
  <c r="Q782" i="19" s="1"/>
  <c r="P501" i="19"/>
  <c r="Q501" i="19" s="1"/>
  <c r="P1443" i="19"/>
  <c r="Q1443" i="19" s="1"/>
  <c r="P1214" i="19"/>
  <c r="Q1214" i="19" s="1"/>
  <c r="P1561" i="19"/>
  <c r="Q1561" i="19" s="1"/>
  <c r="P592" i="19"/>
  <c r="Q592" i="19" s="1"/>
  <c r="P1084" i="19"/>
  <c r="Q1084" i="19" s="1"/>
  <c r="P1790" i="19"/>
  <c r="Q1790" i="19" s="1"/>
  <c r="P47" i="19"/>
  <c r="Q47" i="19" s="1"/>
  <c r="P2000" i="19"/>
  <c r="Q2000" i="19" s="1"/>
  <c r="P1560" i="19"/>
  <c r="Q1560" i="19" s="1"/>
  <c r="P964" i="19"/>
  <c r="Q964" i="19" s="1"/>
  <c r="P765" i="19"/>
  <c r="Q765" i="19" s="1"/>
  <c r="P162" i="19"/>
  <c r="Q162" i="19" s="1"/>
  <c r="P1163" i="19"/>
  <c r="Q1163" i="19" s="1"/>
  <c r="P664" i="19"/>
  <c r="Q664" i="19" s="1"/>
  <c r="P1339" i="19"/>
  <c r="Q1339" i="19" s="1"/>
  <c r="P245" i="19"/>
  <c r="Q245" i="19" s="1"/>
  <c r="P838" i="19"/>
  <c r="Q838" i="19" s="1"/>
  <c r="P883" i="19"/>
  <c r="Q883" i="19" s="1"/>
  <c r="P1651" i="19"/>
  <c r="Q1651" i="19" s="1"/>
  <c r="P865" i="19"/>
  <c r="Q865" i="19" s="1"/>
  <c r="P642" i="19"/>
  <c r="Q642" i="19" s="1"/>
  <c r="P893" i="19"/>
  <c r="Q893" i="19" s="1"/>
  <c r="P354" i="19"/>
  <c r="Q354" i="19" s="1"/>
  <c r="P190" i="19"/>
  <c r="Q190" i="19" s="1"/>
  <c r="P502" i="19"/>
  <c r="Q502" i="19" s="1"/>
  <c r="P135" i="19"/>
  <c r="Q135" i="19" s="1"/>
  <c r="P608" i="19"/>
  <c r="Q608" i="19" s="1"/>
  <c r="P1251" i="19"/>
  <c r="Q1251" i="19" s="1"/>
  <c r="P1726" i="19"/>
  <c r="Q1726" i="19" s="1"/>
  <c r="P563" i="19"/>
  <c r="Q563" i="19" s="1"/>
  <c r="P1467" i="19"/>
  <c r="Q1467" i="19" s="1"/>
  <c r="P1754" i="19"/>
  <c r="Q1754" i="19" s="1"/>
  <c r="P1895" i="19"/>
  <c r="Q1895" i="19" s="1"/>
  <c r="P1833" i="19"/>
  <c r="Q1833" i="19" s="1"/>
  <c r="P1588" i="19"/>
  <c r="Q1588" i="19" s="1"/>
  <c r="P275" i="19"/>
  <c r="Q275" i="19" s="1"/>
  <c r="P1458" i="19"/>
  <c r="Q1458" i="19" s="1"/>
  <c r="P988" i="19"/>
  <c r="Q988" i="19" s="1"/>
  <c r="P1166" i="19"/>
  <c r="Q1166" i="19" s="1"/>
  <c r="P486" i="19"/>
  <c r="Q486" i="19" s="1"/>
  <c r="P384" i="19"/>
  <c r="Q384" i="19" s="1"/>
  <c r="P1691" i="19"/>
  <c r="Q1691" i="19" s="1"/>
  <c r="P1438" i="19"/>
  <c r="Q1438" i="19" s="1"/>
  <c r="P1808" i="19"/>
  <c r="Q1808" i="19" s="1"/>
  <c r="P1668" i="19"/>
  <c r="Q1668" i="19" s="1"/>
  <c r="P483" i="19"/>
  <c r="Q483" i="19" s="1"/>
  <c r="P685" i="19"/>
  <c r="Q685" i="19" s="1"/>
  <c r="P75" i="19"/>
  <c r="Q75" i="19" s="1"/>
  <c r="P31" i="19"/>
  <c r="Q31" i="19" s="1"/>
  <c r="P978" i="19"/>
  <c r="Q978" i="19" s="1"/>
  <c r="P862" i="19"/>
  <c r="Q862" i="19" s="1"/>
  <c r="P1172" i="19"/>
  <c r="Q1172" i="19" s="1"/>
  <c r="P1716" i="19"/>
  <c r="Q1716" i="19" s="1"/>
  <c r="P1876" i="19"/>
  <c r="Q1876" i="19" s="1"/>
  <c r="P1137" i="19"/>
  <c r="Q1137" i="19" s="1"/>
  <c r="P1889" i="19"/>
  <c r="Q1889" i="19" s="1"/>
  <c r="P1990" i="19"/>
  <c r="Q1990" i="19" s="1"/>
  <c r="P1944" i="19"/>
  <c r="Q1944" i="19" s="1"/>
  <c r="P1097" i="19"/>
  <c r="Q1097" i="19" s="1"/>
  <c r="P1825" i="19"/>
  <c r="Q1825" i="19" s="1"/>
  <c r="P708" i="19"/>
  <c r="Q708" i="19" s="1"/>
  <c r="P221" i="19"/>
  <c r="Q221" i="19" s="1"/>
  <c r="P152" i="19"/>
  <c r="Q152" i="19" s="1"/>
  <c r="P1177" i="19"/>
  <c r="Q1177" i="19" s="1"/>
  <c r="P1995" i="19"/>
  <c r="Q1995" i="19" s="1"/>
  <c r="P1720" i="19"/>
  <c r="Q1720" i="19" s="1"/>
  <c r="P1389" i="19"/>
  <c r="Q1389" i="19" s="1"/>
  <c r="P1044" i="19"/>
  <c r="Q1044" i="19" s="1"/>
  <c r="P914" i="19"/>
  <c r="Q914" i="19" s="1"/>
  <c r="P1205" i="19"/>
  <c r="Q1205" i="19" s="1"/>
  <c r="P568" i="19"/>
  <c r="Q568" i="19" s="1"/>
  <c r="P424" i="19"/>
  <c r="Q424" i="19" s="1"/>
  <c r="P840" i="19"/>
  <c r="Q840" i="19" s="1"/>
  <c r="P1975" i="19"/>
  <c r="Q1975" i="19" s="1"/>
  <c r="P86" i="19"/>
  <c r="Q86" i="19" s="1"/>
  <c r="P531" i="19"/>
  <c r="Q531" i="19" s="1"/>
  <c r="P1945" i="19"/>
  <c r="Q1945" i="19" s="1"/>
  <c r="P713" i="19"/>
  <c r="Q713" i="19" s="1"/>
  <c r="P806" i="19"/>
  <c r="Q806" i="19" s="1"/>
  <c r="P317" i="19"/>
  <c r="Q317" i="19" s="1"/>
  <c r="P554" i="19"/>
  <c r="Q554" i="19" s="1"/>
  <c r="P682" i="19"/>
  <c r="Q682" i="19" s="1"/>
  <c r="P965" i="19"/>
  <c r="Q965" i="19" s="1"/>
  <c r="P2004" i="19"/>
  <c r="Q2004" i="19" s="1"/>
  <c r="P1206" i="19"/>
  <c r="Q1206" i="19" s="1"/>
  <c r="P421" i="19"/>
  <c r="Q421" i="19" s="1"/>
  <c r="P1796" i="19"/>
  <c r="Q1796" i="19" s="1"/>
  <c r="P1544" i="19"/>
  <c r="Q1544" i="19" s="1"/>
  <c r="P98" i="19"/>
  <c r="Q98" i="19" s="1"/>
  <c r="P1989" i="19"/>
  <c r="Q1989" i="19" s="1"/>
  <c r="P990" i="19"/>
  <c r="Q990" i="19" s="1"/>
  <c r="P273" i="19"/>
  <c r="Q273" i="19" s="1"/>
  <c r="P763" i="19"/>
  <c r="Q763" i="19" s="1"/>
  <c r="P279" i="19"/>
  <c r="Q279" i="19" s="1"/>
  <c r="P982" i="19"/>
  <c r="Q982" i="19" s="1"/>
  <c r="P842" i="19"/>
  <c r="Q842" i="19" s="1"/>
  <c r="P228" i="19"/>
  <c r="Q228" i="19" s="1"/>
  <c r="P298" i="19"/>
  <c r="Q298" i="19" s="1"/>
  <c r="P1537" i="19"/>
  <c r="Q1537" i="19" s="1"/>
  <c r="P740" i="19"/>
  <c r="Q740" i="19" s="1"/>
  <c r="P113" i="19"/>
  <c r="Q113" i="19" s="1"/>
  <c r="P593" i="19"/>
  <c r="Q593" i="19" s="1"/>
  <c r="P1785" i="19"/>
  <c r="Q1785" i="19" s="1"/>
  <c r="P439" i="19"/>
  <c r="Q439" i="19" s="1"/>
  <c r="P841" i="19"/>
  <c r="Q841" i="19" s="1"/>
  <c r="P1839" i="19"/>
  <c r="Q1839" i="19" s="1"/>
  <c r="P1761" i="19"/>
  <c r="Q1761" i="19" s="1"/>
  <c r="P953" i="19"/>
  <c r="Q953" i="19" s="1"/>
  <c r="P1000" i="19"/>
  <c r="Q1000" i="19" s="1"/>
  <c r="P1028" i="19"/>
  <c r="Q1028" i="19" s="1"/>
  <c r="P1298" i="19"/>
  <c r="Q1298" i="19" s="1"/>
  <c r="P993" i="19"/>
  <c r="Q993" i="19" s="1"/>
  <c r="P1430" i="19"/>
  <c r="Q1430" i="19" s="1"/>
  <c r="P27" i="19"/>
  <c r="Q27" i="19" s="1"/>
  <c r="P843" i="19"/>
  <c r="Q843" i="19" s="1"/>
  <c r="P1475" i="19"/>
  <c r="Q1475" i="19" s="1"/>
  <c r="P118" i="19"/>
  <c r="Q118" i="19" s="1"/>
  <c r="P10" i="19"/>
  <c r="Q10" i="19" s="1"/>
  <c r="P1480" i="19"/>
  <c r="Q1480" i="19" s="1"/>
  <c r="P249" i="19"/>
  <c r="Q249" i="19" s="1"/>
  <c r="P200" i="19"/>
  <c r="Q200" i="19" s="1"/>
  <c r="P1994" i="19"/>
  <c r="Q1994" i="19" s="1"/>
  <c r="P63" i="19"/>
  <c r="Q63" i="19" s="1"/>
  <c r="P1733" i="19"/>
  <c r="Q1733" i="19" s="1"/>
  <c r="P1575" i="19"/>
  <c r="Q1575" i="19" s="1"/>
  <c r="P1106" i="19"/>
  <c r="Q1106" i="19" s="1"/>
  <c r="P1848" i="19"/>
  <c r="Q1848" i="19" s="1"/>
  <c r="P1759" i="19"/>
  <c r="Q1759" i="19" s="1"/>
  <c r="P1037" i="19"/>
  <c r="Q1037" i="19" s="1"/>
  <c r="P326" i="19"/>
  <c r="Q326" i="19" s="1"/>
  <c r="P453" i="19"/>
  <c r="Q453" i="19" s="1"/>
  <c r="P1898" i="19"/>
  <c r="Q1898" i="19" s="1"/>
  <c r="P91" i="19"/>
  <c r="Q91" i="19" s="1"/>
  <c r="P851" i="19"/>
  <c r="Q851" i="19" s="1"/>
  <c r="P764" i="19"/>
  <c r="Q764" i="19" s="1"/>
  <c r="P1554" i="19"/>
  <c r="Q1554" i="19" s="1"/>
  <c r="P437" i="19"/>
  <c r="Q437" i="19" s="1"/>
  <c r="P40" i="19"/>
  <c r="Q40" i="19" s="1"/>
  <c r="P1363" i="19"/>
  <c r="Q1363" i="19" s="1"/>
  <c r="P146" i="19"/>
  <c r="Q146" i="19" s="1"/>
  <c r="P1276" i="19"/>
  <c r="Q1276" i="19" s="1"/>
  <c r="P1114" i="19"/>
  <c r="Q1114" i="19" s="1"/>
  <c r="P1964" i="19"/>
  <c r="Q1964" i="19" s="1"/>
  <c r="P1582" i="19"/>
  <c r="Q1582" i="19" s="1"/>
  <c r="P658" i="19"/>
  <c r="Q658" i="19" s="1"/>
  <c r="P1811" i="19"/>
  <c r="Q1811" i="19" s="1"/>
  <c r="P1509" i="19"/>
  <c r="Q1509" i="19" s="1"/>
  <c r="P411" i="19"/>
  <c r="Q411" i="19" s="1"/>
  <c r="P1256" i="19"/>
  <c r="Q1256" i="19" s="1"/>
  <c r="P1341" i="19"/>
  <c r="Q1341" i="19" s="1"/>
  <c r="P796" i="19"/>
  <c r="Q796" i="19" s="1"/>
  <c r="P845" i="19"/>
  <c r="Q845" i="19" s="1"/>
  <c r="P736" i="19"/>
  <c r="Q736" i="19" s="1"/>
  <c r="P1548" i="19"/>
  <c r="Q1548" i="19" s="1"/>
  <c r="P303" i="19"/>
  <c r="Q303" i="19" s="1"/>
  <c r="P524" i="19"/>
  <c r="Q524" i="19" s="1"/>
  <c r="P1209" i="19"/>
  <c r="Q1209" i="19" s="1"/>
  <c r="P1646" i="19"/>
  <c r="Q1646" i="19" s="1"/>
  <c r="P600" i="19"/>
  <c r="Q600" i="19" s="1"/>
  <c r="P528" i="19"/>
  <c r="Q528" i="19" s="1"/>
  <c r="P561" i="19"/>
  <c r="Q561" i="19" s="1"/>
  <c r="P613" i="19"/>
  <c r="Q613" i="19" s="1"/>
  <c r="P734" i="19"/>
  <c r="Q734" i="19" s="1"/>
  <c r="P96" i="19"/>
  <c r="Q96" i="19" s="1"/>
  <c r="P558" i="19"/>
  <c r="Q558" i="19" s="1"/>
  <c r="P612" i="19"/>
  <c r="Q612" i="19" s="1"/>
  <c r="P217" i="19"/>
  <c r="Q217" i="19" s="1"/>
  <c r="P670" i="19"/>
  <c r="Q670" i="19" s="1"/>
  <c r="P167" i="19"/>
  <c r="Q167" i="19" s="1"/>
  <c r="P1236" i="19"/>
  <c r="Q1236" i="19" s="1"/>
  <c r="P535" i="19"/>
  <c r="Q535" i="19" s="1"/>
  <c r="P650" i="19"/>
  <c r="Q650" i="19" s="1"/>
  <c r="P652" i="19"/>
  <c r="Q652" i="19" s="1"/>
  <c r="P1849" i="19"/>
  <c r="Q1849" i="19" s="1"/>
  <c r="P1371" i="19"/>
  <c r="Q1371" i="19" s="1"/>
  <c r="P139" i="19"/>
  <c r="Q139" i="19" s="1"/>
  <c r="P1077" i="19"/>
  <c r="Q1077" i="19" s="1"/>
  <c r="P1176" i="19"/>
  <c r="Q1176" i="19" s="1"/>
  <c r="P1192" i="19"/>
  <c r="Q1192" i="19" s="1"/>
  <c r="P648" i="19"/>
  <c r="Q648" i="19" s="1"/>
  <c r="P1822" i="19"/>
  <c r="Q1822" i="19" s="1"/>
  <c r="P1724" i="19"/>
  <c r="Q1724" i="19" s="1"/>
  <c r="P159" i="19"/>
  <c r="Q159" i="19" s="1"/>
  <c r="P160" i="19"/>
  <c r="Q160" i="19" s="1"/>
  <c r="P32" i="19"/>
  <c r="Q32" i="19" s="1"/>
  <c r="P124" i="19"/>
  <c r="Q124" i="19" s="1"/>
  <c r="P1315" i="19"/>
  <c r="Q1315" i="19" s="1"/>
  <c r="P778" i="19"/>
  <c r="Q778" i="19" s="1"/>
  <c r="P1447" i="19"/>
  <c r="Q1447" i="19" s="1"/>
  <c r="P1821" i="19"/>
  <c r="Q1821" i="19" s="1"/>
  <c r="P795" i="19"/>
  <c r="Q795" i="19" s="1"/>
  <c r="P1481" i="19"/>
  <c r="Q1481" i="19" s="1"/>
  <c r="P949" i="19"/>
  <c r="Q949" i="19" s="1"/>
  <c r="P285" i="19"/>
  <c r="Q285" i="19" s="1"/>
  <c r="P2003" i="19"/>
  <c r="Q2003" i="19" s="1"/>
  <c r="P1699" i="19"/>
  <c r="Q1699" i="19" s="1"/>
  <c r="P721" i="19"/>
  <c r="Q721" i="19" s="1"/>
  <c r="P1222" i="19"/>
  <c r="Q1222" i="19" s="1"/>
  <c r="P1836" i="19"/>
  <c r="Q1836" i="19" s="1"/>
  <c r="P1413" i="19"/>
  <c r="Q1413" i="19" s="1"/>
  <c r="P1385" i="19"/>
  <c r="Q1385" i="19" s="1"/>
  <c r="P1155" i="19"/>
  <c r="Q1155" i="19" s="1"/>
  <c r="P1543" i="19"/>
  <c r="Q1543" i="19" s="1"/>
  <c r="P154" i="19"/>
  <c r="Q154" i="19" s="1"/>
  <c r="P274" i="19"/>
  <c r="Q274" i="19" s="1"/>
  <c r="P1195" i="19"/>
  <c r="Q1195" i="19" s="1"/>
  <c r="P908" i="19"/>
  <c r="Q908" i="19" s="1"/>
  <c r="P1355" i="19"/>
  <c r="Q1355" i="19" s="1"/>
  <c r="P1009" i="19"/>
  <c r="Q1009" i="19" s="1"/>
  <c r="P1962" i="19"/>
  <c r="Q1962" i="19" s="1"/>
  <c r="P1514" i="19"/>
  <c r="Q1514" i="19" s="1"/>
  <c r="P103" i="19"/>
  <c r="Q103" i="19" s="1"/>
  <c r="P325" i="19"/>
  <c r="Q325" i="19" s="1"/>
  <c r="P667" i="19"/>
  <c r="Q667" i="19" s="1"/>
  <c r="P372" i="19"/>
  <c r="Q372" i="19" s="1"/>
  <c r="P1840" i="19"/>
  <c r="Q1840" i="19" s="1"/>
  <c r="P994" i="19"/>
  <c r="Q994" i="19" s="1"/>
  <c r="P1950" i="19"/>
  <c r="Q1950" i="19" s="1"/>
  <c r="P1012" i="19"/>
  <c r="Q1012" i="19" s="1"/>
  <c r="P1618" i="19"/>
  <c r="Q1618" i="19" s="1"/>
  <c r="P1437" i="19"/>
  <c r="Q1437" i="19" s="1"/>
  <c r="P1330" i="19"/>
  <c r="Q1330" i="19" s="1"/>
  <c r="P1506" i="19"/>
  <c r="Q1506" i="19" s="1"/>
  <c r="P605" i="19"/>
  <c r="Q605" i="19" s="1"/>
  <c r="P1781" i="19"/>
  <c r="Q1781" i="19" s="1"/>
  <c r="P1881" i="19"/>
  <c r="Q1881" i="19" s="1"/>
  <c r="P1435" i="19"/>
  <c r="Q1435" i="19" s="1"/>
  <c r="P455" i="19"/>
  <c r="Q455" i="19" s="1"/>
  <c r="P107" i="19"/>
  <c r="Q107" i="19" s="1"/>
  <c r="P1486" i="19"/>
  <c r="Q1486" i="19" s="1"/>
  <c r="P1039" i="19"/>
  <c r="Q1039" i="19" s="1"/>
  <c r="P375" i="19"/>
  <c r="Q375" i="19" s="1"/>
  <c r="P626" i="19"/>
  <c r="Q626" i="19" s="1"/>
  <c r="P812" i="19"/>
  <c r="Q812" i="19" s="1"/>
  <c r="P929" i="19"/>
  <c r="Q929" i="19" s="1"/>
  <c r="P1245" i="19"/>
  <c r="Q1245" i="19" s="1"/>
  <c r="P1973" i="19"/>
  <c r="Q1973" i="19" s="1"/>
  <c r="P916" i="19"/>
  <c r="Q916" i="19" s="1"/>
  <c r="P527" i="19"/>
  <c r="Q527" i="19" s="1"/>
  <c r="P1431" i="19"/>
  <c r="Q1431" i="19" s="1"/>
  <c r="P1335" i="19"/>
  <c r="Q1335" i="19" s="1"/>
  <c r="P586" i="19"/>
  <c r="Q586" i="19" s="1"/>
  <c r="P961" i="19"/>
  <c r="Q961" i="19" s="1"/>
  <c r="P676" i="19"/>
  <c r="Q676" i="19" s="1"/>
  <c r="P1145" i="19"/>
  <c r="Q1145" i="19" s="1"/>
  <c r="P170" i="19"/>
  <c r="Q170" i="19" s="1"/>
  <c r="P164" i="19"/>
  <c r="Q164" i="19" s="1"/>
  <c r="P1511" i="19"/>
  <c r="Q1511" i="19" s="1"/>
  <c r="P1922" i="19"/>
  <c r="Q1922" i="19" s="1"/>
  <c r="P475" i="19"/>
  <c r="Q475" i="19" s="1"/>
  <c r="P767" i="19"/>
  <c r="Q767" i="19" s="1"/>
  <c r="P1829" i="19"/>
  <c r="Q1829" i="19" s="1"/>
  <c r="P403" i="19"/>
  <c r="Q403" i="19" s="1"/>
  <c r="P333" i="19"/>
  <c r="Q333" i="19" s="1"/>
  <c r="P383" i="19"/>
  <c r="Q383" i="19" s="1"/>
  <c r="P1221" i="19"/>
  <c r="Q1221" i="19" s="1"/>
  <c r="P572" i="19"/>
  <c r="Q572" i="19" s="1"/>
  <c r="P1190" i="19"/>
  <c r="Q1190" i="19" s="1"/>
  <c r="P1744" i="19"/>
  <c r="Q1744" i="19" s="1"/>
  <c r="P1082" i="19"/>
  <c r="Q1082" i="19" s="1"/>
  <c r="P1004" i="19"/>
  <c r="Q1004" i="19" s="1"/>
  <c r="P1853" i="19"/>
  <c r="Q1853" i="19" s="1"/>
  <c r="P18" i="19"/>
  <c r="Q18" i="19" s="1"/>
  <c r="P1979" i="19"/>
  <c r="Q1979" i="19" s="1"/>
  <c r="P1541" i="19"/>
  <c r="Q1541" i="19" s="1"/>
  <c r="P1456" i="19"/>
  <c r="Q1456" i="19" s="1"/>
  <c r="P1609" i="19"/>
  <c r="Q1609" i="19" s="1"/>
  <c r="P596" i="19"/>
  <c r="Q596" i="19" s="1"/>
  <c r="P433" i="19"/>
  <c r="Q433" i="19" s="1"/>
  <c r="P1270" i="19"/>
  <c r="Q1270" i="19" s="1"/>
  <c r="P395" i="19"/>
  <c r="Q395" i="19" s="1"/>
  <c r="P401" i="19"/>
  <c r="Q401" i="19" s="1"/>
  <c r="P1732" i="19"/>
  <c r="Q1732" i="19" s="1"/>
  <c r="P474" i="19"/>
  <c r="Q474" i="19" s="1"/>
  <c r="P452" i="19"/>
  <c r="Q452" i="19" s="1"/>
  <c r="P347" i="19"/>
  <c r="Q347" i="19" s="1"/>
  <c r="P231" i="19"/>
  <c r="Q231" i="19" s="1"/>
  <c r="P1088" i="19"/>
  <c r="Q1088" i="19" s="1"/>
  <c r="P1818" i="19"/>
  <c r="Q1818" i="19" s="1"/>
  <c r="P89" i="19"/>
  <c r="Q89" i="19" s="1"/>
  <c r="P881" i="19"/>
  <c r="Q881" i="19" s="1"/>
  <c r="P1324" i="19"/>
  <c r="Q1324" i="19" s="1"/>
  <c r="P1135" i="19"/>
  <c r="Q1135" i="19" s="1"/>
  <c r="P1906" i="19"/>
  <c r="Q1906" i="19" s="1"/>
  <c r="P511" i="19"/>
  <c r="Q511" i="19" s="1"/>
  <c r="P468" i="19"/>
  <c r="Q468" i="19" s="1"/>
  <c r="P941" i="19"/>
  <c r="Q941" i="19" s="1"/>
  <c r="P1562" i="19"/>
  <c r="Q1562" i="19" s="1"/>
  <c r="P1629" i="19"/>
  <c r="Q1629" i="19" s="1"/>
  <c r="P1574" i="19"/>
  <c r="Q1574" i="19" s="1"/>
  <c r="P1014" i="19"/>
  <c r="Q1014" i="19" s="1"/>
  <c r="P1253" i="19"/>
  <c r="Q1253" i="19" s="1"/>
  <c r="P206" i="19"/>
  <c r="Q206" i="19" s="1"/>
  <c r="P1958" i="19"/>
  <c r="Q1958" i="19" s="1"/>
  <c r="P12" i="19"/>
  <c r="Q12" i="19" s="1"/>
  <c r="P1309" i="19"/>
  <c r="Q1309" i="19" s="1"/>
  <c r="P304" i="19"/>
  <c r="Q304" i="19" s="1"/>
  <c r="P957" i="19"/>
  <c r="Q957" i="19" s="1"/>
  <c r="P1621" i="19"/>
  <c r="Q1621" i="19" s="1"/>
  <c r="P144" i="19"/>
  <c r="Q144" i="19" s="1"/>
  <c r="P1546" i="19"/>
  <c r="Q1546" i="19" s="1"/>
  <c r="P958" i="19"/>
  <c r="Q958" i="19" s="1"/>
  <c r="P1734" i="19"/>
  <c r="Q1734" i="19" s="1"/>
  <c r="P171" i="19"/>
  <c r="Q171" i="19" s="1"/>
  <c r="P252" i="19"/>
  <c r="Q252" i="19" s="1"/>
  <c r="P1557" i="19"/>
  <c r="Q1557" i="19" s="1"/>
  <c r="P574" i="19"/>
  <c r="Q574" i="19" s="1"/>
  <c r="P1799" i="19"/>
  <c r="Q1799" i="19" s="1"/>
  <c r="P1448" i="19"/>
  <c r="Q1448" i="19" s="1"/>
  <c r="P322" i="19"/>
  <c r="Q322" i="19" s="1"/>
  <c r="P1645" i="19"/>
  <c r="Q1645" i="19" s="1"/>
  <c r="P536" i="19"/>
  <c r="Q536" i="19" s="1"/>
  <c r="P517" i="19"/>
  <c r="Q517" i="19" s="1"/>
  <c r="P71" i="19"/>
  <c r="Q71" i="19" s="1"/>
  <c r="P489" i="19"/>
  <c r="Q489" i="19" s="1"/>
  <c r="P1060" i="19"/>
  <c r="Q1060" i="19" s="1"/>
  <c r="P1604" i="19"/>
  <c r="Q1604" i="19" s="1"/>
  <c r="P1773" i="19"/>
  <c r="Q1773" i="19" s="1"/>
  <c r="P1468" i="19"/>
  <c r="Q1468" i="19" s="1"/>
  <c r="P1140" i="19"/>
  <c r="Q1140" i="19" s="1"/>
  <c r="P1204" i="19"/>
  <c r="Q1204" i="19" s="1"/>
  <c r="P529" i="19"/>
  <c r="Q529" i="19" s="1"/>
  <c r="P261" i="19"/>
  <c r="Q261" i="19" s="1"/>
  <c r="P1349" i="19"/>
  <c r="Q1349" i="19" s="1"/>
  <c r="P1522" i="19"/>
  <c r="Q1522" i="19" s="1"/>
  <c r="P1008" i="19"/>
  <c r="Q1008" i="19" s="1"/>
  <c r="P1497" i="19"/>
  <c r="Q1497" i="19" s="1"/>
  <c r="P1274" i="19"/>
  <c r="Q1274" i="19" s="1"/>
  <c r="P530" i="19"/>
  <c r="Q530" i="19" s="1"/>
  <c r="P1657" i="19"/>
  <c r="Q1657" i="19" s="1"/>
  <c r="P60" i="19"/>
  <c r="Q60" i="19" s="1"/>
  <c r="P1427" i="19"/>
  <c r="Q1427" i="19" s="1"/>
  <c r="P1070" i="19"/>
  <c r="Q1070" i="19" s="1"/>
  <c r="P415" i="19"/>
  <c r="Q415" i="19" s="1"/>
  <c r="P318" i="19"/>
  <c r="Q318" i="19" s="1"/>
  <c r="P863" i="19"/>
  <c r="Q863" i="19" s="1"/>
  <c r="P716" i="19"/>
  <c r="Q716" i="19" s="1"/>
  <c r="P277" i="19"/>
  <c r="Q277" i="19" s="1"/>
  <c r="P1577" i="19"/>
  <c r="Q1577" i="19" s="1"/>
  <c r="P678" i="19"/>
  <c r="Q678" i="19" s="1"/>
  <c r="P155" i="19"/>
  <c r="Q155" i="19" s="1"/>
  <c r="P276" i="19"/>
  <c r="Q276" i="19" s="1"/>
  <c r="P78" i="19"/>
  <c r="Q78" i="19" s="1"/>
  <c r="P1189" i="19"/>
  <c r="Q1189" i="19" s="1"/>
  <c r="P385" i="19"/>
  <c r="Q385" i="19" s="1"/>
  <c r="P120" i="19"/>
  <c r="Q120" i="19" s="1"/>
  <c r="P789" i="19"/>
  <c r="Q789" i="19" s="1"/>
  <c r="P707" i="19"/>
  <c r="Q707" i="19" s="1"/>
  <c r="P598" i="19"/>
  <c r="Q598" i="19" s="1"/>
  <c r="P100" i="19"/>
  <c r="Q100" i="19" s="1"/>
  <c r="P2001" i="19"/>
  <c r="Q2001" i="19" s="1"/>
  <c r="P1286" i="19"/>
  <c r="Q1286" i="19" s="1"/>
  <c r="P760" i="19"/>
  <c r="Q760" i="19" s="1"/>
  <c r="P821" i="19"/>
  <c r="Q821" i="19" s="1"/>
  <c r="P1212" i="19"/>
  <c r="Q1212" i="19" s="1"/>
  <c r="P1959" i="19"/>
  <c r="Q1959" i="19" s="1"/>
  <c r="P1688" i="19"/>
  <c r="Q1688" i="19" s="1"/>
  <c r="P1029" i="19"/>
  <c r="Q1029" i="19" s="1"/>
  <c r="P1459" i="19"/>
  <c r="Q1459" i="19" s="1"/>
  <c r="P499" i="19"/>
  <c r="Q499" i="19" s="1"/>
  <c r="P1814" i="19"/>
  <c r="Q1814" i="19" s="1"/>
  <c r="P1587" i="19"/>
  <c r="Q1587" i="19" s="1"/>
  <c r="P1263" i="19"/>
  <c r="Q1263" i="19" s="1"/>
  <c r="P875" i="19"/>
  <c r="Q875" i="19" s="1"/>
  <c r="P555" i="19"/>
  <c r="Q555" i="19" s="1"/>
  <c r="P156" i="19"/>
  <c r="Q156" i="19" s="1"/>
  <c r="P1261" i="19"/>
  <c r="Q1261" i="19" s="1"/>
  <c r="P1992" i="19"/>
  <c r="Q1992" i="19" s="1"/>
  <c r="P629" i="19"/>
  <c r="Q629" i="19" s="1"/>
  <c r="P1441" i="19"/>
  <c r="Q1441" i="19" s="1"/>
  <c r="P603" i="19"/>
  <c r="Q603" i="19" s="1"/>
  <c r="P1131" i="19"/>
  <c r="Q1131" i="19" s="1"/>
  <c r="P88" i="19"/>
  <c r="Q88" i="19" s="1"/>
  <c r="P1786" i="19"/>
  <c r="Q1786" i="19" s="1"/>
  <c r="P959" i="19"/>
  <c r="Q959" i="19" s="1"/>
  <c r="P802" i="19"/>
  <c r="Q802" i="19" s="1"/>
  <c r="P1638" i="19"/>
  <c r="Q1638" i="19" s="1"/>
  <c r="P1675" i="19"/>
  <c r="Q1675" i="19" s="1"/>
  <c r="P565" i="19"/>
  <c r="Q565" i="19" s="1"/>
  <c r="P1343" i="19"/>
  <c r="Q1343" i="19" s="1"/>
  <c r="P267" i="19"/>
  <c r="Q267" i="19" s="1"/>
  <c r="P1104" i="19"/>
  <c r="Q1104" i="19" s="1"/>
  <c r="P105" i="19"/>
  <c r="Q105" i="19" s="1"/>
  <c r="P295" i="19"/>
  <c r="Q295" i="19" s="1"/>
  <c r="P1254" i="19"/>
  <c r="Q1254" i="19" s="1"/>
  <c r="P1862" i="19"/>
  <c r="Q1862" i="19" s="1"/>
  <c r="P342" i="19"/>
  <c r="Q342" i="19" s="1"/>
  <c r="P910" i="19"/>
  <c r="Q910" i="19" s="1"/>
  <c r="P22" i="19"/>
  <c r="Q22" i="19" s="1"/>
  <c r="P510" i="19"/>
  <c r="Q510" i="19" s="1"/>
  <c r="P947" i="19"/>
  <c r="Q947" i="19" s="1"/>
  <c r="P1643" i="19"/>
  <c r="Q1643" i="19" s="1"/>
  <c r="P99" i="19"/>
  <c r="Q99" i="19" s="1"/>
  <c r="P1071" i="19"/>
  <c r="Q1071" i="19" s="1"/>
  <c r="P1306" i="19"/>
  <c r="Q1306" i="19" s="1"/>
  <c r="P288" i="19"/>
  <c r="Q288" i="19" s="1"/>
  <c r="P374" i="19"/>
  <c r="Q374" i="19" s="1"/>
  <c r="P579" i="19"/>
  <c r="Q579" i="19" s="1"/>
  <c r="P1597" i="19"/>
  <c r="Q1597" i="19" s="1"/>
  <c r="P51" i="19"/>
  <c r="Q51" i="19" s="1"/>
  <c r="P142" i="19"/>
  <c r="Q142" i="19" s="1"/>
  <c r="P1487" i="19"/>
  <c r="Q1487" i="19" s="1"/>
  <c r="P1130" i="19"/>
  <c r="Q1130" i="19" s="1"/>
  <c r="P677" i="19"/>
  <c r="Q677" i="19" s="1"/>
  <c r="P419" i="19"/>
  <c r="Q419" i="19" s="1"/>
  <c r="P1953" i="19"/>
  <c r="Q1953" i="19" s="1"/>
  <c r="P1550" i="19"/>
  <c r="Q1550" i="19" s="1"/>
  <c r="P1567" i="19"/>
  <c r="Q1567" i="19" s="1"/>
  <c r="P1026" i="19"/>
  <c r="Q1026" i="19" s="1"/>
  <c r="P1048" i="19"/>
  <c r="Q1048" i="19" s="1"/>
  <c r="P1893" i="19"/>
  <c r="Q1893" i="19" s="1"/>
  <c r="P1980" i="19"/>
  <c r="Q1980" i="19" s="1"/>
  <c r="P1789" i="19"/>
  <c r="Q1789" i="19" s="1"/>
  <c r="P74" i="19"/>
  <c r="Q74" i="19" s="1"/>
  <c r="P1016" i="19"/>
  <c r="Q1016" i="19" s="1"/>
  <c r="P1930" i="19"/>
  <c r="Q1930" i="19" s="1"/>
  <c r="P1170" i="19"/>
  <c r="Q1170" i="19" s="1"/>
  <c r="P1591" i="19"/>
  <c r="Q1591" i="19" s="1"/>
  <c r="P1529" i="19"/>
  <c r="Q1529" i="19" s="1"/>
  <c r="P1755" i="19"/>
  <c r="Q1755" i="19" s="1"/>
  <c r="P351" i="19"/>
  <c r="Q351" i="19" s="1"/>
  <c r="P242" i="19"/>
  <c r="Q242" i="19" s="1"/>
  <c r="P507" i="19"/>
  <c r="Q507" i="19" s="1"/>
  <c r="P73" i="19"/>
  <c r="Q73" i="19" s="1"/>
  <c r="P1246" i="19"/>
  <c r="Q1246" i="19" s="1"/>
  <c r="P473" i="19"/>
  <c r="Q473" i="19" s="1"/>
  <c r="P636" i="19"/>
  <c r="Q636" i="19" s="1"/>
  <c r="P1188" i="19"/>
  <c r="Q1188" i="19" s="1"/>
  <c r="P545" i="19"/>
  <c r="Q545" i="19" s="1"/>
  <c r="P227" i="19"/>
  <c r="Q227" i="19" s="1"/>
  <c r="P703" i="19"/>
  <c r="Q703" i="19" s="1"/>
  <c r="P1797" i="19"/>
  <c r="Q1797" i="19" s="1"/>
  <c r="P307" i="19"/>
  <c r="Q307" i="19" s="1"/>
  <c r="P1665" i="19"/>
  <c r="Q1665" i="19" s="1"/>
  <c r="P68" i="19"/>
  <c r="Q68" i="19" s="1"/>
  <c r="P237" i="19"/>
  <c r="Q237" i="19" s="1"/>
  <c r="P332" i="19"/>
  <c r="Q332" i="19" s="1"/>
  <c r="P1984" i="19"/>
  <c r="Q1984" i="19" s="1"/>
  <c r="P104" i="19"/>
  <c r="Q104" i="19" s="1"/>
  <c r="P781" i="19"/>
  <c r="Q781" i="19" s="1"/>
  <c r="P186" i="19"/>
  <c r="Q186" i="19" s="1"/>
  <c r="P815" i="19"/>
  <c r="Q815" i="19" s="1"/>
  <c r="P389" i="19"/>
  <c r="Q389" i="19" s="1"/>
  <c r="P794" i="19"/>
  <c r="Q794" i="19" s="1"/>
  <c r="P394" i="19"/>
  <c r="Q394" i="19" s="1"/>
  <c r="P165" i="19"/>
  <c r="Q165" i="19" s="1"/>
  <c r="P1583" i="19"/>
  <c r="Q1583" i="19" s="1"/>
  <c r="P960" i="19"/>
  <c r="Q960" i="19" s="1"/>
  <c r="P72" i="19"/>
  <c r="Q72" i="19" s="1"/>
  <c r="P1282" i="19"/>
  <c r="Q1282" i="19" s="1"/>
  <c r="P1379" i="19"/>
  <c r="Q1379" i="19" s="1"/>
  <c r="P680" i="19"/>
  <c r="Q680" i="19" s="1"/>
  <c r="P365" i="19"/>
  <c r="Q365" i="19" s="1"/>
  <c r="P1055" i="19"/>
  <c r="Q1055" i="19" s="1"/>
  <c r="P1490" i="19"/>
  <c r="Q1490" i="19" s="1"/>
  <c r="P1366" i="19"/>
  <c r="Q1366" i="19" s="1"/>
  <c r="P381" i="19"/>
  <c r="Q381" i="19" s="1"/>
  <c r="P986" i="19"/>
  <c r="Q986" i="19" s="1"/>
  <c r="P980" i="19"/>
  <c r="Q980" i="19" s="1"/>
  <c r="P83" i="19"/>
  <c r="Q83" i="19" s="1"/>
  <c r="P1153" i="19"/>
  <c r="Q1153" i="19" s="1"/>
  <c r="P1770" i="19"/>
  <c r="Q1770" i="19" s="1"/>
  <c r="P1248" i="19"/>
  <c r="Q1248" i="19" s="1"/>
  <c r="P1063" i="19"/>
  <c r="Q1063" i="19" s="1"/>
  <c r="P1062" i="19"/>
  <c r="Q1062" i="19" s="1"/>
  <c r="P1129" i="19"/>
  <c r="Q1129" i="19" s="1"/>
  <c r="P109" i="19"/>
  <c r="Q109" i="19" s="1"/>
  <c r="P1939" i="19"/>
  <c r="Q1939" i="19" s="1"/>
  <c r="P900" i="19"/>
  <c r="Q900" i="19" s="1"/>
  <c r="P798" i="19"/>
  <c r="Q798" i="19" s="1"/>
  <c r="P656" i="19"/>
  <c r="Q656" i="19" s="1"/>
  <c r="P494" i="19"/>
  <c r="Q494" i="19" s="1"/>
  <c r="P985" i="19"/>
  <c r="Q985" i="19" s="1"/>
  <c r="P1926" i="19"/>
  <c r="Q1926" i="19" s="1"/>
  <c r="P1279" i="19"/>
  <c r="Q1279" i="19" s="1"/>
  <c r="P101" i="19"/>
  <c r="Q101" i="19" s="1"/>
  <c r="P260" i="19"/>
  <c r="Q260" i="19" s="1"/>
  <c r="P1779" i="19"/>
  <c r="Q1779" i="19" s="1"/>
  <c r="P792" i="19"/>
  <c r="Q792" i="19" s="1"/>
  <c r="P1763" i="19"/>
  <c r="Q1763" i="19" s="1"/>
  <c r="P1115" i="19"/>
  <c r="Q1115" i="19" s="1"/>
  <c r="P1565" i="19"/>
  <c r="Q1565" i="19" s="1"/>
  <c r="P983" i="19"/>
  <c r="Q983" i="19" s="1"/>
  <c r="P1991" i="19"/>
  <c r="Q1991" i="19" s="1"/>
  <c r="P348" i="19"/>
  <c r="Q348" i="19" s="1"/>
  <c r="P877" i="19"/>
  <c r="Q877" i="19" s="1"/>
  <c r="P1677" i="19"/>
  <c r="Q1677" i="19" s="1"/>
  <c r="P719" i="19"/>
  <c r="Q719" i="19" s="1"/>
  <c r="P888" i="19"/>
  <c r="Q888" i="19" s="1"/>
  <c r="P1891" i="19"/>
  <c r="Q1891" i="19" s="1"/>
  <c r="P1152" i="19"/>
  <c r="Q1152" i="19" s="1"/>
  <c r="P425" i="19"/>
  <c r="Q425" i="19" s="1"/>
  <c r="P198" i="19"/>
  <c r="Q198" i="19" s="1"/>
  <c r="P1049" i="19"/>
  <c r="Q1049" i="19" s="1"/>
  <c r="P443" i="19"/>
  <c r="Q443" i="19" s="1"/>
  <c r="P1932" i="19"/>
  <c r="Q1932" i="19" s="1"/>
  <c r="P1740" i="19"/>
  <c r="Q1740" i="19" s="1"/>
  <c r="P361" i="19"/>
  <c r="Q361" i="19" s="1"/>
  <c r="P414" i="19"/>
  <c r="Q414" i="19" s="1"/>
  <c r="P668" i="19"/>
  <c r="Q668" i="19" s="1"/>
  <c r="P562" i="19"/>
  <c r="Q562" i="19" s="1"/>
  <c r="P1238" i="19"/>
  <c r="Q1238" i="19" s="1"/>
  <c r="P356" i="19"/>
  <c r="Q356" i="19" s="1"/>
  <c r="P1735" i="19"/>
  <c r="Q1735" i="19" s="1"/>
  <c r="P46" i="19"/>
  <c r="Q46" i="19" s="1"/>
  <c r="P1183" i="19"/>
  <c r="Q1183" i="19" s="1"/>
  <c r="P745" i="19"/>
  <c r="Q745" i="19" s="1"/>
  <c r="P1121" i="19"/>
  <c r="Q1121" i="19" s="1"/>
  <c r="P1141" i="19"/>
  <c r="Q1141" i="19" s="1"/>
  <c r="P1087" i="19"/>
  <c r="Q1087" i="19" s="1"/>
  <c r="P1698" i="19"/>
  <c r="Q1698" i="19" s="1"/>
  <c r="P1823" i="19"/>
  <c r="Q1823" i="19" s="1"/>
  <c r="P1410" i="19"/>
  <c r="Q1410" i="19" s="1"/>
  <c r="P699" i="19"/>
  <c r="Q699" i="19" s="1"/>
  <c r="P556" i="19"/>
  <c r="Q556" i="19" s="1"/>
  <c r="P695" i="19"/>
  <c r="Q695" i="19" s="1"/>
  <c r="P53" i="19"/>
  <c r="Q53" i="19" s="1"/>
  <c r="P1265" i="19"/>
  <c r="Q1265" i="19" s="1"/>
  <c r="P149" i="19"/>
  <c r="Q149" i="19" s="1"/>
  <c r="P1091" i="19"/>
  <c r="Q1091" i="19" s="1"/>
  <c r="P1662" i="19"/>
  <c r="Q1662" i="19" s="1"/>
  <c r="P1328" i="19"/>
  <c r="Q1328" i="19" s="1"/>
  <c r="P704" i="19"/>
  <c r="Q704" i="19" s="1"/>
  <c r="P625" i="19"/>
  <c r="Q625" i="19" s="1"/>
  <c r="P136" i="19"/>
  <c r="Q136" i="19" s="1"/>
  <c r="P1489" i="19"/>
  <c r="Q1489" i="19" s="1"/>
  <c r="P950" i="19"/>
  <c r="Q950" i="19" s="1"/>
  <c r="P567" i="19"/>
  <c r="Q567" i="19" s="1"/>
  <c r="P256" i="19"/>
  <c r="Q256" i="19" s="1"/>
  <c r="P409" i="19"/>
  <c r="Q409" i="19" s="1"/>
  <c r="P1171" i="19"/>
  <c r="Q1171" i="19" s="1"/>
  <c r="P1495" i="19"/>
  <c r="Q1495" i="19" s="1"/>
  <c r="P1280" i="19"/>
  <c r="Q1280" i="19" s="1"/>
  <c r="P1277" i="19"/>
  <c r="Q1277" i="19" s="1"/>
  <c r="P93" i="19"/>
  <c r="Q93" i="19" s="1"/>
  <c r="P278" i="19"/>
  <c r="Q278" i="19" s="1"/>
  <c r="P999" i="19"/>
  <c r="Q999" i="19" s="1"/>
  <c r="P185" i="19"/>
  <c r="Q185" i="19" s="1"/>
  <c r="P939" i="19"/>
  <c r="Q939" i="19" s="1"/>
  <c r="P1538" i="19"/>
  <c r="Q1538" i="19" s="1"/>
  <c r="P203" i="19"/>
  <c r="Q203" i="19" s="1"/>
  <c r="P1620" i="19"/>
  <c r="Q1620" i="19" s="1"/>
  <c r="P611" i="19"/>
  <c r="Q611" i="19" s="1"/>
  <c r="P1656" i="19"/>
  <c r="Q1656" i="19" s="1"/>
  <c r="P132" i="19"/>
  <c r="Q132" i="19" s="1"/>
  <c r="P491" i="19"/>
  <c r="Q491" i="19" s="1"/>
  <c r="P1701" i="19"/>
  <c r="Q1701" i="19" s="1"/>
  <c r="P693" i="19"/>
  <c r="Q693" i="19" s="1"/>
  <c r="P210" i="19"/>
  <c r="Q210" i="19" s="1"/>
  <c r="P852" i="19"/>
  <c r="Q852" i="19" s="1"/>
  <c r="P1247" i="19"/>
  <c r="Q1247" i="19" s="1"/>
  <c r="P1593" i="19"/>
  <c r="Q1593" i="19" s="1"/>
  <c r="P1835" i="19"/>
  <c r="Q1835" i="19" s="1"/>
  <c r="P292" i="19"/>
  <c r="Q292" i="19" s="1"/>
  <c r="P1252" i="19"/>
  <c r="Q1252" i="19" s="1"/>
  <c r="P861" i="19"/>
  <c r="Q861" i="19" s="1"/>
  <c r="P1001" i="19"/>
  <c r="Q1001" i="19" s="1"/>
  <c r="P472" i="19"/>
  <c r="Q472" i="19" s="1"/>
  <c r="P1181" i="19"/>
  <c r="Q1181" i="19" s="1"/>
  <c r="P705" i="19"/>
  <c r="Q705" i="19" s="1"/>
  <c r="P1066" i="19"/>
  <c r="Q1066" i="19" s="1"/>
  <c r="P1168" i="19"/>
  <c r="Q1168" i="19" s="1"/>
  <c r="P300" i="19"/>
  <c r="Q300" i="19" s="1"/>
  <c r="P1888" i="19"/>
  <c r="Q1888" i="19" s="1"/>
  <c r="P665" i="19"/>
  <c r="Q665" i="19" s="1"/>
  <c r="P1859" i="19"/>
  <c r="Q1859" i="19" s="1"/>
  <c r="P1684" i="19"/>
  <c r="Q1684" i="19" s="1"/>
  <c r="P1700" i="19"/>
  <c r="Q1700" i="19" s="1"/>
  <c r="P866" i="19"/>
  <c r="Q866" i="19" s="1"/>
  <c r="P1672" i="19"/>
  <c r="Q1672" i="19" s="1"/>
  <c r="P1678" i="19"/>
  <c r="Q1678" i="19" s="1"/>
  <c r="P431" i="19"/>
  <c r="Q431" i="19" s="1"/>
  <c r="P710" i="19"/>
  <c r="Q710" i="19" s="1"/>
  <c r="P1226" i="19"/>
  <c r="Q1226" i="19" s="1"/>
  <c r="P187" i="19"/>
  <c r="Q187" i="19" s="1"/>
  <c r="P1146" i="19"/>
  <c r="Q1146" i="19" s="1"/>
  <c r="P438" i="19"/>
  <c r="Q438" i="19" s="1"/>
  <c r="P64" i="19"/>
  <c r="Q64" i="19" s="1"/>
  <c r="P1331" i="19"/>
  <c r="Q1331" i="19" s="1"/>
  <c r="P253" i="19"/>
  <c r="Q253" i="19" s="1"/>
  <c r="P697" i="19"/>
  <c r="Q697" i="19" s="1"/>
  <c r="P334" i="19"/>
  <c r="Q334" i="19" s="1"/>
  <c r="P1345" i="19"/>
  <c r="Q1345" i="19" s="1"/>
  <c r="P293" i="19"/>
  <c r="Q293" i="19" s="1"/>
  <c r="P1658" i="19"/>
  <c r="Q1658" i="19" s="1"/>
  <c r="P569" i="19"/>
  <c r="Q569" i="19" s="1"/>
  <c r="P1551" i="19"/>
  <c r="Q1551" i="19" s="1"/>
  <c r="P1866" i="19"/>
  <c r="Q1866" i="19" s="1"/>
  <c r="P1237" i="19"/>
  <c r="Q1237" i="19" s="1"/>
  <c r="P180" i="19"/>
  <c r="Q180" i="19" s="1"/>
  <c r="P1381" i="19"/>
  <c r="Q1381" i="19" s="1"/>
  <c r="P1943" i="19"/>
  <c r="Q1943" i="19" s="1"/>
  <c r="P1347" i="19"/>
  <c r="Q1347" i="19" s="1"/>
  <c r="P931" i="19"/>
  <c r="Q931" i="19" s="1"/>
  <c r="P42" i="19"/>
  <c r="Q42" i="19" s="1"/>
  <c r="P1047" i="19"/>
  <c r="Q1047" i="19" s="1"/>
  <c r="P992" i="19"/>
  <c r="Q992" i="19" s="1"/>
  <c r="P1967" i="19"/>
  <c r="Q1967" i="19" s="1"/>
  <c r="P1843" i="19"/>
  <c r="Q1843" i="19" s="1"/>
  <c r="P287" i="19"/>
  <c r="Q287" i="19" s="1"/>
  <c r="P1777" i="19"/>
  <c r="Q1777" i="19" s="1"/>
  <c r="P496" i="19"/>
  <c r="Q496" i="19" s="1"/>
  <c r="P1827" i="19"/>
  <c r="Q1827" i="19" s="1"/>
  <c r="P1807" i="19"/>
  <c r="Q1807" i="19" s="1"/>
  <c r="P1499" i="19"/>
  <c r="Q1499" i="19" s="1"/>
  <c r="P1498" i="19"/>
  <c r="Q1498" i="19" s="1"/>
  <c r="P1191" i="19"/>
  <c r="Q1191" i="19" s="1"/>
  <c r="P1828" i="19"/>
  <c r="Q1828" i="19" s="1"/>
  <c r="P646" i="19"/>
  <c r="Q646" i="19" s="1"/>
  <c r="P485" i="19"/>
  <c r="Q485" i="19" s="1"/>
  <c r="P1729" i="19"/>
  <c r="Q1729" i="19" s="1"/>
  <c r="P377" i="19"/>
  <c r="Q377" i="19" s="1"/>
  <c r="P1194" i="19"/>
  <c r="Q1194" i="19" s="1"/>
  <c r="P968" i="19"/>
  <c r="Q968" i="19" s="1"/>
  <c r="P1798" i="19"/>
  <c r="Q1798" i="19" s="1"/>
  <c r="P1365" i="19"/>
  <c r="Q1365" i="19" s="1"/>
  <c r="P729" i="19"/>
  <c r="Q729" i="19" s="1"/>
  <c r="P368" i="19"/>
  <c r="Q368" i="19" s="1"/>
  <c r="P1516" i="19"/>
  <c r="Q1516" i="19" s="1"/>
  <c r="P1384" i="19"/>
  <c r="Q1384" i="19" s="1"/>
  <c r="P748" i="19"/>
  <c r="Q748" i="19" s="1"/>
  <c r="P1910" i="19"/>
  <c r="Q1910" i="19" s="1"/>
  <c r="P1102" i="19"/>
  <c r="Q1102" i="19" s="1"/>
  <c r="P111" i="19"/>
  <c r="Q111" i="19" s="1"/>
  <c r="P223" i="19"/>
  <c r="Q223" i="19" s="1"/>
  <c r="P1824" i="19"/>
  <c r="Q1824" i="19" s="1"/>
  <c r="P1795" i="19"/>
  <c r="Q1795" i="19" s="1"/>
  <c r="P1224" i="19"/>
  <c r="Q1224" i="19" s="1"/>
  <c r="P1019" i="19"/>
  <c r="Q1019" i="19" s="1"/>
  <c r="P816" i="19"/>
  <c r="Q816" i="19" s="1"/>
  <c r="P1054" i="19"/>
  <c r="Q1054" i="19" s="1"/>
  <c r="P756" i="19"/>
  <c r="Q756" i="19" s="1"/>
  <c r="P850" i="19"/>
  <c r="Q850" i="19" s="1"/>
  <c r="P471" i="19"/>
  <c r="Q471" i="19" s="1"/>
  <c r="P1402" i="19"/>
  <c r="Q1402" i="19" s="1"/>
  <c r="P1242" i="19"/>
  <c r="Q1242" i="19" s="1"/>
  <c r="P1267" i="19"/>
  <c r="Q1267" i="19" s="1"/>
  <c r="P1644" i="19"/>
  <c r="Q1644" i="19" s="1"/>
  <c r="P975" i="19"/>
  <c r="Q975" i="19" s="1"/>
  <c r="P1911" i="19"/>
  <c r="Q1911" i="19" s="1"/>
  <c r="P460" i="19"/>
  <c r="Q460" i="19" s="1"/>
  <c r="P847" i="19"/>
  <c r="Q847" i="19" s="1"/>
  <c r="P1034" i="19"/>
  <c r="Q1034" i="19" s="1"/>
  <c r="P1877" i="19"/>
  <c r="Q1877" i="19" s="1"/>
  <c r="P1532" i="19"/>
  <c r="Q1532" i="19" s="1"/>
  <c r="P1659" i="19"/>
  <c r="Q1659" i="19" s="1"/>
  <c r="P1469" i="19"/>
  <c r="Q1469" i="19" s="1"/>
  <c r="P417" i="19"/>
  <c r="Q417" i="19" s="1"/>
  <c r="P1259" i="19"/>
  <c r="Q1259" i="19" s="1"/>
  <c r="P1581" i="19"/>
  <c r="Q1581" i="19" s="1"/>
  <c r="P1081" i="19"/>
  <c r="Q1081" i="19" s="1"/>
  <c r="P1485" i="19"/>
  <c r="Q1485" i="19" s="1"/>
  <c r="P972" i="19"/>
  <c r="Q972" i="19" s="1"/>
  <c r="P1342" i="19"/>
  <c r="Q1342" i="19" s="1"/>
  <c r="P1362" i="19"/>
  <c r="Q1362" i="19" s="1"/>
  <c r="P951" i="19"/>
  <c r="Q951" i="19" s="1"/>
  <c r="P1178" i="19"/>
  <c r="Q1178" i="19" s="1"/>
  <c r="P1262" i="19"/>
  <c r="Q1262" i="19" s="1"/>
  <c r="P1338" i="19"/>
  <c r="Q1338" i="19" s="1"/>
  <c r="P95" i="19"/>
  <c r="Q95" i="19" s="1"/>
  <c r="P811" i="19"/>
  <c r="Q811" i="19" s="1"/>
  <c r="P1608" i="19"/>
  <c r="Q1608" i="19" s="1"/>
  <c r="P864" i="19"/>
  <c r="Q864" i="19" s="1"/>
  <c r="P1899" i="19"/>
  <c r="Q1899" i="19" s="1"/>
  <c r="P768" i="19"/>
  <c r="Q768" i="19" s="1"/>
  <c r="P787" i="19"/>
  <c r="Q787" i="19" s="1"/>
  <c r="P853" i="19"/>
  <c r="Q853" i="19" s="1"/>
  <c r="P1351" i="19"/>
  <c r="Q1351" i="19" s="1"/>
  <c r="P803" i="19"/>
  <c r="Q803" i="19" s="1"/>
  <c r="P1845" i="19"/>
  <c r="Q1845" i="19" s="1"/>
  <c r="P77" i="19"/>
  <c r="Q77" i="19" s="1"/>
  <c r="P476" i="19"/>
  <c r="Q476" i="19" s="1"/>
  <c r="P1778" i="19"/>
  <c r="Q1778" i="19" s="1"/>
  <c r="P1025" i="19"/>
  <c r="Q1025" i="19" s="1"/>
  <c r="P1159" i="19"/>
  <c r="Q1159" i="19" s="1"/>
  <c r="P1708" i="19"/>
  <c r="Q1708" i="19" s="1"/>
  <c r="P500" i="19"/>
  <c r="Q500" i="19" s="1"/>
  <c r="P829" i="19"/>
  <c r="Q829" i="19" s="1"/>
  <c r="P131" i="19"/>
  <c r="Q131" i="19" s="1"/>
  <c r="P1917" i="19"/>
  <c r="Q1917" i="19" s="1"/>
  <c r="P1743" i="19"/>
  <c r="Q1743" i="19" s="1"/>
  <c r="P720" i="19"/>
  <c r="Q720" i="19" s="1"/>
  <c r="P634" i="19"/>
  <c r="Q634" i="19" s="1"/>
  <c r="P1549" i="19"/>
  <c r="Q1549" i="19" s="1"/>
  <c r="P1746" i="19"/>
  <c r="Q1746" i="19" s="1"/>
  <c r="P481" i="19"/>
  <c r="Q481" i="19" s="1"/>
  <c r="P759" i="19"/>
  <c r="Q759" i="19" s="1"/>
  <c r="P1697" i="19"/>
  <c r="Q1697" i="19" s="1"/>
  <c r="P871" i="19"/>
  <c r="Q871" i="19" s="1"/>
  <c r="P1184" i="19"/>
  <c r="Q1184" i="19" s="1"/>
  <c r="P59" i="19"/>
  <c r="Q59" i="19" s="1"/>
  <c r="P1695" i="19"/>
  <c r="Q1695" i="19" s="1"/>
  <c r="P1602" i="19"/>
  <c r="Q1602" i="19" s="1"/>
  <c r="P1399" i="19"/>
  <c r="Q1399" i="19" s="1"/>
  <c r="P1552" i="19"/>
  <c r="Q1552" i="19" s="1"/>
  <c r="P1160" i="19"/>
  <c r="Q1160" i="19" s="1"/>
  <c r="P963" i="19"/>
  <c r="Q963" i="19" s="1"/>
  <c r="P1400" i="19"/>
  <c r="Q1400" i="19" s="1"/>
  <c r="P1244" i="19"/>
  <c r="Q1244" i="19" s="1"/>
  <c r="P1080" i="19"/>
  <c r="Q1080" i="19" s="1"/>
  <c r="P1003" i="19"/>
  <c r="Q1003" i="19" s="1"/>
  <c r="P726" i="19"/>
  <c r="Q726" i="19" s="1"/>
  <c r="P577" i="19"/>
  <c r="Q577" i="19" s="1"/>
  <c r="P314" i="19"/>
  <c r="Q314" i="19" s="1"/>
  <c r="P917" i="19"/>
  <c r="Q917" i="19" s="1"/>
  <c r="P1834" i="19"/>
  <c r="Q1834" i="19" s="1"/>
  <c r="P418" i="19"/>
  <c r="Q418" i="19" s="1"/>
  <c r="P399" i="19"/>
  <c r="Q399" i="19" s="1"/>
  <c r="P364" i="19"/>
  <c r="Q364" i="19" s="1"/>
  <c r="P1765" i="19"/>
  <c r="Q1765" i="19" s="1"/>
  <c r="P885" i="19"/>
  <c r="Q885" i="19" s="1"/>
  <c r="P1011" i="19"/>
  <c r="Q1011" i="19" s="1"/>
  <c r="P444" i="19"/>
  <c r="Q444" i="19" s="1"/>
  <c r="P557" i="19"/>
  <c r="Q557" i="19" s="1"/>
  <c r="P566" i="19"/>
  <c r="Q566" i="19" s="1"/>
  <c r="P294" i="19"/>
  <c r="Q294" i="19" s="1"/>
  <c r="P1599" i="19"/>
  <c r="Q1599" i="19" s="1"/>
  <c r="P1650" i="19"/>
  <c r="Q1650" i="19" s="1"/>
  <c r="P1007" i="19"/>
  <c r="Q1007" i="19" s="1"/>
  <c r="P1572" i="19"/>
  <c r="Q1572" i="19" s="1"/>
  <c r="P1533" i="19"/>
  <c r="Q1533" i="19" s="1"/>
  <c r="P1680" i="19"/>
  <c r="Q1680" i="19" s="1"/>
  <c r="P112" i="19"/>
  <c r="Q112" i="19" s="1"/>
  <c r="P979" i="19"/>
  <c r="Q979" i="19" s="1"/>
  <c r="P16" i="19"/>
  <c r="Q16" i="19" s="1"/>
  <c r="P1612" i="19"/>
  <c r="Q1612" i="19" s="1"/>
  <c r="P1086" i="19"/>
  <c r="Q1086" i="19" s="1"/>
  <c r="P1985" i="19"/>
  <c r="Q1985" i="19" s="1"/>
  <c r="P780" i="19"/>
  <c r="Q780" i="19" s="1"/>
  <c r="P1928" i="19"/>
  <c r="Q1928" i="19" s="1"/>
  <c r="P58" i="19"/>
  <c r="Q58" i="19" s="1"/>
  <c r="P1981" i="19"/>
  <c r="Q1981" i="19" s="1"/>
  <c r="P398" i="19"/>
  <c r="Q398" i="19" s="1"/>
  <c r="P116" i="19"/>
  <c r="Q116" i="19" s="1"/>
  <c r="P1217" i="19"/>
  <c r="Q1217" i="19" s="1"/>
  <c r="P1771" i="19"/>
  <c r="Q1771" i="19" s="1"/>
  <c r="P1719" i="19"/>
  <c r="Q1719" i="19" s="1"/>
  <c r="P306" i="19"/>
  <c r="Q306" i="19" s="1"/>
  <c r="P1411" i="19"/>
  <c r="Q1411" i="19" s="1"/>
  <c r="P1479" i="19"/>
  <c r="Q1479" i="19" s="1"/>
  <c r="P1239" i="19"/>
  <c r="Q1239" i="19" s="1"/>
  <c r="P774" i="19"/>
  <c r="Q774" i="19" s="1"/>
  <c r="P117" i="19"/>
  <c r="Q117" i="19" s="1"/>
  <c r="P1885" i="19"/>
  <c r="Q1885" i="19" s="1"/>
  <c r="P1187" i="19"/>
  <c r="Q1187" i="19" s="1"/>
  <c r="P1461" i="19"/>
  <c r="Q1461" i="19" s="1"/>
  <c r="P380" i="19"/>
  <c r="Q380" i="19" s="1"/>
  <c r="P1578" i="19"/>
  <c r="Q1578" i="19" s="1"/>
  <c r="P903" i="19"/>
  <c r="Q903" i="19" s="1"/>
  <c r="P813" i="19"/>
  <c r="Q813" i="19" s="1"/>
  <c r="P526" i="19"/>
  <c r="Q526" i="19" s="1"/>
  <c r="P219" i="19"/>
  <c r="Q219" i="19" s="1"/>
  <c r="P814" i="19"/>
  <c r="Q814" i="19" s="1"/>
  <c r="P1112" i="19"/>
  <c r="Q1112" i="19" s="1"/>
  <c r="P484" i="19"/>
  <c r="Q484" i="19" s="1"/>
  <c r="P1474" i="19"/>
  <c r="Q1474" i="19" s="1"/>
  <c r="P987" i="19"/>
  <c r="Q987" i="19" s="1"/>
  <c r="P546" i="19"/>
  <c r="Q546" i="19" s="1"/>
  <c r="P173" i="19"/>
  <c r="Q173" i="19" s="1"/>
  <c r="P757" i="19"/>
  <c r="Q757" i="19" s="1"/>
  <c r="P429" i="19"/>
  <c r="Q429" i="19" s="1"/>
  <c r="P222" i="19"/>
  <c r="Q222" i="19" s="1"/>
  <c r="P1628" i="19"/>
  <c r="Q1628" i="19" s="1"/>
  <c r="P1568" i="19"/>
  <c r="Q1568" i="19" s="1"/>
  <c r="P55" i="19"/>
  <c r="Q55" i="19" s="1"/>
  <c r="P15" i="19"/>
  <c r="Q15" i="19" s="1"/>
  <c r="P1738" i="19"/>
  <c r="Q1738" i="19" s="1"/>
  <c r="P1586" i="19"/>
  <c r="Q1586" i="19" s="1"/>
  <c r="P463" i="19"/>
  <c r="Q463" i="19" s="1"/>
  <c r="P619" i="19"/>
  <c r="Q619" i="19" s="1"/>
  <c r="P168" i="19"/>
  <c r="Q168" i="19" s="1"/>
  <c r="P1006" i="19"/>
  <c r="Q1006" i="19" s="1"/>
  <c r="P1747" i="19"/>
  <c r="Q1747" i="19" s="1"/>
  <c r="P1234" i="19"/>
  <c r="Q1234" i="19" s="1"/>
  <c r="P691" i="19"/>
  <c r="Q691" i="19" s="1"/>
  <c r="P1446" i="19"/>
  <c r="Q1446" i="19" s="1"/>
  <c r="P1613" i="19"/>
  <c r="Q1613" i="19" s="1"/>
  <c r="P930" i="19"/>
  <c r="Q930" i="19" s="1"/>
  <c r="P1289" i="19"/>
  <c r="Q1289" i="19" s="1"/>
  <c r="P477" i="19"/>
  <c r="Q477" i="19" s="1"/>
  <c r="P1128" i="19"/>
  <c r="Q1128" i="19" s="1"/>
  <c r="P141" i="19"/>
  <c r="Q141" i="19" s="1"/>
  <c r="P1539" i="19"/>
  <c r="Q1539" i="19" s="1"/>
  <c r="P1311" i="19"/>
  <c r="Q1311" i="19" s="1"/>
  <c r="P1674" i="19"/>
  <c r="Q1674" i="19" s="1"/>
  <c r="P1501" i="19"/>
  <c r="Q1501" i="19" s="1"/>
  <c r="P268" i="19"/>
  <c r="Q268" i="19" s="1"/>
  <c r="P1050" i="19"/>
  <c r="Q1050" i="19" s="1"/>
  <c r="P621" i="19"/>
  <c r="Q621" i="19" s="1"/>
  <c r="P376" i="19"/>
  <c r="Q376" i="19" s="1"/>
  <c r="P1504" i="19"/>
  <c r="Q1504" i="19" s="1"/>
  <c r="P673" i="19"/>
  <c r="Q673" i="19" s="1"/>
  <c r="P1367" i="19"/>
  <c r="Q1367" i="19" s="1"/>
  <c r="P662" i="19"/>
  <c r="Q662" i="19" s="1"/>
  <c r="P1908" i="19"/>
  <c r="Q1908" i="19" s="1"/>
  <c r="P255" i="19"/>
  <c r="Q255" i="19" s="1"/>
  <c r="P1453" i="19"/>
  <c r="Q1453" i="19" s="1"/>
  <c r="P819" i="19"/>
  <c r="Q819" i="19" s="1"/>
  <c r="P777" i="19"/>
  <c r="Q777" i="19" s="1"/>
  <c r="P1813" i="19"/>
  <c r="Q1813" i="19" s="1"/>
  <c r="P1291" i="19"/>
  <c r="Q1291" i="19" s="1"/>
  <c r="P1442" i="19"/>
  <c r="Q1442" i="19" s="1"/>
  <c r="P153" i="19"/>
  <c r="Q153" i="19" s="1"/>
  <c r="P824" i="19"/>
  <c r="Q824" i="19" s="1"/>
  <c r="P1623" i="19"/>
  <c r="Q1623" i="19" s="1"/>
  <c r="P962" i="19"/>
  <c r="Q962" i="19" s="1"/>
  <c r="P327" i="19"/>
  <c r="Q327" i="19" s="1"/>
  <c r="P457" i="19"/>
  <c r="Q457" i="19" s="1"/>
  <c r="P936" i="19"/>
  <c r="Q936" i="19" s="1"/>
  <c r="P1652" i="19"/>
  <c r="Q1652" i="19" s="1"/>
  <c r="P1873" i="19"/>
  <c r="Q1873" i="19" s="1"/>
  <c r="P490" i="19"/>
  <c r="Q490" i="19" s="1"/>
  <c r="P1288" i="19"/>
  <c r="Q1288" i="19" s="1"/>
  <c r="P1931" i="19"/>
  <c r="Q1931" i="19" s="1"/>
  <c r="P407" i="19"/>
  <c r="Q407" i="19" s="1"/>
  <c r="P85" i="19"/>
  <c r="Q85" i="19" s="1"/>
  <c r="P1584" i="19"/>
  <c r="Q1584" i="19" s="1"/>
  <c r="Q8" i="19" l="1"/>
</calcChain>
</file>

<file path=xl/sharedStrings.xml><?xml version="1.0" encoding="utf-8"?>
<sst xmlns="http://schemas.openxmlformats.org/spreadsheetml/2006/main" count="8841" uniqueCount="4269">
  <si>
    <t>Procedure Summary</t>
  </si>
  <si>
    <t>Plate Type</t>
  </si>
  <si>
    <t>384 WELL PLATE</t>
  </si>
  <si>
    <t>Delay</t>
  </si>
  <si>
    <t>Delay for 0:00:05</t>
  </si>
  <si>
    <t>Read</t>
  </si>
  <si>
    <t>Read:  (L) Lum</t>
  </si>
  <si>
    <t>Lum</t>
  </si>
  <si>
    <t>A</t>
  </si>
  <si>
    <t>B</t>
  </si>
  <si>
    <t>C</t>
  </si>
  <si>
    <t>D</t>
  </si>
  <si>
    <t>E</t>
  </si>
  <si>
    <t>F</t>
  </si>
  <si>
    <t>G</t>
  </si>
  <si>
    <t>H</t>
  </si>
  <si>
    <t>I</t>
  </si>
  <si>
    <t>J</t>
  </si>
  <si>
    <t>K</t>
  </si>
  <si>
    <t>L</t>
  </si>
  <si>
    <t>M</t>
  </si>
  <si>
    <t>N</t>
  </si>
  <si>
    <t>O</t>
  </si>
  <si>
    <t>P</t>
  </si>
  <si>
    <t>Read:  (A) 600</t>
  </si>
  <si>
    <t>BAIT ID:</t>
  </si>
  <si>
    <t>cel volume:</t>
  </si>
  <si>
    <t>ml</t>
  </si>
  <si>
    <t>min</t>
  </si>
  <si>
    <t>AVR-F10:</t>
  </si>
  <si>
    <t>U1</t>
  </si>
  <si>
    <t>OD600</t>
  </si>
  <si>
    <t>OD420</t>
  </si>
  <si>
    <t>U2</t>
  </si>
  <si>
    <t>U3</t>
  </si>
  <si>
    <t>U4</t>
  </si>
  <si>
    <t>U5</t>
  </si>
  <si>
    <t>U6</t>
  </si>
  <si>
    <t>U7</t>
  </si>
  <si>
    <t>U8</t>
  </si>
  <si>
    <t>U9</t>
  </si>
  <si>
    <t>U10</t>
  </si>
  <si>
    <t>U11</t>
  </si>
  <si>
    <t>U12</t>
  </si>
  <si>
    <t>U13</t>
  </si>
  <si>
    <t>U14</t>
  </si>
  <si>
    <t>U15</t>
  </si>
  <si>
    <t>U16</t>
  </si>
  <si>
    <t>U17</t>
  </si>
  <si>
    <t>U18</t>
  </si>
  <si>
    <t>U19</t>
  </si>
  <si>
    <t>U20</t>
  </si>
  <si>
    <t>U21</t>
  </si>
  <si>
    <t>STATISTICS FOR CONTROL WELLS</t>
  </si>
  <si>
    <t>BACKGROUND OD 600 (empty well)</t>
  </si>
  <si>
    <t>BACKGROUND Luminescence (empty well)</t>
  </si>
  <si>
    <t>Well</t>
  </si>
  <si>
    <t>Outlier Analysis*</t>
  </si>
  <si>
    <t>LUM</t>
  </si>
  <si>
    <t>U1-F10</t>
  </si>
  <si>
    <t>U2-F10</t>
  </si>
  <si>
    <t>U3-F10</t>
  </si>
  <si>
    <t>U4-F10</t>
  </si>
  <si>
    <t>U5-F10</t>
  </si>
  <si>
    <t>U6-F10</t>
  </si>
  <si>
    <t>U7-F10</t>
  </si>
  <si>
    <t>U8-F10</t>
  </si>
  <si>
    <t>U9-F10</t>
  </si>
  <si>
    <t>U10-F10</t>
  </si>
  <si>
    <t>U11-F10</t>
  </si>
  <si>
    <t>U12-F10</t>
  </si>
  <si>
    <t>U13-F10</t>
  </si>
  <si>
    <t>U14-F10</t>
  </si>
  <si>
    <t>U15-F10</t>
  </si>
  <si>
    <t>U16-F10</t>
  </si>
  <si>
    <t>U17-F10</t>
  </si>
  <si>
    <t>U18-F10</t>
  </si>
  <si>
    <t>U19-F10</t>
  </si>
  <si>
    <t>U20-F10</t>
  </si>
  <si>
    <t>U21-F10</t>
  </si>
  <si>
    <t>MEDIAN</t>
  </si>
  <si>
    <t>AVERAGE</t>
  </si>
  <si>
    <t>(1)</t>
  </si>
  <si>
    <t>(4)</t>
  </si>
  <si>
    <t>SD</t>
  </si>
  <si>
    <t># of SD for Low confidence C.O.</t>
  </si>
  <si>
    <t>(2)</t>
  </si>
  <si>
    <t>Low confidence CUT OFF</t>
  </si>
  <si>
    <t>(3)</t>
  </si>
  <si>
    <t># of SD for HIGH confidence C.O.</t>
  </si>
  <si>
    <t>HIGH confidence CUT OFF</t>
  </si>
  <si>
    <t>References</t>
  </si>
  <si>
    <t>*http://www.examiner.com/article/statistical-outliers-detection-microsoft-excel-worksheet</t>
  </si>
  <si>
    <t>(1) Average background OD600nm automatically subtracted from each OD600nm reading (outlier values are not included)</t>
  </si>
  <si>
    <t>(2)  Number of standar deviations  to be employed to calculate the  OD600nm cut off value. Can be modified by the end user.</t>
  </si>
  <si>
    <t>(3) Cut Off value for the OD600 nm. Any reading below this value would not be considered</t>
  </si>
  <si>
    <t>(4) Average background Luminescence automatically subtracted from each Luminescence reading (outlier values are not included)</t>
  </si>
  <si>
    <t>(5)  Number of standar deviations to be employed to calculate the Luminescence reading cut off value. Can be modified by the end user.</t>
  </si>
  <si>
    <t>(6) Cut Off value for the Luminescence readings. Any reading below this value will not be considered.</t>
  </si>
  <si>
    <t>(7)  Number of standar deviations to be employed to calculate the Luciferase activity cut off value. Can be modified by the end user.</t>
  </si>
  <si>
    <t>(8) Cut Off value for the Luciferase activity Folds of induction (LUC in sample/LUC in empty plasmid control). Folds of induction ABOVE this value likely indicate TF-DNA interaction.</t>
  </si>
  <si>
    <t>Luc/OD600 (no outliers)</t>
  </si>
  <si>
    <t>Lum-bkg (no outliers)</t>
  </si>
  <si>
    <t>empty vector control (D04 wells)</t>
  </si>
  <si>
    <t>CUT OFF(SD)</t>
  </si>
  <si>
    <t>AVR-LUM_bkg</t>
  </si>
  <si>
    <t>AVR-OD600_bkg</t>
  </si>
  <si>
    <t>SD-OD600_bkg</t>
  </si>
  <si>
    <t>Lum-bkg outlier analysis</t>
  </si>
  <si>
    <t>OD600 (bkg)</t>
  </si>
  <si>
    <t>Growth analysis</t>
  </si>
  <si>
    <t>Ratio</t>
  </si>
  <si>
    <t>Ratio outlier analysis</t>
  </si>
  <si>
    <t>Fold over</t>
  </si>
  <si>
    <t>Likely true positives</t>
  </si>
  <si>
    <t>AGI</t>
  </si>
  <si>
    <t>Plate-well</t>
  </si>
  <si>
    <t>Family</t>
  </si>
  <si>
    <t>DNAarray</t>
  </si>
  <si>
    <t>Lum_bkg</t>
  </si>
  <si>
    <t>Lum-bkg</t>
  </si>
  <si>
    <t>OD600-b</t>
  </si>
  <si>
    <t>Luc/OD600</t>
  </si>
  <si>
    <t>Cut Off</t>
  </si>
  <si>
    <t>AT1G68150</t>
  </si>
  <si>
    <t>U1-A1</t>
  </si>
  <si>
    <r>
      <t>WRKY</t>
    </r>
    <r>
      <rPr>
        <vertAlign val="superscript"/>
        <sz val="9"/>
        <rFont val="Arial"/>
        <family val="2"/>
      </rPr>
      <t xml:space="preserve"> a,b,c</t>
    </r>
  </si>
  <si>
    <t>specific probe</t>
  </si>
  <si>
    <t>AT1G55600</t>
  </si>
  <si>
    <t>U1-A2</t>
  </si>
  <si>
    <t>AT4G18470</t>
  </si>
  <si>
    <t>U1-A3</t>
  </si>
  <si>
    <t>ND</t>
  </si>
  <si>
    <t>AT5G06500</t>
  </si>
  <si>
    <t>U1-A4</t>
  </si>
  <si>
    <r>
      <t>MADS</t>
    </r>
    <r>
      <rPr>
        <vertAlign val="superscript"/>
        <sz val="9"/>
        <rFont val="Arial"/>
        <family val="2"/>
      </rPr>
      <t xml:space="preserve"> a,b</t>
    </r>
  </si>
  <si>
    <t>AT2G24430</t>
  </si>
  <si>
    <t>U1-A5</t>
  </si>
  <si>
    <r>
      <t>NAC</t>
    </r>
    <r>
      <rPr>
        <vertAlign val="superscript"/>
        <sz val="9"/>
        <rFont val="Arial"/>
        <family val="2"/>
      </rPr>
      <t xml:space="preserve"> a,b</t>
    </r>
  </si>
  <si>
    <t>AT5G26650</t>
  </si>
  <si>
    <t>U1-A6</t>
  </si>
  <si>
    <t>multiple</t>
  </si>
  <si>
    <t>AT1G60920</t>
  </si>
  <si>
    <t>U1-A7</t>
  </si>
  <si>
    <t>no probe</t>
  </si>
  <si>
    <t>AT1G60880</t>
  </si>
  <si>
    <t>U1-A8</t>
  </si>
  <si>
    <t>AT3G24050</t>
  </si>
  <si>
    <t>U1-A9</t>
  </si>
  <si>
    <r>
      <t>C2C2-GATA</t>
    </r>
    <r>
      <rPr>
        <vertAlign val="superscript"/>
        <sz val="9"/>
        <rFont val="Arial"/>
        <family val="2"/>
      </rPr>
      <t xml:space="preserve"> a,b</t>
    </r>
  </si>
  <si>
    <t>AT2G37430</t>
  </si>
  <si>
    <t>U1-A10</t>
  </si>
  <si>
    <r>
      <t>C2H2</t>
    </r>
    <r>
      <rPr>
        <vertAlign val="superscript"/>
        <sz val="9"/>
        <rFont val="Arial"/>
        <family val="2"/>
      </rPr>
      <t xml:space="preserve"> a,b,c</t>
    </r>
  </si>
  <si>
    <t>AT5G04340</t>
  </si>
  <si>
    <t>U1-A11</t>
  </si>
  <si>
    <r>
      <t>C2H2</t>
    </r>
    <r>
      <rPr>
        <vertAlign val="superscript"/>
        <sz val="9"/>
        <rFont val="Arial"/>
        <family val="2"/>
      </rPr>
      <t xml:space="preserve"> a,b</t>
    </r>
  </si>
  <si>
    <t>AT4G25470</t>
  </si>
  <si>
    <t>U1-A12</t>
  </si>
  <si>
    <r>
      <t>AP2-EREBP</t>
    </r>
    <r>
      <rPr>
        <vertAlign val="superscript"/>
        <sz val="9"/>
        <rFont val="Arial"/>
        <family val="2"/>
      </rPr>
      <t xml:space="preserve"> a,b,c</t>
    </r>
  </si>
  <si>
    <t>AT5G42910</t>
  </si>
  <si>
    <t>U1-B1</t>
  </si>
  <si>
    <r>
      <t>bZIP</t>
    </r>
    <r>
      <rPr>
        <vertAlign val="superscript"/>
        <sz val="9"/>
        <rFont val="Arial"/>
        <family val="2"/>
      </rPr>
      <t xml:space="preserve"> a,b,c</t>
    </r>
  </si>
  <si>
    <t>AT4G14550</t>
  </si>
  <si>
    <t>U1-b2</t>
  </si>
  <si>
    <r>
      <t>AUX-IAA</t>
    </r>
    <r>
      <rPr>
        <vertAlign val="superscript"/>
        <sz val="9"/>
        <rFont val="Arial"/>
        <family val="2"/>
      </rPr>
      <t xml:space="preserve"> a,b</t>
    </r>
  </si>
  <si>
    <t>AT2G46990</t>
  </si>
  <si>
    <t>U1-b3</t>
  </si>
  <si>
    <t>AT4G11880</t>
  </si>
  <si>
    <t>U1-b4</t>
  </si>
  <si>
    <t>AT3G57230</t>
  </si>
  <si>
    <t>U1-b5</t>
  </si>
  <si>
    <t>AT2G22630</t>
  </si>
  <si>
    <t>U1-b6</t>
  </si>
  <si>
    <t>AT5G10140</t>
  </si>
  <si>
    <t>U1-b7</t>
  </si>
  <si>
    <t>AT5G65050</t>
  </si>
  <si>
    <t>U1-b8</t>
  </si>
  <si>
    <t>AT5G23260</t>
  </si>
  <si>
    <t>U1-b9</t>
  </si>
  <si>
    <t>AT5G62165</t>
  </si>
  <si>
    <t>U1-b10</t>
  </si>
  <si>
    <t>AT5G40220</t>
  </si>
  <si>
    <t>U1-b11</t>
  </si>
  <si>
    <t>AT5G39750</t>
  </si>
  <si>
    <t>U1-b12</t>
  </si>
  <si>
    <t>AT1G09530</t>
  </si>
  <si>
    <t>U1-c1</t>
  </si>
  <si>
    <r>
      <t>bHLH</t>
    </r>
    <r>
      <rPr>
        <vertAlign val="superscript"/>
        <sz val="9"/>
        <rFont val="Arial"/>
        <family val="2"/>
      </rPr>
      <t xml:space="preserve"> a,b</t>
    </r>
  </si>
  <si>
    <t>AT3G05200</t>
  </si>
  <si>
    <t>U1-c2</t>
  </si>
  <si>
    <t>AT2G42360</t>
  </si>
  <si>
    <t>U1-c3</t>
  </si>
  <si>
    <t>AT4G11680</t>
  </si>
  <si>
    <t>U1-c4</t>
  </si>
  <si>
    <t>AT1G63840</t>
  </si>
  <si>
    <t>U1-c5</t>
  </si>
  <si>
    <t>AT2G20180</t>
  </si>
  <si>
    <t>U1-c6</t>
  </si>
  <si>
    <t>AT2G22750</t>
  </si>
  <si>
    <t>U1-c7</t>
  </si>
  <si>
    <t>AT4G37730</t>
  </si>
  <si>
    <t>U1-c8</t>
  </si>
  <si>
    <t>AT5G24800</t>
  </si>
  <si>
    <t>U1-c9</t>
  </si>
  <si>
    <t>AT2G22760</t>
  </si>
  <si>
    <t>U1-c10</t>
  </si>
  <si>
    <t>AT5G10030</t>
  </si>
  <si>
    <t>U1-c11</t>
  </si>
  <si>
    <t>AT4G36900</t>
  </si>
  <si>
    <t>U1-c12</t>
  </si>
  <si>
    <t>AT1G80580</t>
  </si>
  <si>
    <t>U1-d1</t>
  </si>
  <si>
    <t>AT3G56970</t>
  </si>
  <si>
    <t>U1-d2</t>
  </si>
  <si>
    <t>AT4G30980</t>
  </si>
  <si>
    <t>U1-d3</t>
  </si>
  <si>
    <t>pEXP-AD</t>
  </si>
  <si>
    <t>U1-d4</t>
  </si>
  <si>
    <t>AT3G18400</t>
  </si>
  <si>
    <t>U1-d5</t>
  </si>
  <si>
    <t>AT5G22380</t>
  </si>
  <si>
    <t>U1-d6</t>
  </si>
  <si>
    <t>AT5G67060</t>
  </si>
  <si>
    <t>U1-d7</t>
  </si>
  <si>
    <t>AT2G41240</t>
  </si>
  <si>
    <t>U1-d8</t>
  </si>
  <si>
    <t>AT5G59340</t>
  </si>
  <si>
    <t>U1-d9</t>
  </si>
  <si>
    <r>
      <t>HB</t>
    </r>
    <r>
      <rPr>
        <vertAlign val="superscript"/>
        <sz val="9"/>
        <rFont val="Arial"/>
        <family val="2"/>
      </rPr>
      <t xml:space="preserve"> a,b,c</t>
    </r>
  </si>
  <si>
    <t>AT5G45980</t>
  </si>
  <si>
    <t>U1-d10</t>
  </si>
  <si>
    <t>AT3G62100</t>
  </si>
  <si>
    <t>U1-d11</t>
  </si>
  <si>
    <t>AT1G67260</t>
  </si>
  <si>
    <t>U1-d12</t>
  </si>
  <si>
    <r>
      <t>TCP</t>
    </r>
    <r>
      <rPr>
        <vertAlign val="superscript"/>
        <sz val="9"/>
        <rFont val="Arial"/>
        <family val="2"/>
      </rPr>
      <t xml:space="preserve"> a,c</t>
    </r>
  </si>
  <si>
    <t>AT5G41030</t>
  </si>
  <si>
    <t>U1-e1</t>
  </si>
  <si>
    <r>
      <t>TCP</t>
    </r>
    <r>
      <rPr>
        <vertAlign val="superscript"/>
        <sz val="9"/>
        <rFont val="Arial"/>
        <family val="2"/>
      </rPr>
      <t xml:space="preserve"> a,b,c</t>
    </r>
  </si>
  <si>
    <t>AT1G35560</t>
  </si>
  <si>
    <t>U1-e2</t>
  </si>
  <si>
    <t>AT5G08070</t>
  </si>
  <si>
    <t>U1-e3</t>
  </si>
  <si>
    <t>AT1G69180</t>
  </si>
  <si>
    <t>U1-e4</t>
  </si>
  <si>
    <r>
      <t>C2C2-YABBY</t>
    </r>
    <r>
      <rPr>
        <vertAlign val="superscript"/>
        <sz val="9"/>
        <rFont val="Arial"/>
        <family val="2"/>
      </rPr>
      <t xml:space="preserve"> a,b,c</t>
    </r>
  </si>
  <si>
    <t>AT1G08465</t>
  </si>
  <si>
    <t>U1-e5</t>
  </si>
  <si>
    <r>
      <t>C2C2-YABBY</t>
    </r>
    <r>
      <rPr>
        <vertAlign val="superscript"/>
        <sz val="9"/>
        <rFont val="Arial"/>
        <family val="2"/>
      </rPr>
      <t xml:space="preserve"> a,c</t>
    </r>
  </si>
  <si>
    <t>AT5G64060</t>
  </si>
  <si>
    <t>U1-e6</t>
  </si>
  <si>
    <t>AT3G50650</t>
  </si>
  <si>
    <t>U1-e7</t>
  </si>
  <si>
    <r>
      <t>GRAS</t>
    </r>
    <r>
      <rPr>
        <vertAlign val="superscript"/>
        <sz val="9"/>
        <rFont val="Arial"/>
        <family val="2"/>
      </rPr>
      <t xml:space="preserve"> a,b</t>
    </r>
  </si>
  <si>
    <t>AT1G66600</t>
  </si>
  <si>
    <t>U1-e8</t>
  </si>
  <si>
    <t>AT4G35610</t>
  </si>
  <si>
    <t>U1-e9</t>
  </si>
  <si>
    <r>
      <t>C2H2</t>
    </r>
    <r>
      <rPr>
        <vertAlign val="superscript"/>
        <sz val="9"/>
        <rFont val="Arial"/>
        <family val="2"/>
      </rPr>
      <t xml:space="preserve"> b</t>
    </r>
  </si>
  <si>
    <t>AT4G35280</t>
  </si>
  <si>
    <t>U1-e10</t>
  </si>
  <si>
    <t>AT5G05410</t>
  </si>
  <si>
    <t>U1-e11</t>
  </si>
  <si>
    <t>AT3G16280</t>
  </si>
  <si>
    <t>U1-e12</t>
  </si>
  <si>
    <t>AT4G32980</t>
  </si>
  <si>
    <t>U1-f1</t>
  </si>
  <si>
    <r>
      <t>HB</t>
    </r>
    <r>
      <rPr>
        <vertAlign val="superscript"/>
        <sz val="9"/>
        <rFont val="Arial"/>
        <family val="2"/>
      </rPr>
      <t xml:space="preserve"> a,b</t>
    </r>
  </si>
  <si>
    <t>AT4G34610</t>
  </si>
  <si>
    <t>U1-f2</t>
  </si>
  <si>
    <t>AT3G12820</t>
  </si>
  <si>
    <t>U1-f3</t>
  </si>
  <si>
    <r>
      <t>MYB</t>
    </r>
    <r>
      <rPr>
        <vertAlign val="superscript"/>
        <sz val="9"/>
        <rFont val="Arial"/>
        <family val="2"/>
      </rPr>
      <t xml:space="preserve"> a,b</t>
    </r>
  </si>
  <si>
    <t>AT1G79180</t>
  </si>
  <si>
    <t>U1-f4</t>
  </si>
  <si>
    <t>AT3G21880</t>
  </si>
  <si>
    <t>U1-f5</t>
  </si>
  <si>
    <r>
      <t>C2C2-CO-like</t>
    </r>
    <r>
      <rPr>
        <vertAlign val="superscript"/>
        <sz val="9"/>
        <rFont val="Arial"/>
        <family val="2"/>
      </rPr>
      <t xml:space="preserve"> a,b</t>
    </r>
  </si>
  <si>
    <t>AT2G47890</t>
  </si>
  <si>
    <t>U1-f6</t>
  </si>
  <si>
    <t>AT5G61420</t>
  </si>
  <si>
    <t>U1-f7</t>
  </si>
  <si>
    <t>AT5G06800</t>
  </si>
  <si>
    <t>U1-f8</t>
  </si>
  <si>
    <r>
      <t>G2-like</t>
    </r>
    <r>
      <rPr>
        <vertAlign val="superscript"/>
        <sz val="9"/>
        <rFont val="Arial"/>
        <family val="2"/>
      </rPr>
      <t xml:space="preserve"> a,b</t>
    </r>
  </si>
  <si>
    <t>AT5G45580</t>
  </si>
  <si>
    <t>U1-f9</t>
  </si>
  <si>
    <t>NEG</t>
  </si>
  <si>
    <t>U1-f10</t>
  </si>
  <si>
    <t>AT5G21120</t>
  </si>
  <si>
    <t>U1-f11</t>
  </si>
  <si>
    <r>
      <t>EIL</t>
    </r>
    <r>
      <rPr>
        <vertAlign val="superscript"/>
        <sz val="9"/>
        <rFont val="Arial"/>
        <family val="2"/>
      </rPr>
      <t xml:space="preserve"> a,b</t>
    </r>
  </si>
  <si>
    <t>AT1G73410</t>
  </si>
  <si>
    <t>U1-f12</t>
  </si>
  <si>
    <t>AT3G04450</t>
  </si>
  <si>
    <t>U1-g1</t>
  </si>
  <si>
    <t>AT2G20400</t>
  </si>
  <si>
    <t>U1-g2</t>
  </si>
  <si>
    <t>AT1G60250</t>
  </si>
  <si>
    <t>U1-g3</t>
  </si>
  <si>
    <r>
      <t>Orphans</t>
    </r>
    <r>
      <rPr>
        <vertAlign val="superscript"/>
        <sz val="9"/>
        <rFont val="Arial"/>
        <family val="2"/>
      </rPr>
      <t xml:space="preserve"> a</t>
    </r>
  </si>
  <si>
    <t>AT4G39070</t>
  </si>
  <si>
    <t>U1-g4</t>
  </si>
  <si>
    <t>AT1G01060</t>
  </si>
  <si>
    <t>U1-g5</t>
  </si>
  <si>
    <r>
      <t>MYB-related</t>
    </r>
    <r>
      <rPr>
        <vertAlign val="superscript"/>
        <sz val="9"/>
        <rFont val="Arial"/>
        <family val="2"/>
      </rPr>
      <t xml:space="preserve"> a,b</t>
    </r>
  </si>
  <si>
    <t>AT2G28920</t>
  </si>
  <si>
    <t>U1-g6</t>
  </si>
  <si>
    <t>AT4G31580</t>
  </si>
  <si>
    <t>U1-g7</t>
  </si>
  <si>
    <t>AT4G21040</t>
  </si>
  <si>
    <t>U1-g8</t>
  </si>
  <si>
    <r>
      <t>C2C2-DOF</t>
    </r>
    <r>
      <rPr>
        <vertAlign val="superscript"/>
        <sz val="9"/>
        <rFont val="Arial"/>
        <family val="2"/>
      </rPr>
      <t xml:space="preserve"> a,b,c</t>
    </r>
  </si>
  <si>
    <t>AT3G52440</t>
  </si>
  <si>
    <t>U1-g9</t>
  </si>
  <si>
    <t>AT1G21340</t>
  </si>
  <si>
    <t>U1-g10</t>
  </si>
  <si>
    <t>AT2G17900</t>
  </si>
  <si>
    <t>U1-g11</t>
  </si>
  <si>
    <t>AT4G31680</t>
  </si>
  <si>
    <t>U1-g12</t>
  </si>
  <si>
    <r>
      <t>ABI3-VP1</t>
    </r>
    <r>
      <rPr>
        <vertAlign val="superscript"/>
        <sz val="9"/>
        <rFont val="Arial"/>
        <family val="2"/>
      </rPr>
      <t xml:space="preserve"> a,b</t>
    </r>
  </si>
  <si>
    <t>AT3G11580</t>
  </si>
  <si>
    <t>U1-h1</t>
  </si>
  <si>
    <t>AT2G44910</t>
  </si>
  <si>
    <t>U1-h2</t>
  </si>
  <si>
    <t>AT1G20700</t>
  </si>
  <si>
    <t>U1-h3</t>
  </si>
  <si>
    <t>AT5G52020</t>
  </si>
  <si>
    <t>U1-h4</t>
  </si>
  <si>
    <t>AT4G06746</t>
  </si>
  <si>
    <t>U1-h5</t>
  </si>
  <si>
    <t>AT1G64380</t>
  </si>
  <si>
    <t>U1-h6</t>
  </si>
  <si>
    <t>AT3G25890</t>
  </si>
  <si>
    <t>U1-h7</t>
  </si>
  <si>
    <r>
      <t>AP2-EREBP</t>
    </r>
    <r>
      <rPr>
        <vertAlign val="superscript"/>
        <sz val="9"/>
        <rFont val="Arial"/>
        <family val="2"/>
      </rPr>
      <t xml:space="preserve"> a,b</t>
    </r>
  </si>
  <si>
    <t>AT3G61910</t>
  </si>
  <si>
    <t>U1-h8</t>
  </si>
  <si>
    <t>AT3G44350</t>
  </si>
  <si>
    <t>U1-h9</t>
  </si>
  <si>
    <t>AT1G35515</t>
  </si>
  <si>
    <t>U1-h10</t>
  </si>
  <si>
    <t>AT1G17310</t>
  </si>
  <si>
    <t>U1-h11</t>
  </si>
  <si>
    <t>AT3G53340</t>
  </si>
  <si>
    <t>U1-h12</t>
  </si>
  <si>
    <r>
      <t>CCAAT</t>
    </r>
    <r>
      <rPr>
        <vertAlign val="superscript"/>
        <sz val="9"/>
        <rFont val="Arial"/>
        <family val="2"/>
      </rPr>
      <t xml:space="preserve"> a</t>
    </r>
    <r>
      <rPr>
        <sz val="9"/>
        <color theme="1"/>
        <rFont val="Arial"/>
        <family val="2"/>
      </rPr>
      <t xml:space="preserve"> / CCAAT-HAP3</t>
    </r>
    <r>
      <rPr>
        <vertAlign val="superscript"/>
        <sz val="9"/>
        <rFont val="Arial"/>
        <family val="2"/>
      </rPr>
      <t xml:space="preserve"> b</t>
    </r>
  </si>
  <si>
    <t>AT1G47760</t>
  </si>
  <si>
    <t>U2-A1</t>
  </si>
  <si>
    <t>AT3G14020</t>
  </si>
  <si>
    <t>U2-A2</t>
  </si>
  <si>
    <r>
      <t>CCAAT</t>
    </r>
    <r>
      <rPr>
        <vertAlign val="superscript"/>
        <sz val="9"/>
        <rFont val="Arial"/>
        <family val="2"/>
      </rPr>
      <t xml:space="preserve"> a</t>
    </r>
    <r>
      <rPr>
        <sz val="9"/>
        <color theme="1"/>
        <rFont val="Arial"/>
        <family val="2"/>
      </rPr>
      <t xml:space="preserve"> / CCAAT-HAP2</t>
    </r>
    <r>
      <rPr>
        <vertAlign val="superscript"/>
        <sz val="9"/>
        <rFont val="Arial"/>
        <family val="2"/>
      </rPr>
      <t xml:space="preserve"> b</t>
    </r>
    <r>
      <rPr>
        <sz val="9"/>
        <color theme="1"/>
        <rFont val="Arial"/>
        <family val="2"/>
      </rPr>
      <t xml:space="preserve"> / CBFB_NFYA</t>
    </r>
    <r>
      <rPr>
        <vertAlign val="superscript"/>
        <sz val="9"/>
        <rFont val="Arial"/>
        <family val="2"/>
      </rPr>
      <t xml:space="preserve"> c</t>
    </r>
  </si>
  <si>
    <t>AT5G60890</t>
  </si>
  <si>
    <t>U2-A3</t>
  </si>
  <si>
    <t>AT3G02310</t>
  </si>
  <si>
    <t>U2-A4</t>
  </si>
  <si>
    <t>AT2G42830</t>
  </si>
  <si>
    <t>U2-A5</t>
  </si>
  <si>
    <t>AT1G65360</t>
  </si>
  <si>
    <t>U2-A6</t>
  </si>
  <si>
    <t>AT3G30260</t>
  </si>
  <si>
    <t>U2-A7</t>
  </si>
  <si>
    <t>AT2G34440</t>
  </si>
  <si>
    <t>U2-A8</t>
  </si>
  <si>
    <t>AT5G27910</t>
  </si>
  <si>
    <t>U2-A9</t>
  </si>
  <si>
    <r>
      <t>CCAAT</t>
    </r>
    <r>
      <rPr>
        <vertAlign val="superscript"/>
        <sz val="9"/>
        <rFont val="Arial"/>
        <family val="2"/>
      </rPr>
      <t xml:space="preserve"> a</t>
    </r>
    <r>
      <rPr>
        <sz val="9"/>
        <color theme="1"/>
        <rFont val="Arial"/>
        <family val="2"/>
      </rPr>
      <t xml:space="preserve"> / CCAAT-HAP5</t>
    </r>
    <r>
      <rPr>
        <vertAlign val="superscript"/>
        <sz val="9"/>
        <rFont val="Arial"/>
        <family val="2"/>
      </rPr>
      <t xml:space="preserve"> b</t>
    </r>
  </si>
  <si>
    <t>AT3G30530</t>
  </si>
  <si>
    <t>U2-A10</t>
  </si>
  <si>
    <t>AT5G38800</t>
  </si>
  <si>
    <t>U2-A11</t>
  </si>
  <si>
    <t>AT3G12250</t>
  </si>
  <si>
    <t>U2-A12</t>
  </si>
  <si>
    <t>AT2G04038</t>
  </si>
  <si>
    <t>U2-b1</t>
  </si>
  <si>
    <t>AT3G17609</t>
  </si>
  <si>
    <t>U2-b2</t>
  </si>
  <si>
    <t>AT5G06839</t>
  </si>
  <si>
    <t>U2-b3</t>
  </si>
  <si>
    <t>AT1G48000</t>
  </si>
  <si>
    <t>U2-b4</t>
  </si>
  <si>
    <t>AT1G25340</t>
  </si>
  <si>
    <t>U2-b5</t>
  </si>
  <si>
    <t>AT3G27785</t>
  </si>
  <si>
    <t>U2-b6</t>
  </si>
  <si>
    <t>AT3G30210</t>
  </si>
  <si>
    <t>U2-b7</t>
  </si>
  <si>
    <t>AT5G35550</t>
  </si>
  <si>
    <t>U2-b8</t>
  </si>
  <si>
    <t>AT5G02320</t>
  </si>
  <si>
    <t>U2-b9</t>
  </si>
  <si>
    <t>AT5G62320</t>
  </si>
  <si>
    <t>U2-b10</t>
  </si>
  <si>
    <t>AT2G36890</t>
  </si>
  <si>
    <t>U2-b11</t>
  </si>
  <si>
    <t>AT4G25560</t>
  </si>
  <si>
    <t>U2-b12</t>
  </si>
  <si>
    <t>AT1G71450</t>
  </si>
  <si>
    <t>U2-c1</t>
  </si>
  <si>
    <t>AT5G01200</t>
  </si>
  <si>
    <t>U2-c2</t>
  </si>
  <si>
    <t>AT3G10590</t>
  </si>
  <si>
    <t>U2-c3</t>
  </si>
  <si>
    <t>AT3G61250</t>
  </si>
  <si>
    <t>U2-c4</t>
  </si>
  <si>
    <t>AT3G10580</t>
  </si>
  <si>
    <t>U2-c5</t>
  </si>
  <si>
    <r>
      <t>MYB-related</t>
    </r>
    <r>
      <rPr>
        <vertAlign val="superscript"/>
        <sz val="9"/>
        <rFont val="Arial"/>
        <family val="2"/>
      </rPr>
      <t xml:space="preserve"> a</t>
    </r>
    <r>
      <rPr>
        <sz val="9"/>
        <color theme="1"/>
        <rFont val="Arial"/>
        <family val="2"/>
      </rPr>
      <t xml:space="preserve"> / MYB</t>
    </r>
    <r>
      <rPr>
        <vertAlign val="superscript"/>
        <sz val="9"/>
        <rFont val="Arial"/>
        <family val="2"/>
      </rPr>
      <t xml:space="preserve"> b</t>
    </r>
  </si>
  <si>
    <t>AT1G71030</t>
  </si>
  <si>
    <t>U2-c6</t>
  </si>
  <si>
    <t>AT5G26660</t>
  </si>
  <si>
    <t>U2-c7</t>
  </si>
  <si>
    <t>AT4G11250</t>
  </si>
  <si>
    <t>U2-c8</t>
  </si>
  <si>
    <t>AT5G41200</t>
  </si>
  <si>
    <t>U2-c9</t>
  </si>
  <si>
    <t>AT1G65330</t>
  </si>
  <si>
    <t>U2-c10</t>
  </si>
  <si>
    <t>AT1G13450</t>
  </si>
  <si>
    <t>U2-c11</t>
  </si>
  <si>
    <r>
      <t>TRIHELIX</t>
    </r>
    <r>
      <rPr>
        <vertAlign val="superscript"/>
        <sz val="9"/>
        <rFont val="Arial"/>
        <family val="2"/>
      </rPr>
      <t xml:space="preserve"> a,b</t>
    </r>
  </si>
  <si>
    <t>AT1G49560</t>
  </si>
  <si>
    <t>U2-c12</t>
  </si>
  <si>
    <t>AT1G68320</t>
  </si>
  <si>
    <t>U2-d1</t>
  </si>
  <si>
    <t>AT2G40260</t>
  </si>
  <si>
    <t>U2-d2</t>
  </si>
  <si>
    <t>AT3G27920</t>
  </si>
  <si>
    <t>U2-d3</t>
  </si>
  <si>
    <t>U2-d4</t>
  </si>
  <si>
    <t>AT5G56840</t>
  </si>
  <si>
    <t>U2-d5</t>
  </si>
  <si>
    <t>AT1G15580</t>
  </si>
  <si>
    <t>U2-d6</t>
  </si>
  <si>
    <t>AT3G23140</t>
  </si>
  <si>
    <t>U2-d7</t>
  </si>
  <si>
    <t>AT3G58070</t>
  </si>
  <si>
    <t>U2-d8</t>
  </si>
  <si>
    <t>AT5G53040</t>
  </si>
  <si>
    <t>U2-d9</t>
  </si>
  <si>
    <r>
      <t>RWP-RK</t>
    </r>
    <r>
      <rPr>
        <vertAlign val="superscript"/>
        <sz val="9"/>
        <rFont val="Arial"/>
        <family val="2"/>
      </rPr>
      <t xml:space="preserve"> a</t>
    </r>
    <r>
      <rPr>
        <sz val="9"/>
        <color theme="1"/>
        <rFont val="Arial"/>
        <family val="2"/>
      </rPr>
      <t xml:space="preserve"> / NIN-like</t>
    </r>
    <r>
      <rPr>
        <vertAlign val="superscript"/>
        <sz val="9"/>
        <rFont val="Arial"/>
        <family val="2"/>
      </rPr>
      <t xml:space="preserve"> b</t>
    </r>
  </si>
  <si>
    <t>AT2G41130</t>
  </si>
  <si>
    <t>U2-d10</t>
  </si>
  <si>
    <t>AT3G56770</t>
  </si>
  <si>
    <t>U2-d11</t>
  </si>
  <si>
    <t>AT3G56980</t>
  </si>
  <si>
    <t>U2-d12</t>
  </si>
  <si>
    <t>AT1G22490</t>
  </si>
  <si>
    <t>U2-e1</t>
  </si>
  <si>
    <t>AT5G53210</t>
  </si>
  <si>
    <t>U2-e2</t>
  </si>
  <si>
    <t>AT3G57920</t>
  </si>
  <si>
    <t>U2-e3</t>
  </si>
  <si>
    <r>
      <t>SBP</t>
    </r>
    <r>
      <rPr>
        <vertAlign val="superscript"/>
        <sz val="9"/>
        <rFont val="Arial"/>
        <family val="2"/>
      </rPr>
      <t xml:space="preserve"> a,b,c</t>
    </r>
  </si>
  <si>
    <t>AT1G49120</t>
  </si>
  <si>
    <t>U2-e4</t>
  </si>
  <si>
    <t>AT3G57600</t>
  </si>
  <si>
    <t>U2-e5</t>
  </si>
  <si>
    <t>AT3G60490</t>
  </si>
  <si>
    <t>U2-e6</t>
  </si>
  <si>
    <t>AT4G27950</t>
  </si>
  <si>
    <t>U2-e7</t>
  </si>
  <si>
    <t>AT5G11190</t>
  </si>
  <si>
    <t>U2-e8</t>
  </si>
  <si>
    <t>AT2G47270</t>
  </si>
  <si>
    <t>U2-e9</t>
  </si>
  <si>
    <r>
      <t>bHLH</t>
    </r>
    <r>
      <rPr>
        <vertAlign val="superscript"/>
        <sz val="9"/>
        <rFont val="Arial"/>
        <family val="2"/>
      </rPr>
      <t xml:space="preserve"> e</t>
    </r>
  </si>
  <si>
    <t>AT3G50410</t>
  </si>
  <si>
    <t>U2-e10</t>
  </si>
  <si>
    <t>AT1G35490</t>
  </si>
  <si>
    <t>U2-e11</t>
  </si>
  <si>
    <r>
      <t>bZIP</t>
    </r>
    <r>
      <rPr>
        <vertAlign val="superscript"/>
        <sz val="9"/>
        <rFont val="Arial"/>
        <family val="2"/>
      </rPr>
      <t xml:space="preserve"> b</t>
    </r>
  </si>
  <si>
    <t>AT4G26150</t>
  </si>
  <si>
    <t>U2-e12</t>
  </si>
  <si>
    <t>AT5G25830</t>
  </si>
  <si>
    <t>U2-f1</t>
  </si>
  <si>
    <t>AT1G16530</t>
  </si>
  <si>
    <t>U2-f2</t>
  </si>
  <si>
    <r>
      <t>LOB</t>
    </r>
    <r>
      <rPr>
        <vertAlign val="superscript"/>
        <sz val="9"/>
        <rFont val="Arial"/>
        <family val="2"/>
      </rPr>
      <t xml:space="preserve"> a</t>
    </r>
    <r>
      <rPr>
        <sz val="9"/>
        <color theme="1"/>
        <rFont val="Arial"/>
        <family val="2"/>
      </rPr>
      <t xml:space="preserve"> / AS2</t>
    </r>
    <r>
      <rPr>
        <vertAlign val="superscript"/>
        <sz val="9"/>
        <rFont val="Arial"/>
        <family val="2"/>
      </rPr>
      <t xml:space="preserve"> b</t>
    </r>
  </si>
  <si>
    <t>AT1G07900</t>
  </si>
  <si>
    <t>U2-f3</t>
  </si>
  <si>
    <t>AT2G28500</t>
  </si>
  <si>
    <t>U2-f4</t>
  </si>
  <si>
    <t>AT2G42430</t>
  </si>
  <si>
    <t>U2-f5</t>
  </si>
  <si>
    <t>AT2G45410</t>
  </si>
  <si>
    <t>U2-f6</t>
  </si>
  <si>
    <t>AT2G45420</t>
  </si>
  <si>
    <t>U2-f7</t>
  </si>
  <si>
    <t>AT3G47870</t>
  </si>
  <si>
    <t>U2-f8</t>
  </si>
  <si>
    <t>AT1G06280</t>
  </si>
  <si>
    <t>U2-f9</t>
  </si>
  <si>
    <t>U2-f10</t>
  </si>
  <si>
    <t>AT1G06070</t>
  </si>
  <si>
    <t>U2-f11</t>
  </si>
  <si>
    <t>AT4G30180</t>
  </si>
  <si>
    <t>U2-f12</t>
  </si>
  <si>
    <t>AT5G03790</t>
  </si>
  <si>
    <t>U2-g1</t>
  </si>
  <si>
    <t>AT1G26590</t>
  </si>
  <si>
    <t>U2-g2</t>
  </si>
  <si>
    <t>AT1G26610</t>
  </si>
  <si>
    <t>U2-g3</t>
  </si>
  <si>
    <t>AT1G51220</t>
  </si>
  <si>
    <t>U2-g4</t>
  </si>
  <si>
    <t>AT2G26940</t>
  </si>
  <si>
    <t>U2-g5</t>
  </si>
  <si>
    <t>AT3G10470</t>
  </si>
  <si>
    <t>U2-g6</t>
  </si>
  <si>
    <t>AT5G22990</t>
  </si>
  <si>
    <t>U2-g7</t>
  </si>
  <si>
    <t>AT4G01720</t>
  </si>
  <si>
    <t>U2-g8</t>
  </si>
  <si>
    <t>AT5G15130</t>
  </si>
  <si>
    <t>U2-g9</t>
  </si>
  <si>
    <t>AT3G27650</t>
  </si>
  <si>
    <t>U2-g10</t>
  </si>
  <si>
    <t>AT1G05710</t>
  </si>
  <si>
    <t>U2-g11</t>
  </si>
  <si>
    <t>AT3G13445</t>
  </si>
  <si>
    <t>U2-g12</t>
  </si>
  <si>
    <t>AT1G06040</t>
  </si>
  <si>
    <t>U2-h1</t>
  </si>
  <si>
    <t>AT2G36930</t>
  </si>
  <si>
    <t>U2-h2</t>
  </si>
  <si>
    <t>AT3G19290</t>
  </si>
  <si>
    <t>U2-h3</t>
  </si>
  <si>
    <t>AT2G40620</t>
  </si>
  <si>
    <t>U2-h4</t>
  </si>
  <si>
    <t>AT2G33550</t>
  </si>
  <si>
    <t>U2-h5</t>
  </si>
  <si>
    <t>AT3G13040</t>
  </si>
  <si>
    <t>U2-h6</t>
  </si>
  <si>
    <t>AT3G51080</t>
  </si>
  <si>
    <t>U2-h7</t>
  </si>
  <si>
    <t>AT1G08290</t>
  </si>
  <si>
    <t>U2-h8</t>
  </si>
  <si>
    <t>AT2G31380</t>
  </si>
  <si>
    <t>U2-h9</t>
  </si>
  <si>
    <t>AT1G21200</t>
  </si>
  <si>
    <t>U2-h10</t>
  </si>
  <si>
    <r>
      <t>TRIHELIX</t>
    </r>
    <r>
      <rPr>
        <vertAlign val="superscript"/>
        <sz val="9"/>
        <rFont val="Arial"/>
        <family val="2"/>
      </rPr>
      <t xml:space="preserve"> b</t>
    </r>
  </si>
  <si>
    <t>AT1G13260</t>
  </si>
  <si>
    <t>U2-h11</t>
  </si>
  <si>
    <t>AT1G74840</t>
  </si>
  <si>
    <t>U2-h12</t>
  </si>
  <si>
    <t>AT5G48250</t>
  </si>
  <si>
    <t>U3-A1</t>
  </si>
  <si>
    <t>AT4G09450</t>
  </si>
  <si>
    <t>U3-A2</t>
  </si>
  <si>
    <t>AT1G72450</t>
  </si>
  <si>
    <t>U3-A3</t>
  </si>
  <si>
    <r>
      <t>ZIM</t>
    </r>
    <r>
      <rPr>
        <vertAlign val="superscript"/>
        <sz val="9"/>
        <rFont val="Arial"/>
        <family val="2"/>
      </rPr>
      <t xml:space="preserve"> b,c</t>
    </r>
  </si>
  <si>
    <t>AT2G42680</t>
  </si>
  <si>
    <t>U3-A4</t>
  </si>
  <si>
    <r>
      <t>MBF1</t>
    </r>
    <r>
      <rPr>
        <vertAlign val="superscript"/>
        <sz val="9"/>
        <rFont val="Arial"/>
        <family val="2"/>
      </rPr>
      <t xml:space="preserve"> a,b</t>
    </r>
  </si>
  <si>
    <t>AT4G01250</t>
  </si>
  <si>
    <t>U3-A5</t>
  </si>
  <si>
    <t>AT2G36990</t>
  </si>
  <si>
    <t>U3-A6</t>
  </si>
  <si>
    <r>
      <t>SIGMA70-like</t>
    </r>
    <r>
      <rPr>
        <vertAlign val="superscript"/>
        <sz val="9"/>
        <rFont val="Arial"/>
        <family val="2"/>
      </rPr>
      <t xml:space="preserve"> a</t>
    </r>
  </si>
  <si>
    <t>AT2G47210</t>
  </si>
  <si>
    <t>U3-A7</t>
  </si>
  <si>
    <r>
      <t>MYB-related</t>
    </r>
    <r>
      <rPr>
        <vertAlign val="superscript"/>
        <sz val="9"/>
        <rFont val="Arial"/>
        <family val="2"/>
      </rPr>
      <t xml:space="preserve"> a,b,c</t>
    </r>
  </si>
  <si>
    <t>AT2G25650</t>
  </si>
  <si>
    <t>U3-A8</t>
  </si>
  <si>
    <r>
      <t>GeBP</t>
    </r>
    <r>
      <rPr>
        <vertAlign val="superscript"/>
        <sz val="9"/>
        <rFont val="Arial"/>
        <family val="2"/>
      </rPr>
      <t xml:space="preserve"> a,b</t>
    </r>
  </si>
  <si>
    <t>AT1G25560</t>
  </si>
  <si>
    <t>U3-A9</t>
  </si>
  <si>
    <t>AT3G07670</t>
  </si>
  <si>
    <t>U3-A10</t>
  </si>
  <si>
    <r>
      <t>SET</t>
    </r>
    <r>
      <rPr>
        <vertAlign val="superscript"/>
        <sz val="9"/>
        <rFont val="Arial"/>
        <family val="2"/>
      </rPr>
      <t xml:space="preserve"> a</t>
    </r>
    <r>
      <rPr>
        <sz val="9"/>
        <color theme="1"/>
        <rFont val="Arial"/>
        <family val="2"/>
      </rPr>
      <t xml:space="preserve"> / PcG</t>
    </r>
    <r>
      <rPr>
        <vertAlign val="superscript"/>
        <sz val="9"/>
        <rFont val="Arial"/>
        <family val="2"/>
      </rPr>
      <t xml:space="preserve"> b</t>
    </r>
  </si>
  <si>
    <t>AT1G04950</t>
  </si>
  <si>
    <t>U3-A11</t>
  </si>
  <si>
    <t>AT1G72010</t>
  </si>
  <si>
    <t>U3-A12</t>
  </si>
  <si>
    <t>AT5G67300</t>
  </si>
  <si>
    <t>U3-b1</t>
  </si>
  <si>
    <t>AT4G30080</t>
  </si>
  <si>
    <t>U3-b2</t>
  </si>
  <si>
    <r>
      <t>ARF</t>
    </r>
    <r>
      <rPr>
        <vertAlign val="superscript"/>
        <sz val="9"/>
        <rFont val="Arial"/>
        <family val="2"/>
      </rPr>
      <t xml:space="preserve"> a,b,c</t>
    </r>
  </si>
  <si>
    <t>AT5G08520</t>
  </si>
  <si>
    <t>U3-b3</t>
  </si>
  <si>
    <t>AT3G14180</t>
  </si>
  <si>
    <t>U3-b4</t>
  </si>
  <si>
    <t>AT1G42990</t>
  </si>
  <si>
    <t>U3-b5</t>
  </si>
  <si>
    <t>AT4G10240</t>
  </si>
  <si>
    <t>U3-b6</t>
  </si>
  <si>
    <t>AT2G46270</t>
  </si>
  <si>
    <t>U3-b7</t>
  </si>
  <si>
    <r>
      <t>bZIP</t>
    </r>
    <r>
      <rPr>
        <vertAlign val="superscript"/>
        <sz val="9"/>
        <rFont val="Arial"/>
        <family val="2"/>
      </rPr>
      <t xml:space="preserve"> a,b</t>
    </r>
  </si>
  <si>
    <t>AT4G29190</t>
  </si>
  <si>
    <t>U3-b8</t>
  </si>
  <si>
    <r>
      <t>C3H</t>
    </r>
    <r>
      <rPr>
        <vertAlign val="superscript"/>
        <sz val="9"/>
        <rFont val="Arial"/>
        <family val="2"/>
      </rPr>
      <t xml:space="preserve"> a,b</t>
    </r>
  </si>
  <si>
    <t>AT4G27410</t>
  </si>
  <si>
    <t>U3-b9</t>
  </si>
  <si>
    <t>AT3G10480</t>
  </si>
  <si>
    <t>U3-b10</t>
  </si>
  <si>
    <t>AT1G68550</t>
  </si>
  <si>
    <t>U3-b11</t>
  </si>
  <si>
    <t>AT2G41835</t>
  </si>
  <si>
    <t>U3-b12</t>
  </si>
  <si>
    <t>AT5G39760</t>
  </si>
  <si>
    <t>U3-c1</t>
  </si>
  <si>
    <r>
      <t>zf-HD</t>
    </r>
    <r>
      <rPr>
        <vertAlign val="superscript"/>
        <sz val="9"/>
        <rFont val="Arial"/>
        <family val="2"/>
      </rPr>
      <t xml:space="preserve"> a,b</t>
    </r>
  </si>
  <si>
    <t>AT2G44150</t>
  </si>
  <si>
    <t>U3-c2</t>
  </si>
  <si>
    <t>AT1G50420</t>
  </si>
  <si>
    <t>U3-c3</t>
  </si>
  <si>
    <t>AT5G44260</t>
  </si>
  <si>
    <t>U3-c4</t>
  </si>
  <si>
    <t>AT1G51140</t>
  </si>
  <si>
    <t>U3-c5</t>
  </si>
  <si>
    <t>AT4G39100</t>
  </si>
  <si>
    <t>U3-c6</t>
  </si>
  <si>
    <r>
      <t>PHD</t>
    </r>
    <r>
      <rPr>
        <vertAlign val="superscript"/>
        <sz val="9"/>
        <rFont val="Arial"/>
        <family val="2"/>
      </rPr>
      <t xml:space="preserve"> a,b</t>
    </r>
  </si>
  <si>
    <t>AT5G39610</t>
  </si>
  <si>
    <t>U3-c7</t>
  </si>
  <si>
    <t>AT1G27360</t>
  </si>
  <si>
    <t>U3-c8</t>
  </si>
  <si>
    <t>AT2G31230</t>
  </si>
  <si>
    <t>U3-c9</t>
  </si>
  <si>
    <t>AT5G65320</t>
  </si>
  <si>
    <t>U3-c10</t>
  </si>
  <si>
    <t>AT5G57660</t>
  </si>
  <si>
    <t>U3-c11</t>
  </si>
  <si>
    <t>AT1G53160</t>
  </si>
  <si>
    <t>U3-c12</t>
  </si>
  <si>
    <t>AT3G11440</t>
  </si>
  <si>
    <t>U3-d1</t>
  </si>
  <si>
    <t>AT5G22570</t>
  </si>
  <si>
    <t>U3-d2</t>
  </si>
  <si>
    <t>AT1G24625</t>
  </si>
  <si>
    <t>U3-d3</t>
  </si>
  <si>
    <t>U3-d4</t>
  </si>
  <si>
    <t>AT5G47640</t>
  </si>
  <si>
    <t>U3-d5</t>
  </si>
  <si>
    <t>AT3G44460</t>
  </si>
  <si>
    <t>U3-d6</t>
  </si>
  <si>
    <t>AT4G09460</t>
  </si>
  <si>
    <t>U3-d7</t>
  </si>
  <si>
    <t>AT2G18300</t>
  </si>
  <si>
    <t>U3-d8</t>
  </si>
  <si>
    <t>AT5G28640</t>
  </si>
  <si>
    <t>U3-d9</t>
  </si>
  <si>
    <r>
      <t>GIF</t>
    </r>
    <r>
      <rPr>
        <vertAlign val="superscript"/>
        <sz val="9"/>
        <rFont val="Arial"/>
        <family val="2"/>
      </rPr>
      <t xml:space="preserve"> b</t>
    </r>
  </si>
  <si>
    <t>AT3G15510</t>
  </si>
  <si>
    <t>U3-d10</t>
  </si>
  <si>
    <t>AT3G48160</t>
  </si>
  <si>
    <t>U3-d11</t>
  </si>
  <si>
    <r>
      <t>E2F-DP</t>
    </r>
    <r>
      <rPr>
        <vertAlign val="superscript"/>
        <sz val="9"/>
        <rFont val="Arial"/>
        <family val="2"/>
      </rPr>
      <t xml:space="preserve"> a,b,c</t>
    </r>
  </si>
  <si>
    <t>AT1G69690</t>
  </si>
  <si>
    <t>U3-d12</t>
  </si>
  <si>
    <t>AT2G28510</t>
  </si>
  <si>
    <t>U3-e1</t>
  </si>
  <si>
    <t>AT2G47810</t>
  </si>
  <si>
    <t>U3-e2</t>
  </si>
  <si>
    <t>AT4G16610</t>
  </si>
  <si>
    <t>U3-e3</t>
  </si>
  <si>
    <t>AT4G01060</t>
  </si>
  <si>
    <t>U3-e4</t>
  </si>
  <si>
    <t>AT5G25190</t>
  </si>
  <si>
    <t>U3-e5</t>
  </si>
  <si>
    <t>AT2G03470</t>
  </si>
  <si>
    <t>U3-e6</t>
  </si>
  <si>
    <r>
      <t>MYB-related</t>
    </r>
    <r>
      <rPr>
        <vertAlign val="superscript"/>
        <sz val="9"/>
        <rFont val="Arial"/>
        <family val="2"/>
      </rPr>
      <t xml:space="preserve"> a</t>
    </r>
  </si>
  <si>
    <t>AT1G08810</t>
  </si>
  <si>
    <t>U3-e7</t>
  </si>
  <si>
    <t>AT4G17785</t>
  </si>
  <si>
    <t>U3-e8</t>
  </si>
  <si>
    <t>AT4G16780</t>
  </si>
  <si>
    <t>U3-e9</t>
  </si>
  <si>
    <t>AT5G67580</t>
  </si>
  <si>
    <t>U3-e10</t>
  </si>
  <si>
    <t>AT1G23380</t>
  </si>
  <si>
    <t>U3-e11</t>
  </si>
  <si>
    <t>AT4G31610</t>
  </si>
  <si>
    <t>U3-e12</t>
  </si>
  <si>
    <t>AT3G58630</t>
  </si>
  <si>
    <t>U3-f1</t>
  </si>
  <si>
    <t>AT2G38880</t>
  </si>
  <si>
    <t>U3-f2</t>
  </si>
  <si>
    <t>AT5G47370</t>
  </si>
  <si>
    <t>U3-f3</t>
  </si>
  <si>
    <t>AT5G45420</t>
  </si>
  <si>
    <t>U3-f4</t>
  </si>
  <si>
    <t>AT3G25710</t>
  </si>
  <si>
    <t>U3-f5</t>
  </si>
  <si>
    <t>AT5G42780</t>
  </si>
  <si>
    <t>U3-f6</t>
  </si>
  <si>
    <t>AT5G04390</t>
  </si>
  <si>
    <t>U3-f7</t>
  </si>
  <si>
    <t>AT1G69120</t>
  </si>
  <si>
    <t>U3-f8</t>
  </si>
  <si>
    <t>AT4G16141</t>
  </si>
  <si>
    <t>U3-f9</t>
  </si>
  <si>
    <r>
      <t>C2C2-GATA</t>
    </r>
    <r>
      <rPr>
        <vertAlign val="superscript"/>
        <sz val="9"/>
        <rFont val="Arial"/>
        <family val="2"/>
      </rPr>
      <t xml:space="preserve"> e</t>
    </r>
  </si>
  <si>
    <t>U3-f10</t>
  </si>
  <si>
    <t>AT5G28770</t>
  </si>
  <si>
    <t>U3-f11</t>
  </si>
  <si>
    <t>AT2G41940</t>
  </si>
  <si>
    <t>U3-f12</t>
  </si>
  <si>
    <t>AT5G60850</t>
  </si>
  <si>
    <t>U3-g1</t>
  </si>
  <si>
    <t>AT3G49530</t>
  </si>
  <si>
    <t>U3-g2</t>
  </si>
  <si>
    <t>AT4G30935</t>
  </si>
  <si>
    <t>U3-g3</t>
  </si>
  <si>
    <t>AT3G51960</t>
  </si>
  <si>
    <t>U3-g4</t>
  </si>
  <si>
    <t>AT2G45800</t>
  </si>
  <si>
    <t>U3-g5</t>
  </si>
  <si>
    <r>
      <t>LIM</t>
    </r>
    <r>
      <rPr>
        <vertAlign val="superscript"/>
        <sz val="9"/>
        <rFont val="Arial"/>
        <family val="2"/>
      </rPr>
      <t xml:space="preserve"> a,b</t>
    </r>
  </si>
  <si>
    <t>AT1G30500</t>
  </si>
  <si>
    <t>U3-g6</t>
  </si>
  <si>
    <t>AT1G66140</t>
  </si>
  <si>
    <t>U3-g7</t>
  </si>
  <si>
    <t>AT1G78700</t>
  </si>
  <si>
    <t>U3-g8</t>
  </si>
  <si>
    <r>
      <t>BES1</t>
    </r>
    <r>
      <rPr>
        <vertAlign val="superscript"/>
        <sz val="9"/>
        <rFont val="Arial"/>
        <family val="2"/>
      </rPr>
      <t xml:space="preserve"> a,b</t>
    </r>
  </si>
  <si>
    <t>AT3G50260</t>
  </si>
  <si>
    <t>U3-g9</t>
  </si>
  <si>
    <t>AT3G51880</t>
  </si>
  <si>
    <t>U3-g10</t>
  </si>
  <si>
    <r>
      <t>HMG</t>
    </r>
    <r>
      <rPr>
        <vertAlign val="superscript"/>
        <sz val="9"/>
        <rFont val="Arial"/>
        <family val="2"/>
      </rPr>
      <t xml:space="preserve"> a,b</t>
    </r>
  </si>
  <si>
    <t>AT5G13180</t>
  </si>
  <si>
    <t>U3-g11</t>
  </si>
  <si>
    <t>AT2G30580</t>
  </si>
  <si>
    <t>U3-g12</t>
  </si>
  <si>
    <t>AT2G18670</t>
  </si>
  <si>
    <t>U3-h1</t>
  </si>
  <si>
    <t>AT3G61550</t>
  </si>
  <si>
    <t>U3-h2</t>
  </si>
  <si>
    <t>AT2G06200</t>
  </si>
  <si>
    <t>U3-h3</t>
  </si>
  <si>
    <r>
      <t>GRF</t>
    </r>
    <r>
      <rPr>
        <vertAlign val="superscript"/>
        <sz val="9"/>
        <rFont val="Arial"/>
        <family val="2"/>
      </rPr>
      <t xml:space="preserve"> a,b</t>
    </r>
  </si>
  <si>
    <t>AT1G69780</t>
  </si>
  <si>
    <t>U3-h4</t>
  </si>
  <si>
    <t>AT1G08970</t>
  </si>
  <si>
    <t>U3-h5</t>
  </si>
  <si>
    <t>AT3G10030</t>
  </si>
  <si>
    <t>U3-h6</t>
  </si>
  <si>
    <t>AT1G27370</t>
  </si>
  <si>
    <t>U3-h7</t>
  </si>
  <si>
    <t>AT3G20310</t>
  </si>
  <si>
    <t>U3-h8</t>
  </si>
  <si>
    <t>AT1G13300</t>
  </si>
  <si>
    <t>U3-h9</t>
  </si>
  <si>
    <t>AT3G11200</t>
  </si>
  <si>
    <t>U3-h10</t>
  </si>
  <si>
    <r>
      <t>ALFIN-like</t>
    </r>
    <r>
      <rPr>
        <vertAlign val="superscript"/>
        <sz val="9"/>
        <rFont val="Arial"/>
        <family val="2"/>
      </rPr>
      <t xml:space="preserve"> a,b</t>
    </r>
  </si>
  <si>
    <t>AT3G04030</t>
  </si>
  <si>
    <t>U3-h11</t>
  </si>
  <si>
    <t>AT3G12730</t>
  </si>
  <si>
    <t>U3-h12</t>
  </si>
  <si>
    <t>AT3G15030</t>
  </si>
  <si>
    <t>U4-A1</t>
  </si>
  <si>
    <t>AT2G47460</t>
  </si>
  <si>
    <t>U4-A2</t>
  </si>
  <si>
    <t>AT5G44160</t>
  </si>
  <si>
    <t>U4-A3</t>
  </si>
  <si>
    <t>AT2G33480</t>
  </si>
  <si>
    <t>U4-A4</t>
  </si>
  <si>
    <t>AT3G12720</t>
  </si>
  <si>
    <t>U4-A5</t>
  </si>
  <si>
    <t>AT4G31800</t>
  </si>
  <si>
    <t>U4-A6</t>
  </si>
  <si>
    <t>AT2G25900</t>
  </si>
  <si>
    <t>U4-A7</t>
  </si>
  <si>
    <t>AT3G23240</t>
  </si>
  <si>
    <t>U4-A8</t>
  </si>
  <si>
    <t>AT3G47620</t>
  </si>
  <si>
    <t>U4-A9</t>
  </si>
  <si>
    <t>AT3G04420</t>
  </si>
  <si>
    <t>U4-A10</t>
  </si>
  <si>
    <t>AT3G13810</t>
  </si>
  <si>
    <t>U4-A11</t>
  </si>
  <si>
    <t>AT5G09790</t>
  </si>
  <si>
    <t>U4-A12</t>
  </si>
  <si>
    <t>AT5G06960</t>
  </si>
  <si>
    <t>U4-b1</t>
  </si>
  <si>
    <t>AT4G13980</t>
  </si>
  <si>
    <t>U4-b2</t>
  </si>
  <si>
    <r>
      <t>HSF</t>
    </r>
    <r>
      <rPr>
        <vertAlign val="superscript"/>
        <sz val="9"/>
        <rFont val="Arial"/>
        <family val="2"/>
      </rPr>
      <t xml:space="preserve"> a,b,c</t>
    </r>
  </si>
  <si>
    <t>AT3G17860</t>
  </si>
  <si>
    <t>U4-b3</t>
  </si>
  <si>
    <t>AT4G28140</t>
  </si>
  <si>
    <t>U4-b4</t>
  </si>
  <si>
    <t>AT3G50060</t>
  </si>
  <si>
    <t>U4-b5</t>
  </si>
  <si>
    <t>AT2G39900</t>
  </si>
  <si>
    <t>U4-b6</t>
  </si>
  <si>
    <t>AT4G02590</t>
  </si>
  <si>
    <t>U4-b7</t>
  </si>
  <si>
    <t>AT4G18020</t>
  </si>
  <si>
    <t>U4-b8</t>
  </si>
  <si>
    <r>
      <t>ARR-B</t>
    </r>
    <r>
      <rPr>
        <vertAlign val="superscript"/>
        <sz val="9"/>
        <rFont val="Arial"/>
        <family val="2"/>
      </rPr>
      <t xml:space="preserve"> a</t>
    </r>
    <r>
      <rPr>
        <sz val="9"/>
        <color theme="1"/>
        <rFont val="Arial"/>
        <family val="2"/>
      </rPr>
      <t xml:space="preserve"> / G2-like</t>
    </r>
    <r>
      <rPr>
        <vertAlign val="superscript"/>
        <sz val="9"/>
        <rFont val="Arial"/>
        <family val="2"/>
      </rPr>
      <t xml:space="preserve"> b</t>
    </r>
  </si>
  <si>
    <t>AT4G14410</t>
  </si>
  <si>
    <t>U4-b9</t>
  </si>
  <si>
    <t>AT4G00180</t>
  </si>
  <si>
    <t>U4-b10</t>
  </si>
  <si>
    <t>AT1G04990</t>
  </si>
  <si>
    <t>U4-b11</t>
  </si>
  <si>
    <t>AT3G13350</t>
  </si>
  <si>
    <t>U4-b12</t>
  </si>
  <si>
    <r>
      <t>ARID</t>
    </r>
    <r>
      <rPr>
        <vertAlign val="superscript"/>
        <sz val="9"/>
        <rFont val="Arial"/>
        <family val="2"/>
      </rPr>
      <t xml:space="preserve"> a,b</t>
    </r>
  </si>
  <si>
    <t>AT5G52010</t>
  </si>
  <si>
    <t>U4-c1</t>
  </si>
  <si>
    <t>AT3G12480</t>
  </si>
  <si>
    <t>U4-c2</t>
  </si>
  <si>
    <t>AT5G03740</t>
  </si>
  <si>
    <t>U4-c3</t>
  </si>
  <si>
    <t>AT1G14920</t>
  </si>
  <si>
    <t>U4-c4</t>
  </si>
  <si>
    <t>AT2G29580</t>
  </si>
  <si>
    <t>U4-c5</t>
  </si>
  <si>
    <r>
      <t>C3H</t>
    </r>
    <r>
      <rPr>
        <vertAlign val="superscript"/>
        <sz val="9"/>
        <rFont val="Arial"/>
        <family val="2"/>
      </rPr>
      <t xml:space="preserve"> a</t>
    </r>
  </si>
  <si>
    <t>AT3G01470</t>
  </si>
  <si>
    <t>U4-c6</t>
  </si>
  <si>
    <t>AT2G31370</t>
  </si>
  <si>
    <t>U4-c7</t>
  </si>
  <si>
    <t>AT1G21000</t>
  </si>
  <si>
    <t>U4-c8</t>
  </si>
  <si>
    <r>
      <t>PLATZ</t>
    </r>
    <r>
      <rPr>
        <vertAlign val="superscript"/>
        <sz val="9"/>
        <rFont val="Arial"/>
        <family val="2"/>
      </rPr>
      <t xml:space="preserve"> a,b</t>
    </r>
  </si>
  <si>
    <t>AT5G58620</t>
  </si>
  <si>
    <t>U4-c9</t>
  </si>
  <si>
    <t>AT4G35550</t>
  </si>
  <si>
    <t>U4-c10</t>
  </si>
  <si>
    <t>AT3G45260</t>
  </si>
  <si>
    <t>U4-c11</t>
  </si>
  <si>
    <t>AT4G18880</t>
  </si>
  <si>
    <t>U4-c12</t>
  </si>
  <si>
    <t>AT1G01010</t>
  </si>
  <si>
    <t>U4-d1</t>
  </si>
  <si>
    <t>AT2G46310</t>
  </si>
  <si>
    <t>U4-d2</t>
  </si>
  <si>
    <t>AT1G77080</t>
  </si>
  <si>
    <t>U4-d3</t>
  </si>
  <si>
    <t>U4-d4</t>
  </si>
  <si>
    <t>AT4G30410</t>
  </si>
  <si>
    <t>U4-d5</t>
  </si>
  <si>
    <t>AT2G27990</t>
  </si>
  <si>
    <t>U4-d6</t>
  </si>
  <si>
    <t>AT1G55520</t>
  </si>
  <si>
    <t>U4-d7</t>
  </si>
  <si>
    <t>AT1G03840</t>
  </si>
  <si>
    <t>U4-d8</t>
  </si>
  <si>
    <t>AT3G29035</t>
  </si>
  <si>
    <t>U4-d9</t>
  </si>
  <si>
    <t>AT3G58120</t>
  </si>
  <si>
    <t>U4-d10</t>
  </si>
  <si>
    <t>AT2G46130</t>
  </si>
  <si>
    <t>U4-d11</t>
  </si>
  <si>
    <t>AT1G08780</t>
  </si>
  <si>
    <t>U4-d12</t>
  </si>
  <si>
    <t>AT1G15360</t>
  </si>
  <si>
    <t>U4-e1</t>
  </si>
  <si>
    <t>AT5G14000</t>
  </si>
  <si>
    <t>U4-e2</t>
  </si>
  <si>
    <t>AT4G32890</t>
  </si>
  <si>
    <t>U4-e3</t>
  </si>
  <si>
    <t>AT4G36570</t>
  </si>
  <si>
    <t>U4-e4</t>
  </si>
  <si>
    <r>
      <t>MYB-related</t>
    </r>
    <r>
      <rPr>
        <vertAlign val="superscript"/>
        <sz val="9"/>
        <rFont val="Arial"/>
        <family val="2"/>
      </rPr>
      <t xml:space="preserve"> e</t>
    </r>
  </si>
  <si>
    <t>AT2G25000</t>
  </si>
  <si>
    <t>U4-e5</t>
  </si>
  <si>
    <t>AT5G05090</t>
  </si>
  <si>
    <t>U4-e6</t>
  </si>
  <si>
    <t>AT5G02470</t>
  </si>
  <si>
    <t>U4-e7</t>
  </si>
  <si>
    <t>AT1G69170</t>
  </si>
  <si>
    <t>U4-e8</t>
  </si>
  <si>
    <t>AT3G15270</t>
  </si>
  <si>
    <t>U4-e9</t>
  </si>
  <si>
    <t>AT3G57480</t>
  </si>
  <si>
    <t>U4-e10</t>
  </si>
  <si>
    <t>AT1G25470</t>
  </si>
  <si>
    <t>U4-e11</t>
  </si>
  <si>
    <t>AT3G55530</t>
  </si>
  <si>
    <t>U4-e12</t>
  </si>
  <si>
    <t>AT2G47260</t>
  </si>
  <si>
    <t>U4-f1</t>
  </si>
  <si>
    <t>AT1G75390</t>
  </si>
  <si>
    <t>U4-f2</t>
  </si>
  <si>
    <t>AT5G62920</t>
  </si>
  <si>
    <t>U4-f3</t>
  </si>
  <si>
    <t>AT3G54390</t>
  </si>
  <si>
    <t>U4-f4</t>
  </si>
  <si>
    <t>AT1G30650</t>
  </si>
  <si>
    <t>U4-f5</t>
  </si>
  <si>
    <t>AT5G60200</t>
  </si>
  <si>
    <t>U4-f6</t>
  </si>
  <si>
    <t>AT5G65410</t>
  </si>
  <si>
    <t>U4-f7</t>
  </si>
  <si>
    <t>AT3G50750</t>
  </si>
  <si>
    <t>U4-f8</t>
  </si>
  <si>
    <t>AT3G46640</t>
  </si>
  <si>
    <t>U4-f9</t>
  </si>
  <si>
    <t>U4-f10</t>
  </si>
  <si>
    <t>AT5G41570</t>
  </si>
  <si>
    <t>U4-f11</t>
  </si>
  <si>
    <t>AT5G43700</t>
  </si>
  <si>
    <t>U4-f12</t>
  </si>
  <si>
    <t>AT5G24110</t>
  </si>
  <si>
    <t>U4-g1</t>
  </si>
  <si>
    <t>AT3G45610</t>
  </si>
  <si>
    <t>U4-g2</t>
  </si>
  <si>
    <t>AT2G38340</t>
  </si>
  <si>
    <t>U4-g3</t>
  </si>
  <si>
    <t>AT4G11660</t>
  </si>
  <si>
    <t>U4-g4</t>
  </si>
  <si>
    <t>AT1G14900</t>
  </si>
  <si>
    <t>U4-g5</t>
  </si>
  <si>
    <t>AT5G65790</t>
  </si>
  <si>
    <t>U4-g6</t>
  </si>
  <si>
    <t>AT1G26260</t>
  </si>
  <si>
    <t>U4-g7</t>
  </si>
  <si>
    <t>AT3G49940</t>
  </si>
  <si>
    <t>U4-g8</t>
  </si>
  <si>
    <t>AT1G66470</t>
  </si>
  <si>
    <t>U4-g9</t>
  </si>
  <si>
    <t>AT5G07680</t>
  </si>
  <si>
    <t>U4-g10</t>
  </si>
  <si>
    <t>AT3G60390</t>
  </si>
  <si>
    <t>U4-g11</t>
  </si>
  <si>
    <t>AT5G24590</t>
  </si>
  <si>
    <t>U4-g12</t>
  </si>
  <si>
    <t>AT2G01570</t>
  </si>
  <si>
    <t>U4-h1</t>
  </si>
  <si>
    <t>AT2G42200</t>
  </si>
  <si>
    <t>U4-h2</t>
  </si>
  <si>
    <t>AT5G63790</t>
  </si>
  <si>
    <t>U4-h3</t>
  </si>
  <si>
    <t>AT2G30250</t>
  </si>
  <si>
    <t>U4-h4</t>
  </si>
  <si>
    <t>AT4G01580</t>
  </si>
  <si>
    <t>U4-h5</t>
  </si>
  <si>
    <t>AT4G00850</t>
  </si>
  <si>
    <t>U4-h6</t>
  </si>
  <si>
    <t>AT5G19280</t>
  </si>
  <si>
    <t>U4-h7</t>
  </si>
  <si>
    <r>
      <t>FHA</t>
    </r>
    <r>
      <rPr>
        <vertAlign val="superscript"/>
        <sz val="9"/>
        <rFont val="Arial"/>
        <family val="2"/>
      </rPr>
      <t xml:space="preserve"> a,b</t>
    </r>
  </si>
  <si>
    <t>AT3G62690</t>
  </si>
  <si>
    <t>U4-h8</t>
  </si>
  <si>
    <t>AT3G09370</t>
  </si>
  <si>
    <t>U4-h9</t>
  </si>
  <si>
    <t>AT2G45050</t>
  </si>
  <si>
    <t>U4-h10</t>
  </si>
  <si>
    <t>AT1G76710</t>
  </si>
  <si>
    <t>U4-h11</t>
  </si>
  <si>
    <t>AT2G17560</t>
  </si>
  <si>
    <t>U4-h12</t>
  </si>
  <si>
    <t>AT2G01650</t>
  </si>
  <si>
    <t>U5-A1</t>
  </si>
  <si>
    <t>AT3G47640</t>
  </si>
  <si>
    <t>U5-A2</t>
  </si>
  <si>
    <r>
      <t>bHLH</t>
    </r>
    <r>
      <rPr>
        <vertAlign val="superscript"/>
        <sz val="9"/>
        <rFont val="Arial"/>
        <family val="2"/>
      </rPr>
      <t xml:space="preserve"> a</t>
    </r>
  </si>
  <si>
    <t>AT3G03750</t>
  </si>
  <si>
    <t>U5-A3</t>
  </si>
  <si>
    <t>AT4G11070</t>
  </si>
  <si>
    <t>U5-A4</t>
  </si>
  <si>
    <t>AT1G51600</t>
  </si>
  <si>
    <t>U5-A5</t>
  </si>
  <si>
    <r>
      <t>C2C2-GATA</t>
    </r>
    <r>
      <rPr>
        <vertAlign val="superscript"/>
        <sz val="9"/>
        <rFont val="Arial"/>
        <family val="2"/>
      </rPr>
      <t xml:space="preserve"> a</t>
    </r>
    <r>
      <rPr>
        <sz val="9"/>
        <color theme="1"/>
        <rFont val="Arial"/>
        <family val="2"/>
      </rPr>
      <t xml:space="preserve"> / ZIM</t>
    </r>
    <r>
      <rPr>
        <vertAlign val="superscript"/>
        <sz val="9"/>
        <rFont val="Arial"/>
        <family val="2"/>
      </rPr>
      <t xml:space="preserve"> b</t>
    </r>
    <r>
      <rPr>
        <sz val="9"/>
        <color theme="1"/>
        <rFont val="Arial"/>
        <family val="2"/>
      </rPr>
      <t xml:space="preserve"> / CCT</t>
    </r>
    <r>
      <rPr>
        <vertAlign val="superscript"/>
        <sz val="9"/>
        <rFont val="Arial"/>
        <family val="2"/>
      </rPr>
      <t xml:space="preserve"> c</t>
    </r>
  </si>
  <si>
    <t>AT5G29000</t>
  </si>
  <si>
    <t>U5-A6</t>
  </si>
  <si>
    <t>AT4G38960</t>
  </si>
  <si>
    <t>U5-A7</t>
  </si>
  <si>
    <t>AT3G20670</t>
  </si>
  <si>
    <t>U5-A8</t>
  </si>
  <si>
    <r>
      <t>CCAAT</t>
    </r>
    <r>
      <rPr>
        <vertAlign val="superscript"/>
        <sz val="9"/>
        <rFont val="Arial"/>
        <family val="2"/>
      </rPr>
      <t xml:space="preserve"> a</t>
    </r>
  </si>
  <si>
    <t>AT4G34410</t>
  </si>
  <si>
    <t>U5-A9</t>
  </si>
  <si>
    <t>AT2G02060</t>
  </si>
  <si>
    <t>U5-A10</t>
  </si>
  <si>
    <t>AT4G09180</t>
  </si>
  <si>
    <t>U5-A11</t>
  </si>
  <si>
    <t>AT4G25400</t>
  </si>
  <si>
    <t>U5-A12</t>
  </si>
  <si>
    <t>AT4G28110</t>
  </si>
  <si>
    <t>U5-b1</t>
  </si>
  <si>
    <t>AT2G22850</t>
  </si>
  <si>
    <t>U5-b2</t>
  </si>
  <si>
    <t>AT1G69490</t>
  </si>
  <si>
    <t>U5-b3</t>
  </si>
  <si>
    <t>AT3G53200</t>
  </si>
  <si>
    <t>U5-b4</t>
  </si>
  <si>
    <t>AT5G59820</t>
  </si>
  <si>
    <t>U5-b5</t>
  </si>
  <si>
    <t>AT3G47120</t>
  </si>
  <si>
    <t>U5-b6</t>
  </si>
  <si>
    <t>AT4G31420</t>
  </si>
  <si>
    <t>U5-b7</t>
  </si>
  <si>
    <t>AT1G22190</t>
  </si>
  <si>
    <t>U5-b8</t>
  </si>
  <si>
    <t>AT1G80840</t>
  </si>
  <si>
    <t>U5-b9</t>
  </si>
  <si>
    <t>AT1G46480</t>
  </si>
  <si>
    <t>U5-b10</t>
  </si>
  <si>
    <t>AT1G67100</t>
  </si>
  <si>
    <t>U5-b11</t>
  </si>
  <si>
    <t>AT2G46870</t>
  </si>
  <si>
    <t>U5-b12</t>
  </si>
  <si>
    <t>AT5G66320</t>
  </si>
  <si>
    <t>U5-c1</t>
  </si>
  <si>
    <t>AT4G11080</t>
  </si>
  <si>
    <t>U5-c2</t>
  </si>
  <si>
    <t>AT1G78080</t>
  </si>
  <si>
    <t>U5-c3</t>
  </si>
  <si>
    <t>AT2G37000</t>
  </si>
  <si>
    <t>U5-c4</t>
  </si>
  <si>
    <t>AT3G21150</t>
  </si>
  <si>
    <t>U5-c5</t>
  </si>
  <si>
    <t>AT3G16770</t>
  </si>
  <si>
    <t>U5-c6</t>
  </si>
  <si>
    <t>AT1G54330</t>
  </si>
  <si>
    <t>U5-c7</t>
  </si>
  <si>
    <t>AT1G08000</t>
  </si>
  <si>
    <t>U5-c8</t>
  </si>
  <si>
    <t>AT4G36540</t>
  </si>
  <si>
    <t>U5-c9</t>
  </si>
  <si>
    <t>AT1G53170</t>
  </si>
  <si>
    <t>U5-c10</t>
  </si>
  <si>
    <t>AT1G26960</t>
  </si>
  <si>
    <t>U5-c11</t>
  </si>
  <si>
    <t>AT4G37790</t>
  </si>
  <si>
    <t>U5-c12</t>
  </si>
  <si>
    <t>AT2G34600</t>
  </si>
  <si>
    <t>U5-d1</t>
  </si>
  <si>
    <t>AT1G51060</t>
  </si>
  <si>
    <t>U5-d2</t>
  </si>
  <si>
    <t>AT4G18390</t>
  </si>
  <si>
    <t>U5-d3</t>
  </si>
  <si>
    <t>U5-d4</t>
  </si>
  <si>
    <t>AT1G52830</t>
  </si>
  <si>
    <t>U5-d5</t>
  </si>
  <si>
    <t>AT3G10595</t>
  </si>
  <si>
    <t>U5-d6</t>
  </si>
  <si>
    <t>AT3G60670</t>
  </si>
  <si>
    <t>U5-d7</t>
  </si>
  <si>
    <t>AT2G40470</t>
  </si>
  <si>
    <t>U5-d8</t>
  </si>
  <si>
    <t>AT5G55690</t>
  </si>
  <si>
    <t>U5-d9</t>
  </si>
  <si>
    <t>AT3G17600</t>
  </si>
  <si>
    <t>U5-d10</t>
  </si>
  <si>
    <t>AT1G71692</t>
  </si>
  <si>
    <t>U5-d11</t>
  </si>
  <si>
    <t>AT5G21960</t>
  </si>
  <si>
    <t>U5-d12</t>
  </si>
  <si>
    <t>AT1G51190</t>
  </si>
  <si>
    <t>U5-e1</t>
  </si>
  <si>
    <t>AT5G45710</t>
  </si>
  <si>
    <t>U5-e2</t>
  </si>
  <si>
    <t>AT3G53310</t>
  </si>
  <si>
    <t>U5-e3</t>
  </si>
  <si>
    <t>AT5G46710</t>
  </si>
  <si>
    <t>U5-e4</t>
  </si>
  <si>
    <t>AT5G65130</t>
  </si>
  <si>
    <t>U5-e5</t>
  </si>
  <si>
    <t>AT4G00220</t>
  </si>
  <si>
    <t>U5-e6</t>
  </si>
  <si>
    <t>AT1G22640</t>
  </si>
  <si>
    <t>U5-e7</t>
  </si>
  <si>
    <t>AT3G04070</t>
  </si>
  <si>
    <t>U5-e8</t>
  </si>
  <si>
    <t>AT1G31320</t>
  </si>
  <si>
    <t>U5-e9</t>
  </si>
  <si>
    <t>AT5G46590</t>
  </si>
  <si>
    <t>U5-e10</t>
  </si>
  <si>
    <t>AT4G39780</t>
  </si>
  <si>
    <t>U5-e11</t>
  </si>
  <si>
    <t>AT2G13570</t>
  </si>
  <si>
    <t>U5-e12</t>
  </si>
  <si>
    <t>AT2G30340</t>
  </si>
  <si>
    <t>U5-f1</t>
  </si>
  <si>
    <t>AT2G45190</t>
  </si>
  <si>
    <t>U5-f2</t>
  </si>
  <si>
    <t>AT1G54690</t>
  </si>
  <si>
    <t>U5-f3</t>
  </si>
  <si>
    <t>AT4G17810</t>
  </si>
  <si>
    <t>U5-f4</t>
  </si>
  <si>
    <t>AT3G49950</t>
  </si>
  <si>
    <t>U5-f5</t>
  </si>
  <si>
    <t>AT1G58110</t>
  </si>
  <si>
    <t>U5-f6</t>
  </si>
  <si>
    <r>
      <t>bZIP</t>
    </r>
    <r>
      <rPr>
        <vertAlign val="superscript"/>
        <sz val="9"/>
        <rFont val="Arial"/>
        <family val="2"/>
      </rPr>
      <t xml:space="preserve"> b,c</t>
    </r>
  </si>
  <si>
    <t>AT5G44210</t>
  </si>
  <si>
    <t>U5-f7</t>
  </si>
  <si>
    <t>AT1G71130</t>
  </si>
  <si>
    <t>U5-f8</t>
  </si>
  <si>
    <t>AT4G24540</t>
  </si>
  <si>
    <t>U5-f9</t>
  </si>
  <si>
    <t>U5-f10</t>
  </si>
  <si>
    <t>AT2G33310</t>
  </si>
  <si>
    <t>U5-f11</t>
  </si>
  <si>
    <t>AT3G23030</t>
  </si>
  <si>
    <t>U5-f12</t>
  </si>
  <si>
    <t>AT5G15840</t>
  </si>
  <si>
    <t>U5-g1</t>
  </si>
  <si>
    <t>AT4G35570</t>
  </si>
  <si>
    <t>U5-g2</t>
  </si>
  <si>
    <t>AT1G62990</t>
  </si>
  <si>
    <t>U5-g3</t>
  </si>
  <si>
    <r>
      <t>HB</t>
    </r>
    <r>
      <rPr>
        <vertAlign val="superscript"/>
        <sz val="9"/>
        <rFont val="Arial"/>
        <family val="2"/>
      </rPr>
      <t xml:space="preserve"> a</t>
    </r>
    <r>
      <rPr>
        <sz val="9"/>
        <color theme="1"/>
        <rFont val="Arial"/>
        <family val="2"/>
      </rPr>
      <t xml:space="preserve"> / KNOX2</t>
    </r>
    <r>
      <rPr>
        <vertAlign val="superscript"/>
        <sz val="9"/>
        <rFont val="Arial"/>
        <family val="2"/>
      </rPr>
      <t xml:space="preserve"> c</t>
    </r>
  </si>
  <si>
    <t>AT4G25440</t>
  </si>
  <si>
    <t>U5-g4</t>
  </si>
  <si>
    <t>AT1G74430</t>
  </si>
  <si>
    <t>U5-g5</t>
  </si>
  <si>
    <t>AT1G04240</t>
  </si>
  <si>
    <t>U5-g6</t>
  </si>
  <si>
    <t>AT4G29080</t>
  </si>
  <si>
    <t>U5-g7</t>
  </si>
  <si>
    <t>AT1G49480</t>
  </si>
  <si>
    <t>U5-g8</t>
  </si>
  <si>
    <t>AT5G23405</t>
  </si>
  <si>
    <t>U5-g9</t>
  </si>
  <si>
    <t>AT5G59570</t>
  </si>
  <si>
    <t>U5-g10</t>
  </si>
  <si>
    <t>AT5G46690</t>
  </si>
  <si>
    <t>U5-g11</t>
  </si>
  <si>
    <t>AT1G03800</t>
  </si>
  <si>
    <t>U5-g12</t>
  </si>
  <si>
    <t>AT2G35000</t>
  </si>
  <si>
    <t>U5-h1</t>
  </si>
  <si>
    <t>AT4G16750</t>
  </si>
  <si>
    <t>U5-h2</t>
  </si>
  <si>
    <t>AT3G15540</t>
  </si>
  <si>
    <t>U5-h3</t>
  </si>
  <si>
    <t>AT1G29280</t>
  </si>
  <si>
    <t>U5-h4</t>
  </si>
  <si>
    <t>AT4G28190</t>
  </si>
  <si>
    <t>U5-h5</t>
  </si>
  <si>
    <r>
      <t>ULT</t>
    </r>
    <r>
      <rPr>
        <vertAlign val="superscript"/>
        <sz val="9"/>
        <rFont val="Arial"/>
        <family val="2"/>
      </rPr>
      <t xml:space="preserve"> a,b</t>
    </r>
  </si>
  <si>
    <t>AT3G09230</t>
  </si>
  <si>
    <t>U5-h6</t>
  </si>
  <si>
    <t>AT5G15210</t>
  </si>
  <si>
    <t>U5-h7</t>
  </si>
  <si>
    <t>AT2G35310</t>
  </si>
  <si>
    <t>U5-h8</t>
  </si>
  <si>
    <t>AT1G01520</t>
  </si>
  <si>
    <t>U5-h9</t>
  </si>
  <si>
    <t>AT5G26950</t>
  </si>
  <si>
    <t>U5-h10</t>
  </si>
  <si>
    <t>AT4G13620</t>
  </si>
  <si>
    <t>U5-h11</t>
  </si>
  <si>
    <t>AT3G53600</t>
  </si>
  <si>
    <t>U5-h12</t>
  </si>
  <si>
    <t>AT5G51780</t>
  </si>
  <si>
    <t>U6-A1</t>
  </si>
  <si>
    <t>AT1G14580</t>
  </si>
  <si>
    <t>U6-A2</t>
  </si>
  <si>
    <t>AT4G38000</t>
  </si>
  <si>
    <t>U6-A3</t>
  </si>
  <si>
    <t>AT2G31220</t>
  </si>
  <si>
    <t>U6-A4</t>
  </si>
  <si>
    <t>AT1G19210</t>
  </si>
  <si>
    <t>U6-A5</t>
  </si>
  <si>
    <t>AT1G57560</t>
  </si>
  <si>
    <t>U6-A6</t>
  </si>
  <si>
    <t>AT1G29160</t>
  </si>
  <si>
    <t>U6-A7</t>
  </si>
  <si>
    <t>AT5G06950</t>
  </si>
  <si>
    <t>U6-A8</t>
  </si>
  <si>
    <t>AT1G17460</t>
  </si>
  <si>
    <t>U6-A9</t>
  </si>
  <si>
    <t>AT2G44940</t>
  </si>
  <si>
    <t>U6-A10</t>
  </si>
  <si>
    <t>AT1G10120</t>
  </si>
  <si>
    <t>U6-A11</t>
  </si>
  <si>
    <t>AT3G50700</t>
  </si>
  <si>
    <t>U6-A12</t>
  </si>
  <si>
    <t>AT3G23250</t>
  </si>
  <si>
    <t>U6-b1</t>
  </si>
  <si>
    <t>AT1G69810</t>
  </si>
  <si>
    <t>U6-b2</t>
  </si>
  <si>
    <t>AT1G13600</t>
  </si>
  <si>
    <t>U6-b3</t>
  </si>
  <si>
    <t>AT5G50480</t>
  </si>
  <si>
    <t>U6-b4</t>
  </si>
  <si>
    <t>AT1G45249</t>
  </si>
  <si>
    <t>U6-b5</t>
  </si>
  <si>
    <t>AT2G36270</t>
  </si>
  <si>
    <t>U6-b6</t>
  </si>
  <si>
    <t>AT5G60970</t>
  </si>
  <si>
    <t>U6-b7</t>
  </si>
  <si>
    <t>AT5G61600</t>
  </si>
  <si>
    <t>U6-b8</t>
  </si>
  <si>
    <t>AT4G14560</t>
  </si>
  <si>
    <t>U6-b9</t>
  </si>
  <si>
    <t>AT1G49720</t>
  </si>
  <si>
    <t>U6-b10</t>
  </si>
  <si>
    <t>AT2G46770</t>
  </si>
  <si>
    <t>U6-b11</t>
  </si>
  <si>
    <t>AT2G35530</t>
  </si>
  <si>
    <t>U6-b12</t>
  </si>
  <si>
    <t>AT5G16560</t>
  </si>
  <si>
    <t>U6-c1</t>
  </si>
  <si>
    <t>AT5G53950</t>
  </si>
  <si>
    <t>U6-c2</t>
  </si>
  <si>
    <t>AT5G43290</t>
  </si>
  <si>
    <t>U6-c3</t>
  </si>
  <si>
    <t>AT1G73830</t>
  </si>
  <si>
    <t>U6-c4</t>
  </si>
  <si>
    <t>AT3G21330</t>
  </si>
  <si>
    <t>U6-c5</t>
  </si>
  <si>
    <t>AT1G08010</t>
  </si>
  <si>
    <t>U6-c6</t>
  </si>
  <si>
    <t>AT5G67110</t>
  </si>
  <si>
    <t>U6-c7</t>
  </si>
  <si>
    <t>AT1G66230</t>
  </si>
  <si>
    <t>U6-c8</t>
  </si>
  <si>
    <t>AT1G02210</t>
  </si>
  <si>
    <t>U6-c9</t>
  </si>
  <si>
    <r>
      <t>NAC</t>
    </r>
    <r>
      <rPr>
        <vertAlign val="superscript"/>
        <sz val="9"/>
        <rFont val="Arial"/>
        <family val="2"/>
      </rPr>
      <t xml:space="preserve"> b</t>
    </r>
  </si>
  <si>
    <t>AT1G62975</t>
  </si>
  <si>
    <t>U6-c10</t>
  </si>
  <si>
    <t>AT1G71260</t>
  </si>
  <si>
    <t>U6-c11</t>
  </si>
  <si>
    <r>
      <t>PBF-2-like</t>
    </r>
    <r>
      <rPr>
        <vertAlign val="superscript"/>
        <sz val="9"/>
        <rFont val="Arial"/>
        <family val="2"/>
      </rPr>
      <t xml:space="preserve"> a</t>
    </r>
  </si>
  <si>
    <t>AT2G35910</t>
  </si>
  <si>
    <t>U6-c12</t>
  </si>
  <si>
    <t>AT5G18270</t>
  </si>
  <si>
    <t>U6-d1</t>
  </si>
  <si>
    <t>AT1G16640</t>
  </si>
  <si>
    <t>U6-d2</t>
  </si>
  <si>
    <t>AT3G26744</t>
  </si>
  <si>
    <t>U6-d3</t>
  </si>
  <si>
    <t>U6-d4</t>
  </si>
  <si>
    <t>AT4G35700</t>
  </si>
  <si>
    <t>U6-d5</t>
  </si>
  <si>
    <t>AT3G43440</t>
  </si>
  <si>
    <t>U6-d6</t>
  </si>
  <si>
    <t>AT5G18450</t>
  </si>
  <si>
    <t>U6-d7</t>
  </si>
  <si>
    <t>AT3G62260</t>
  </si>
  <si>
    <t>U6-d8</t>
  </si>
  <si>
    <r>
      <t>DBP</t>
    </r>
    <r>
      <rPr>
        <vertAlign val="superscript"/>
        <sz val="9"/>
        <rFont val="Arial"/>
        <family val="2"/>
      </rPr>
      <t xml:space="preserve"> a</t>
    </r>
  </si>
  <si>
    <t>AT3G23050</t>
  </si>
  <si>
    <t>U6-d9</t>
  </si>
  <si>
    <t>AT5G54640</t>
  </si>
  <si>
    <t>U6-d10</t>
  </si>
  <si>
    <t>AT4G17460</t>
  </si>
  <si>
    <t>U6-d11</t>
  </si>
  <si>
    <t>AT3G03760</t>
  </si>
  <si>
    <t>U6-d12</t>
  </si>
  <si>
    <t>AT2G21530</t>
  </si>
  <si>
    <t>U6-e1</t>
  </si>
  <si>
    <t>AT1G24580</t>
  </si>
  <si>
    <t>U6-e2</t>
  </si>
  <si>
    <t>AT2G31180</t>
  </si>
  <si>
    <t>U6-e3</t>
  </si>
  <si>
    <t>AT5G12840</t>
  </si>
  <si>
    <t>U6-e4</t>
  </si>
  <si>
    <t>AT5G07310</t>
  </si>
  <si>
    <t>U6-e5</t>
  </si>
  <si>
    <t>AT5G06070</t>
  </si>
  <si>
    <t>U6-e6</t>
  </si>
  <si>
    <t>AT1G04370</t>
  </si>
  <si>
    <t>U6-e7</t>
  </si>
  <si>
    <t>AT1G75490</t>
  </si>
  <si>
    <t>U6-e8</t>
  </si>
  <si>
    <t>AT5G05610</t>
  </si>
  <si>
    <t>U6-e9</t>
  </si>
  <si>
    <t>AT5G15160</t>
  </si>
  <si>
    <t>U6-e10</t>
  </si>
  <si>
    <t>AT1G54140</t>
  </si>
  <si>
    <t>U6-e11</t>
  </si>
  <si>
    <t>AT2G41070</t>
  </si>
  <si>
    <t>U6-e12</t>
  </si>
  <si>
    <t>AT1G72350</t>
  </si>
  <si>
    <t>U6-f1</t>
  </si>
  <si>
    <t>AT4G23550</t>
  </si>
  <si>
    <t>U6-f2</t>
  </si>
  <si>
    <t>AT3G06380</t>
  </si>
  <si>
    <t>U6-f3</t>
  </si>
  <si>
    <r>
      <t>TUB</t>
    </r>
    <r>
      <rPr>
        <vertAlign val="superscript"/>
        <sz val="9"/>
        <rFont val="Arial"/>
        <family val="2"/>
      </rPr>
      <t xml:space="preserve"> a,c</t>
    </r>
  </si>
  <si>
    <t>AT1G14350</t>
  </si>
  <si>
    <t>U6-f4</t>
  </si>
  <si>
    <t>AT2G27300</t>
  </si>
  <si>
    <t>U6-f5</t>
  </si>
  <si>
    <t>AT4G18890</t>
  </si>
  <si>
    <t>U6-f6</t>
  </si>
  <si>
    <t>AT4G01280</t>
  </si>
  <si>
    <t>U6-f7</t>
  </si>
  <si>
    <t>AT3G55080</t>
  </si>
  <si>
    <t>U6-f8</t>
  </si>
  <si>
    <t>AT5G53200</t>
  </si>
  <si>
    <t>U6-f9</t>
  </si>
  <si>
    <t>U6-f10</t>
  </si>
  <si>
    <t>AT5G14750</t>
  </si>
  <si>
    <t>U6-f11</t>
  </si>
  <si>
    <t>AT3G15170</t>
  </si>
  <si>
    <t>U6-f12</t>
  </si>
  <si>
    <t>AT5G38140</t>
  </si>
  <si>
    <t>U6-g1</t>
  </si>
  <si>
    <t>AT1G50640</t>
  </si>
  <si>
    <t>U6-g2</t>
  </si>
  <si>
    <t>AT5G53290</t>
  </si>
  <si>
    <t>U6-g3</t>
  </si>
  <si>
    <t>AT1G75250</t>
  </si>
  <si>
    <t>U6-g4</t>
  </si>
  <si>
    <t>AT5G62380</t>
  </si>
  <si>
    <t>U6-g5</t>
  </si>
  <si>
    <t>AT1G12260</t>
  </si>
  <si>
    <t>U6-g6</t>
  </si>
  <si>
    <t>AT4G02640</t>
  </si>
  <si>
    <t>U6-g7</t>
  </si>
  <si>
    <t>AT5G26210</t>
  </si>
  <si>
    <t>U6-g8</t>
  </si>
  <si>
    <t>AT1G10480</t>
  </si>
  <si>
    <t>U6-g9</t>
  </si>
  <si>
    <t>AT5G57520</t>
  </si>
  <si>
    <t>U6-g10</t>
  </si>
  <si>
    <t>AT1G19860</t>
  </si>
  <si>
    <t>U6-g11</t>
  </si>
  <si>
    <t>AT3G46090</t>
  </si>
  <si>
    <t>U6-g12</t>
  </si>
  <si>
    <t>AT4G32040</t>
  </si>
  <si>
    <t>U6-h1</t>
  </si>
  <si>
    <t>AT5G42630</t>
  </si>
  <si>
    <t>U6-h2</t>
  </si>
  <si>
    <t>AT2G31720</t>
  </si>
  <si>
    <t>U6-h3</t>
  </si>
  <si>
    <t>AT5G43270</t>
  </si>
  <si>
    <t>U6-h4</t>
  </si>
  <si>
    <t>AT5G24520</t>
  </si>
  <si>
    <t>U6-h5</t>
  </si>
  <si>
    <t>AT2G20350</t>
  </si>
  <si>
    <t>U6-h6</t>
  </si>
  <si>
    <t>AT3G01970</t>
  </si>
  <si>
    <t>U6-h7</t>
  </si>
  <si>
    <t>AT1G06180</t>
  </si>
  <si>
    <t>U6-h8</t>
  </si>
  <si>
    <t>AT2G41710</t>
  </si>
  <si>
    <t>U6-h9</t>
  </si>
  <si>
    <t>AT3G08500</t>
  </si>
  <si>
    <t>U6-h10</t>
  </si>
  <si>
    <t>AT1G09030</t>
  </si>
  <si>
    <t>U6-h11</t>
  </si>
  <si>
    <t>AT4G36930</t>
  </si>
  <si>
    <t>U6-h12</t>
  </si>
  <si>
    <t>AT5G43170</t>
  </si>
  <si>
    <t>U7-A1</t>
  </si>
  <si>
    <t>AT1G59940</t>
  </si>
  <si>
    <t>U7-A2</t>
  </si>
  <si>
    <t>AT4G11140</t>
  </si>
  <si>
    <t>U7-A3</t>
  </si>
  <si>
    <t>AT4G00050</t>
  </si>
  <si>
    <t>U7-A4</t>
  </si>
  <si>
    <t>AT2G04890</t>
  </si>
  <si>
    <t>U7-A5</t>
  </si>
  <si>
    <t>AT5G13910</t>
  </si>
  <si>
    <t>U7-A6</t>
  </si>
  <si>
    <t>AT1G01780</t>
  </si>
  <si>
    <t>U7-A7</t>
  </si>
  <si>
    <t>AT1G77250</t>
  </si>
  <si>
    <t>U7-A8</t>
  </si>
  <si>
    <t>AT2G24260</t>
  </si>
  <si>
    <t>U7-A9</t>
  </si>
  <si>
    <t>AT2G25620</t>
  </si>
  <si>
    <t>U7-A10</t>
  </si>
  <si>
    <t>AT5G61590</t>
  </si>
  <si>
    <t>U7-A11</t>
  </si>
  <si>
    <t>AT5G54070</t>
  </si>
  <si>
    <t>U7-A12</t>
  </si>
  <si>
    <t>AT3G49850</t>
  </si>
  <si>
    <t>U7-b1</t>
  </si>
  <si>
    <t>AT4G16430</t>
  </si>
  <si>
    <t>U7-b2</t>
  </si>
  <si>
    <t>AT5G25160</t>
  </si>
  <si>
    <t>U7-b3</t>
  </si>
  <si>
    <t>AT1G25580</t>
  </si>
  <si>
    <t>U7-b4</t>
  </si>
  <si>
    <t>AT1G21450</t>
  </si>
  <si>
    <t>U7-b5</t>
  </si>
  <si>
    <t>AT3G02830</t>
  </si>
  <si>
    <t>U7-b6</t>
  </si>
  <si>
    <t>AT3G07740</t>
  </si>
  <si>
    <t>U7-b7</t>
  </si>
  <si>
    <r>
      <t>MYB-related</t>
    </r>
    <r>
      <rPr>
        <vertAlign val="superscript"/>
        <sz val="9"/>
        <rFont val="Arial"/>
        <family val="2"/>
      </rPr>
      <t xml:space="preserve"> a</t>
    </r>
    <r>
      <rPr>
        <sz val="9"/>
        <color theme="1"/>
        <rFont val="Arial"/>
        <family val="2"/>
      </rPr>
      <t xml:space="preserve"> / SWIRM</t>
    </r>
    <r>
      <rPr>
        <vertAlign val="superscript"/>
        <sz val="9"/>
        <rFont val="Arial"/>
        <family val="2"/>
      </rPr>
      <t xml:space="preserve"> c</t>
    </r>
  </si>
  <si>
    <t>AT3G61830</t>
  </si>
  <si>
    <t>U7-b8</t>
  </si>
  <si>
    <t>AT5G44080</t>
  </si>
  <si>
    <t>U7-b9</t>
  </si>
  <si>
    <t>AT3G61460</t>
  </si>
  <si>
    <t>U7-b10</t>
  </si>
  <si>
    <t>AT1G47870</t>
  </si>
  <si>
    <t>U7-b11</t>
  </si>
  <si>
    <t>AT1G27650</t>
  </si>
  <si>
    <t>U7-b12</t>
  </si>
  <si>
    <t>AT5G16470</t>
  </si>
  <si>
    <t>U7-c1</t>
  </si>
  <si>
    <t>AT1G58100</t>
  </si>
  <si>
    <t>U7-c2</t>
  </si>
  <si>
    <t>AT4G10350</t>
  </si>
  <si>
    <t>U7-c3</t>
  </si>
  <si>
    <t>AT3G20910</t>
  </si>
  <si>
    <t>U7-c4</t>
  </si>
  <si>
    <t>AT5G56860</t>
  </si>
  <si>
    <t>U7-c5</t>
  </si>
  <si>
    <t>AT5G66160</t>
  </si>
  <si>
    <t>U7-c6</t>
  </si>
  <si>
    <t>AT5G20900</t>
  </si>
  <si>
    <t>U7-c7</t>
  </si>
  <si>
    <t>AT3G23690</t>
  </si>
  <si>
    <t>U7-c8</t>
  </si>
  <si>
    <t>AT1G74410</t>
  </si>
  <si>
    <t>U7-c9</t>
  </si>
  <si>
    <t>AT5G23090</t>
  </si>
  <si>
    <t>U7-c10</t>
  </si>
  <si>
    <r>
      <t>CCAAT</t>
    </r>
    <r>
      <rPr>
        <vertAlign val="superscript"/>
        <sz val="9"/>
        <rFont val="Arial"/>
        <family val="2"/>
      </rPr>
      <t xml:space="preserve"> a</t>
    </r>
    <r>
      <rPr>
        <sz val="9"/>
        <color theme="1"/>
        <rFont val="Arial"/>
        <family val="2"/>
      </rPr>
      <t xml:space="preserve"> / CCAAT-Dr1</t>
    </r>
    <r>
      <rPr>
        <vertAlign val="superscript"/>
        <sz val="9"/>
        <rFont val="Arial"/>
        <family val="2"/>
      </rPr>
      <t xml:space="preserve"> b</t>
    </r>
  </si>
  <si>
    <t>AT3G27940</t>
  </si>
  <si>
    <t>U7-c11</t>
  </si>
  <si>
    <t>AT4G22950</t>
  </si>
  <si>
    <t>U7-c12</t>
  </si>
  <si>
    <t>AT5G40880</t>
  </si>
  <si>
    <t>U7-d1</t>
  </si>
  <si>
    <t>AT5G07690</t>
  </si>
  <si>
    <t>U7-d2</t>
  </si>
  <si>
    <t>AT2G01930</t>
  </si>
  <si>
    <t>U7-d3</t>
  </si>
  <si>
    <r>
      <t>BBR-BPC</t>
    </r>
    <r>
      <rPr>
        <vertAlign val="superscript"/>
        <sz val="9"/>
        <rFont val="Arial"/>
        <family val="2"/>
      </rPr>
      <t xml:space="preserve"> a,b</t>
    </r>
  </si>
  <si>
    <t>U7-d4</t>
  </si>
  <si>
    <t>AT2G37120</t>
  </si>
  <si>
    <t>U7-d5</t>
  </si>
  <si>
    <r>
      <t>S1Fa-like</t>
    </r>
    <r>
      <rPr>
        <vertAlign val="superscript"/>
        <sz val="9"/>
        <rFont val="Arial"/>
        <family val="2"/>
      </rPr>
      <t xml:space="preserve"> a,b</t>
    </r>
  </si>
  <si>
    <t>AT5G17240</t>
  </si>
  <si>
    <t>U7-d6</t>
  </si>
  <si>
    <t>AT4G33450</t>
  </si>
  <si>
    <t>U7-d7</t>
  </si>
  <si>
    <t>AT1G05805</t>
  </si>
  <si>
    <t>U7-d8</t>
  </si>
  <si>
    <t>AT3G07650</t>
  </si>
  <si>
    <t>U7-d9</t>
  </si>
  <si>
    <t>AT1G14410</t>
  </si>
  <si>
    <t>U7-d10</t>
  </si>
  <si>
    <r>
      <t>PBF-2-like</t>
    </r>
    <r>
      <rPr>
        <vertAlign val="superscript"/>
        <sz val="9"/>
        <rFont val="Arial"/>
        <family val="2"/>
      </rPr>
      <t xml:space="preserve"> a</t>
    </r>
    <r>
      <rPr>
        <sz val="9"/>
        <color theme="1"/>
        <rFont val="Arial"/>
        <family val="2"/>
      </rPr>
      <t xml:space="preserve"> / WHIRLY</t>
    </r>
    <r>
      <rPr>
        <vertAlign val="superscript"/>
        <sz val="9"/>
        <rFont val="Arial"/>
        <family val="2"/>
      </rPr>
      <t xml:space="preserve"> b</t>
    </r>
  </si>
  <si>
    <t>AT4G00270</t>
  </si>
  <si>
    <t>U7-d11</t>
  </si>
  <si>
    <t>AT1G61660</t>
  </si>
  <si>
    <t>U7-d12</t>
  </si>
  <si>
    <t>AT2G31210</t>
  </si>
  <si>
    <t>U7-e1</t>
  </si>
  <si>
    <t>AT5G56900</t>
  </si>
  <si>
    <t>U7-e2</t>
  </si>
  <si>
    <t>AT3G61970</t>
  </si>
  <si>
    <t>U7-e3</t>
  </si>
  <si>
    <t>AT2G33860</t>
  </si>
  <si>
    <t>U7-e4</t>
  </si>
  <si>
    <t>AT4G20280</t>
  </si>
  <si>
    <t>U7-e5</t>
  </si>
  <si>
    <t>AT2G42040</t>
  </si>
  <si>
    <t>U7-e6</t>
  </si>
  <si>
    <t>AT1G19510</t>
  </si>
  <si>
    <t>U7-e7</t>
  </si>
  <si>
    <t>AT1G67030</t>
  </si>
  <si>
    <t>U7-e8</t>
  </si>
  <si>
    <t>AT2G23760</t>
  </si>
  <si>
    <t>U7-e9</t>
  </si>
  <si>
    <t>AT2G34140</t>
  </si>
  <si>
    <t>U7-e10</t>
  </si>
  <si>
    <t>AT4G13480</t>
  </si>
  <si>
    <t>U7-e11</t>
  </si>
  <si>
    <t>AT3G11280</t>
  </si>
  <si>
    <t>U7-e12</t>
  </si>
  <si>
    <t>AT1G43700</t>
  </si>
  <si>
    <t>U7-f1</t>
  </si>
  <si>
    <t>AT3G54430</t>
  </si>
  <si>
    <t>U7-f2</t>
  </si>
  <si>
    <r>
      <t>SRS</t>
    </r>
    <r>
      <rPr>
        <vertAlign val="superscript"/>
        <sz val="9"/>
        <rFont val="Arial"/>
        <family val="2"/>
      </rPr>
      <t xml:space="preserve"> a,b</t>
    </r>
  </si>
  <si>
    <t>AT5G17490</t>
  </si>
  <si>
    <t>U7-f3</t>
  </si>
  <si>
    <t>AT1G28370</t>
  </si>
  <si>
    <t>U7-f4</t>
  </si>
  <si>
    <t>AT2G22670</t>
  </si>
  <si>
    <t>U7-f5</t>
  </si>
  <si>
    <t>AT2G03710</t>
  </si>
  <si>
    <t>U7-f6</t>
  </si>
  <si>
    <t>AT3G60530</t>
  </si>
  <si>
    <t>U7-f7</t>
  </si>
  <si>
    <t>AT5G47230</t>
  </si>
  <si>
    <t>U7-f8</t>
  </si>
  <si>
    <t>AT3G57800</t>
  </si>
  <si>
    <t>U7-f9</t>
  </si>
  <si>
    <t>U7-f10</t>
  </si>
  <si>
    <t>AT2G45680</t>
  </si>
  <si>
    <t>U7-f11</t>
  </si>
  <si>
    <t>AT3G01330</t>
  </si>
  <si>
    <t>U7-f12</t>
  </si>
  <si>
    <t>AT5G25890</t>
  </si>
  <si>
    <t>U7-g1</t>
  </si>
  <si>
    <t>AT2G19810</t>
  </si>
  <si>
    <t>U7-g2</t>
  </si>
  <si>
    <t>AT4G17500</t>
  </si>
  <si>
    <t>U7-g3</t>
  </si>
  <si>
    <t>AT3G28920</t>
  </si>
  <si>
    <t>U7-g4</t>
  </si>
  <si>
    <t>AT2G24500</t>
  </si>
  <si>
    <t>U7-g5</t>
  </si>
  <si>
    <t>AT1G06850</t>
  </si>
  <si>
    <t>U7-g6</t>
  </si>
  <si>
    <t>AT2G31070</t>
  </si>
  <si>
    <t>U7-g7</t>
  </si>
  <si>
    <t>AT1G28360</t>
  </si>
  <si>
    <t>U7-g8</t>
  </si>
  <si>
    <t>AT4G36990</t>
  </si>
  <si>
    <t>U7-g9</t>
  </si>
  <si>
    <t>AT4G40060</t>
  </si>
  <si>
    <t>U7-g10</t>
  </si>
  <si>
    <t>AT4G27900</t>
  </si>
  <si>
    <t>U7-g11</t>
  </si>
  <si>
    <r>
      <t>Orphans</t>
    </r>
    <r>
      <rPr>
        <vertAlign val="superscript"/>
        <sz val="9"/>
        <rFont val="Arial"/>
        <family val="2"/>
      </rPr>
      <t xml:space="preserve"> a </t>
    </r>
    <r>
      <rPr>
        <sz val="9"/>
        <color theme="1"/>
        <rFont val="Arial"/>
        <family val="2"/>
      </rPr>
      <t>/ C2C2-CO-like</t>
    </r>
    <r>
      <rPr>
        <vertAlign val="superscript"/>
        <sz val="9"/>
        <rFont val="Arial"/>
        <family val="2"/>
      </rPr>
      <t xml:space="preserve"> b</t>
    </r>
  </si>
  <si>
    <t>AT2G40140</t>
  </si>
  <si>
    <t>U7-g12</t>
  </si>
  <si>
    <t>AT1G03040</t>
  </si>
  <si>
    <t>U7-h1</t>
  </si>
  <si>
    <t>AT4G05100</t>
  </si>
  <si>
    <t>U7-h2</t>
  </si>
  <si>
    <t>AT4G28610</t>
  </si>
  <si>
    <t>U7-h3</t>
  </si>
  <si>
    <t>AT5G66750</t>
  </si>
  <si>
    <t>U7-h4</t>
  </si>
  <si>
    <r>
      <t>SNF2</t>
    </r>
    <r>
      <rPr>
        <vertAlign val="superscript"/>
        <sz val="9"/>
        <rFont val="Arial"/>
        <family val="2"/>
      </rPr>
      <t xml:space="preserve"> a</t>
    </r>
  </si>
  <si>
    <t>AT3G61890</t>
  </si>
  <si>
    <t>U7-h5</t>
  </si>
  <si>
    <t>AT5G04410</t>
  </si>
  <si>
    <t>U7-h6</t>
  </si>
  <si>
    <t>AT1G54830</t>
  </si>
  <si>
    <t>U7-h7</t>
  </si>
  <si>
    <t>AT1G18710</t>
  </si>
  <si>
    <t>U7-h8</t>
  </si>
  <si>
    <t>AT5G12870</t>
  </si>
  <si>
    <t>U7-h9</t>
  </si>
  <si>
    <t>AT2G33710</t>
  </si>
  <si>
    <t>U7-h10</t>
  </si>
  <si>
    <t>AT4G01460</t>
  </si>
  <si>
    <t>U7-h11</t>
  </si>
  <si>
    <t>AT1G68520</t>
  </si>
  <si>
    <t>U7-h12</t>
  </si>
  <si>
    <t>AT2G34720</t>
  </si>
  <si>
    <t>U8-A1</t>
  </si>
  <si>
    <t>AT1G74930</t>
  </si>
  <si>
    <t>U8-A2</t>
  </si>
  <si>
    <t>AT3G55730</t>
  </si>
  <si>
    <t>U8-A3</t>
  </si>
  <si>
    <t>AT5G66730</t>
  </si>
  <si>
    <t>U8-A4</t>
  </si>
  <si>
    <t>AT1G56170</t>
  </si>
  <si>
    <t>U8-A5</t>
  </si>
  <si>
    <t>AT3G16500</t>
  </si>
  <si>
    <t>U8-A6</t>
  </si>
  <si>
    <t>AT2G24790</t>
  </si>
  <si>
    <t>U8-A7</t>
  </si>
  <si>
    <t>AT5G53420</t>
  </si>
  <si>
    <t>U8-A8</t>
  </si>
  <si>
    <t>AT5G49450</t>
  </si>
  <si>
    <t>U8-A9</t>
  </si>
  <si>
    <t>AT4G01680</t>
  </si>
  <si>
    <t>U8-A10</t>
  </si>
  <si>
    <t>AT5G63470</t>
  </si>
  <si>
    <t>U8-A11</t>
  </si>
  <si>
    <t>AT2G20880</t>
  </si>
  <si>
    <t>U8-A12</t>
  </si>
  <si>
    <t>AT3G28910</t>
  </si>
  <si>
    <t>U8-b1</t>
  </si>
  <si>
    <t>AT2G21230</t>
  </si>
  <si>
    <t>U8-b2</t>
  </si>
  <si>
    <t>AT4G36240</t>
  </si>
  <si>
    <t>U8-b3</t>
  </si>
  <si>
    <t>AT5G65210</t>
  </si>
  <si>
    <t>U8-b4</t>
  </si>
  <si>
    <t>AT3G48590</t>
  </si>
  <si>
    <t>U8-b5</t>
  </si>
  <si>
    <t>AT5G54230</t>
  </si>
  <si>
    <t>U8-b6</t>
  </si>
  <si>
    <t>AT3G47500</t>
  </si>
  <si>
    <t>U8-b7</t>
  </si>
  <si>
    <t>AT5G58850</t>
  </si>
  <si>
    <t>U8-b8</t>
  </si>
  <si>
    <t>AT2G20825</t>
  </si>
  <si>
    <t>U8-b9</t>
  </si>
  <si>
    <t>AT5G39860</t>
  </si>
  <si>
    <t>U8-b10</t>
  </si>
  <si>
    <t>AT2G16210</t>
  </si>
  <si>
    <t>U8-b11</t>
  </si>
  <si>
    <t>AT1G31630</t>
  </si>
  <si>
    <t>U8-b12</t>
  </si>
  <si>
    <t>AT1G75520</t>
  </si>
  <si>
    <t>U8-c1</t>
  </si>
  <si>
    <t>AT3G16160</t>
  </si>
  <si>
    <t>U8-c2</t>
  </si>
  <si>
    <r>
      <t>CPP</t>
    </r>
    <r>
      <rPr>
        <vertAlign val="superscript"/>
        <sz val="9"/>
        <rFont val="Arial"/>
        <family val="2"/>
      </rPr>
      <t xml:space="preserve"> a,b</t>
    </r>
  </si>
  <si>
    <t>AT2G01370</t>
  </si>
  <si>
    <t>U8-c3</t>
  </si>
  <si>
    <t>AT1G68240</t>
  </si>
  <si>
    <t>U8-c4</t>
  </si>
  <si>
    <t>AT2G02540</t>
  </si>
  <si>
    <t>U8-c5</t>
  </si>
  <si>
    <t>AT1G19790</t>
  </si>
  <si>
    <t>U8-c6</t>
  </si>
  <si>
    <t>AT1G48500</t>
  </si>
  <si>
    <t>U8-c7</t>
  </si>
  <si>
    <t>AT4G18770</t>
  </si>
  <si>
    <t>U8-c8</t>
  </si>
  <si>
    <t>AT4G27330</t>
  </si>
  <si>
    <t>U8-c9</t>
  </si>
  <si>
    <r>
      <t>NOZZLE</t>
    </r>
    <r>
      <rPr>
        <vertAlign val="superscript"/>
        <sz val="9"/>
        <rFont val="Arial"/>
        <family val="2"/>
      </rPr>
      <t xml:space="preserve"> a</t>
    </r>
    <r>
      <rPr>
        <sz val="9"/>
        <color theme="1"/>
        <rFont val="Arial"/>
        <family val="2"/>
      </rPr>
      <t xml:space="preserve"> / NZZ</t>
    </r>
    <r>
      <rPr>
        <vertAlign val="superscript"/>
        <sz val="9"/>
        <rFont val="Arial"/>
        <family val="2"/>
      </rPr>
      <t xml:space="preserve"> b</t>
    </r>
  </si>
  <si>
    <t>AT4G00130</t>
  </si>
  <si>
    <t>U8-c10</t>
  </si>
  <si>
    <t>AT3G06120</t>
  </si>
  <si>
    <t>U8-c11</t>
  </si>
  <si>
    <t>AT2G28610</t>
  </si>
  <si>
    <t>U8-c12</t>
  </si>
  <si>
    <t>AT4G01260</t>
  </si>
  <si>
    <t>U8-d1</t>
  </si>
  <si>
    <t>AT4G09820</t>
  </si>
  <si>
    <t>U8-d2</t>
  </si>
  <si>
    <t>AT4G00232</t>
  </si>
  <si>
    <t>U8-d3</t>
  </si>
  <si>
    <t>U8-d4</t>
  </si>
  <si>
    <t>AT1G72570</t>
  </si>
  <si>
    <t>U8-d5</t>
  </si>
  <si>
    <t>AT1G77980</t>
  </si>
  <si>
    <t>U8-d6</t>
  </si>
  <si>
    <t>AT1G74480</t>
  </si>
  <si>
    <t>U8-d7</t>
  </si>
  <si>
    <t>AT1G59530</t>
  </si>
  <si>
    <t>U8-d8</t>
  </si>
  <si>
    <t>AT2G27220</t>
  </si>
  <si>
    <t>U8-d9</t>
  </si>
  <si>
    <t>AT1G77200</t>
  </si>
  <si>
    <t>U8-d10</t>
  </si>
  <si>
    <t>AT4G28500</t>
  </si>
  <si>
    <t>U8-d11</t>
  </si>
  <si>
    <t>AT5G09780</t>
  </si>
  <si>
    <t>U8-d12</t>
  </si>
  <si>
    <t>AT1G25330</t>
  </si>
  <si>
    <t>U8-e1</t>
  </si>
  <si>
    <t>AT5G60130</t>
  </si>
  <si>
    <t>U8-e2</t>
  </si>
  <si>
    <t>AT1G12630</t>
  </si>
  <si>
    <t>U8-e3</t>
  </si>
  <si>
    <t>AT1G28160</t>
  </si>
  <si>
    <t>U8-e4</t>
  </si>
  <si>
    <t>AT3G19184</t>
  </si>
  <si>
    <t>U8-e5</t>
  </si>
  <si>
    <t>AT4G15248</t>
  </si>
  <si>
    <t>U8-e6</t>
  </si>
  <si>
    <t>AT4G36590</t>
  </si>
  <si>
    <t>U8-e7</t>
  </si>
  <si>
    <t>AT2G18328</t>
  </si>
  <si>
    <t>U8-e8</t>
  </si>
  <si>
    <t>AT5G07700</t>
  </si>
  <si>
    <t>U8-e9</t>
  </si>
  <si>
    <t>AT5G67411</t>
  </si>
  <si>
    <t>U8-e10</t>
  </si>
  <si>
    <t>AT2G12646</t>
  </si>
  <si>
    <t>U8-e11</t>
  </si>
  <si>
    <t>AT5G04150</t>
  </si>
  <si>
    <t>U8-e12</t>
  </si>
  <si>
    <t>AT5G43840</t>
  </si>
  <si>
    <t>U8-f1</t>
  </si>
  <si>
    <t>AT5G23000</t>
  </si>
  <si>
    <t>U8-f2</t>
  </si>
  <si>
    <t>AT5G51990</t>
  </si>
  <si>
    <t>U8-f3</t>
  </si>
  <si>
    <t>AT5G25470</t>
  </si>
  <si>
    <t>U8-f4</t>
  </si>
  <si>
    <r>
      <t>ABI3-VP1</t>
    </r>
    <r>
      <rPr>
        <vertAlign val="superscript"/>
        <sz val="9"/>
        <rFont val="Arial"/>
        <family val="2"/>
      </rPr>
      <t xml:space="preserve"> b</t>
    </r>
    <r>
      <rPr>
        <sz val="9"/>
        <color theme="1"/>
        <rFont val="Arial"/>
        <family val="2"/>
      </rPr>
      <t xml:space="preserve"> / B3</t>
    </r>
    <r>
      <rPr>
        <vertAlign val="superscript"/>
        <sz val="9"/>
        <rFont val="Arial"/>
        <family val="2"/>
      </rPr>
      <t xml:space="preserve"> c</t>
    </r>
  </si>
  <si>
    <t>AT5G35900</t>
  </si>
  <si>
    <t>U8-f5</t>
  </si>
  <si>
    <t>AT2G46970</t>
  </si>
  <si>
    <t>U8-f6</t>
  </si>
  <si>
    <t>AT5G58340</t>
  </si>
  <si>
    <t>U8-f7</t>
  </si>
  <si>
    <t>AT4G22700</t>
  </si>
  <si>
    <t>U8-f8</t>
  </si>
  <si>
    <t>AT2G36340</t>
  </si>
  <si>
    <t>U8-f9</t>
  </si>
  <si>
    <t>U8-f10</t>
  </si>
  <si>
    <t>AT3G26620</t>
  </si>
  <si>
    <t>U8-f11</t>
  </si>
  <si>
    <t>AT5G23650</t>
  </si>
  <si>
    <t>U8-f12</t>
  </si>
  <si>
    <t>AT5G15480</t>
  </si>
  <si>
    <t>U8-g1</t>
  </si>
  <si>
    <t>AT5G50470</t>
  </si>
  <si>
    <t>U8-g2</t>
  </si>
  <si>
    <t>AT1G10200</t>
  </si>
  <si>
    <t>U8-g3</t>
  </si>
  <si>
    <t>AT3G44750</t>
  </si>
  <si>
    <t>U8-g4</t>
  </si>
  <si>
    <t>AT2G18350</t>
  </si>
  <si>
    <t>U8-g5</t>
  </si>
  <si>
    <t>AT3G44785</t>
  </si>
  <si>
    <t>U8-g6</t>
  </si>
  <si>
    <t>AT5G18300</t>
  </si>
  <si>
    <t>U8-g7</t>
  </si>
  <si>
    <t>AT5G43540</t>
  </si>
  <si>
    <t>U8-g8</t>
  </si>
  <si>
    <t>AT1G07050</t>
  </si>
  <si>
    <t>U8-g9</t>
  </si>
  <si>
    <t>AT1G47655</t>
  </si>
  <si>
    <t>U8-g10</t>
  </si>
  <si>
    <t>AT1G49475</t>
  </si>
  <si>
    <t>U8-g11</t>
  </si>
  <si>
    <t>AT1G04445</t>
  </si>
  <si>
    <t>U8-g12</t>
  </si>
  <si>
    <t>AT1G10470</t>
  </si>
  <si>
    <t>U8-h1</t>
  </si>
  <si>
    <t>AT2G31310</t>
  </si>
  <si>
    <t>U8-h2</t>
  </si>
  <si>
    <t>AT2G40670</t>
  </si>
  <si>
    <t>U8-h3</t>
  </si>
  <si>
    <t>AT4G17900</t>
  </si>
  <si>
    <t>U8-h4</t>
  </si>
  <si>
    <t>AT5G09240</t>
  </si>
  <si>
    <t>U8-h5</t>
  </si>
  <si>
    <r>
      <t>Coactivator p15</t>
    </r>
    <r>
      <rPr>
        <vertAlign val="superscript"/>
        <sz val="9"/>
        <rFont val="Arial"/>
        <family val="2"/>
      </rPr>
      <t xml:space="preserve"> a</t>
    </r>
  </si>
  <si>
    <t>AT1G03150</t>
  </si>
  <si>
    <t>U8-h6</t>
  </si>
  <si>
    <r>
      <t>GNAT</t>
    </r>
    <r>
      <rPr>
        <vertAlign val="superscript"/>
        <sz val="9"/>
        <rFont val="Arial"/>
        <family val="2"/>
      </rPr>
      <t xml:space="preserve"> a</t>
    </r>
  </si>
  <si>
    <t>AT1G03650</t>
  </si>
  <si>
    <t>U8-h7</t>
  </si>
  <si>
    <t>AT1G24040</t>
  </si>
  <si>
    <t>U8-h8</t>
  </si>
  <si>
    <t>AT1G26220</t>
  </si>
  <si>
    <t>U8-h9</t>
  </si>
  <si>
    <t>AT2G32030</t>
  </si>
  <si>
    <t>U8-h10</t>
  </si>
  <si>
    <t>AT5G11340</t>
  </si>
  <si>
    <t>U8-h11</t>
  </si>
  <si>
    <t>AT5G15770</t>
  </si>
  <si>
    <t>U8-h12</t>
  </si>
  <si>
    <t>AT3G22560</t>
  </si>
  <si>
    <t>U9-A1</t>
  </si>
  <si>
    <t>AT1G54760</t>
  </si>
  <si>
    <t>U9-A2</t>
  </si>
  <si>
    <t>AT5G03500</t>
  </si>
  <si>
    <t>U9-A3</t>
  </si>
  <si>
    <r>
      <t>MED7</t>
    </r>
    <r>
      <rPr>
        <vertAlign val="superscript"/>
        <sz val="9"/>
        <rFont val="Arial"/>
        <family val="2"/>
      </rPr>
      <t xml:space="preserve"> a</t>
    </r>
  </si>
  <si>
    <t>AT2G30424</t>
  </si>
  <si>
    <t>U9-A4</t>
  </si>
  <si>
    <r>
      <t>MYB-related</t>
    </r>
    <r>
      <rPr>
        <vertAlign val="superscript"/>
        <sz val="9"/>
        <rFont val="Arial"/>
        <family val="2"/>
      </rPr>
      <t xml:space="preserve"> a,c</t>
    </r>
  </si>
  <si>
    <t>AT3G17730</t>
  </si>
  <si>
    <t>U9-A5</t>
  </si>
  <si>
    <t>AT5G64530</t>
  </si>
  <si>
    <t>U9-A6</t>
  </si>
  <si>
    <t>AT5G19910</t>
  </si>
  <si>
    <t>U9-A7</t>
  </si>
  <si>
    <r>
      <t>SOH1</t>
    </r>
    <r>
      <rPr>
        <vertAlign val="superscript"/>
        <sz val="9"/>
        <rFont val="Arial"/>
        <family val="2"/>
      </rPr>
      <t xml:space="preserve"> a</t>
    </r>
  </si>
  <si>
    <t>AT2G14880</t>
  </si>
  <si>
    <t>U9-A8</t>
  </si>
  <si>
    <r>
      <t>SWI/SNF-BAF60b</t>
    </r>
    <r>
      <rPr>
        <vertAlign val="superscript"/>
        <sz val="9"/>
        <rFont val="Arial"/>
        <family val="2"/>
      </rPr>
      <t xml:space="preserve"> a</t>
    </r>
  </si>
  <si>
    <t>AT2G35605</t>
  </si>
  <si>
    <t>U9-A9</t>
  </si>
  <si>
    <t>AT3G48600</t>
  </si>
  <si>
    <t>U9-A10</t>
  </si>
  <si>
    <t>AT1G12440</t>
  </si>
  <si>
    <t>U9-A11</t>
  </si>
  <si>
    <r>
      <t>zf-AN1</t>
    </r>
    <r>
      <rPr>
        <vertAlign val="superscript"/>
        <sz val="9"/>
        <rFont val="Arial"/>
        <family val="2"/>
      </rPr>
      <t xml:space="preserve"> c</t>
    </r>
  </si>
  <si>
    <t>AT3G28917</t>
  </si>
  <si>
    <t>U9-A12</t>
  </si>
  <si>
    <t>AT1G74950</t>
  </si>
  <si>
    <t>U9-b1</t>
  </si>
  <si>
    <t>AT1G26945</t>
  </si>
  <si>
    <t>U9-b2</t>
  </si>
  <si>
    <t>AT1G51200</t>
  </si>
  <si>
    <t>U9-b3</t>
  </si>
  <si>
    <t>AT1G60240</t>
  </si>
  <si>
    <t>U9-b4</t>
  </si>
  <si>
    <t>AT1G32540</t>
  </si>
  <si>
    <t>U9-b5</t>
  </si>
  <si>
    <r>
      <t>zf-LSD1</t>
    </r>
    <r>
      <rPr>
        <vertAlign val="superscript"/>
        <sz val="9"/>
        <rFont val="Arial"/>
        <family val="2"/>
      </rPr>
      <t xml:space="preserve"> c</t>
    </r>
  </si>
  <si>
    <t>AT3G14700</t>
  </si>
  <si>
    <t>U9-b6</t>
  </si>
  <si>
    <r>
      <t>SART-1</t>
    </r>
    <r>
      <rPr>
        <vertAlign val="superscript"/>
        <sz val="9"/>
        <rFont val="Arial"/>
        <family val="2"/>
      </rPr>
      <t xml:space="preserve"> c</t>
    </r>
  </si>
  <si>
    <t>AT3G28857</t>
  </si>
  <si>
    <t>U9-b7</t>
  </si>
  <si>
    <r>
      <t>HLH</t>
    </r>
    <r>
      <rPr>
        <vertAlign val="superscript"/>
        <sz val="9"/>
        <rFont val="Arial"/>
        <family val="2"/>
      </rPr>
      <t xml:space="preserve"> c</t>
    </r>
  </si>
  <si>
    <t>AT3G46580</t>
  </si>
  <si>
    <t>U9-b8</t>
  </si>
  <si>
    <r>
      <t>MBD</t>
    </r>
    <r>
      <rPr>
        <vertAlign val="superscript"/>
        <sz val="9"/>
        <rFont val="Arial"/>
        <family val="2"/>
      </rPr>
      <t xml:space="preserve"> c</t>
    </r>
  </si>
  <si>
    <t>AT4G19630</t>
  </si>
  <si>
    <t>U9-b9</t>
  </si>
  <si>
    <t>AT4G20380</t>
  </si>
  <si>
    <t>U9-b10</t>
  </si>
  <si>
    <t>AT4G22745</t>
  </si>
  <si>
    <t>U9-b11</t>
  </si>
  <si>
    <t>AT4G22820</t>
  </si>
  <si>
    <t>U9-b12</t>
  </si>
  <si>
    <t>AT4G00416</t>
  </si>
  <si>
    <t>U9-c1</t>
  </si>
  <si>
    <t>AT4G12040</t>
  </si>
  <si>
    <t>U9-c2</t>
  </si>
  <si>
    <t>AT5G18037</t>
  </si>
  <si>
    <t>U9-c3</t>
  </si>
  <si>
    <t>AT5G27810</t>
  </si>
  <si>
    <t>U9-c4</t>
  </si>
  <si>
    <t>AT5G27944</t>
  </si>
  <si>
    <t>U9-c5</t>
  </si>
  <si>
    <r>
      <t>MADS</t>
    </r>
    <r>
      <rPr>
        <vertAlign val="superscript"/>
        <sz val="9"/>
        <rFont val="Arial"/>
        <family val="2"/>
      </rPr>
      <t xml:space="preserve"> a</t>
    </r>
    <r>
      <rPr>
        <sz val="9"/>
        <color theme="1"/>
        <rFont val="Arial"/>
        <family val="2"/>
      </rPr>
      <t xml:space="preserve"> / SRF-TF</t>
    </r>
    <r>
      <rPr>
        <vertAlign val="superscript"/>
        <sz val="9"/>
        <rFont val="Arial"/>
        <family val="2"/>
      </rPr>
      <t xml:space="preserve"> c</t>
    </r>
  </si>
  <si>
    <t>AT5G59800</t>
  </si>
  <si>
    <t>U9-c6</t>
  </si>
  <si>
    <t>AT2G44745</t>
  </si>
  <si>
    <t>U9-c7</t>
  </si>
  <si>
    <t>AT5G52830</t>
  </si>
  <si>
    <t>U9-c8</t>
  </si>
  <si>
    <t>AT4G04450</t>
  </si>
  <si>
    <t>U9-c9</t>
  </si>
  <si>
    <t>AT2G37260</t>
  </si>
  <si>
    <t>U9-c10</t>
  </si>
  <si>
    <t>AT1G21970</t>
  </si>
  <si>
    <t>U9-c11</t>
  </si>
  <si>
    <t>AT1G48150</t>
  </si>
  <si>
    <t>U9-c12</t>
  </si>
  <si>
    <t>AT1G65300</t>
  </si>
  <si>
    <t>U9-d1</t>
  </si>
  <si>
    <t>AT2G14210</t>
  </si>
  <si>
    <t>U9-d2</t>
  </si>
  <si>
    <t>AT1G28450</t>
  </si>
  <si>
    <t>U9-d3</t>
  </si>
  <si>
    <t>U9-d4</t>
  </si>
  <si>
    <t>AT1G22590</t>
  </si>
  <si>
    <t>U9-d5</t>
  </si>
  <si>
    <t>AT3G45170</t>
  </si>
  <si>
    <t>U9-d6</t>
  </si>
  <si>
    <t>AT4G24470</t>
  </si>
  <si>
    <t>U9-d7</t>
  </si>
  <si>
    <t>AT2G18380</t>
  </si>
  <si>
    <t>U9-d8</t>
  </si>
  <si>
    <t>AT1G80730</t>
  </si>
  <si>
    <t>U9-d9</t>
  </si>
  <si>
    <t>AT3G23130</t>
  </si>
  <si>
    <t>U9-d10</t>
  </si>
  <si>
    <t>AT1G02030</t>
  </si>
  <si>
    <t>U9-d11</t>
  </si>
  <si>
    <t>AT4G25490</t>
  </si>
  <si>
    <t>U9-d12</t>
  </si>
  <si>
    <t>AT1G03970</t>
  </si>
  <si>
    <t>U9-e1</t>
  </si>
  <si>
    <t>AT3G02150</t>
  </si>
  <si>
    <t>U9-e2</t>
  </si>
  <si>
    <t>AT5G42820</t>
  </si>
  <si>
    <t>U9-e3</t>
  </si>
  <si>
    <t>AT1G17380</t>
  </si>
  <si>
    <t>U9-e4</t>
  </si>
  <si>
    <t>AT3G21175</t>
  </si>
  <si>
    <t>U9-e5</t>
  </si>
  <si>
    <t>AT4G36730</t>
  </si>
  <si>
    <t>U9-e6</t>
  </si>
  <si>
    <t>AT1G24610</t>
  </si>
  <si>
    <t>U9-e7</t>
  </si>
  <si>
    <t>AT5G60910</t>
  </si>
  <si>
    <t>U9-e8</t>
  </si>
  <si>
    <t>AT5G61430</t>
  </si>
  <si>
    <t>U9-e9</t>
  </si>
  <si>
    <t>AT2G19520</t>
  </si>
  <si>
    <t>U9-e10</t>
  </si>
  <si>
    <t>AT4G23860</t>
  </si>
  <si>
    <t>U9-e11</t>
  </si>
  <si>
    <r>
      <t>PHD</t>
    </r>
    <r>
      <rPr>
        <vertAlign val="superscript"/>
        <sz val="9"/>
        <rFont val="Arial"/>
        <family val="2"/>
      </rPr>
      <t xml:space="preserve"> b</t>
    </r>
  </si>
  <si>
    <t>AT1G70700</t>
  </si>
  <si>
    <t>U9-e12</t>
  </si>
  <si>
    <t>AT1G64860</t>
  </si>
  <si>
    <t>U9-f1</t>
  </si>
  <si>
    <t>AT4G01120</t>
  </si>
  <si>
    <t>U9-f2</t>
  </si>
  <si>
    <t>AT4G36860</t>
  </si>
  <si>
    <t>U9-f3</t>
  </si>
  <si>
    <r>
      <t>LIM</t>
    </r>
    <r>
      <rPr>
        <vertAlign val="superscript"/>
        <sz val="9"/>
        <rFont val="Arial"/>
        <family val="2"/>
      </rPr>
      <t xml:space="preserve"> b</t>
    </r>
  </si>
  <si>
    <t>AT1G07360</t>
  </si>
  <si>
    <t>U9-f4</t>
  </si>
  <si>
    <t>AT3G48100</t>
  </si>
  <si>
    <t>U9-f5</t>
  </si>
  <si>
    <t>AT3G46590</t>
  </si>
  <si>
    <t>U9-f6</t>
  </si>
  <si>
    <t>AT2G45650</t>
  </si>
  <si>
    <t>U9-f7</t>
  </si>
  <si>
    <t>AT5G27580</t>
  </si>
  <si>
    <t>U9-f8</t>
  </si>
  <si>
    <t>AT5G59990</t>
  </si>
  <si>
    <t>U9-f9</t>
  </si>
  <si>
    <t>U9-f10</t>
  </si>
  <si>
    <t>AT2G46160</t>
  </si>
  <si>
    <t>U9-f11</t>
  </si>
  <si>
    <t>AT2G32600</t>
  </si>
  <si>
    <t>U9-f12</t>
  </si>
  <si>
    <r>
      <t>C2H2</t>
    </r>
    <r>
      <rPr>
        <vertAlign val="superscript"/>
        <sz val="9"/>
        <rFont val="Arial"/>
        <family val="2"/>
      </rPr>
      <t xml:space="preserve"> e</t>
    </r>
  </si>
  <si>
    <t>AT3G18010</t>
  </si>
  <si>
    <t>U9-g1</t>
  </si>
  <si>
    <t>AT1G66380</t>
  </si>
  <si>
    <t>U9-g2</t>
  </si>
  <si>
    <t>AT5G65510</t>
  </si>
  <si>
    <t>U9-g3</t>
  </si>
  <si>
    <t>AT2G28810</t>
  </si>
  <si>
    <t>U9-g4</t>
  </si>
  <si>
    <t>AT3G10760</t>
  </si>
  <si>
    <t>U9-g5</t>
  </si>
  <si>
    <t>AT1G69580</t>
  </si>
  <si>
    <t>U9-g6</t>
  </si>
  <si>
    <t>AT2G18550</t>
  </si>
  <si>
    <t>U9-g7</t>
  </si>
  <si>
    <t>AT5G19790</t>
  </si>
  <si>
    <t>U9-g8</t>
  </si>
  <si>
    <t>AT1G66390</t>
  </si>
  <si>
    <t>U9-g9</t>
  </si>
  <si>
    <t>AT4G23800</t>
  </si>
  <si>
    <t>U9-g10</t>
  </si>
  <si>
    <t>AT3G20810</t>
  </si>
  <si>
    <t>U9-g11</t>
  </si>
  <si>
    <r>
      <t>JUMONJI</t>
    </r>
    <r>
      <rPr>
        <vertAlign val="superscript"/>
        <sz val="9"/>
        <rFont val="Arial"/>
        <family val="2"/>
      </rPr>
      <t xml:space="preserve"> e</t>
    </r>
  </si>
  <si>
    <t>AT1G09540</t>
  </si>
  <si>
    <t>U9-g12</t>
  </si>
  <si>
    <t>AT5G52260</t>
  </si>
  <si>
    <t>U9-h1</t>
  </si>
  <si>
    <t>AT2G13960</t>
  </si>
  <si>
    <t>U9-h2</t>
  </si>
  <si>
    <t>AT3G25990</t>
  </si>
  <si>
    <t>U9-h3</t>
  </si>
  <si>
    <t>AT5G47660</t>
  </si>
  <si>
    <t>U9-h4</t>
  </si>
  <si>
    <t>AT5G37800</t>
  </si>
  <si>
    <t>U9-h5</t>
  </si>
  <si>
    <t>AT5G61270</t>
  </si>
  <si>
    <t>U9-h6</t>
  </si>
  <si>
    <t>AT2G41690</t>
  </si>
  <si>
    <t>U9-h7</t>
  </si>
  <si>
    <t>AT1G01250</t>
  </si>
  <si>
    <t>U9-h8</t>
  </si>
  <si>
    <t>AT1G63030</t>
  </si>
  <si>
    <t>U9-h9</t>
  </si>
  <si>
    <t>AT3G25730</t>
  </si>
  <si>
    <t>U9-h10</t>
  </si>
  <si>
    <t>AT5G18560</t>
  </si>
  <si>
    <t>U9-h11</t>
  </si>
  <si>
    <t>AT2G20100</t>
  </si>
  <si>
    <t>U9-h12</t>
  </si>
  <si>
    <t>AT3G50890</t>
  </si>
  <si>
    <t>U10-A1</t>
  </si>
  <si>
    <t>AT5G23420</t>
  </si>
  <si>
    <t>U10-A2</t>
  </si>
  <si>
    <t>AT2G40350</t>
  </si>
  <si>
    <t>U10-A3</t>
  </si>
  <si>
    <t>AT4G21080</t>
  </si>
  <si>
    <t>U10-A4</t>
  </si>
  <si>
    <t>AT3G05800</t>
  </si>
  <si>
    <t>U10-A5</t>
  </si>
  <si>
    <t>AT3G17100</t>
  </si>
  <si>
    <t>U10-A6</t>
  </si>
  <si>
    <t>AT3G12130</t>
  </si>
  <si>
    <t>U10-A7</t>
  </si>
  <si>
    <t>AT1G76510</t>
  </si>
  <si>
    <t>U10-A8</t>
  </si>
  <si>
    <t>AT5G57420</t>
  </si>
  <si>
    <t>U10-A9</t>
  </si>
  <si>
    <r>
      <t>AUX-IAA</t>
    </r>
    <r>
      <rPr>
        <vertAlign val="superscript"/>
        <sz val="9"/>
        <rFont val="Arial"/>
        <family val="2"/>
      </rPr>
      <t xml:space="preserve"> b</t>
    </r>
  </si>
  <si>
    <t>AT1G11490</t>
  </si>
  <si>
    <t>U10-A10</t>
  </si>
  <si>
    <t>AT1G68360</t>
  </si>
  <si>
    <t>U10-A11</t>
  </si>
  <si>
    <t>AT2G28710</t>
  </si>
  <si>
    <t>U10-A12</t>
  </si>
  <si>
    <t>AT3G09290</t>
  </si>
  <si>
    <t>U10-b1</t>
  </si>
  <si>
    <t>AT3G49930</t>
  </si>
  <si>
    <t>U10-b2</t>
  </si>
  <si>
    <t>AT1G64000</t>
  </si>
  <si>
    <t>U10-b3</t>
  </si>
  <si>
    <t>AT1G66550</t>
  </si>
  <si>
    <t>U10-b4</t>
  </si>
  <si>
    <t>AT3G58710</t>
  </si>
  <si>
    <t>U10-b5</t>
  </si>
  <si>
    <t>AT4G23810</t>
  </si>
  <si>
    <t>U10-b6</t>
  </si>
  <si>
    <t>AT5G01900</t>
  </si>
  <si>
    <t>U10-b7</t>
  </si>
  <si>
    <t>AT2G22770</t>
  </si>
  <si>
    <t>U10-b8</t>
  </si>
  <si>
    <t>AT1G14685</t>
  </si>
  <si>
    <t>U10-b9</t>
  </si>
  <si>
    <t>AT1G29950</t>
  </si>
  <si>
    <t>U10-b10</t>
  </si>
  <si>
    <t>AT3G22100</t>
  </si>
  <si>
    <t>U10-b11</t>
  </si>
  <si>
    <t>AT4G29100</t>
  </si>
  <si>
    <t>U10-b12</t>
  </si>
  <si>
    <t>AT1G03350</t>
  </si>
  <si>
    <t>U10-c1</t>
  </si>
  <si>
    <r>
      <t>BSD</t>
    </r>
    <r>
      <rPr>
        <vertAlign val="superscript"/>
        <sz val="9"/>
        <rFont val="Arial"/>
        <family val="2"/>
      </rPr>
      <t xml:space="preserve"> a</t>
    </r>
  </si>
  <si>
    <t>AT1G10720</t>
  </si>
  <si>
    <t>U10-c2</t>
  </si>
  <si>
    <t>AT2G23320</t>
  </si>
  <si>
    <t>U10-c3</t>
  </si>
  <si>
    <t>AT3G58680</t>
  </si>
  <si>
    <t>U10-c4</t>
  </si>
  <si>
    <t>AT2G47900</t>
  </si>
  <si>
    <t>U10-c5</t>
  </si>
  <si>
    <t>AT5G18090</t>
  </si>
  <si>
    <t>U10-c6</t>
  </si>
  <si>
    <t>AT1G64620</t>
  </si>
  <si>
    <t>U10-c7</t>
  </si>
  <si>
    <t>AT4G12240</t>
  </si>
  <si>
    <t>U10-c8</t>
  </si>
  <si>
    <t>AT1G75080</t>
  </si>
  <si>
    <t>U10-c9</t>
  </si>
  <si>
    <t>AT1G53910</t>
  </si>
  <si>
    <t>U10-c10</t>
  </si>
  <si>
    <t>AT1G15720</t>
  </si>
  <si>
    <t>U10-c11</t>
  </si>
  <si>
    <t>AT1G79430</t>
  </si>
  <si>
    <t>U10-c12</t>
  </si>
  <si>
    <t>AT3G60580</t>
  </si>
  <si>
    <t>U10-d1</t>
  </si>
  <si>
    <t>AT5G25475</t>
  </si>
  <si>
    <t>U10-d2</t>
  </si>
  <si>
    <t>AT1G78600</t>
  </si>
  <si>
    <t>U10-d3</t>
  </si>
  <si>
    <t>U10-d4</t>
  </si>
  <si>
    <t>AT4G38170</t>
  </si>
  <si>
    <t>U10-d5</t>
  </si>
  <si>
    <t>AT2G46680</t>
  </si>
  <si>
    <t>U10-d6</t>
  </si>
  <si>
    <t>AT1G18400</t>
  </si>
  <si>
    <t>U10-d7</t>
  </si>
  <si>
    <t>AT3G21270</t>
  </si>
  <si>
    <t>U10-d8</t>
  </si>
  <si>
    <t>AT5G60120</t>
  </si>
  <si>
    <t>U10-d9</t>
  </si>
  <si>
    <t>AT3G15210</t>
  </si>
  <si>
    <t>U10-d10</t>
  </si>
  <si>
    <t>AT1G54060</t>
  </si>
  <si>
    <t>U10-d11</t>
  </si>
  <si>
    <t>AT1G77450</t>
  </si>
  <si>
    <t>U10-d12</t>
  </si>
  <si>
    <t>AT2G22200</t>
  </si>
  <si>
    <t>U10-e1</t>
  </si>
  <si>
    <t>AT3G04730</t>
  </si>
  <si>
    <t>U10-e2</t>
  </si>
  <si>
    <t>AT1G73870</t>
  </si>
  <si>
    <t>U10-e3</t>
  </si>
  <si>
    <t>AT5G06550</t>
  </si>
  <si>
    <t>U10-e4</t>
  </si>
  <si>
    <r>
      <t>JUMONJI</t>
    </r>
    <r>
      <rPr>
        <vertAlign val="superscript"/>
        <sz val="9"/>
        <rFont val="Arial"/>
        <family val="2"/>
      </rPr>
      <t xml:space="preserve"> a,b</t>
    </r>
  </si>
  <si>
    <t>AT5G39660</t>
  </si>
  <si>
    <t>U10-e5</t>
  </si>
  <si>
    <t>AT1G77640</t>
  </si>
  <si>
    <t>U10-e6</t>
  </si>
  <si>
    <t>AT1G34190</t>
  </si>
  <si>
    <t>U10-e7</t>
  </si>
  <si>
    <t>AT2G26580</t>
  </si>
  <si>
    <t>U10-e8</t>
  </si>
  <si>
    <t>AT4G33880</t>
  </si>
  <si>
    <t>U10-e9</t>
  </si>
  <si>
    <t>AT1G04100</t>
  </si>
  <si>
    <t>U10-e10</t>
  </si>
  <si>
    <t>AT2G41370</t>
  </si>
  <si>
    <t>U10-e11</t>
  </si>
  <si>
    <r>
      <t>TRAF</t>
    </r>
    <r>
      <rPr>
        <vertAlign val="superscript"/>
        <sz val="9"/>
        <rFont val="Arial"/>
        <family val="2"/>
      </rPr>
      <t xml:space="preserve"> a</t>
    </r>
  </si>
  <si>
    <t>AT5G05790</t>
  </si>
  <si>
    <t>U10-e12</t>
  </si>
  <si>
    <t>AT1G30135</t>
  </si>
  <si>
    <t>U10-f1</t>
  </si>
  <si>
    <t>AT1G48040</t>
  </si>
  <si>
    <t>U10-f2</t>
  </si>
  <si>
    <t>AT2G38090</t>
  </si>
  <si>
    <t>U10-f3</t>
  </si>
  <si>
    <t>AT3G42860</t>
  </si>
  <si>
    <t>U10-f4</t>
  </si>
  <si>
    <r>
      <t>zf-GRF</t>
    </r>
    <r>
      <rPr>
        <vertAlign val="superscript"/>
        <sz val="9"/>
        <rFont val="Arial"/>
        <family val="2"/>
      </rPr>
      <t xml:space="preserve"> c</t>
    </r>
  </si>
  <si>
    <t>AT2G18850</t>
  </si>
  <si>
    <t>U10-f5</t>
  </si>
  <si>
    <t>AT1G21910</t>
  </si>
  <si>
    <t>U10-f6</t>
  </si>
  <si>
    <t>AT1G71930</t>
  </si>
  <si>
    <t>U10-f7</t>
  </si>
  <si>
    <t>AT2G40340</t>
  </si>
  <si>
    <t>U10-f8</t>
  </si>
  <si>
    <t>AT1G68130</t>
  </si>
  <si>
    <t>U10-f9</t>
  </si>
  <si>
    <t>U10-f10</t>
  </si>
  <si>
    <t>AT5G47220</t>
  </si>
  <si>
    <t>U10-f11</t>
  </si>
  <si>
    <t>AT5G42520</t>
  </si>
  <si>
    <t>U10-f12</t>
  </si>
  <si>
    <t>AT1G79700</t>
  </si>
  <si>
    <t>U10-g1</t>
  </si>
  <si>
    <t>AT1G51070</t>
  </si>
  <si>
    <t>U10-g2</t>
  </si>
  <si>
    <t>AT5G63160</t>
  </si>
  <si>
    <t>U10-g3</t>
  </si>
  <si>
    <r>
      <t>TRAF</t>
    </r>
    <r>
      <rPr>
        <vertAlign val="superscript"/>
        <sz val="9"/>
        <rFont val="Arial"/>
        <family val="2"/>
      </rPr>
      <t xml:space="preserve"> a</t>
    </r>
    <r>
      <rPr>
        <sz val="9"/>
        <color theme="1"/>
        <rFont val="Arial"/>
        <family val="2"/>
      </rPr>
      <t xml:space="preserve"> / TAZ</t>
    </r>
    <r>
      <rPr>
        <vertAlign val="superscript"/>
        <sz val="9"/>
        <rFont val="Arial"/>
        <family val="2"/>
      </rPr>
      <t xml:space="preserve"> b</t>
    </r>
  </si>
  <si>
    <t>AT4G27240</t>
  </si>
  <si>
    <t>U10-g4</t>
  </si>
  <si>
    <t>AT5G18240</t>
  </si>
  <si>
    <t>U10-g5</t>
  </si>
  <si>
    <t>AT5G02840</t>
  </si>
  <si>
    <t>U10-g6</t>
  </si>
  <si>
    <t>AT4G13640</t>
  </si>
  <si>
    <t>U10-g7</t>
  </si>
  <si>
    <t>AT2G01760</t>
  </si>
  <si>
    <t>U10-g8</t>
  </si>
  <si>
    <r>
      <t>ARR-B</t>
    </r>
    <r>
      <rPr>
        <vertAlign val="superscript"/>
        <sz val="9"/>
        <rFont val="Arial"/>
        <family val="2"/>
      </rPr>
      <t xml:space="preserve"> a,b</t>
    </r>
  </si>
  <si>
    <t>AT1G19490</t>
  </si>
  <si>
    <t>U10-g9</t>
  </si>
  <si>
    <t>AT4G34680</t>
  </si>
  <si>
    <t>U10-g10</t>
  </si>
  <si>
    <t>AT4G35040</t>
  </si>
  <si>
    <t>U10-g11</t>
  </si>
  <si>
    <t>AT2G01060</t>
  </si>
  <si>
    <t>U10-g12</t>
  </si>
  <si>
    <t>AT2G16720</t>
  </si>
  <si>
    <t>U10-h1</t>
  </si>
  <si>
    <t>AT5G25220</t>
  </si>
  <si>
    <t>U10-h2</t>
  </si>
  <si>
    <t>AT5G51190</t>
  </si>
  <si>
    <t>U10-h3</t>
  </si>
  <si>
    <t>AT3G42790</t>
  </si>
  <si>
    <t>U10-h4</t>
  </si>
  <si>
    <t>AT1G60380</t>
  </si>
  <si>
    <t>U10-h5</t>
  </si>
  <si>
    <t>AT3G06220</t>
  </si>
  <si>
    <t>U10-h6</t>
  </si>
  <si>
    <t>AT4G00390</t>
  </si>
  <si>
    <t>U10-h7</t>
  </si>
  <si>
    <t>AT5G64340</t>
  </si>
  <si>
    <t>U10-h8</t>
  </si>
  <si>
    <t>AT1G43770</t>
  </si>
  <si>
    <t>U10-h9</t>
  </si>
  <si>
    <t>AT1G70000</t>
  </si>
  <si>
    <t>U10-h10</t>
  </si>
  <si>
    <t>AT4G00250</t>
  </si>
  <si>
    <t>U10-h11</t>
  </si>
  <si>
    <t>AT4G24660</t>
  </si>
  <si>
    <t>U10-h12</t>
  </si>
  <si>
    <t>AT5G43250</t>
  </si>
  <si>
    <t>U11-A1</t>
  </si>
  <si>
    <t>AT5G03720</t>
  </si>
  <si>
    <t>U11-A2</t>
  </si>
  <si>
    <t>AT5G09330</t>
  </si>
  <si>
    <t>U11-A3</t>
  </si>
  <si>
    <t>AT5G15150</t>
  </si>
  <si>
    <t>U11-A4</t>
  </si>
  <si>
    <t>AT1G01030</t>
  </si>
  <si>
    <t>U11-A5</t>
  </si>
  <si>
    <t>AT1G02065</t>
  </si>
  <si>
    <t>U11-A6</t>
  </si>
  <si>
    <t>AT1G05690</t>
  </si>
  <si>
    <t>U11-A7</t>
  </si>
  <si>
    <t>AT1G68510</t>
  </si>
  <si>
    <t>U11-A8</t>
  </si>
  <si>
    <t>AT2G24700</t>
  </si>
  <si>
    <t>U11-A9</t>
  </si>
  <si>
    <t>AT2G36400</t>
  </si>
  <si>
    <t>U11-A10</t>
  </si>
  <si>
    <t>AT3G04380</t>
  </si>
  <si>
    <t>U11-A11</t>
  </si>
  <si>
    <t>AT3G07220</t>
  </si>
  <si>
    <t>U11-A12</t>
  </si>
  <si>
    <t>AT3G09735</t>
  </si>
  <si>
    <t>U11-b1</t>
  </si>
  <si>
    <t>AT3G50870</t>
  </si>
  <si>
    <t>U11-b2</t>
  </si>
  <si>
    <t>AT3G51470</t>
  </si>
  <si>
    <t>U11-b3</t>
  </si>
  <si>
    <t>AT3G59470</t>
  </si>
  <si>
    <t>U11-b4</t>
  </si>
  <si>
    <r>
      <t>FAR1</t>
    </r>
    <r>
      <rPr>
        <vertAlign val="superscript"/>
        <sz val="9"/>
        <rFont val="Arial"/>
        <family val="2"/>
      </rPr>
      <t xml:space="preserve"> a</t>
    </r>
  </si>
  <si>
    <t>AT3G54610</t>
  </si>
  <si>
    <t>U11-b5</t>
  </si>
  <si>
    <t>AT4G19985</t>
  </si>
  <si>
    <t>U11-b6</t>
  </si>
  <si>
    <t>AT3G18870</t>
  </si>
  <si>
    <t>U11-b7</t>
  </si>
  <si>
    <r>
      <t>mTERF</t>
    </r>
    <r>
      <rPr>
        <vertAlign val="superscript"/>
        <sz val="9"/>
        <rFont val="Arial"/>
        <family val="2"/>
      </rPr>
      <t xml:space="preserve"> a</t>
    </r>
  </si>
  <si>
    <t>AT2G03050</t>
  </si>
  <si>
    <t>U11-b8</t>
  </si>
  <si>
    <t>AT5G23930</t>
  </si>
  <si>
    <t>U11-b9</t>
  </si>
  <si>
    <t>AT5G07900</t>
  </si>
  <si>
    <t>U11-b10</t>
  </si>
  <si>
    <t>AT5G08790</t>
  </si>
  <si>
    <t>U11-b11</t>
  </si>
  <si>
    <t>AT2G18500</t>
  </si>
  <si>
    <t>U11-b12</t>
  </si>
  <si>
    <r>
      <t>OFP</t>
    </r>
    <r>
      <rPr>
        <vertAlign val="superscript"/>
        <sz val="9"/>
        <rFont val="Arial"/>
        <family val="2"/>
      </rPr>
      <t xml:space="preserve"> a</t>
    </r>
  </si>
  <si>
    <t>AT3G20800</t>
  </si>
  <si>
    <t>U11-c1</t>
  </si>
  <si>
    <r>
      <t>RCD1-like</t>
    </r>
    <r>
      <rPr>
        <vertAlign val="superscript"/>
        <sz val="9"/>
        <rFont val="Arial"/>
        <family val="2"/>
      </rPr>
      <t xml:space="preserve"> a</t>
    </r>
  </si>
  <si>
    <t>AT1G80400</t>
  </si>
  <si>
    <t>U11-c2</t>
  </si>
  <si>
    <t>AT4G22360</t>
  </si>
  <si>
    <t>U11-c3</t>
  </si>
  <si>
    <t>AT4G34290</t>
  </si>
  <si>
    <t>U11-c4</t>
  </si>
  <si>
    <t>AT3G01890</t>
  </si>
  <si>
    <t>U11-c5</t>
  </si>
  <si>
    <t>AT2G40450</t>
  </si>
  <si>
    <t>U11-c6</t>
  </si>
  <si>
    <t>AT1G01640</t>
  </si>
  <si>
    <t>U11-c7</t>
  </si>
  <si>
    <t>AT4G08455</t>
  </si>
  <si>
    <t>U11-c8</t>
  </si>
  <si>
    <t>AT3G61600</t>
  </si>
  <si>
    <t>U11-c9</t>
  </si>
  <si>
    <t>AT1G22310</t>
  </si>
  <si>
    <t>U11-c10</t>
  </si>
  <si>
    <t>AT1G24250</t>
  </si>
  <si>
    <t>U11-c11</t>
  </si>
  <si>
    <t>AT2G27580</t>
  </si>
  <si>
    <t>U11-c12</t>
  </si>
  <si>
    <t>AT3G15790</t>
  </si>
  <si>
    <t>U11-d1</t>
  </si>
  <si>
    <t>AT4G21610</t>
  </si>
  <si>
    <t>U11-d2</t>
  </si>
  <si>
    <t>AT4G25380</t>
  </si>
  <si>
    <t>U11-d3</t>
  </si>
  <si>
    <t>U11-d4</t>
  </si>
  <si>
    <t>AT5G60100</t>
  </si>
  <si>
    <t>U11-d5</t>
  </si>
  <si>
    <r>
      <t>Pseudo ARR-B</t>
    </r>
    <r>
      <rPr>
        <vertAlign val="superscript"/>
        <sz val="9"/>
        <rFont val="Arial"/>
        <family val="2"/>
      </rPr>
      <t xml:space="preserve"> a</t>
    </r>
    <r>
      <rPr>
        <sz val="9"/>
        <color theme="1"/>
        <rFont val="Arial"/>
        <family val="2"/>
      </rPr>
      <t xml:space="preserve"> / C2C2-CO-like</t>
    </r>
    <r>
      <rPr>
        <vertAlign val="superscript"/>
        <sz val="9"/>
        <rFont val="Arial"/>
        <family val="2"/>
      </rPr>
      <t xml:space="preserve"> b</t>
    </r>
  </si>
  <si>
    <t>AT1G06170</t>
  </si>
  <si>
    <t>U11-d6</t>
  </si>
  <si>
    <t>AT2G32905</t>
  </si>
  <si>
    <t>U11-d7</t>
  </si>
  <si>
    <r>
      <t>REM(B3)</t>
    </r>
    <r>
      <rPr>
        <vertAlign val="superscript"/>
        <sz val="9"/>
        <rFont val="Arial"/>
        <family val="2"/>
      </rPr>
      <t xml:space="preserve"> e</t>
    </r>
  </si>
  <si>
    <t>AT3G05760</t>
  </si>
  <si>
    <t>U11-d8</t>
  </si>
  <si>
    <t>AT3G61850</t>
  </si>
  <si>
    <t>U11-d9</t>
  </si>
  <si>
    <t>AT1G55760</t>
  </si>
  <si>
    <t>U11-d10</t>
  </si>
  <si>
    <t>AT2G22800</t>
  </si>
  <si>
    <t>U11-d11</t>
  </si>
  <si>
    <t>AT4G01550</t>
  </si>
  <si>
    <t>U11-d12</t>
  </si>
  <si>
    <t>AT1G02220</t>
  </si>
  <si>
    <t>U11-e1</t>
  </si>
  <si>
    <t>AT1G33280</t>
  </si>
  <si>
    <t>U11-e2</t>
  </si>
  <si>
    <t>AT1G63910</t>
  </si>
  <si>
    <t>U11-e3</t>
  </si>
  <si>
    <t>AT2G39880</t>
  </si>
  <si>
    <t>U11-e4</t>
  </si>
  <si>
    <t>AT4G22680</t>
  </si>
  <si>
    <t>U11-e5</t>
  </si>
  <si>
    <t>AT4G37780</t>
  </si>
  <si>
    <t>U11-e6</t>
  </si>
  <si>
    <t>AT1G66370</t>
  </si>
  <si>
    <t>U11-e7</t>
  </si>
  <si>
    <t>AT2G42660</t>
  </si>
  <si>
    <t>U11-e8</t>
  </si>
  <si>
    <t>AT3G24310</t>
  </si>
  <si>
    <t>U11-e9</t>
  </si>
  <si>
    <t>AT5G62470</t>
  </si>
  <si>
    <t>U11-e10</t>
  </si>
  <si>
    <t>AT1G75710</t>
  </si>
  <si>
    <t>U11-e11</t>
  </si>
  <si>
    <t>AT5G03150</t>
  </si>
  <si>
    <t>U11-e12</t>
  </si>
  <si>
    <t>AT5G46830</t>
  </si>
  <si>
    <t>U11-f1</t>
  </si>
  <si>
    <t>AT1G02340</t>
  </si>
  <si>
    <t>U11-f2</t>
  </si>
  <si>
    <t>AT1G06160</t>
  </si>
  <si>
    <t>U11-f3</t>
  </si>
  <si>
    <t>AT3G23230</t>
  </si>
  <si>
    <t>U11-f4</t>
  </si>
  <si>
    <t>AT5G61890</t>
  </si>
  <si>
    <t>U11-f5</t>
  </si>
  <si>
    <t>AT5G63260</t>
  </si>
  <si>
    <t>U11-f6</t>
  </si>
  <si>
    <t>AT4G26030</t>
  </si>
  <si>
    <t>U11-f7</t>
  </si>
  <si>
    <t>AT2G03500</t>
  </si>
  <si>
    <t>U11-f8</t>
  </si>
  <si>
    <t>AT1G15050</t>
  </si>
  <si>
    <t>U11-f9</t>
  </si>
  <si>
    <t>U11-f10</t>
  </si>
  <si>
    <t>AT1G19040</t>
  </si>
  <si>
    <t>U11-f11</t>
  </si>
  <si>
    <t>AT2G42280</t>
  </si>
  <si>
    <t>U11-f12</t>
  </si>
  <si>
    <t>AT3G54990</t>
  </si>
  <si>
    <t>U11-g1</t>
  </si>
  <si>
    <t>AT1G64105</t>
  </si>
  <si>
    <t>U11-g2</t>
  </si>
  <si>
    <t>AT1G77570</t>
  </si>
  <si>
    <t>U11-g3</t>
  </si>
  <si>
    <r>
      <t>HSF</t>
    </r>
    <r>
      <rPr>
        <vertAlign val="superscript"/>
        <sz val="9"/>
        <rFont val="Arial"/>
        <family val="2"/>
      </rPr>
      <t xml:space="preserve"> a,b</t>
    </r>
  </si>
  <si>
    <t>AT5G50570</t>
  </si>
  <si>
    <t>U11-g4</t>
  </si>
  <si>
    <t>AT2G18490</t>
  </si>
  <si>
    <t>U11-g5</t>
  </si>
  <si>
    <t>AT5G54360</t>
  </si>
  <si>
    <t>U11-g6</t>
  </si>
  <si>
    <t>AT1G63820</t>
  </si>
  <si>
    <t>U11-g7</t>
  </si>
  <si>
    <t>AT2G40210</t>
  </si>
  <si>
    <t>U11-g8</t>
  </si>
  <si>
    <t>AT3G11100</t>
  </si>
  <si>
    <t>U11-g9</t>
  </si>
  <si>
    <t>AT1G66420</t>
  </si>
  <si>
    <t>U11-g10</t>
  </si>
  <si>
    <t>AT1G76870</t>
  </si>
  <si>
    <t>U11-g11</t>
  </si>
  <si>
    <t>AT2G15740</t>
  </si>
  <si>
    <t>U11-g12</t>
  </si>
  <si>
    <t>AT2G37740</t>
  </si>
  <si>
    <t>U11-h1</t>
  </si>
  <si>
    <t>AT5G09750</t>
  </si>
  <si>
    <t>U11-h2</t>
  </si>
  <si>
    <t>AT1G18960</t>
  </si>
  <si>
    <t>U11-h3</t>
  </si>
  <si>
    <t>AT1G27740</t>
  </si>
  <si>
    <t>U11-h4</t>
  </si>
  <si>
    <t>AT1G32770</t>
  </si>
  <si>
    <t>U11-h5</t>
  </si>
  <si>
    <t>AT1G43000</t>
  </si>
  <si>
    <t>U11-h6</t>
  </si>
  <si>
    <t>AT1G55650</t>
  </si>
  <si>
    <t>U11-h7</t>
  </si>
  <si>
    <t>AT2G01818</t>
  </si>
  <si>
    <t>U11-h8</t>
  </si>
  <si>
    <r>
      <t>PLATZ</t>
    </r>
    <r>
      <rPr>
        <vertAlign val="superscript"/>
        <sz val="9"/>
        <rFont val="Arial"/>
        <family val="2"/>
      </rPr>
      <t xml:space="preserve"> a</t>
    </r>
  </si>
  <si>
    <t>AT2G27930</t>
  </si>
  <si>
    <t>U11-h9</t>
  </si>
  <si>
    <t>AT2G30432</t>
  </si>
  <si>
    <t>U11-h10</t>
  </si>
  <si>
    <t>AT3G04280</t>
  </si>
  <si>
    <t>U11-h11</t>
  </si>
  <si>
    <t>AT3G17010</t>
  </si>
  <si>
    <t>U11-h12</t>
  </si>
  <si>
    <t>AT5G14960</t>
  </si>
  <si>
    <t>U12-A1</t>
  </si>
  <si>
    <t>AT5G51790</t>
  </si>
  <si>
    <t>U12-A2</t>
  </si>
  <si>
    <t>AT5G60440</t>
  </si>
  <si>
    <t>U12-A3</t>
  </si>
  <si>
    <t>AT2G17770</t>
  </si>
  <si>
    <t>U12-A4</t>
  </si>
  <si>
    <r>
      <t>bZIP</t>
    </r>
    <r>
      <rPr>
        <vertAlign val="superscript"/>
        <sz val="9"/>
        <rFont val="Arial"/>
        <family val="2"/>
      </rPr>
      <t xml:space="preserve"> c</t>
    </r>
  </si>
  <si>
    <t>AT2G35430</t>
  </si>
  <si>
    <t>U12-A5</t>
  </si>
  <si>
    <t>AT5G13780</t>
  </si>
  <si>
    <t>U12-A6</t>
  </si>
  <si>
    <t>AT5G16800</t>
  </si>
  <si>
    <t>U12-A7</t>
  </si>
  <si>
    <t>AT1G62085</t>
  </si>
  <si>
    <t>U12-A8</t>
  </si>
  <si>
    <t>AT1G62110</t>
  </si>
  <si>
    <t>U12-A9</t>
  </si>
  <si>
    <t>AT1G79580</t>
  </si>
  <si>
    <t>U12-A10</t>
  </si>
  <si>
    <t>AT1G06920</t>
  </si>
  <si>
    <t>U12-A11</t>
  </si>
  <si>
    <t>AT3G52525</t>
  </si>
  <si>
    <t>U12-A12</t>
  </si>
  <si>
    <t>AT2G32550</t>
  </si>
  <si>
    <t>U12-b1</t>
  </si>
  <si>
    <t>AT3G11090</t>
  </si>
  <si>
    <t>U12-b2</t>
  </si>
  <si>
    <t>AT3G11260</t>
  </si>
  <si>
    <t>U12-b3</t>
  </si>
  <si>
    <t>AT2G01940</t>
  </si>
  <si>
    <t>U12-b4</t>
  </si>
  <si>
    <t>AT5G01860</t>
  </si>
  <si>
    <t>U12-b5</t>
  </si>
  <si>
    <t>AT5G14010</t>
  </si>
  <si>
    <t>U12-b6</t>
  </si>
  <si>
    <t>AT3G58190</t>
  </si>
  <si>
    <t>U12-b7</t>
  </si>
  <si>
    <t>AT5G67420</t>
  </si>
  <si>
    <t>U12-b8</t>
  </si>
  <si>
    <t>AT1G04880</t>
  </si>
  <si>
    <t>U12-b9</t>
  </si>
  <si>
    <t>AT1G27660</t>
  </si>
  <si>
    <t>U12-b10</t>
  </si>
  <si>
    <t>AT2G31730</t>
  </si>
  <si>
    <t>U12-b11</t>
  </si>
  <si>
    <t>AT2G40200</t>
  </si>
  <si>
    <t>U12-b12</t>
  </si>
  <si>
    <t>AT4G00870</t>
  </si>
  <si>
    <t>U12-c1</t>
  </si>
  <si>
    <t>AT1G30970</t>
  </si>
  <si>
    <t>U12-c2</t>
  </si>
  <si>
    <t>AT5G49520</t>
  </si>
  <si>
    <t>U12-c3</t>
  </si>
  <si>
    <t>AT3G02380</t>
  </si>
  <si>
    <t>U12-c4</t>
  </si>
  <si>
    <t>AT5G57180</t>
  </si>
  <si>
    <t>U12-c5</t>
  </si>
  <si>
    <t>AT3G24860</t>
  </si>
  <si>
    <t>U12-c6</t>
  </si>
  <si>
    <t>AT3G24120</t>
  </si>
  <si>
    <t>U12-c7</t>
  </si>
  <si>
    <t>AT5G24930</t>
  </si>
  <si>
    <t>U12-c8</t>
  </si>
  <si>
    <t>AT4G39410</t>
  </si>
  <si>
    <t>U12-c9</t>
  </si>
  <si>
    <t>AT5G07100</t>
  </si>
  <si>
    <t>U12-c10</t>
  </si>
  <si>
    <t>AT5G51860</t>
  </si>
  <si>
    <t>U12-c11</t>
  </si>
  <si>
    <t>AT1G70510</t>
  </si>
  <si>
    <t>U12-c12</t>
  </si>
  <si>
    <t>AT1G74650</t>
  </si>
  <si>
    <t>U12-d1</t>
  </si>
  <si>
    <t>AT2G43220</t>
  </si>
  <si>
    <t>U12-d2</t>
  </si>
  <si>
    <t>AT2G02820</t>
  </si>
  <si>
    <t>U12-d3</t>
  </si>
  <si>
    <t>U12-d4</t>
  </si>
  <si>
    <t>AT2G37590</t>
  </si>
  <si>
    <t>U12-d5</t>
  </si>
  <si>
    <t>AT4G37540</t>
  </si>
  <si>
    <t>U12-d6</t>
  </si>
  <si>
    <t>AT1G19270</t>
  </si>
  <si>
    <t>U12-d7</t>
  </si>
  <si>
    <r>
      <t>Orphans</t>
    </r>
    <r>
      <rPr>
        <vertAlign val="superscript"/>
        <sz val="9"/>
        <rFont val="Arial"/>
        <family val="2"/>
      </rPr>
      <t xml:space="preserve"> a</t>
    </r>
    <r>
      <rPr>
        <sz val="9"/>
        <color theme="1"/>
        <rFont val="Arial"/>
        <family val="2"/>
      </rPr>
      <t xml:space="preserve"> / LIM</t>
    </r>
    <r>
      <rPr>
        <vertAlign val="superscript"/>
        <sz val="9"/>
        <rFont val="Arial"/>
        <family val="2"/>
      </rPr>
      <t xml:space="preserve"> b</t>
    </r>
  </si>
  <si>
    <t>AT1G56160</t>
  </si>
  <si>
    <t>U12-d8</t>
  </si>
  <si>
    <t>AT1G01160</t>
  </si>
  <si>
    <t>U12-d9</t>
  </si>
  <si>
    <t>AT4G27310</t>
  </si>
  <si>
    <t>U12-d10</t>
  </si>
  <si>
    <t>AT1G25440</t>
  </si>
  <si>
    <t>U12-d11</t>
  </si>
  <si>
    <t>AT2G24590</t>
  </si>
  <si>
    <t>U12-d12</t>
  </si>
  <si>
    <t>AT5G14260</t>
  </si>
  <si>
    <t>U12-e1</t>
  </si>
  <si>
    <t>AT4G31550</t>
  </si>
  <si>
    <t>U12-e2</t>
  </si>
  <si>
    <t>AT1G76110</t>
  </si>
  <si>
    <t>U12-e3</t>
  </si>
  <si>
    <t>AT5G18550</t>
  </si>
  <si>
    <t>U12-e4</t>
  </si>
  <si>
    <t>AT5G22890</t>
  </si>
  <si>
    <t>U12-e5</t>
  </si>
  <si>
    <t>AT5G13330</t>
  </si>
  <si>
    <t>U12-e6</t>
  </si>
  <si>
    <t>AT3G51910</t>
  </si>
  <si>
    <t>U12-e7</t>
  </si>
  <si>
    <t>AT1G66350</t>
  </si>
  <si>
    <t>U12-e8</t>
  </si>
  <si>
    <t>AT4G17570</t>
  </si>
  <si>
    <t>U12-e9</t>
  </si>
  <si>
    <t>AT1G51700</t>
  </si>
  <si>
    <t>U12-e10</t>
  </si>
  <si>
    <t>AT5G48150</t>
  </si>
  <si>
    <t>U12-e11</t>
  </si>
  <si>
    <t>AT2G28160</t>
  </si>
  <si>
    <t>U12-e12</t>
  </si>
  <si>
    <t>AT1G22070</t>
  </si>
  <si>
    <t>U12-f1</t>
  </si>
  <si>
    <t>AT5G26805</t>
  </si>
  <si>
    <t>U12-f2</t>
  </si>
  <si>
    <t>AT3G13540</t>
  </si>
  <si>
    <t>U12-f3</t>
  </si>
  <si>
    <t>AT1G54160</t>
  </si>
  <si>
    <t>U12-f4</t>
  </si>
  <si>
    <t>AT4G37740</t>
  </si>
  <si>
    <t>U12-f5</t>
  </si>
  <si>
    <t>AT5G66980</t>
  </si>
  <si>
    <t>U12-f6</t>
  </si>
  <si>
    <t>AT4G25210</t>
  </si>
  <si>
    <t>U12-f7</t>
  </si>
  <si>
    <t>AT3G20550</t>
  </si>
  <si>
    <t>U12-f8</t>
  </si>
  <si>
    <t>AT2G04845</t>
  </si>
  <si>
    <t>U12-f9</t>
  </si>
  <si>
    <t>U12-f10</t>
  </si>
  <si>
    <t>AT1G04250</t>
  </si>
  <si>
    <t>U12-f11</t>
  </si>
  <si>
    <t>AT5G49330</t>
  </si>
  <si>
    <t>U12-f12</t>
  </si>
  <si>
    <t>AT5G01380</t>
  </si>
  <si>
    <t>U12-g1</t>
  </si>
  <si>
    <t>AT2G40970</t>
  </si>
  <si>
    <t>U12-g2</t>
  </si>
  <si>
    <t>AT4G03170</t>
  </si>
  <si>
    <t>U12-g3</t>
  </si>
  <si>
    <t>AT1G02250</t>
  </si>
  <si>
    <t>U12-g4</t>
  </si>
  <si>
    <t>AT4G34990</t>
  </si>
  <si>
    <t>U12-g5</t>
  </si>
  <si>
    <t>AT1G63040</t>
  </si>
  <si>
    <t>U12-g6</t>
  </si>
  <si>
    <t>specific Probe</t>
  </si>
  <si>
    <t>AT1G34670</t>
  </si>
  <si>
    <t>U12-g7</t>
  </si>
  <si>
    <t>AT3G57670</t>
  </si>
  <si>
    <t>U12-g8</t>
  </si>
  <si>
    <t>AT1G64625</t>
  </si>
  <si>
    <t>U12-g9</t>
  </si>
  <si>
    <t>AT5G10570</t>
  </si>
  <si>
    <t>U12-g10</t>
  </si>
  <si>
    <t>AT1G26300</t>
  </si>
  <si>
    <t>U12-g11</t>
  </si>
  <si>
    <t>AT3G49800</t>
  </si>
  <si>
    <t>U12-g12</t>
  </si>
  <si>
    <t>AT3G55770</t>
  </si>
  <si>
    <t>U12-h1</t>
  </si>
  <si>
    <t>AT3G54340</t>
  </si>
  <si>
    <t>U12-h2</t>
  </si>
  <si>
    <t>AT4G16845</t>
  </si>
  <si>
    <t>U12-h3</t>
  </si>
  <si>
    <t>AT3G01530</t>
  </si>
  <si>
    <t>U12-h4</t>
  </si>
  <si>
    <t>AT5G17300</t>
  </si>
  <si>
    <t>U12-h5</t>
  </si>
  <si>
    <t>AT3G54810</t>
  </si>
  <si>
    <t>U12-h6</t>
  </si>
  <si>
    <t>AT2G33610</t>
  </si>
  <si>
    <t>U12-h7</t>
  </si>
  <si>
    <t>AT4G12670</t>
  </si>
  <si>
    <t>U12-h8</t>
  </si>
  <si>
    <t>AT5G66270</t>
  </si>
  <si>
    <t>U12-h9</t>
  </si>
  <si>
    <t>AT5G67480</t>
  </si>
  <si>
    <t>U12-h10</t>
  </si>
  <si>
    <r>
      <t>TAZ</t>
    </r>
    <r>
      <rPr>
        <vertAlign val="superscript"/>
        <sz val="9"/>
        <rFont val="Arial"/>
        <family val="2"/>
      </rPr>
      <t xml:space="preserve"> a,b</t>
    </r>
  </si>
  <si>
    <t>AT1G19700</t>
  </si>
  <si>
    <t>U12-h11</t>
  </si>
  <si>
    <t>AT5G22290</t>
  </si>
  <si>
    <t>U12-h12</t>
  </si>
  <si>
    <t>AT2G18160</t>
  </si>
  <si>
    <t>U13-A1</t>
  </si>
  <si>
    <t>AT5G54630</t>
  </si>
  <si>
    <t>U13-A2</t>
  </si>
  <si>
    <t>AT2G22430</t>
  </si>
  <si>
    <t>U13-A3</t>
  </si>
  <si>
    <t>AT1G75340</t>
  </si>
  <si>
    <t>U13-A4</t>
  </si>
  <si>
    <t>AT4G17880</t>
  </si>
  <si>
    <t>U13-A5</t>
  </si>
  <si>
    <t>AT5G59430</t>
  </si>
  <si>
    <t>U13-A6</t>
  </si>
  <si>
    <t>AT5G46760</t>
  </si>
  <si>
    <t>U13-A7</t>
  </si>
  <si>
    <t>AT3G60630</t>
  </si>
  <si>
    <t>U13-A8</t>
  </si>
  <si>
    <t>AT1G73730</t>
  </si>
  <si>
    <t>U13-A9</t>
  </si>
  <si>
    <t>AT2G46040</t>
  </si>
  <si>
    <t>U13-A10</t>
  </si>
  <si>
    <t>AT4G15420</t>
  </si>
  <si>
    <t>U13-A11</t>
  </si>
  <si>
    <t>AT4G29930</t>
  </si>
  <si>
    <t>U13-A12</t>
  </si>
  <si>
    <t>AT5G65640</t>
  </si>
  <si>
    <t>U13-b1</t>
  </si>
  <si>
    <t>AT1G55580</t>
  </si>
  <si>
    <t>U13-b2</t>
  </si>
  <si>
    <t>AT1G76420</t>
  </si>
  <si>
    <t>U13-b3</t>
  </si>
  <si>
    <t>AT1G80590</t>
  </si>
  <si>
    <t>U13-b4</t>
  </si>
  <si>
    <t>AT3G01600</t>
  </si>
  <si>
    <t>U13-b5</t>
  </si>
  <si>
    <t>AT4G02670</t>
  </si>
  <si>
    <t>U13-b6</t>
  </si>
  <si>
    <t>AT4G14720</t>
  </si>
  <si>
    <t>U13-b7</t>
  </si>
  <si>
    <t>AT4G36160</t>
  </si>
  <si>
    <t>U13-b8</t>
  </si>
  <si>
    <t>AT5G19490</t>
  </si>
  <si>
    <t>U13-b9</t>
  </si>
  <si>
    <t>AT5G57390</t>
  </si>
  <si>
    <t>U13-b10</t>
  </si>
  <si>
    <t>AT3G21350</t>
  </si>
  <si>
    <t>U13-b11</t>
  </si>
  <si>
    <r>
      <t>MED6</t>
    </r>
    <r>
      <rPr>
        <vertAlign val="superscript"/>
        <sz val="9"/>
        <rFont val="Arial"/>
        <family val="2"/>
      </rPr>
      <t xml:space="preserve"> a</t>
    </r>
  </si>
  <si>
    <t>AT1G62120</t>
  </si>
  <si>
    <t>U13-b12</t>
  </si>
  <si>
    <t>AT1G78930</t>
  </si>
  <si>
    <t>U13-c1</t>
  </si>
  <si>
    <t>AT2G44020</t>
  </si>
  <si>
    <t>U13-c2</t>
  </si>
  <si>
    <t>AT4G14605</t>
  </si>
  <si>
    <t>U13-c3</t>
  </si>
  <si>
    <t>AT2G18060</t>
  </si>
  <si>
    <t>U13-c4</t>
  </si>
  <si>
    <t>AT1G05420</t>
  </si>
  <si>
    <t>U13-c5</t>
  </si>
  <si>
    <t>AT2G36050</t>
  </si>
  <si>
    <t>U13-c6</t>
  </si>
  <si>
    <t>AT2G30400</t>
  </si>
  <si>
    <t>U13-c7</t>
  </si>
  <si>
    <t>AT5G19650</t>
  </si>
  <si>
    <t>U13-c8</t>
  </si>
  <si>
    <t>AT1G49520</t>
  </si>
  <si>
    <t>U13-c9</t>
  </si>
  <si>
    <t>AT5G13730</t>
  </si>
  <si>
    <t>U13-c10</t>
  </si>
  <si>
    <t>AT5G45110</t>
  </si>
  <si>
    <t>U13-c11</t>
  </si>
  <si>
    <t>AT5G48510</t>
  </si>
  <si>
    <t>U13-c12</t>
  </si>
  <si>
    <t>AT3G04670</t>
  </si>
  <si>
    <t>U13-d1</t>
  </si>
  <si>
    <t>AT1G23810</t>
  </si>
  <si>
    <t>U13-d2</t>
  </si>
  <si>
    <t>AT1G24230</t>
  </si>
  <si>
    <t>U13-d3</t>
  </si>
  <si>
    <t>U13-d4</t>
  </si>
  <si>
    <t>AT1G49830</t>
  </si>
  <si>
    <t>U13-d5</t>
  </si>
  <si>
    <t>AT3G19070</t>
  </si>
  <si>
    <t>U13-d6</t>
  </si>
  <si>
    <t>AT2G36740</t>
  </si>
  <si>
    <t>U13-d7</t>
  </si>
  <si>
    <r>
      <t>YL1</t>
    </r>
    <r>
      <rPr>
        <vertAlign val="superscript"/>
        <sz val="9"/>
        <rFont val="Arial"/>
        <family val="2"/>
      </rPr>
      <t xml:space="preserve"> c</t>
    </r>
  </si>
  <si>
    <t>AT4G25110</t>
  </si>
  <si>
    <t>U13-d8</t>
  </si>
  <si>
    <r>
      <t>PEPTIDASE_C14</t>
    </r>
    <r>
      <rPr>
        <vertAlign val="superscript"/>
        <sz val="9"/>
        <rFont val="Arial"/>
        <family val="2"/>
      </rPr>
      <t xml:space="preserve"> c</t>
    </r>
  </si>
  <si>
    <t>AT5G15040</t>
  </si>
  <si>
    <t>U13-d9</t>
  </si>
  <si>
    <t>AT5G60142</t>
  </si>
  <si>
    <t>U13-d10</t>
  </si>
  <si>
    <r>
      <t>ABI3-VP1</t>
    </r>
    <r>
      <rPr>
        <vertAlign val="superscript"/>
        <sz val="9"/>
        <rFont val="Arial"/>
        <family val="2"/>
      </rPr>
      <t xml:space="preserve"> a</t>
    </r>
    <r>
      <rPr>
        <sz val="9"/>
        <color theme="1"/>
        <rFont val="Arial"/>
        <family val="2"/>
      </rPr>
      <t xml:space="preserve"> / B3</t>
    </r>
    <r>
      <rPr>
        <vertAlign val="superscript"/>
        <sz val="9"/>
        <rFont val="Arial"/>
        <family val="2"/>
      </rPr>
      <t xml:space="preserve"> c</t>
    </r>
  </si>
  <si>
    <t>AT4G01540</t>
  </si>
  <si>
    <t>U13-d11</t>
  </si>
  <si>
    <t>AT3G06490</t>
  </si>
  <si>
    <t>U13-d12</t>
  </si>
  <si>
    <t>AT5G38860</t>
  </si>
  <si>
    <t>U13-e1</t>
  </si>
  <si>
    <t>AT1G32330</t>
  </si>
  <si>
    <t>U13-e2</t>
  </si>
  <si>
    <t>AT5G60480</t>
  </si>
  <si>
    <t>U13-e3</t>
  </si>
  <si>
    <t>AT1G55950</t>
  </si>
  <si>
    <t>U13-e4</t>
  </si>
  <si>
    <t>AT1G12890</t>
  </si>
  <si>
    <t>U13-e5</t>
  </si>
  <si>
    <t>AT3G12977</t>
  </si>
  <si>
    <t>U13-e6</t>
  </si>
  <si>
    <r>
      <t>NAC</t>
    </r>
    <r>
      <rPr>
        <vertAlign val="superscript"/>
        <sz val="9"/>
        <rFont val="Arial"/>
        <family val="2"/>
      </rPr>
      <t xml:space="preserve"> a</t>
    </r>
    <r>
      <rPr>
        <sz val="9"/>
        <color theme="1"/>
        <rFont val="Arial"/>
        <family val="2"/>
      </rPr>
      <t xml:space="preserve"> / NAM</t>
    </r>
    <r>
      <rPr>
        <vertAlign val="superscript"/>
        <sz val="9"/>
        <rFont val="Arial"/>
        <family val="2"/>
      </rPr>
      <t xml:space="preserve"> c</t>
    </r>
  </si>
  <si>
    <t>AT4G06634</t>
  </si>
  <si>
    <t>U13-e7</t>
  </si>
  <si>
    <t>AT4G20970</t>
  </si>
  <si>
    <t>U13-e8</t>
  </si>
  <si>
    <t>AT1G32510</t>
  </si>
  <si>
    <t>U13-e9</t>
  </si>
  <si>
    <t>AT1G18335</t>
  </si>
  <si>
    <t>U13-e10</t>
  </si>
  <si>
    <t>AT5G04760</t>
  </si>
  <si>
    <t>U13-e11</t>
  </si>
  <si>
    <t>AT1G68670</t>
  </si>
  <si>
    <t>U13-e12</t>
  </si>
  <si>
    <t>AT2G02470</t>
  </si>
  <si>
    <t>U13-f1</t>
  </si>
  <si>
    <t>AT2G34450</t>
  </si>
  <si>
    <t>U13-f2</t>
  </si>
  <si>
    <t>AT1G59640</t>
  </si>
  <si>
    <t>U13-f3</t>
  </si>
  <si>
    <t>AT5G07580</t>
  </si>
  <si>
    <t>U13-f4</t>
  </si>
  <si>
    <t>AT5G10280</t>
  </si>
  <si>
    <t>U13-f5</t>
  </si>
  <si>
    <t>AT5G17260</t>
  </si>
  <si>
    <t>U13-f6</t>
  </si>
  <si>
    <t>AT3G02550</t>
  </si>
  <si>
    <t>U13-f7</t>
  </si>
  <si>
    <t>AT4G14540</t>
  </si>
  <si>
    <t>U13-f8</t>
  </si>
  <si>
    <t>AT3G24140</t>
  </si>
  <si>
    <t>U13-f9</t>
  </si>
  <si>
    <t>U13-f10</t>
  </si>
  <si>
    <t>AT2G33350</t>
  </si>
  <si>
    <t>U13-f11</t>
  </si>
  <si>
    <t>AT2G46670</t>
  </si>
  <si>
    <t>U13-f12</t>
  </si>
  <si>
    <t>AT3G03200</t>
  </si>
  <si>
    <t>U13-g1</t>
  </si>
  <si>
    <t>AT4G05170</t>
  </si>
  <si>
    <t>U13-g2</t>
  </si>
  <si>
    <t>AT5G06080</t>
  </si>
  <si>
    <t>U13-g3</t>
  </si>
  <si>
    <t>AT2G32020</t>
  </si>
  <si>
    <t>U13-g4</t>
  </si>
  <si>
    <t>AT2G38130</t>
  </si>
  <si>
    <t>U13-g5</t>
  </si>
  <si>
    <t>AT3G46600</t>
  </si>
  <si>
    <t>U13-g6</t>
  </si>
  <si>
    <t>AT4G37750</t>
  </si>
  <si>
    <t>U13-g7</t>
  </si>
  <si>
    <t>AT1G50600</t>
  </si>
  <si>
    <t>U13-g8</t>
  </si>
  <si>
    <t>AT4G38900</t>
  </si>
  <si>
    <t>U13-g9</t>
  </si>
  <si>
    <t>AT1G76890</t>
  </si>
  <si>
    <t>U13-g10</t>
  </si>
  <si>
    <t>AT2G47190</t>
  </si>
  <si>
    <t>U13-g11</t>
  </si>
  <si>
    <t>AT2G42380</t>
  </si>
  <si>
    <t>U13-g12</t>
  </si>
  <si>
    <t>AT5G66940</t>
  </si>
  <si>
    <t>U13-h1</t>
  </si>
  <si>
    <t>AT1G10610</t>
  </si>
  <si>
    <t>U13-h2</t>
  </si>
  <si>
    <t>AT1G29860</t>
  </si>
  <si>
    <t>U13-h3</t>
  </si>
  <si>
    <t>AT4G08150</t>
  </si>
  <si>
    <t>U13-h4</t>
  </si>
  <si>
    <t>AT5G49490</t>
  </si>
  <si>
    <t>U13-h5</t>
  </si>
  <si>
    <t>AT1G14687</t>
  </si>
  <si>
    <t>U13-h6</t>
  </si>
  <si>
    <t>AT3G51180</t>
  </si>
  <si>
    <t>U13-h7</t>
  </si>
  <si>
    <t>AT2G17040</t>
  </si>
  <si>
    <t>U13-h8</t>
  </si>
  <si>
    <t>AT1G68840</t>
  </si>
  <si>
    <t>U13-h9</t>
  </si>
  <si>
    <t>AT2G35700</t>
  </si>
  <si>
    <t>U13-h10</t>
  </si>
  <si>
    <t>AT5G48890</t>
  </si>
  <si>
    <t>U13-h11</t>
  </si>
  <si>
    <t>AT1G62150</t>
  </si>
  <si>
    <t>U13-h12</t>
  </si>
  <si>
    <t>AT3G26790</t>
  </si>
  <si>
    <t>U14-A1</t>
  </si>
  <si>
    <t>AT2G38470</t>
  </si>
  <si>
    <t>U14-A2</t>
  </si>
  <si>
    <t>AT1G59810</t>
  </si>
  <si>
    <t>U14-A3</t>
  </si>
  <si>
    <t>AT1G31140</t>
  </si>
  <si>
    <t>U14-A4</t>
  </si>
  <si>
    <t>AT5G49300</t>
  </si>
  <si>
    <t>U14-A5</t>
  </si>
  <si>
    <t>AT2G28200</t>
  </si>
  <si>
    <t>U14-A6</t>
  </si>
  <si>
    <t>AT4G04890</t>
  </si>
  <si>
    <t>U14-A7</t>
  </si>
  <si>
    <t>AT5G16540</t>
  </si>
  <si>
    <t>U14-A8</t>
  </si>
  <si>
    <t>AT2G47620</t>
  </si>
  <si>
    <t>U14-A9</t>
  </si>
  <si>
    <t>AT1G22985</t>
  </si>
  <si>
    <t>U14-A10</t>
  </si>
  <si>
    <t>AT3G45880</t>
  </si>
  <si>
    <t>U14-A11</t>
  </si>
  <si>
    <t>AT2G22540</t>
  </si>
  <si>
    <t>U14-A12</t>
  </si>
  <si>
    <t>AT5G41315</t>
  </si>
  <si>
    <t>U14-b1</t>
  </si>
  <si>
    <t>AT3G03660</t>
  </si>
  <si>
    <t>U14-b2</t>
  </si>
  <si>
    <t>AT2G43000</t>
  </si>
  <si>
    <t>U14-b3</t>
  </si>
  <si>
    <t>AT5G39820</t>
  </si>
  <si>
    <t>U14-b4</t>
  </si>
  <si>
    <t>AT2G45160</t>
  </si>
  <si>
    <t>U14-b5</t>
  </si>
  <si>
    <t>AT3G13840</t>
  </si>
  <si>
    <t>U14-b6</t>
  </si>
  <si>
    <t>AT1G26780</t>
  </si>
  <si>
    <t>U14-b7</t>
  </si>
  <si>
    <t>AT5G65590</t>
  </si>
  <si>
    <t>U14-b8</t>
  </si>
  <si>
    <t>AT3G21890</t>
  </si>
  <si>
    <t>U14-b9</t>
  </si>
  <si>
    <t>AT4G12210</t>
  </si>
  <si>
    <t>U14-b10</t>
  </si>
  <si>
    <t>AT3G46070</t>
  </si>
  <si>
    <t>U14-b11</t>
  </si>
  <si>
    <t>AT2G36080</t>
  </si>
  <si>
    <t>U14-b12</t>
  </si>
  <si>
    <t>AT4G23750</t>
  </si>
  <si>
    <t>U14-c1</t>
  </si>
  <si>
    <t>AT5G16600</t>
  </si>
  <si>
    <t>U14-c2</t>
  </si>
  <si>
    <t>AT5G14340</t>
  </si>
  <si>
    <t>U14-c3</t>
  </si>
  <si>
    <t>AT5G15310</t>
  </si>
  <si>
    <t>U14-c4</t>
  </si>
  <si>
    <t>AT2G38250</t>
  </si>
  <si>
    <t>U14-c5</t>
  </si>
  <si>
    <t>AT1G44830</t>
  </si>
  <si>
    <t>U14-c6</t>
  </si>
  <si>
    <t>AT3G25790</t>
  </si>
  <si>
    <t>U14-c7</t>
  </si>
  <si>
    <t>AT5G12330</t>
  </si>
  <si>
    <t>U14-c8</t>
  </si>
  <si>
    <t>AT2G21320</t>
  </si>
  <si>
    <t>U14-c9</t>
  </si>
  <si>
    <t>AT5G03510</t>
  </si>
  <si>
    <t>U14-c10</t>
  </si>
  <si>
    <t>AT5G05120</t>
  </si>
  <si>
    <t>U14-c11</t>
  </si>
  <si>
    <t>AT5G06650</t>
  </si>
  <si>
    <t>U14-c12</t>
  </si>
  <si>
    <t>AT5G10970</t>
  </si>
  <si>
    <t>U14-d1</t>
  </si>
  <si>
    <t>AT5G66350</t>
  </si>
  <si>
    <t>U14-d2</t>
  </si>
  <si>
    <t>AT4G36260</t>
  </si>
  <si>
    <t>U14-d3</t>
  </si>
  <si>
    <t>U14-d4</t>
  </si>
  <si>
    <t>AT3G06590</t>
  </si>
  <si>
    <t>U14-d5</t>
  </si>
  <si>
    <t>AT3G47710</t>
  </si>
  <si>
    <t>U14-d6</t>
  </si>
  <si>
    <t>AT5G09460</t>
  </si>
  <si>
    <t>U14-d7</t>
  </si>
  <si>
    <t>AT3G22830</t>
  </si>
  <si>
    <t>U14-d8</t>
  </si>
  <si>
    <t>AT1G30210</t>
  </si>
  <si>
    <t>U14-d9</t>
  </si>
  <si>
    <t>AT3G24520</t>
  </si>
  <si>
    <t>U14-d10</t>
  </si>
  <si>
    <t>AT4G32800</t>
  </si>
  <si>
    <t>U14-d11</t>
  </si>
  <si>
    <t>AT5G58900</t>
  </si>
  <si>
    <t>U14-d12</t>
  </si>
  <si>
    <t>AT2G38300</t>
  </si>
  <si>
    <t>U14-e1</t>
  </si>
  <si>
    <t>AT1G68920</t>
  </si>
  <si>
    <t>U14-e2</t>
  </si>
  <si>
    <t>AT4G34530</t>
  </si>
  <si>
    <t>U14-e3</t>
  </si>
  <si>
    <t>AT3G61950</t>
  </si>
  <si>
    <t>U14-e4</t>
  </si>
  <si>
    <t>AT1G19000</t>
  </si>
  <si>
    <t>U14-e5</t>
  </si>
  <si>
    <t>AT1G19180</t>
  </si>
  <si>
    <t>U14-e6</t>
  </si>
  <si>
    <t>AT5G40330</t>
  </si>
  <si>
    <t>U14-e7</t>
  </si>
  <si>
    <t>AT4G27230</t>
  </si>
  <si>
    <t>U14-e8</t>
  </si>
  <si>
    <t>AT1G72210</t>
  </si>
  <si>
    <t>U14-e9</t>
  </si>
  <si>
    <t>AT1G32700</t>
  </si>
  <si>
    <t>U14-e10</t>
  </si>
  <si>
    <t>AT2G17950</t>
  </si>
  <si>
    <t>U14-e11</t>
  </si>
  <si>
    <t>AT4G37610</t>
  </si>
  <si>
    <t>U14-e12</t>
  </si>
  <si>
    <t>AT5G67190</t>
  </si>
  <si>
    <t>U14-f1</t>
  </si>
  <si>
    <t>AT1G46768</t>
  </si>
  <si>
    <t>U14-f2</t>
  </si>
  <si>
    <t>AT5G40710</t>
  </si>
  <si>
    <t>U14-f3</t>
  </si>
  <si>
    <t>AT3G56850</t>
  </si>
  <si>
    <t>U14-f4</t>
  </si>
  <si>
    <t>AT5G63090</t>
  </si>
  <si>
    <t>U14-f5</t>
  </si>
  <si>
    <t>AT3G54620</t>
  </si>
  <si>
    <t>U14-f6</t>
  </si>
  <si>
    <t>AT2G30590</t>
  </si>
  <si>
    <t>U14-f7</t>
  </si>
  <si>
    <r>
      <t>WRKY</t>
    </r>
    <r>
      <rPr>
        <vertAlign val="superscript"/>
        <sz val="9"/>
        <rFont val="Arial"/>
        <family val="2"/>
      </rPr>
      <t xml:space="preserve"> a,b</t>
    </r>
  </si>
  <si>
    <t>AT3G14230</t>
  </si>
  <si>
    <t>U14-f8</t>
  </si>
  <si>
    <t>AT1G44810</t>
  </si>
  <si>
    <t>U14-f9</t>
  </si>
  <si>
    <t>U14-f10</t>
  </si>
  <si>
    <t>AT3G58780</t>
  </si>
  <si>
    <t>U14-f11</t>
  </si>
  <si>
    <t>AT5G27050</t>
  </si>
  <si>
    <t>U14-f12</t>
  </si>
  <si>
    <t>AT2G27470</t>
  </si>
  <si>
    <t>U14-g1</t>
  </si>
  <si>
    <t>AT4G10600</t>
  </si>
  <si>
    <t>U14-g2</t>
  </si>
  <si>
    <t>AT5G03415</t>
  </si>
  <si>
    <t>U14-g3</t>
  </si>
  <si>
    <t>AT1G68030</t>
  </si>
  <si>
    <t>U14-g4</t>
  </si>
  <si>
    <t>AT1G74890</t>
  </si>
  <si>
    <t>U14-g5</t>
  </si>
  <si>
    <t>AT2G41310</t>
  </si>
  <si>
    <t>U14-g6</t>
  </si>
  <si>
    <t>AT3G13960</t>
  </si>
  <si>
    <t>U14-g7</t>
  </si>
  <si>
    <t>AT3G14740</t>
  </si>
  <si>
    <t>U14-g8</t>
  </si>
  <si>
    <t>AT2G39000</t>
  </si>
  <si>
    <t>U14-g9</t>
  </si>
  <si>
    <t>AT1G61990</t>
  </si>
  <si>
    <t>U14-g10</t>
  </si>
  <si>
    <t>AT2G34620</t>
  </si>
  <si>
    <t>U14-g11</t>
  </si>
  <si>
    <t>AT1G31760</t>
  </si>
  <si>
    <t>U14-g12</t>
  </si>
  <si>
    <t>AT5G50670</t>
  </si>
  <si>
    <t>U14-h1</t>
  </si>
  <si>
    <t>AT5G14170</t>
  </si>
  <si>
    <t>U14-h2</t>
  </si>
  <si>
    <t>AT4G14713</t>
  </si>
  <si>
    <t>U14-h3</t>
  </si>
  <si>
    <t>AT1G70030</t>
  </si>
  <si>
    <t>U14-h4</t>
  </si>
  <si>
    <t>AT3G02860</t>
  </si>
  <si>
    <t>U14-h5</t>
  </si>
  <si>
    <t>AT1G69030</t>
  </si>
  <si>
    <t>U14-h6</t>
  </si>
  <si>
    <t>AT2G16770</t>
  </si>
  <si>
    <t>U14-h7</t>
  </si>
  <si>
    <t>AT1G36060</t>
  </si>
  <si>
    <t>U14-h8</t>
  </si>
  <si>
    <t>AT1G62300</t>
  </si>
  <si>
    <t>U14-h9</t>
  </si>
  <si>
    <t>AT4G25610</t>
  </si>
  <si>
    <t>U14-h10</t>
  </si>
  <si>
    <t>AT5G50820</t>
  </si>
  <si>
    <t>U14-h11</t>
  </si>
  <si>
    <t>AT5G66770</t>
  </si>
  <si>
    <t>U14-h12</t>
  </si>
  <si>
    <t>AT5G50010</t>
  </si>
  <si>
    <t>U15-A1</t>
  </si>
  <si>
    <t>AT1G01260</t>
  </si>
  <si>
    <t>U15-A2</t>
  </si>
  <si>
    <t>AT1G08540</t>
  </si>
  <si>
    <t>U15-A3</t>
  </si>
  <si>
    <t>AT2G33835</t>
  </si>
  <si>
    <t>U15-A4</t>
  </si>
  <si>
    <t>AT1G24260</t>
  </si>
  <si>
    <t>U15-A5</t>
  </si>
  <si>
    <t>AT1G61970</t>
  </si>
  <si>
    <t>U15-A6</t>
  </si>
  <si>
    <t>AT2G33720</t>
  </si>
  <si>
    <t>U15-A7</t>
  </si>
  <si>
    <t>AT2G40740</t>
  </si>
  <si>
    <t>U15-A8</t>
  </si>
  <si>
    <t>AT2G40750</t>
  </si>
  <si>
    <t>U15-A9</t>
  </si>
  <si>
    <t>AT5G02030</t>
  </si>
  <si>
    <t>U15-A10</t>
  </si>
  <si>
    <t>AT2G26960</t>
  </si>
  <si>
    <t>U15-A11</t>
  </si>
  <si>
    <t>AT1G68190</t>
  </si>
  <si>
    <t>U15-A12</t>
  </si>
  <si>
    <t>AT5G65310</t>
  </si>
  <si>
    <t>U15-b1</t>
  </si>
  <si>
    <t>AT3G55370</t>
  </si>
  <si>
    <t>U15-b2</t>
  </si>
  <si>
    <t>AT4G31660</t>
  </si>
  <si>
    <t>U15-b3</t>
  </si>
  <si>
    <t>AT2G01200</t>
  </si>
  <si>
    <t>U15-b4</t>
  </si>
  <si>
    <t>AT5G47670</t>
  </si>
  <si>
    <t>U15-b5</t>
  </si>
  <si>
    <t>AT3G27810</t>
  </si>
  <si>
    <t>U15-b6</t>
  </si>
  <si>
    <t>AT3G66656</t>
  </si>
  <si>
    <t>U15-b7</t>
  </si>
  <si>
    <t>AT5G58890</t>
  </si>
  <si>
    <t>U15-b8</t>
  </si>
  <si>
    <t>AT1G17590</t>
  </si>
  <si>
    <t>U15-b9</t>
  </si>
  <si>
    <t>AT1G74080</t>
  </si>
  <si>
    <t>U15-b10</t>
  </si>
  <si>
    <t>AT1G60040</t>
  </si>
  <si>
    <t>U15-b11</t>
  </si>
  <si>
    <t>AT1G69540</t>
  </si>
  <si>
    <t>U15-b12</t>
  </si>
  <si>
    <t>AT3G62610</t>
  </si>
  <si>
    <t>U15-c1</t>
  </si>
  <si>
    <t>AT1G80390</t>
  </si>
  <si>
    <t>U15-c2</t>
  </si>
  <si>
    <t>AT3G07340</t>
  </si>
  <si>
    <t>U15-c3</t>
  </si>
  <si>
    <t>AT1G12610</t>
  </si>
  <si>
    <t>U15-c4</t>
  </si>
  <si>
    <t>AT1G51120</t>
  </si>
  <si>
    <t>U15-c5</t>
  </si>
  <si>
    <t>AT5G11590</t>
  </si>
  <si>
    <t>U15-c6</t>
  </si>
  <si>
    <t>AT5G17430</t>
  </si>
  <si>
    <t>U15-c7</t>
  </si>
  <si>
    <t>AT3G12680</t>
  </si>
  <si>
    <t>U15-c8</t>
  </si>
  <si>
    <t>AT3G48440</t>
  </si>
  <si>
    <t>U15-c9</t>
  </si>
  <si>
    <t>AT3G55980</t>
  </si>
  <si>
    <t>U15-c10</t>
  </si>
  <si>
    <t>AT2G43060</t>
  </si>
  <si>
    <t>U15-c11</t>
  </si>
  <si>
    <t>AT4G18960</t>
  </si>
  <si>
    <t>U15-c12</t>
  </si>
  <si>
    <t>AT1G28300</t>
  </si>
  <si>
    <t>U15-d1</t>
  </si>
  <si>
    <t>AT4G14490</t>
  </si>
  <si>
    <t>U15-d2</t>
  </si>
  <si>
    <t>AT2G48100</t>
  </si>
  <si>
    <t>U15-d3</t>
  </si>
  <si>
    <t>U15-d4</t>
  </si>
  <si>
    <t>AT5G65080</t>
  </si>
  <si>
    <t>U15-d5</t>
  </si>
  <si>
    <t>AT4G09100</t>
  </si>
  <si>
    <t>U15-d6</t>
  </si>
  <si>
    <t>AT3G43430</t>
  </si>
  <si>
    <t>U15-d7</t>
  </si>
  <si>
    <t>AT1G18780</t>
  </si>
  <si>
    <t>U15-d8</t>
  </si>
  <si>
    <t>AT1G18760</t>
  </si>
  <si>
    <t>U15-d9</t>
  </si>
  <si>
    <t>AT3G61630</t>
  </si>
  <si>
    <t>U15-d10</t>
  </si>
  <si>
    <t>AT4G36710</t>
  </si>
  <si>
    <t>U15-d11</t>
  </si>
  <si>
    <t>AT3G45150</t>
  </si>
  <si>
    <t>U15-d12</t>
  </si>
  <si>
    <t>AT3G18550</t>
  </si>
  <si>
    <t>U15-e1</t>
  </si>
  <si>
    <t>AT3G12910</t>
  </si>
  <si>
    <t>U15-e2</t>
  </si>
  <si>
    <t>AT1G62360</t>
  </si>
  <si>
    <t>U15-e3</t>
  </si>
  <si>
    <t>AT4G08250</t>
  </si>
  <si>
    <t>U15-e4</t>
  </si>
  <si>
    <t>AT5G26170</t>
  </si>
  <si>
    <t>U15-e5</t>
  </si>
  <si>
    <t>AT4G00210</t>
  </si>
  <si>
    <t>U15-e6</t>
  </si>
  <si>
    <t>AT1G09250</t>
  </si>
  <si>
    <t>U15-e7</t>
  </si>
  <si>
    <t>AT3G56400</t>
  </si>
  <si>
    <t>U15-e8</t>
  </si>
  <si>
    <t>AT2G04240</t>
  </si>
  <si>
    <t>U15-e9</t>
  </si>
  <si>
    <t>AT3G47600</t>
  </si>
  <si>
    <t>U15-e10</t>
  </si>
  <si>
    <t>AT1G72360</t>
  </si>
  <si>
    <t>U15-e11</t>
  </si>
  <si>
    <t>AT5G17810</t>
  </si>
  <si>
    <t>U15-e12</t>
  </si>
  <si>
    <t>AT2G33880</t>
  </si>
  <si>
    <t>U15-f1</t>
  </si>
  <si>
    <t>AT3G11020</t>
  </si>
  <si>
    <t>U15-f2</t>
  </si>
  <si>
    <t>AT3G03550</t>
  </si>
  <si>
    <t>U15-f3</t>
  </si>
  <si>
    <t>AT1G03790</t>
  </si>
  <si>
    <t>U15-f4</t>
  </si>
  <si>
    <t>AT1G25280</t>
  </si>
  <si>
    <t>U15-f5</t>
  </si>
  <si>
    <t>AT4G22140</t>
  </si>
  <si>
    <t>U15-f6</t>
  </si>
  <si>
    <t>AT1G69010</t>
  </si>
  <si>
    <t>U15-f7</t>
  </si>
  <si>
    <t>AT2G43010</t>
  </si>
  <si>
    <t>U15-f8</t>
  </si>
  <si>
    <t>AT4G13040</t>
  </si>
  <si>
    <t>U15-f9</t>
  </si>
  <si>
    <t>U15-f10</t>
  </si>
  <si>
    <t>AT3G05690</t>
  </si>
  <si>
    <t>U15-f11</t>
  </si>
  <si>
    <t>AT1G18570</t>
  </si>
  <si>
    <t>U15-f12</t>
  </si>
  <si>
    <t>AT1G65620</t>
  </si>
  <si>
    <t>U15-g1</t>
  </si>
  <si>
    <t>AT5G03780</t>
  </si>
  <si>
    <t>U15-g2</t>
  </si>
  <si>
    <t>AT3G01220</t>
  </si>
  <si>
    <t>U15-g3</t>
  </si>
  <si>
    <t>AT1G68810</t>
  </si>
  <si>
    <t>U15-g4</t>
  </si>
  <si>
    <t>AT3G27010</t>
  </si>
  <si>
    <t>U15-g5</t>
  </si>
  <si>
    <t>AT5G57620</t>
  </si>
  <si>
    <t>U15-g6</t>
  </si>
  <si>
    <t>AT1G68880</t>
  </si>
  <si>
    <t>U15-g7</t>
  </si>
  <si>
    <t>AT5G26930</t>
  </si>
  <si>
    <t>U15-g8</t>
  </si>
  <si>
    <t>AT2G21060</t>
  </si>
  <si>
    <t>U15-g9</t>
  </si>
  <si>
    <r>
      <t>CSD</t>
    </r>
    <r>
      <rPr>
        <vertAlign val="superscript"/>
        <sz val="9"/>
        <rFont val="Arial"/>
        <family val="2"/>
      </rPr>
      <t xml:space="preserve"> a,c</t>
    </r>
  </si>
  <si>
    <t>AT1G24590</t>
  </si>
  <si>
    <t>U15-g10</t>
  </si>
  <si>
    <t>AT2G32460</t>
  </si>
  <si>
    <t>U15-g11</t>
  </si>
  <si>
    <t>AT2G18280</t>
  </si>
  <si>
    <t>U15-g12</t>
  </si>
  <si>
    <t>AT3G49760</t>
  </si>
  <si>
    <t>U15-h1</t>
  </si>
  <si>
    <t>AT5G08130</t>
  </si>
  <si>
    <t>U15-h2</t>
  </si>
  <si>
    <t>AT1G70920</t>
  </si>
  <si>
    <t>U15-h3</t>
  </si>
  <si>
    <t>AT5G24050</t>
  </si>
  <si>
    <t>U15-h4</t>
  </si>
  <si>
    <t>AT5G43650</t>
  </si>
  <si>
    <t>U15-h5</t>
  </si>
  <si>
    <t>AT5G26749</t>
  </si>
  <si>
    <t>U15-h6</t>
  </si>
  <si>
    <r>
      <t>C3H</t>
    </r>
    <r>
      <rPr>
        <vertAlign val="superscript"/>
        <sz val="9"/>
        <rFont val="Arial"/>
        <family val="2"/>
      </rPr>
      <t xml:space="preserve"> e</t>
    </r>
  </si>
  <si>
    <t>AT1G77920</t>
  </si>
  <si>
    <t>U15-h7</t>
  </si>
  <si>
    <t>AT1G07640</t>
  </si>
  <si>
    <t>U15-h8</t>
  </si>
  <si>
    <t>AT2G20570</t>
  </si>
  <si>
    <t>U15-h9</t>
  </si>
  <si>
    <t>AT3G23210</t>
  </si>
  <si>
    <t>U15-h10</t>
  </si>
  <si>
    <t>AT5G06420</t>
  </si>
  <si>
    <t>U15-h11</t>
  </si>
  <si>
    <t>AT3G19860</t>
  </si>
  <si>
    <t>U15-h12</t>
  </si>
  <si>
    <t>AT1G68640</t>
  </si>
  <si>
    <t>U16-A1</t>
  </si>
  <si>
    <t>AT5G64810</t>
  </si>
  <si>
    <t>U16-A2</t>
  </si>
  <si>
    <t>AT1G53230</t>
  </si>
  <si>
    <t>U16-A3</t>
  </si>
  <si>
    <t>AT4G21440</t>
  </si>
  <si>
    <t>U16-A4</t>
  </si>
  <si>
    <t>AT2G14760</t>
  </si>
  <si>
    <t>U16-A5</t>
  </si>
  <si>
    <t>AT5G43620</t>
  </si>
  <si>
    <t>U16-A6</t>
  </si>
  <si>
    <t>AT1G04500</t>
  </si>
  <si>
    <t>U16-A7</t>
  </si>
  <si>
    <t>AT1G02170</t>
  </si>
  <si>
    <t>U16-A8</t>
  </si>
  <si>
    <t>AT1G13960</t>
  </si>
  <si>
    <t>U16-A9</t>
  </si>
  <si>
    <t>AT1G28470</t>
  </si>
  <si>
    <t>U16-A10</t>
  </si>
  <si>
    <t>AT1G47270</t>
  </si>
  <si>
    <t>U16-A11</t>
  </si>
  <si>
    <t>AT1G56010</t>
  </si>
  <si>
    <t>U16-A12</t>
  </si>
  <si>
    <t>AT2G47850</t>
  </si>
  <si>
    <t>U16-b1</t>
  </si>
  <si>
    <t>AT1G61730</t>
  </si>
  <si>
    <t>U16-b2</t>
  </si>
  <si>
    <t>AT4G00610</t>
  </si>
  <si>
    <t>U16-b3</t>
  </si>
  <si>
    <t>AT1G13400</t>
  </si>
  <si>
    <t>U16-b4</t>
  </si>
  <si>
    <t>AT1G32240</t>
  </si>
  <si>
    <t>U16-b5</t>
  </si>
  <si>
    <t>AT1G46264</t>
  </si>
  <si>
    <t>U16-b6</t>
  </si>
  <si>
    <t>AT1G48195</t>
  </si>
  <si>
    <t>U16-b7</t>
  </si>
  <si>
    <t>AT5G11260</t>
  </si>
  <si>
    <t>U16-b8</t>
  </si>
  <si>
    <t>AT1G01350</t>
  </si>
  <si>
    <t>U16-b9</t>
  </si>
  <si>
    <t>AT1G01920</t>
  </si>
  <si>
    <t>U16-b10</t>
  </si>
  <si>
    <t>AT1G60700</t>
  </si>
  <si>
    <t>U16-b11</t>
  </si>
  <si>
    <t>AT1G75530</t>
  </si>
  <si>
    <t>U16-b12</t>
  </si>
  <si>
    <t>AT2G21240</t>
  </si>
  <si>
    <t>U16-c1</t>
  </si>
  <si>
    <t>AT2G22840</t>
  </si>
  <si>
    <t>U16-c2</t>
  </si>
  <si>
    <t>AT2G36010</t>
  </si>
  <si>
    <t>U16-c3</t>
  </si>
  <si>
    <t>AT2G45480</t>
  </si>
  <si>
    <t>U16-c4</t>
  </si>
  <si>
    <t>AT4G10920</t>
  </si>
  <si>
    <t>U16-c5</t>
  </si>
  <si>
    <t>AT4G36920</t>
  </si>
  <si>
    <t>U16-c6</t>
  </si>
  <si>
    <t>AT5G49420</t>
  </si>
  <si>
    <t>U16-c7</t>
  </si>
  <si>
    <t>AT1G34370</t>
  </si>
  <si>
    <t>U16-c8</t>
  </si>
  <si>
    <t>AT3G06410</t>
  </si>
  <si>
    <t>U16-c9</t>
  </si>
  <si>
    <t>AT2G23660</t>
  </si>
  <si>
    <t>U16-c10</t>
  </si>
  <si>
    <t>AT3G24490</t>
  </si>
  <si>
    <t>U16-c11</t>
  </si>
  <si>
    <t>AT5G65100</t>
  </si>
  <si>
    <t>U16-c12</t>
  </si>
  <si>
    <t>AT1G19050</t>
  </si>
  <si>
    <t>U16-d1</t>
  </si>
  <si>
    <t>AT2G23060</t>
  </si>
  <si>
    <t>U16-d2</t>
  </si>
  <si>
    <t>AT5G38740</t>
  </si>
  <si>
    <t>U16-d3</t>
  </si>
  <si>
    <t>U16-d4</t>
  </si>
  <si>
    <t>AT1G60350</t>
  </si>
  <si>
    <t>U16-d5</t>
  </si>
  <si>
    <t>AT2G42410</t>
  </si>
  <si>
    <t>U16-d6</t>
  </si>
  <si>
    <t>AT3G51060</t>
  </si>
  <si>
    <t>U16-d7</t>
  </si>
  <si>
    <t>AT5G54067</t>
  </si>
  <si>
    <t>U16-d8</t>
  </si>
  <si>
    <t>AT1G75240</t>
  </si>
  <si>
    <t>U16-d9</t>
  </si>
  <si>
    <t>AT5G15850</t>
  </si>
  <si>
    <t>U16-d10</t>
  </si>
  <si>
    <t>AT1G34180</t>
  </si>
  <si>
    <t>U16-d11</t>
  </si>
  <si>
    <t>AT1G69560</t>
  </si>
  <si>
    <t>U16-d12</t>
  </si>
  <si>
    <t>AT3G10000</t>
  </si>
  <si>
    <t>U16-e1</t>
  </si>
  <si>
    <t>AT5G56200</t>
  </si>
  <si>
    <t>U16-e2</t>
  </si>
  <si>
    <t>AT1G69570</t>
  </si>
  <si>
    <t>U16-e3</t>
  </si>
  <si>
    <t>AT1G68120</t>
  </si>
  <si>
    <t>U16-e4</t>
  </si>
  <si>
    <t>AT1G68480</t>
  </si>
  <si>
    <t>U16-e5</t>
  </si>
  <si>
    <t>AT2G46735</t>
  </si>
  <si>
    <t>U16-e6</t>
  </si>
  <si>
    <t>AT4G35580</t>
  </si>
  <si>
    <t>U16-e7</t>
  </si>
  <si>
    <t>AT5G50915</t>
  </si>
  <si>
    <t>U16-e8</t>
  </si>
  <si>
    <t>AT5G65910</t>
  </si>
  <si>
    <t>U16-e9</t>
  </si>
  <si>
    <t>AT2G28550</t>
  </si>
  <si>
    <t>U16-e10</t>
  </si>
  <si>
    <t>AT5G25390</t>
  </si>
  <si>
    <t>U16-e11</t>
  </si>
  <si>
    <t>AT3G04930</t>
  </si>
  <si>
    <t>U16-e12</t>
  </si>
  <si>
    <t>AT2G02450</t>
  </si>
  <si>
    <t>U16-f1</t>
  </si>
  <si>
    <t>AT1G10585</t>
  </si>
  <si>
    <t>U16-f2</t>
  </si>
  <si>
    <t>AT1G61980</t>
  </si>
  <si>
    <t>U16-f3</t>
  </si>
  <si>
    <t>AT1G15340</t>
  </si>
  <si>
    <t>U16-f4</t>
  </si>
  <si>
    <t>AT1G72740</t>
  </si>
  <si>
    <t>U16-f5</t>
  </si>
  <si>
    <t>AT3G12890</t>
  </si>
  <si>
    <t>U16-f6</t>
  </si>
  <si>
    <t>AT4G33280</t>
  </si>
  <si>
    <t>U16-f7</t>
  </si>
  <si>
    <t>AT2G29660</t>
  </si>
  <si>
    <t>U16-f8</t>
  </si>
  <si>
    <t>AT5G47790</t>
  </si>
  <si>
    <t>U16-f9</t>
  </si>
  <si>
    <t>U16-f10</t>
  </si>
  <si>
    <t>AT5G05330</t>
  </si>
  <si>
    <t>U16-f11</t>
  </si>
  <si>
    <r>
      <t>HMG</t>
    </r>
    <r>
      <rPr>
        <vertAlign val="superscript"/>
        <sz val="9"/>
        <rFont val="Arial"/>
        <family val="2"/>
      </rPr>
      <t xml:space="preserve"> e</t>
    </r>
  </si>
  <si>
    <t>AT3G56570</t>
  </si>
  <si>
    <t>U16-f12</t>
  </si>
  <si>
    <t>AT4G38910</t>
  </si>
  <si>
    <t>U16-g1</t>
  </si>
  <si>
    <t>AT5G24330</t>
  </si>
  <si>
    <t>U16-g2</t>
  </si>
  <si>
    <t>AT4G18830</t>
  </si>
  <si>
    <t>U16-g3</t>
  </si>
  <si>
    <t>AT5G58360</t>
  </si>
  <si>
    <t>U16-g4</t>
  </si>
  <si>
    <t>AT5G22240</t>
  </si>
  <si>
    <t>U16-g5</t>
  </si>
  <si>
    <t>AT5G12980</t>
  </si>
  <si>
    <t>U16-g6</t>
  </si>
  <si>
    <t>AT3G56230</t>
  </si>
  <si>
    <t>U16-g7</t>
  </si>
  <si>
    <t>AT3G53440</t>
  </si>
  <si>
    <t>U16-g8</t>
  </si>
  <si>
    <t>AT1G08320</t>
  </si>
  <si>
    <t>U16-g9</t>
  </si>
  <si>
    <t>AT5G49200</t>
  </si>
  <si>
    <t>U16-g10</t>
  </si>
  <si>
    <t>AT1G18750</t>
  </si>
  <si>
    <t>U16-g11</t>
  </si>
  <si>
    <t>AT5G05550</t>
  </si>
  <si>
    <t>U16-g12</t>
  </si>
  <si>
    <t>AT1G62700</t>
  </si>
  <si>
    <t>U16-h1</t>
  </si>
  <si>
    <t>AT4G34400</t>
  </si>
  <si>
    <t>U16-h2</t>
  </si>
  <si>
    <t>AT5G53660</t>
  </si>
  <si>
    <t>U16-h3</t>
  </si>
  <si>
    <t>AT2G21650</t>
  </si>
  <si>
    <t>U16-h4</t>
  </si>
  <si>
    <t>AT4G12850</t>
  </si>
  <si>
    <t>U16-h5</t>
  </si>
  <si>
    <t>AT2G36026</t>
  </si>
  <si>
    <t>U16-h6</t>
  </si>
  <si>
    <t>AT4G34590</t>
  </si>
  <si>
    <t>U16-h7</t>
  </si>
  <si>
    <t>AT1G18330</t>
  </si>
  <si>
    <t>U16-h8</t>
  </si>
  <si>
    <t>AT4G12350</t>
  </si>
  <si>
    <t>U16-h9</t>
  </si>
  <si>
    <t>AT1G19350</t>
  </si>
  <si>
    <t>U16-h10</t>
  </si>
  <si>
    <t>AT5G01160</t>
  </si>
  <si>
    <t>U16-h11</t>
  </si>
  <si>
    <t>AT5G25810</t>
  </si>
  <si>
    <t>U16-h12</t>
  </si>
  <si>
    <t>AT5G06160</t>
  </si>
  <si>
    <t>U17-A1</t>
  </si>
  <si>
    <t>AT5G26610</t>
  </si>
  <si>
    <t>U17-A2</t>
  </si>
  <si>
    <t>AT3G56380</t>
  </si>
  <si>
    <t>U17-A3</t>
  </si>
  <si>
    <t>AT5G25790</t>
  </si>
  <si>
    <t>U17-A4</t>
  </si>
  <si>
    <t>AT5G41090</t>
  </si>
  <si>
    <t>U17-A5</t>
  </si>
  <si>
    <t>AT5G09250</t>
  </si>
  <si>
    <t>U17-A6</t>
  </si>
  <si>
    <t>AT3G07500</t>
  </si>
  <si>
    <t>U17-A7</t>
  </si>
  <si>
    <t>AT1G72030</t>
  </si>
  <si>
    <t>U17-A8</t>
  </si>
  <si>
    <t>AT2G39030</t>
  </si>
  <si>
    <t>U17-A9</t>
  </si>
  <si>
    <t>AT5G20240</t>
  </si>
  <si>
    <t>U17-A10</t>
  </si>
  <si>
    <t>AT3G15500</t>
  </si>
  <si>
    <t>U17-A11</t>
  </si>
  <si>
    <t>AT3G02400</t>
  </si>
  <si>
    <t>U17-A12</t>
  </si>
  <si>
    <t>AT3G53920</t>
  </si>
  <si>
    <t>U17-b1</t>
  </si>
  <si>
    <t>AT2G27050</t>
  </si>
  <si>
    <t>U17-b2</t>
  </si>
  <si>
    <t>AT4G29230</t>
  </si>
  <si>
    <t>U17-b3</t>
  </si>
  <si>
    <t>AT4G37580</t>
  </si>
  <si>
    <t>U17-b4</t>
  </si>
  <si>
    <t>AT4G02990</t>
  </si>
  <si>
    <t>U17-b5</t>
  </si>
  <si>
    <t>AT4G31060</t>
  </si>
  <si>
    <t>U17-b6</t>
  </si>
  <si>
    <t>U17-b7</t>
  </si>
  <si>
    <t>AT5G18000</t>
  </si>
  <si>
    <t>U17-b8</t>
  </si>
  <si>
    <t>AT1G55750</t>
  </si>
  <si>
    <t>U17-b9</t>
  </si>
  <si>
    <t>AT3G52910</t>
  </si>
  <si>
    <t>U17-b10</t>
  </si>
  <si>
    <t>AT4G37850</t>
  </si>
  <si>
    <t>U17-b11</t>
  </si>
  <si>
    <t>AT5G06770</t>
  </si>
  <si>
    <t>U17-b12</t>
  </si>
  <si>
    <t>AT2G39250</t>
  </si>
  <si>
    <t>U17-c1</t>
  </si>
  <si>
    <t>AT5G03220</t>
  </si>
  <si>
    <t>U17-c2</t>
  </si>
  <si>
    <t>AT2G04740</t>
  </si>
  <si>
    <t>U17-c3</t>
  </si>
  <si>
    <t>AT5G10510</t>
  </si>
  <si>
    <t>U17-c4</t>
  </si>
  <si>
    <t>AT1G76900</t>
  </si>
  <si>
    <t>U17-c5</t>
  </si>
  <si>
    <t>AT3G28730</t>
  </si>
  <si>
    <t>U17-c6</t>
  </si>
  <si>
    <t>AT4G28030</t>
  </si>
  <si>
    <t>U17-c7</t>
  </si>
  <si>
    <t>AT1G62010</t>
  </si>
  <si>
    <t>U17-c8</t>
  </si>
  <si>
    <t>AT1G74120</t>
  </si>
  <si>
    <t>U17-c9</t>
  </si>
  <si>
    <t>AT2G36000</t>
  </si>
  <si>
    <t>U17-c10</t>
  </si>
  <si>
    <t>AT1G79220</t>
  </si>
  <si>
    <t>U17-c11</t>
  </si>
  <si>
    <t>AT2G23290</t>
  </si>
  <si>
    <t>U17-c12</t>
  </si>
  <si>
    <t>AT2G32100</t>
  </si>
  <si>
    <t>U17-d1</t>
  </si>
  <si>
    <t>AT1G76590</t>
  </si>
  <si>
    <t>U17-d2</t>
  </si>
  <si>
    <t>AT2G46260</t>
  </si>
  <si>
    <t>U17-d3</t>
  </si>
  <si>
    <t>U17-d4</t>
  </si>
  <si>
    <t>AT3G63030</t>
  </si>
  <si>
    <t>U17-d5</t>
  </si>
  <si>
    <r>
      <t>zf-CW</t>
    </r>
    <r>
      <rPr>
        <vertAlign val="superscript"/>
        <sz val="9"/>
        <rFont val="Arial"/>
        <family val="2"/>
      </rPr>
      <t xml:space="preserve"> c</t>
    </r>
  </si>
  <si>
    <t>AT1G43160</t>
  </si>
  <si>
    <t>U17-d6</t>
  </si>
  <si>
    <t>AT4G17490</t>
  </si>
  <si>
    <t>U17-d7</t>
  </si>
  <si>
    <t>AT5G07500</t>
  </si>
  <si>
    <t>U17-d8</t>
  </si>
  <si>
    <t>AT5G41380</t>
  </si>
  <si>
    <t>U17-d9</t>
  </si>
  <si>
    <t>AT3G53820</t>
  </si>
  <si>
    <t>U17-d10</t>
  </si>
  <si>
    <t>AT4G18450</t>
  </si>
  <si>
    <t>U17-d11</t>
  </si>
  <si>
    <t>AT1G16490</t>
  </si>
  <si>
    <t>U17-d12</t>
  </si>
  <si>
    <t>AT5G54470</t>
  </si>
  <si>
    <t>U17-e1</t>
  </si>
  <si>
    <t>AT2G34830</t>
  </si>
  <si>
    <t>U17-e2</t>
  </si>
  <si>
    <t>AT5G62610</t>
  </si>
  <si>
    <t>U17-e3</t>
  </si>
  <si>
    <t>AT3G24010</t>
  </si>
  <si>
    <t>U17-e4</t>
  </si>
  <si>
    <t>AT4G25990</t>
  </si>
  <si>
    <t>U17-e5</t>
  </si>
  <si>
    <t>AT1G32070</t>
  </si>
  <si>
    <t>U17-e6</t>
  </si>
  <si>
    <t>AT2G03340</t>
  </si>
  <si>
    <t>U17-e7</t>
  </si>
  <si>
    <t>AT1G22130</t>
  </si>
  <si>
    <t>U17-e8</t>
  </si>
  <si>
    <t>AT1G54360</t>
  </si>
  <si>
    <t>U17-e9</t>
  </si>
  <si>
    <t>AT5G27090</t>
  </si>
  <si>
    <t>U17-e10</t>
  </si>
  <si>
    <t>AT1G68800</t>
  </si>
  <si>
    <t>U17-e11</t>
  </si>
  <si>
    <t>AT5G17800</t>
  </si>
  <si>
    <t>U17-e12</t>
  </si>
  <si>
    <t>AT1G56650</t>
  </si>
  <si>
    <t>U17-f1</t>
  </si>
  <si>
    <t>AT3G61120</t>
  </si>
  <si>
    <t>U17-f2</t>
  </si>
  <si>
    <t>AT1G20693</t>
  </si>
  <si>
    <t>U17-f3</t>
  </si>
  <si>
    <t>AT4G36780</t>
  </si>
  <si>
    <t>U17-f4</t>
  </si>
  <si>
    <t>AT2G02080</t>
  </si>
  <si>
    <t>U17-f5</t>
  </si>
  <si>
    <t>AT4G28530</t>
  </si>
  <si>
    <t>U17-f6</t>
  </si>
  <si>
    <t>AT4G38680</t>
  </si>
  <si>
    <t>U17-f7</t>
  </si>
  <si>
    <t>AT1G72310</t>
  </si>
  <si>
    <t>U17-f8</t>
  </si>
  <si>
    <t>AT5G67000</t>
  </si>
  <si>
    <t>U17-f9</t>
  </si>
  <si>
    <t>U17-f10</t>
  </si>
  <si>
    <t>AT3G23220</t>
  </si>
  <si>
    <t>U17-f11</t>
  </si>
  <si>
    <t>AT2G02740</t>
  </si>
  <si>
    <t>U17-f12</t>
  </si>
  <si>
    <t>AT3G16870</t>
  </si>
  <si>
    <t>U17-g1</t>
  </si>
  <si>
    <t>AT4G31620</t>
  </si>
  <si>
    <t>U17-g2</t>
  </si>
  <si>
    <t>AT5G47140</t>
  </si>
  <si>
    <t>U17-g3</t>
  </si>
  <si>
    <t>AT5G58010</t>
  </si>
  <si>
    <t>U17-g4</t>
  </si>
  <si>
    <t>AT5G18680</t>
  </si>
  <si>
    <t>U17-g5</t>
  </si>
  <si>
    <t>AT1G50680</t>
  </si>
  <si>
    <t>U17-g6</t>
  </si>
  <si>
    <t>AT1G52890</t>
  </si>
  <si>
    <t>U17-g7</t>
  </si>
  <si>
    <t>AT4G37260</t>
  </si>
  <si>
    <t>U17-g8</t>
  </si>
  <si>
    <t>AT1G20910</t>
  </si>
  <si>
    <t>U17-g9</t>
  </si>
  <si>
    <t>AT3G01030</t>
  </si>
  <si>
    <t>U17-g10</t>
  </si>
  <si>
    <t>AT3G19500</t>
  </si>
  <si>
    <t>U17-g11</t>
  </si>
  <si>
    <t>AT3G24820</t>
  </si>
  <si>
    <t>U17-g12</t>
  </si>
  <si>
    <t>AT5G35330</t>
  </si>
  <si>
    <t>U17-h1</t>
  </si>
  <si>
    <t>AT2G47700</t>
  </si>
  <si>
    <t>U17-h2</t>
  </si>
  <si>
    <t>AT4G24060</t>
  </si>
  <si>
    <t>U17-h3</t>
  </si>
  <si>
    <t>AT2G05900</t>
  </si>
  <si>
    <t>U17-h4</t>
  </si>
  <si>
    <t>AT1G11510</t>
  </si>
  <si>
    <t>U17-h5</t>
  </si>
  <si>
    <t>AT5G51980</t>
  </si>
  <si>
    <t>U17-h6</t>
  </si>
  <si>
    <t>AT2G17180</t>
  </si>
  <si>
    <t>U17-h7</t>
  </si>
  <si>
    <t>AT3G55210</t>
  </si>
  <si>
    <t>U17-h8</t>
  </si>
  <si>
    <t>AT5G61470</t>
  </si>
  <si>
    <t>U17-h9</t>
  </si>
  <si>
    <t>AT4G05630</t>
  </si>
  <si>
    <t>U17-h10</t>
  </si>
  <si>
    <t>AT4G31615</t>
  </si>
  <si>
    <t>U17-h11</t>
  </si>
  <si>
    <t>AT5G24120</t>
  </si>
  <si>
    <t>U17-h12</t>
  </si>
  <si>
    <t>AT3G52540</t>
  </si>
  <si>
    <t>U18-A1</t>
  </si>
  <si>
    <t>AT5G67450</t>
  </si>
  <si>
    <t>U18-A2</t>
  </si>
  <si>
    <t>AT1G32360</t>
  </si>
  <si>
    <t>U18-A3</t>
  </si>
  <si>
    <t>AT4G04030</t>
  </si>
  <si>
    <t>U18-A4</t>
  </si>
  <si>
    <t>AT5G59380</t>
  </si>
  <si>
    <t>U18-A5</t>
  </si>
  <si>
    <t>AT5G44190</t>
  </si>
  <si>
    <t>U18-A6</t>
  </si>
  <si>
    <t>AT5G37260</t>
  </si>
  <si>
    <t>U18-A7</t>
  </si>
  <si>
    <t>AT1G31040</t>
  </si>
  <si>
    <t>U18-A8</t>
  </si>
  <si>
    <t>AT5G35770</t>
  </si>
  <si>
    <t>U18-A9</t>
  </si>
  <si>
    <r>
      <t>SAP</t>
    </r>
    <r>
      <rPr>
        <vertAlign val="superscript"/>
        <sz val="9"/>
        <rFont val="Arial"/>
        <family val="2"/>
      </rPr>
      <t xml:space="preserve"> a,b</t>
    </r>
  </si>
  <si>
    <t>AT2G45120</t>
  </si>
  <si>
    <t>U18-A10</t>
  </si>
  <si>
    <t>AT2G39020</t>
  </si>
  <si>
    <t>U18-A11</t>
  </si>
  <si>
    <t>AT3G20640</t>
  </si>
  <si>
    <t>U18-A12</t>
  </si>
  <si>
    <t>AT1G28520</t>
  </si>
  <si>
    <t>U18-b1</t>
  </si>
  <si>
    <r>
      <t>VOZ</t>
    </r>
    <r>
      <rPr>
        <vertAlign val="superscript"/>
        <sz val="9"/>
        <rFont val="Arial"/>
        <family val="2"/>
      </rPr>
      <t xml:space="preserve"> a,b</t>
    </r>
  </si>
  <si>
    <t>AT3G49690</t>
  </si>
  <si>
    <t>U18-b2</t>
  </si>
  <si>
    <t>AT2G35550</t>
  </si>
  <si>
    <t>U18-b3</t>
  </si>
  <si>
    <t>AT4G36020</t>
  </si>
  <si>
    <t>U18-b4</t>
  </si>
  <si>
    <t>AT2G18120</t>
  </si>
  <si>
    <t>U18-b5</t>
  </si>
  <si>
    <t>AT3G04100</t>
  </si>
  <si>
    <t>U18-b6</t>
  </si>
  <si>
    <t>AT2G28910</t>
  </si>
  <si>
    <t>U18-b7</t>
  </si>
  <si>
    <t>AT5G10380</t>
  </si>
  <si>
    <t>U18-b8</t>
  </si>
  <si>
    <t>AT4G37180</t>
  </si>
  <si>
    <t>U18-b9</t>
  </si>
  <si>
    <t>AT5G04110</t>
  </si>
  <si>
    <t>U18-b10</t>
  </si>
  <si>
    <t>AT2G37060</t>
  </si>
  <si>
    <t>U18-b11</t>
  </si>
  <si>
    <t>AT4G00238</t>
  </si>
  <si>
    <t>U18-b12</t>
  </si>
  <si>
    <t>AT4G32280</t>
  </si>
  <si>
    <t>U18-c1</t>
  </si>
  <si>
    <t>AT5G51910</t>
  </si>
  <si>
    <t>U18-c2</t>
  </si>
  <si>
    <t>AT1G22810</t>
  </si>
  <si>
    <t>U18-c3</t>
  </si>
  <si>
    <t>AT5G26630</t>
  </si>
  <si>
    <t>U18-c4</t>
  </si>
  <si>
    <t>AT5G52600</t>
  </si>
  <si>
    <t>U18-c5</t>
  </si>
  <si>
    <t>AT3G50510</t>
  </si>
  <si>
    <t>U18-c6</t>
  </si>
  <si>
    <t>AT1G66810</t>
  </si>
  <si>
    <t>U18-c7</t>
  </si>
  <si>
    <t>AT5G15060</t>
  </si>
  <si>
    <t>U18-c8</t>
  </si>
  <si>
    <r>
      <t>LOB</t>
    </r>
    <r>
      <rPr>
        <vertAlign val="superscript"/>
        <sz val="9"/>
        <rFont val="Arial"/>
        <family val="2"/>
      </rPr>
      <t xml:space="preserve"> a</t>
    </r>
  </si>
  <si>
    <t>AT1G53320</t>
  </si>
  <si>
    <t>U18-c9</t>
  </si>
  <si>
    <t>AT1G20696</t>
  </si>
  <si>
    <t>U18-c10</t>
  </si>
  <si>
    <t>AT1G04550</t>
  </si>
  <si>
    <t>U18-c11</t>
  </si>
  <si>
    <t>AT1G54390</t>
  </si>
  <si>
    <t>U18-c12</t>
  </si>
  <si>
    <t>AT5G51870</t>
  </si>
  <si>
    <t>U18-d1</t>
  </si>
  <si>
    <t>AT5G62430</t>
  </si>
  <si>
    <t>U18-d2</t>
  </si>
  <si>
    <t>AT1G28050</t>
  </si>
  <si>
    <t>U18-d3</t>
  </si>
  <si>
    <t>U18-d4</t>
  </si>
  <si>
    <t>AT3G60400</t>
  </si>
  <si>
    <t>U18-d5</t>
  </si>
  <si>
    <t>AT3G24650</t>
  </si>
  <si>
    <t>U18-d6</t>
  </si>
  <si>
    <t>AT1G32870</t>
  </si>
  <si>
    <t>U18-d7</t>
  </si>
  <si>
    <t>AT3G20840</t>
  </si>
  <si>
    <t>U18-d8</t>
  </si>
  <si>
    <t>AT2G20110</t>
  </si>
  <si>
    <t>U18-d9</t>
  </si>
  <si>
    <t>AT1G25550</t>
  </si>
  <si>
    <t>U18-d10</t>
  </si>
  <si>
    <t>AT4G32880</t>
  </si>
  <si>
    <t>U18-d11</t>
  </si>
  <si>
    <t>AT3G16350</t>
  </si>
  <si>
    <t>U18-d12</t>
  </si>
  <si>
    <t>AT1G73100</t>
  </si>
  <si>
    <t>U18-e1</t>
  </si>
  <si>
    <t>AT2G16910</t>
  </si>
  <si>
    <t>U18-e2</t>
  </si>
  <si>
    <t>AT1G32130</t>
  </si>
  <si>
    <t>U18-e3</t>
  </si>
  <si>
    <r>
      <t>IWS1</t>
    </r>
    <r>
      <rPr>
        <vertAlign val="superscript"/>
        <sz val="9"/>
        <rFont val="Arial"/>
        <family val="2"/>
      </rPr>
      <t xml:space="preserve"> a</t>
    </r>
  </si>
  <si>
    <t>AT3G10500</t>
  </si>
  <si>
    <t>U18-e4</t>
  </si>
  <si>
    <t>AT4G22070</t>
  </si>
  <si>
    <t>U18-e5</t>
  </si>
  <si>
    <t>AT4G34000</t>
  </si>
  <si>
    <t>U18-e6</t>
  </si>
  <si>
    <t>AT3G54320</t>
  </si>
  <si>
    <t>U18-e7</t>
  </si>
  <si>
    <t>AT1G49010</t>
  </si>
  <si>
    <t>U18-e8</t>
  </si>
  <si>
    <t>AT4G17695</t>
  </si>
  <si>
    <t>U18-e9</t>
  </si>
  <si>
    <t>AT2G10950</t>
  </si>
  <si>
    <t>U18-e10</t>
  </si>
  <si>
    <t>AT2G44840</t>
  </si>
  <si>
    <t>U18-e11</t>
  </si>
  <si>
    <t>AT5G02460</t>
  </si>
  <si>
    <t>U18-e12</t>
  </si>
  <si>
    <t>AT4G36620</t>
  </si>
  <si>
    <t>U18-f1</t>
  </si>
  <si>
    <t>AT4G18170</t>
  </si>
  <si>
    <t>U18-f2</t>
  </si>
  <si>
    <t>AT3G57390</t>
  </si>
  <si>
    <t>U18-f3</t>
  </si>
  <si>
    <t>AT5G13790</t>
  </si>
  <si>
    <t>U18-f4</t>
  </si>
  <si>
    <t>AT3G57040</t>
  </si>
  <si>
    <t>U18-f5</t>
  </si>
  <si>
    <t>AT5G38490</t>
  </si>
  <si>
    <t>U18-f6</t>
  </si>
  <si>
    <t>AT1G10586</t>
  </si>
  <si>
    <t>U18-f7</t>
  </si>
  <si>
    <t>AT1G21780</t>
  </si>
  <si>
    <t>U18-f8</t>
  </si>
  <si>
    <t>AT2G46400</t>
  </si>
  <si>
    <t>U18-f9</t>
  </si>
  <si>
    <t>U18-f10</t>
  </si>
  <si>
    <t>AT1G32150</t>
  </si>
  <si>
    <t>U18-f11</t>
  </si>
  <si>
    <t>AT3G21810</t>
  </si>
  <si>
    <t>U18-f12</t>
  </si>
  <si>
    <t>AT4G21030</t>
  </si>
  <si>
    <t>U18-g1</t>
  </si>
  <si>
    <t>AT3G01140</t>
  </si>
  <si>
    <t>U18-g2</t>
  </si>
  <si>
    <t>AT3G24500</t>
  </si>
  <si>
    <t>U18-g3</t>
  </si>
  <si>
    <t>AT4G01500</t>
  </si>
  <si>
    <t>U18-g4</t>
  </si>
  <si>
    <t>AT2G17870</t>
  </si>
  <si>
    <t>U18-g5</t>
  </si>
  <si>
    <t>AT2G21400</t>
  </si>
  <si>
    <t>U18-g6</t>
  </si>
  <si>
    <t>AT2G21900</t>
  </si>
  <si>
    <t>U18-g7</t>
  </si>
  <si>
    <t>AT5G05770</t>
  </si>
  <si>
    <t>U18-g8</t>
  </si>
  <si>
    <t>AT5G64610</t>
  </si>
  <si>
    <t>U18-g9</t>
  </si>
  <si>
    <t>AT4G32570</t>
  </si>
  <si>
    <t>U18-g10</t>
  </si>
  <si>
    <t>AT4G36740</t>
  </si>
  <si>
    <t>U18-g11</t>
  </si>
  <si>
    <t>AT5G50320</t>
  </si>
  <si>
    <t>U18-g12</t>
  </si>
  <si>
    <t>AT1G75540</t>
  </si>
  <si>
    <t>U18-h1</t>
  </si>
  <si>
    <t>AT4G11400</t>
  </si>
  <si>
    <t>U18-h2</t>
  </si>
  <si>
    <t>AT2G46790</t>
  </si>
  <si>
    <t>U18-h3</t>
  </si>
  <si>
    <t>AT5G06100</t>
  </si>
  <si>
    <t>U18-h4</t>
  </si>
  <si>
    <t>AT1G02230</t>
  </si>
  <si>
    <t>U18-h5</t>
  </si>
  <si>
    <t>AT4G14225</t>
  </si>
  <si>
    <t>U18-h6</t>
  </si>
  <si>
    <t>AT5G39810</t>
  </si>
  <si>
    <t>U18-h7</t>
  </si>
  <si>
    <t>AT4G17980</t>
  </si>
  <si>
    <t>U18-h8</t>
  </si>
  <si>
    <t>AT1G25310</t>
  </si>
  <si>
    <t>U18-h9</t>
  </si>
  <si>
    <r>
      <t>bHLH</t>
    </r>
    <r>
      <rPr>
        <vertAlign val="superscript"/>
        <sz val="9"/>
        <rFont val="Arial"/>
        <family val="2"/>
      </rPr>
      <t xml:space="preserve"> a</t>
    </r>
    <r>
      <rPr>
        <sz val="9"/>
        <color theme="1"/>
        <rFont val="Arial"/>
        <family val="2"/>
      </rPr>
      <t xml:space="preserve"> / HLH</t>
    </r>
    <r>
      <rPr>
        <vertAlign val="superscript"/>
        <sz val="9"/>
        <rFont val="Arial"/>
        <family val="2"/>
      </rPr>
      <t xml:space="preserve"> c</t>
    </r>
  </si>
  <si>
    <t>AT2G33500</t>
  </si>
  <si>
    <t>U18-h10</t>
  </si>
  <si>
    <t>AT3G10113</t>
  </si>
  <si>
    <t>U18-h11</t>
  </si>
  <si>
    <t>AT4G25410</t>
  </si>
  <si>
    <t>U18-h12</t>
  </si>
  <si>
    <t>AT4G32010</t>
  </si>
  <si>
    <t>U19-A1</t>
  </si>
  <si>
    <t>AT3G61740</t>
  </si>
  <si>
    <t>U19-A2</t>
  </si>
  <si>
    <t>AT4G39160</t>
  </si>
  <si>
    <t>U19-A3</t>
  </si>
  <si>
    <t>AT5G20730</t>
  </si>
  <si>
    <t>U19-A4</t>
  </si>
  <si>
    <t>AT2G47070</t>
  </si>
  <si>
    <t>U19-A5</t>
  </si>
  <si>
    <t>AT3G16857</t>
  </si>
  <si>
    <t>U19-A6</t>
  </si>
  <si>
    <t>AT2G27230</t>
  </si>
  <si>
    <t>U19-A7</t>
  </si>
  <si>
    <t>AT4G23980</t>
  </si>
  <si>
    <t>U19-A8</t>
  </si>
  <si>
    <t>AT5G37020</t>
  </si>
  <si>
    <t>U19-A9</t>
  </si>
  <si>
    <t>AT3G54220</t>
  </si>
  <si>
    <t>U19-A10</t>
  </si>
  <si>
    <t>AT2G36960</t>
  </si>
  <si>
    <t>U19-A11</t>
  </si>
  <si>
    <t>AT1G73360</t>
  </si>
  <si>
    <t>U19-A12</t>
  </si>
  <si>
    <t>AT1G32640</t>
  </si>
  <si>
    <t>U19-b1</t>
  </si>
  <si>
    <t>AT2G32700</t>
  </si>
  <si>
    <t>U19-b2</t>
  </si>
  <si>
    <r>
      <t>LUG</t>
    </r>
    <r>
      <rPr>
        <vertAlign val="superscript"/>
        <sz val="9"/>
        <rFont val="Arial"/>
        <family val="2"/>
      </rPr>
      <t xml:space="preserve"> a,b</t>
    </r>
  </si>
  <si>
    <t>AT5G62000</t>
  </si>
  <si>
    <t>U19-b3</t>
  </si>
  <si>
    <t>AT3G19510</t>
  </si>
  <si>
    <t>U19-b4</t>
  </si>
  <si>
    <t>AT1G58220</t>
  </si>
  <si>
    <t>U19-b5</t>
  </si>
  <si>
    <t>AT5G64220</t>
  </si>
  <si>
    <t>U19-b6</t>
  </si>
  <si>
    <r>
      <t>CAMTA</t>
    </r>
    <r>
      <rPr>
        <vertAlign val="superscript"/>
        <sz val="9"/>
        <rFont val="Arial"/>
        <family val="2"/>
      </rPr>
      <t xml:space="preserve"> a,b</t>
    </r>
  </si>
  <si>
    <t>AT3G43240</t>
  </si>
  <si>
    <t>U19-b7</t>
  </si>
  <si>
    <t>AT2G36720</t>
  </si>
  <si>
    <t>U19-b8</t>
  </si>
  <si>
    <t>AT3G12280</t>
  </si>
  <si>
    <t>U19-b9</t>
  </si>
  <si>
    <r>
      <t>RB</t>
    </r>
    <r>
      <rPr>
        <vertAlign val="superscript"/>
        <sz val="9"/>
        <rFont val="Arial"/>
        <family val="2"/>
      </rPr>
      <t xml:space="preserve"> a</t>
    </r>
  </si>
  <si>
    <t>AT1G05230</t>
  </si>
  <si>
    <t>U19-b10</t>
  </si>
  <si>
    <t>AT5G56270</t>
  </si>
  <si>
    <t>U19-b11</t>
  </si>
  <si>
    <t>AT3G20770</t>
  </si>
  <si>
    <t>U19-b12</t>
  </si>
  <si>
    <t>AT4G14770</t>
  </si>
  <si>
    <t>U19-c1</t>
  </si>
  <si>
    <t>AT2G17410</t>
  </si>
  <si>
    <t>U19-c2</t>
  </si>
  <si>
    <t>AT1G79350</t>
  </si>
  <si>
    <t>U19-c3</t>
  </si>
  <si>
    <t>AT3G08020</t>
  </si>
  <si>
    <t>U19-c4</t>
  </si>
  <si>
    <t>AT3G10800</t>
  </si>
  <si>
    <t>U19-c5</t>
  </si>
  <si>
    <t>AT5G43990</t>
  </si>
  <si>
    <t>U19-c6</t>
  </si>
  <si>
    <t>AT1G62310</t>
  </si>
  <si>
    <t>U19-c7</t>
  </si>
  <si>
    <t>AT2G22300</t>
  </si>
  <si>
    <t>U19-c8</t>
  </si>
  <si>
    <t>AT3G19210</t>
  </si>
  <si>
    <t>U19-c9</t>
  </si>
  <si>
    <t>AT3G53680</t>
  </si>
  <si>
    <t>U19-c10</t>
  </si>
  <si>
    <t>AT3G54350</t>
  </si>
  <si>
    <t>U19-c11</t>
  </si>
  <si>
    <t>AT1G10240</t>
  </si>
  <si>
    <t>U19-c12</t>
  </si>
  <si>
    <t>AT4G38180</t>
  </si>
  <si>
    <t>U19-d1</t>
  </si>
  <si>
    <t>AT4G37670</t>
  </si>
  <si>
    <t>U19-d2</t>
  </si>
  <si>
    <t>AT1G62830</t>
  </si>
  <si>
    <t>U19-d3</t>
  </si>
  <si>
    <r>
      <t>SWI/SNF-SWI3</t>
    </r>
    <r>
      <rPr>
        <vertAlign val="superscript"/>
        <sz val="9"/>
        <rFont val="Arial"/>
        <family val="2"/>
      </rPr>
      <t xml:space="preserve"> a</t>
    </r>
  </si>
  <si>
    <t>U19-d4</t>
  </si>
  <si>
    <t>AT5G19330</t>
  </si>
  <si>
    <t>U19-d5</t>
  </si>
  <si>
    <t>AT1G10170</t>
  </si>
  <si>
    <t>U19-d6</t>
  </si>
  <si>
    <r>
      <t>zf-NF-X1</t>
    </r>
    <r>
      <rPr>
        <vertAlign val="superscript"/>
        <sz val="9"/>
        <rFont val="Arial"/>
        <family val="2"/>
      </rPr>
      <t xml:space="preserve"> c</t>
    </r>
  </si>
  <si>
    <t>AT1G59890</t>
  </si>
  <si>
    <t>U19-d7</t>
  </si>
  <si>
    <t>AT5G52230</t>
  </si>
  <si>
    <t>U19-d8</t>
  </si>
  <si>
    <t>AT4G32730</t>
  </si>
  <si>
    <t>U19-d9</t>
  </si>
  <si>
    <t>AT5G05130</t>
  </si>
  <si>
    <t>U19-d10</t>
  </si>
  <si>
    <t>AT5G27610</t>
  </si>
  <si>
    <t>U19-d11</t>
  </si>
  <si>
    <t>AT4G00730</t>
  </si>
  <si>
    <t>U19-d12</t>
  </si>
  <si>
    <t>AT1G19220</t>
  </si>
  <si>
    <t>U19-e1</t>
  </si>
  <si>
    <t>AT1G50410</t>
  </si>
  <si>
    <t>U19-e2</t>
  </si>
  <si>
    <t>AT4G00990</t>
  </si>
  <si>
    <t>U19-e3</t>
  </si>
  <si>
    <t>AT2G17150</t>
  </si>
  <si>
    <t>U19-e4</t>
  </si>
  <si>
    <t>AT3G60030</t>
  </si>
  <si>
    <t>U19-e5</t>
  </si>
  <si>
    <t>AT2G02160</t>
  </si>
  <si>
    <t>U19-e6</t>
  </si>
  <si>
    <t>AT5G41410</t>
  </si>
  <si>
    <t>U19-e7</t>
  </si>
  <si>
    <t>AT5G28300</t>
  </si>
  <si>
    <t>U19-e8</t>
  </si>
  <si>
    <t>AT2G02090</t>
  </si>
  <si>
    <t>U19-e9</t>
  </si>
  <si>
    <t>AT4G04885</t>
  </si>
  <si>
    <t>U19-e10</t>
  </si>
  <si>
    <t>AT2G02070</t>
  </si>
  <si>
    <t>U19-e11</t>
  </si>
  <si>
    <t>AT1G09060</t>
  </si>
  <si>
    <t>U19-e12</t>
  </si>
  <si>
    <t>AT3G52250</t>
  </si>
  <si>
    <t>U19-f1</t>
  </si>
  <si>
    <t>AT4G24020</t>
  </si>
  <si>
    <t>U19-f2</t>
  </si>
  <si>
    <t>AT5G53430</t>
  </si>
  <si>
    <t>U19-f3</t>
  </si>
  <si>
    <t>AT5G45260</t>
  </si>
  <si>
    <t>U19-f4</t>
  </si>
  <si>
    <r>
      <t>WRKY</t>
    </r>
    <r>
      <rPr>
        <vertAlign val="superscript"/>
        <sz val="9"/>
        <rFont val="Arial"/>
        <family val="2"/>
      </rPr>
      <t xml:space="preserve"> a</t>
    </r>
  </si>
  <si>
    <t>AT3G18640</t>
  </si>
  <si>
    <t>U19-f5</t>
  </si>
  <si>
    <t>AT4G21430</t>
  </si>
  <si>
    <t>U19-f6</t>
  </si>
  <si>
    <t>AT2G32250</t>
  </si>
  <si>
    <t>U19-f7</t>
  </si>
  <si>
    <t>AT4G15090</t>
  </si>
  <si>
    <t>U19-f8</t>
  </si>
  <si>
    <t>AT3G01320</t>
  </si>
  <si>
    <t>U19-f9</t>
  </si>
  <si>
    <t>U19-f10</t>
  </si>
  <si>
    <t>AT5G19310</t>
  </si>
  <si>
    <t>U19-f11</t>
  </si>
  <si>
    <t>AT5G22750</t>
  </si>
  <si>
    <t>U19-f12</t>
  </si>
  <si>
    <t>AT5G46880</t>
  </si>
  <si>
    <t>U19-g1</t>
  </si>
  <si>
    <t>AT1G07530</t>
  </si>
  <si>
    <t>U19-g2</t>
  </si>
  <si>
    <t>AT1G52150</t>
  </si>
  <si>
    <t>U19-g3</t>
  </si>
  <si>
    <t>AT1G30490</t>
  </si>
  <si>
    <t>U19-g4</t>
  </si>
  <si>
    <t>AT1G59750</t>
  </si>
  <si>
    <t>U19-g5</t>
  </si>
  <si>
    <t>AT3G05380</t>
  </si>
  <si>
    <t>U19-g6</t>
  </si>
  <si>
    <t>AT1G30810</t>
  </si>
  <si>
    <t>U19-g7</t>
  </si>
  <si>
    <t>AT4G34430</t>
  </si>
  <si>
    <t>U19-g8</t>
  </si>
  <si>
    <t>AT1G79840</t>
  </si>
  <si>
    <t>U19-g9</t>
  </si>
  <si>
    <t>AT5G18830</t>
  </si>
  <si>
    <t>U19-g10</t>
  </si>
  <si>
    <t>AT5G66630</t>
  </si>
  <si>
    <t>U19-g11</t>
  </si>
  <si>
    <t>AT2G35940</t>
  </si>
  <si>
    <t>U19-g12</t>
  </si>
  <si>
    <t>AT5G45300</t>
  </si>
  <si>
    <t>U19-h1</t>
  </si>
  <si>
    <t>AT4G20400</t>
  </si>
  <si>
    <t>U19-h2</t>
  </si>
  <si>
    <r>
      <t>JUMONJI</t>
    </r>
    <r>
      <rPr>
        <vertAlign val="superscript"/>
        <sz val="9"/>
        <rFont val="Arial"/>
        <family val="2"/>
      </rPr>
      <t xml:space="preserve"> a,b,c</t>
    </r>
  </si>
  <si>
    <t>AT2G44430</t>
  </si>
  <si>
    <t>U19-h3</t>
  </si>
  <si>
    <t>AT2G28450</t>
  </si>
  <si>
    <t>U19-h4</t>
  </si>
  <si>
    <t>AT5G51230</t>
  </si>
  <si>
    <t>U19-h5</t>
  </si>
  <si>
    <t>AT2G18090</t>
  </si>
  <si>
    <t>U19-h6</t>
  </si>
  <si>
    <r>
      <t>SWI/SNF-BAF60b</t>
    </r>
    <r>
      <rPr>
        <vertAlign val="superscript"/>
        <sz val="9"/>
        <rFont val="Arial"/>
        <family val="2"/>
      </rPr>
      <t xml:space="preserve"> a</t>
    </r>
    <r>
      <rPr>
        <sz val="9"/>
        <color theme="1"/>
        <rFont val="Arial"/>
        <family val="2"/>
      </rPr>
      <t xml:space="preserve"> / PHD</t>
    </r>
    <r>
      <rPr>
        <vertAlign val="superscript"/>
        <sz val="9"/>
        <rFont val="Arial"/>
        <family val="2"/>
      </rPr>
      <t xml:space="preserve"> b</t>
    </r>
  </si>
  <si>
    <t>AT1G32810</t>
  </si>
  <si>
    <t>U19-h7</t>
  </si>
  <si>
    <r>
      <t>PHD</t>
    </r>
    <r>
      <rPr>
        <vertAlign val="superscript"/>
        <sz val="9"/>
        <rFont val="Arial"/>
        <family val="2"/>
      </rPr>
      <t xml:space="preserve"> a</t>
    </r>
  </si>
  <si>
    <t>AT5G52170</t>
  </si>
  <si>
    <t>U19-h8</t>
  </si>
  <si>
    <t>AT5G65490</t>
  </si>
  <si>
    <t>U19-h9</t>
  </si>
  <si>
    <r>
      <t>SGT1</t>
    </r>
    <r>
      <rPr>
        <vertAlign val="superscript"/>
        <sz val="9"/>
        <rFont val="Arial"/>
        <family val="2"/>
      </rPr>
      <t xml:space="preserve"> c</t>
    </r>
  </si>
  <si>
    <t>AT5G04940</t>
  </si>
  <si>
    <t>U19-h10</t>
  </si>
  <si>
    <t>AT1G04050</t>
  </si>
  <si>
    <t>U19-h11</t>
  </si>
  <si>
    <t>AT1G30460</t>
  </si>
  <si>
    <t>U19-h12</t>
  </si>
  <si>
    <t>AT5G42700</t>
  </si>
  <si>
    <t>U20-A1</t>
  </si>
  <si>
    <t>AT4G28640</t>
  </si>
  <si>
    <t>U20-A2</t>
  </si>
  <si>
    <t>AT5G47390</t>
  </si>
  <si>
    <t>U20-A3</t>
  </si>
  <si>
    <t>AT4G24240</t>
  </si>
  <si>
    <t>U20-A4</t>
  </si>
  <si>
    <t>AT2G31460</t>
  </si>
  <si>
    <t>U20-A5</t>
  </si>
  <si>
    <t>AT5G27130</t>
  </si>
  <si>
    <t>U20-A6</t>
  </si>
  <si>
    <t>AT2G16400</t>
  </si>
  <si>
    <t>U20-A7</t>
  </si>
  <si>
    <t>AT4G00150</t>
  </si>
  <si>
    <t>U20-A8</t>
  </si>
  <si>
    <t>AT5G66700</t>
  </si>
  <si>
    <t>U20-A9</t>
  </si>
  <si>
    <t>AT1G14510</t>
  </si>
  <si>
    <t>U20-A10</t>
  </si>
  <si>
    <t>AT3G18960</t>
  </si>
  <si>
    <t>U20-A11</t>
  </si>
  <si>
    <t>AT2G30420</t>
  </si>
  <si>
    <t>U20-A12</t>
  </si>
  <si>
    <t>AT1G02040</t>
  </si>
  <si>
    <t>U20-b1</t>
  </si>
  <si>
    <t>AT1G51970</t>
  </si>
  <si>
    <t>U20-b2</t>
  </si>
  <si>
    <t>AT1G04850</t>
  </si>
  <si>
    <t>U20-b3</t>
  </si>
  <si>
    <t>AT5G04820</t>
  </si>
  <si>
    <t>U20-b4</t>
  </si>
  <si>
    <t>AT1G49130</t>
  </si>
  <si>
    <t>U20-b5</t>
  </si>
  <si>
    <t>AT5G06250</t>
  </si>
  <si>
    <t>U20-b6</t>
  </si>
  <si>
    <t>AT5G67430</t>
  </si>
  <si>
    <t>U20-b7</t>
  </si>
  <si>
    <t>AT1G16060</t>
  </si>
  <si>
    <t>U20-b8</t>
  </si>
  <si>
    <t>AT1G33760</t>
  </si>
  <si>
    <t>U20-b9</t>
  </si>
  <si>
    <t>AT5G64750</t>
  </si>
  <si>
    <t>U20-b10</t>
  </si>
  <si>
    <t>AT3G18990</t>
  </si>
  <si>
    <t>U20-b11</t>
  </si>
  <si>
    <t>AT5G23280</t>
  </si>
  <si>
    <t>U20-b12</t>
  </si>
  <si>
    <t>AT3G61230</t>
  </si>
  <si>
    <t>U20-c1</t>
  </si>
  <si>
    <t>AT3G05860</t>
  </si>
  <si>
    <t>U20-c2</t>
  </si>
  <si>
    <t>AT5G42640</t>
  </si>
  <si>
    <t>U20-c3</t>
  </si>
  <si>
    <t>AT2G15660</t>
  </si>
  <si>
    <t>U20-c4</t>
  </si>
  <si>
    <t>AT4G15250</t>
  </si>
  <si>
    <t>U20-c5</t>
  </si>
  <si>
    <t>AT1G08880</t>
  </si>
  <si>
    <t>U20-c6</t>
  </si>
  <si>
    <t>AT5G27880</t>
  </si>
  <si>
    <t>U20-c7</t>
  </si>
  <si>
    <t>AT5G61620</t>
  </si>
  <si>
    <t>U20-c8</t>
  </si>
  <si>
    <t>AT3G07260</t>
  </si>
  <si>
    <t>U20-c9</t>
  </si>
  <si>
    <t>AT3G48360</t>
  </si>
  <si>
    <t>U20-c10</t>
  </si>
  <si>
    <t>AT1G12980</t>
  </si>
  <si>
    <t>U20-c11</t>
  </si>
  <si>
    <t>AT3G08505</t>
  </si>
  <si>
    <t>U20-c12</t>
  </si>
  <si>
    <t>AT5G28040</t>
  </si>
  <si>
    <t>U20-d1</t>
  </si>
  <si>
    <t>AT1G35240</t>
  </si>
  <si>
    <t>U20-d2</t>
  </si>
  <si>
    <t>AT3G50330</t>
  </si>
  <si>
    <t>U20-d3</t>
  </si>
  <si>
    <t>U20-d4</t>
  </si>
  <si>
    <t>AT4G38160</t>
  </si>
  <si>
    <t>U20-d5</t>
  </si>
  <si>
    <t>AT5G46350</t>
  </si>
  <si>
    <t>U20-d6</t>
  </si>
  <si>
    <t>AT4G36060</t>
  </si>
  <si>
    <t>U20-d7</t>
  </si>
  <si>
    <t>AT1G72050</t>
  </si>
  <si>
    <t>U20-d8</t>
  </si>
  <si>
    <t>AT1G63650</t>
  </si>
  <si>
    <t>U20-d9</t>
  </si>
  <si>
    <t>AT5G60140</t>
  </si>
  <si>
    <t>U20-d10</t>
  </si>
  <si>
    <t>AT4G31920</t>
  </si>
  <si>
    <t>U20-d11</t>
  </si>
  <si>
    <t>AT5G08330</t>
  </si>
  <si>
    <t>U20-d12</t>
  </si>
  <si>
    <t>AT2G17600</t>
  </si>
  <si>
    <t>U20-e1</t>
  </si>
  <si>
    <t>AT5G63080</t>
  </si>
  <si>
    <t>U20-e2</t>
  </si>
  <si>
    <t>AT3G59060</t>
  </si>
  <si>
    <t>U20-e3</t>
  </si>
  <si>
    <t>AT1G67370</t>
  </si>
  <si>
    <t>U20-e4</t>
  </si>
  <si>
    <t>AT2G39830</t>
  </si>
  <si>
    <t>U20-e5</t>
  </si>
  <si>
    <t>AT4G21340</t>
  </si>
  <si>
    <t>U20-e6</t>
  </si>
  <si>
    <t>AT2G30130</t>
  </si>
  <si>
    <t>U20-e7</t>
  </si>
  <si>
    <t>AT2G27760</t>
  </si>
  <si>
    <t>U20-e8</t>
  </si>
  <si>
    <t>AT3G51950</t>
  </si>
  <si>
    <t>U20-e9</t>
  </si>
  <si>
    <t>AT2G05330</t>
  </si>
  <si>
    <t>U20-e10</t>
  </si>
  <si>
    <t>AT5G12850</t>
  </si>
  <si>
    <t>U20-e11</t>
  </si>
  <si>
    <t>AT5G62940</t>
  </si>
  <si>
    <t>U20-e12</t>
  </si>
  <si>
    <t>AT5G66300</t>
  </si>
  <si>
    <t>U20-f1</t>
  </si>
  <si>
    <t>AT4G26640</t>
  </si>
  <si>
    <t>U20-f2</t>
  </si>
  <si>
    <t>AT4G17230</t>
  </si>
  <si>
    <t>U20-f3</t>
  </si>
  <si>
    <t>AT1G14440</t>
  </si>
  <si>
    <t>U20-f4</t>
  </si>
  <si>
    <t>AT1G75410</t>
  </si>
  <si>
    <t>U20-f5</t>
  </si>
  <si>
    <t>AT5G56780</t>
  </si>
  <si>
    <t>U20-f6</t>
  </si>
  <si>
    <r>
      <t>HRT</t>
    </r>
    <r>
      <rPr>
        <vertAlign val="superscript"/>
        <sz val="9"/>
        <rFont val="Arial"/>
        <family val="2"/>
      </rPr>
      <t xml:space="preserve"> a</t>
    </r>
    <r>
      <rPr>
        <sz val="9"/>
        <color theme="1"/>
        <rFont val="Arial"/>
        <family val="2"/>
      </rPr>
      <t xml:space="preserve"> / HRT-like</t>
    </r>
    <r>
      <rPr>
        <vertAlign val="superscript"/>
        <sz val="9"/>
        <rFont val="Arial"/>
        <family val="2"/>
      </rPr>
      <t xml:space="preserve"> b</t>
    </r>
  </si>
  <si>
    <t>AT4G03250</t>
  </si>
  <si>
    <t>U20-f7</t>
  </si>
  <si>
    <t>AT2G05160</t>
  </si>
  <si>
    <t>U20-f8</t>
  </si>
  <si>
    <t>AT3G53370</t>
  </si>
  <si>
    <t>U20-f9</t>
  </si>
  <si>
    <t>U20-f10</t>
  </si>
  <si>
    <t>AT4G31690</t>
  </si>
  <si>
    <t>U20-f11</t>
  </si>
  <si>
    <t>AT5G46915</t>
  </si>
  <si>
    <t>U20-f12</t>
  </si>
  <si>
    <r>
      <t>ABI3-VP1</t>
    </r>
    <r>
      <rPr>
        <vertAlign val="superscript"/>
        <sz val="9"/>
        <rFont val="Arial"/>
        <family val="2"/>
      </rPr>
      <t xml:space="preserve"> b</t>
    </r>
  </si>
  <si>
    <t>AT4G12620</t>
  </si>
  <si>
    <t>U20-g1</t>
  </si>
  <si>
    <t>AT2G33290</t>
  </si>
  <si>
    <t>U20-g2</t>
  </si>
  <si>
    <t>AT1G33240</t>
  </si>
  <si>
    <t>U20-g3</t>
  </si>
  <si>
    <t>AT2G45880</t>
  </si>
  <si>
    <t>U20-g4</t>
  </si>
  <si>
    <t>AT3G13682</t>
  </si>
  <si>
    <t>U20-g5</t>
  </si>
  <si>
    <t>AT1G78280</t>
  </si>
  <si>
    <t>U20-g6</t>
  </si>
  <si>
    <t>AT2G27110</t>
  </si>
  <si>
    <t>U20-g7</t>
  </si>
  <si>
    <t>AT1G09710</t>
  </si>
  <si>
    <t>U20-g8</t>
  </si>
  <si>
    <t>AT1G09770</t>
  </si>
  <si>
    <t>U20-g9</t>
  </si>
  <si>
    <t>AT1G21700</t>
  </si>
  <si>
    <t>U20-g10</t>
  </si>
  <si>
    <t>AT2G46530</t>
  </si>
  <si>
    <t>U20-g11</t>
  </si>
  <si>
    <t>AT3G23150</t>
  </si>
  <si>
    <t>U20-g12</t>
  </si>
  <si>
    <t>AT2G41450</t>
  </si>
  <si>
    <t>U20-h1</t>
  </si>
  <si>
    <t>AT1G65910</t>
  </si>
  <si>
    <t>U20-h2</t>
  </si>
  <si>
    <t>AT2G23380</t>
  </si>
  <si>
    <t>U20-h3</t>
  </si>
  <si>
    <t>AT1G24190</t>
  </si>
  <si>
    <t>U20-h4</t>
  </si>
  <si>
    <t>AT5G15020</t>
  </si>
  <si>
    <t>U20-h5</t>
  </si>
  <si>
    <t>AT5G41580</t>
  </si>
  <si>
    <t>U20-h6</t>
  </si>
  <si>
    <r>
      <t>zf-MIZ</t>
    </r>
    <r>
      <rPr>
        <vertAlign val="superscript"/>
        <sz val="9"/>
        <rFont val="Arial"/>
        <family val="2"/>
      </rPr>
      <t xml:space="preserve"> c</t>
    </r>
  </si>
  <si>
    <t>AT5G16780</t>
  </si>
  <si>
    <t>U20-h7</t>
  </si>
  <si>
    <t>AT2G38950</t>
  </si>
  <si>
    <t>U20-h8</t>
  </si>
  <si>
    <t>AT2G19260</t>
  </si>
  <si>
    <t>U20-h9</t>
  </si>
  <si>
    <t>AT5G08630</t>
  </si>
  <si>
    <t>U20-h10</t>
  </si>
  <si>
    <r>
      <t>DDT</t>
    </r>
    <r>
      <rPr>
        <vertAlign val="superscript"/>
        <sz val="9"/>
        <rFont val="Arial"/>
        <family val="2"/>
      </rPr>
      <t xml:space="preserve"> a,c</t>
    </r>
  </si>
  <si>
    <t>AT3G05670</t>
  </si>
  <si>
    <t>U20-h11</t>
  </si>
  <si>
    <t>AT2G40950</t>
  </si>
  <si>
    <t>U20-h12</t>
  </si>
  <si>
    <t>AT2G30470</t>
  </si>
  <si>
    <t>U21-A1</t>
  </si>
  <si>
    <t>AT1G20980</t>
  </si>
  <si>
    <t>U21-A2</t>
  </si>
  <si>
    <t>AT1G48310</t>
  </si>
  <si>
    <t>U21-A3</t>
  </si>
  <si>
    <t>AT1G03750</t>
  </si>
  <si>
    <t>U21-A4</t>
  </si>
  <si>
    <t>AT1G11950</t>
  </si>
  <si>
    <t>U21-A5</t>
  </si>
  <si>
    <t>AT1G66340</t>
  </si>
  <si>
    <t>U21-A6</t>
  </si>
  <si>
    <t>AT1G77300</t>
  </si>
  <si>
    <t>U21-A7</t>
  </si>
  <si>
    <t>AT1G79000</t>
  </si>
  <si>
    <t>U21-A8</t>
  </si>
  <si>
    <t>AT2G13370</t>
  </si>
  <si>
    <t>U21-A9</t>
  </si>
  <si>
    <t>AT2G31650</t>
  </si>
  <si>
    <t>U21-A10</t>
  </si>
  <si>
    <t>AT3G22170</t>
  </si>
  <si>
    <t>U21-A11</t>
  </si>
  <si>
    <t>AT5G45050</t>
  </si>
  <si>
    <t>U21-A12</t>
  </si>
  <si>
    <t>AT5G56930</t>
  </si>
  <si>
    <t>U21-b1</t>
  </si>
  <si>
    <t>AT5G63420</t>
  </si>
  <si>
    <t>U21-b2</t>
  </si>
  <si>
    <t>AT3G12270</t>
  </si>
  <si>
    <t>U21-b3</t>
  </si>
  <si>
    <t>AT1G76880</t>
  </si>
  <si>
    <t>U21-b4</t>
  </si>
  <si>
    <t>AT2G41900</t>
  </si>
  <si>
    <t>U21-b5</t>
  </si>
  <si>
    <t>AT5G07400</t>
  </si>
  <si>
    <t>U21-b6</t>
  </si>
  <si>
    <t>AT3G21430</t>
  </si>
  <si>
    <t>U21-b7</t>
  </si>
  <si>
    <r>
      <t>MYB-related</t>
    </r>
    <r>
      <rPr>
        <vertAlign val="superscript"/>
        <sz val="9"/>
        <rFont val="Arial"/>
        <family val="2"/>
      </rPr>
      <t xml:space="preserve"> a</t>
    </r>
    <r>
      <rPr>
        <sz val="9"/>
        <color theme="1"/>
        <rFont val="Arial"/>
        <family val="2"/>
      </rPr>
      <t xml:space="preserve"> / DIRP</t>
    </r>
    <r>
      <rPr>
        <vertAlign val="superscript"/>
        <sz val="9"/>
        <rFont val="Arial"/>
        <family val="2"/>
      </rPr>
      <t xml:space="preserve"> c</t>
    </r>
  </si>
  <si>
    <t>AT5G18960</t>
  </si>
  <si>
    <t>U21-b8</t>
  </si>
  <si>
    <t>AT3G06250</t>
  </si>
  <si>
    <t>U21-b9</t>
  </si>
  <si>
    <t>AT1G76320</t>
  </si>
  <si>
    <t>U21-b10</t>
  </si>
  <si>
    <t>AT5G11510</t>
  </si>
  <si>
    <t>U21-b11</t>
  </si>
  <si>
    <t>AT2G22740</t>
  </si>
  <si>
    <t>U21-b12</t>
  </si>
  <si>
    <t>AT3G62240</t>
  </si>
  <si>
    <t>U21-c1</t>
  </si>
  <si>
    <t>AT2G37520</t>
  </si>
  <si>
    <t>U21-c2</t>
  </si>
  <si>
    <t>AT4G13460</t>
  </si>
  <si>
    <t>U21-c3</t>
  </si>
  <si>
    <t>AT4G16150</t>
  </si>
  <si>
    <t>U21-c4</t>
  </si>
  <si>
    <t>AT2G31280</t>
  </si>
  <si>
    <t>U21-c5</t>
  </si>
  <si>
    <t>AT2G21710</t>
  </si>
  <si>
    <t>U21-c6</t>
  </si>
  <si>
    <t>AT5G09410</t>
  </si>
  <si>
    <t>U21-c7</t>
  </si>
  <si>
    <t>AT2G35160</t>
  </si>
  <si>
    <t>U21-c8</t>
  </si>
  <si>
    <t>AT1G01720</t>
  </si>
  <si>
    <t>U21-c9</t>
  </si>
  <si>
    <t>AT1G17950</t>
  </si>
  <si>
    <t>U21-c10</t>
  </si>
  <si>
    <t>AT5G56110</t>
  </si>
  <si>
    <t>U21-c11</t>
  </si>
  <si>
    <t>AT5G15830</t>
  </si>
  <si>
    <t>U21-c12</t>
  </si>
  <si>
    <t>AT2G42400</t>
  </si>
  <si>
    <t>U21-d1</t>
  </si>
  <si>
    <t>AT3G02790</t>
  </si>
  <si>
    <t>U21-d2</t>
  </si>
  <si>
    <t>AT5G15800</t>
  </si>
  <si>
    <t>U21-d3</t>
  </si>
  <si>
    <t>U21-d4</t>
  </si>
  <si>
    <t>AT1G72830</t>
  </si>
  <si>
    <t>U21-d5</t>
  </si>
  <si>
    <t>AT5G13080</t>
  </si>
  <si>
    <t>U21-d6</t>
  </si>
  <si>
    <t>AT1G23420</t>
  </si>
  <si>
    <t>U21-d7</t>
  </si>
  <si>
    <t>AT3G02990</t>
  </si>
  <si>
    <t>U21-d8</t>
  </si>
  <si>
    <t>AT3G02940</t>
  </si>
  <si>
    <t>U21-d9</t>
  </si>
  <si>
    <t>AT5G08190</t>
  </si>
  <si>
    <t>U21-d10</t>
  </si>
  <si>
    <t>AT1G14030</t>
  </si>
  <si>
    <t>U21-d11</t>
  </si>
  <si>
    <t>AT1G68200</t>
  </si>
  <si>
    <t>U21-d12</t>
  </si>
  <si>
    <t>AT3G56520</t>
  </si>
  <si>
    <t>U21-e1</t>
  </si>
  <si>
    <t>AT5G48670</t>
  </si>
  <si>
    <t>U21-e2</t>
  </si>
  <si>
    <t>AT1G63170</t>
  </si>
  <si>
    <t>U21-e3</t>
  </si>
  <si>
    <t>AT2G24570</t>
  </si>
  <si>
    <t>U21-e4</t>
  </si>
  <si>
    <t>AT5G41920</t>
  </si>
  <si>
    <t>U21-e5</t>
  </si>
  <si>
    <t>AT3G19580</t>
  </si>
  <si>
    <t>U21-e6</t>
  </si>
  <si>
    <t>AT5G62020</t>
  </si>
  <si>
    <t>U21-e7</t>
  </si>
  <si>
    <t>AT5G10120</t>
  </si>
  <si>
    <t>U21-e8</t>
  </si>
  <si>
    <t>AT5G67180</t>
  </si>
  <si>
    <t>U21-e9</t>
  </si>
  <si>
    <t>AT1G27280</t>
  </si>
  <si>
    <t>U21-e10</t>
  </si>
  <si>
    <t>AT5G52660</t>
  </si>
  <si>
    <t>U21-e11</t>
  </si>
  <si>
    <t>AT5G66870</t>
  </si>
  <si>
    <t>U21-e12</t>
  </si>
  <si>
    <t>AT2G25820</t>
  </si>
  <si>
    <t>U21-f1</t>
  </si>
  <si>
    <t>AT4G37940</t>
  </si>
  <si>
    <t>U21-f2</t>
  </si>
  <si>
    <t>AT4G39250</t>
  </si>
  <si>
    <t>U21-f3</t>
  </si>
  <si>
    <t>AT2G03060</t>
  </si>
  <si>
    <t>U21-f4</t>
  </si>
  <si>
    <t>AT1G67710</t>
  </si>
  <si>
    <t>U21-f5</t>
  </si>
  <si>
    <t>AT1G24210</t>
  </si>
  <si>
    <t>U21-f6</t>
  </si>
  <si>
    <t>AT1G07980</t>
  </si>
  <si>
    <t>U21-f7</t>
  </si>
  <si>
    <t>AT2G34710</t>
  </si>
  <si>
    <t>U21-f8</t>
  </si>
  <si>
    <t>AT3G18650</t>
  </si>
  <si>
    <t>U21-f9</t>
  </si>
  <si>
    <t>U21-f10</t>
  </si>
  <si>
    <t>AT3G10390</t>
  </si>
  <si>
    <t>U21-f11</t>
  </si>
  <si>
    <t>AT4G35270</t>
  </si>
  <si>
    <t>U21-f12</t>
  </si>
  <si>
    <t>AT5G16820</t>
  </si>
  <si>
    <t>U21-g1</t>
  </si>
  <si>
    <t>AT2G32930</t>
  </si>
  <si>
    <t>U21-g2</t>
  </si>
  <si>
    <t>AT5G24470</t>
  </si>
  <si>
    <t>U21-g3</t>
  </si>
  <si>
    <t>AT5G02810</t>
  </si>
  <si>
    <t>U21-g4</t>
  </si>
  <si>
    <t>AT2G46830</t>
  </si>
  <si>
    <t>U21-g5</t>
  </si>
  <si>
    <t>AT5G61380</t>
  </si>
  <si>
    <t>U21-g6</t>
  </si>
  <si>
    <t>AT1G35460</t>
  </si>
  <si>
    <t>U21-g7</t>
  </si>
  <si>
    <t>Structure of this file</t>
  </si>
  <si>
    <t>Sheets 1-12: contain Raw data for OD600 and luminescence for each of the 6x384-well plates containing the TF collection. Each 384-well plate is generated by indexing 4x96-well plates</t>
  </si>
  <si>
    <t>Data sheet: Transfers the raw data in 384-well format to 96-well format (21 plates named U1-U21). Empty plasmid control is in well F4 of each 96-well plate. Negative control (no yeast) is in well F10 of each 96-well plate.</t>
  </si>
  <si>
    <t xml:space="preserve">C.O values sheet: Establishes reference values for the data analysis. </t>
  </si>
  <si>
    <t>Results sheet: uses the information in the data and C.O. values sheets to calculate the luciferase activity for each TF and determine if there is an interaction with the promoter bait</t>
  </si>
  <si>
    <t>C.O values</t>
  </si>
  <si>
    <t>In this sheet important reference values are calculated.</t>
  </si>
  <si>
    <t>1-DO600 background value: calculated as the average  value obtained for well F10 in plates U1 to U21.</t>
  </si>
  <si>
    <r>
      <t xml:space="preserve">2-Low and High confidence cut off values for yeast growth are calculated based on the SD for the average OD600 in well F10. Low confidence is given to those OD600 that fall between 3s and 6s of this average value and high confidence to those above 6s. </t>
    </r>
    <r>
      <rPr>
        <b/>
        <sz val="12"/>
        <color theme="1"/>
        <rFont val="Calibri"/>
        <family val="2"/>
        <scheme val="minor"/>
      </rPr>
      <t>Note that the number of SDs that define these limits can be modified by the user.</t>
    </r>
  </si>
  <si>
    <t>3-Luminescence background value: calculated as the average value obtained for well F10 in plates U1 to U21.</t>
  </si>
  <si>
    <t>4-BASAL Luminescence value: calculated as the average value obtained for well F4 in plates U1 to U21. This well contains cells carrying and empty prey plasmid and the luminescence activity derived from this control is used to calculate the fold of induction value.</t>
  </si>
  <si>
    <r>
      <t xml:space="preserve">5-Low and High confidence cut off values for basal luminescence are calculated based on the SD for the average Luminescence in well F04. Low confidence is given to those Luminescence values that fall between 3s and 6s of this average value and high confidence to those above 6s. For this calculation the Average luminescence background is subtracted from each basal luminescence value. </t>
    </r>
    <r>
      <rPr>
        <b/>
        <sz val="12"/>
        <color theme="1"/>
        <rFont val="Calibri"/>
        <family val="2"/>
        <scheme val="minor"/>
      </rPr>
      <t>Note that the number of SDs that define these limits can be modified by the user.</t>
    </r>
  </si>
  <si>
    <t xml:space="preserve">6-BASAL luciferase activity: calculated based on the luminescence and OD600 for well F04 in plates U1 to U21. </t>
  </si>
  <si>
    <r>
      <t xml:space="preserve">7-Cut off values for basal luciferase activity are calculated based on the SD for the average luciferase activity in well F04. This value is used to normalize the luciferase activity across the screen. </t>
    </r>
    <r>
      <rPr>
        <b/>
        <sz val="12"/>
        <color theme="1"/>
        <rFont val="Calibri"/>
        <family val="2"/>
        <scheme val="minor"/>
      </rPr>
      <t>Note that the number of SDs that define this limit can be modified by the user (by defaul is set to 3 SD).</t>
    </r>
  </si>
  <si>
    <t>Results</t>
  </si>
  <si>
    <t>1-Columns F, G, H: each luminescence is corrected by subtracting the average luminescence background (cell G29 in the C.O values sheet).</t>
  </si>
  <si>
    <t>2-Columns I, J, K: each OD600 is corrected by subtracting the average OD600 background (cell C29 in the C.O values sheet).</t>
  </si>
  <si>
    <t>3-Column L: volume of cells in ml (in this screen all wells have the same cell volume so it has no influence on the final result)</t>
  </si>
  <si>
    <t>4-Column M: time of reaction. This value is not used when the reporter is luciferase. In our screens it was set to "1" in order not to have an influence on the results.</t>
  </si>
  <si>
    <t>5-Column N: Luciferase activity calculated as (Luminescence*1000)/(OD600*cell volume*time). Note that if the OD600 is bellow the average DO600 value (cell C29 in C.O. values sheet) the luciferase activity is not calculated and "FALSE" will be displayed in the corresponding cell).</t>
  </si>
  <si>
    <t>6-Column O: Average luciferase activity for the plate to which this TF belongs.</t>
  </si>
  <si>
    <t>7-Column P: Average luciferase activity for all plates.</t>
  </si>
  <si>
    <t>8-Column Q: Folds of induction for the luciferase activity vs. the average luciferase activity for the plate to which the TF belongs (cell N/cell O)</t>
  </si>
  <si>
    <t>8-Column R: Folds of induction for the luciferase activity vs. the average luciferase activity for ALL plates (cell N/cell P)</t>
  </si>
  <si>
    <t>9-Column S: Folds of induction for the luciferase activity vs. the average luciferase activity for the empty plasmid control (cell U29 in the C.O values sheet)</t>
  </si>
  <si>
    <t>10-Column T: Folds of induction for the luciferase activity vs. the average luciferase activity for the empty plasmid control for each 384-well plate (plates U1 to U4, U5 to U8, U9 to U12, …)</t>
  </si>
  <si>
    <t>11-column V: defines a conclusion for the results in each well. High confidence interactors are defined by OD600, Luminescence and Fold of induction values that fall above the limits defined by the user (Cells C34, M34 and U35 in the C.O values sheet). Low confidence interactors are defined by OD600 falling between the limits defined by cells C32 and C34 in the C.O values sheet, or luminescence readings falling between the limits defined by cells M32 and M34 in the C.O values sheet, or both. Note that regardless of the OD600 or luminescence value no interaction is considered positive unless the fold of induction is above the limit set (cell U35 in the C.O. values sheet). NOTE THAT ALL THESE LIMITS (CELLS C32, C34, M32, M34 AND U35 IN THE C.O. values SHEET CAN BE MODIFIED BY THE USER AND THE VALUES IN THE RESULTS SHEET WILL BE AUTOMATICALLY UPDATED.</t>
  </si>
  <si>
    <t>Looking at High confidence interactions MAY minimize FALSE POSITIVES due to low growth alone.</t>
  </si>
  <si>
    <t>USE THIS RESULTS ANALYSIS ONLY AS A GUIDE. THERE MAY BE BETTER WAYS TO LOOK AT YOUR RESULTS.</t>
  </si>
  <si>
    <t>AVR=</t>
  </si>
  <si>
    <t>SD=</t>
  </si>
  <si>
    <t>CUT OFF=</t>
  </si>
  <si>
    <t>Core(4x) (Imaizumi)_Bkg based cut off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</si>
</sst>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0"/>
    <numFmt numFmtId="166" formatCode="0.000"/>
  </numFmts>
  <fonts count="14" x14ac:knownFonts="1">
    <font>
      <sz val="12"/>
      <color theme="1"/>
      <name val="Calibri"/>
      <family val="2"/>
      <scheme val="minor"/>
    </font>
    <font>
      <sz val="12"/>
      <color theme="1"/>
      <name val="Calibri"/>
      <family val="2"/>
      <scheme val="minor"/>
    </font>
    <font>
      <b/>
      <sz val="12"/>
      <color theme="1"/>
      <name val="Calibri"/>
      <family val="2"/>
      <scheme val="minor"/>
    </font>
    <font>
      <sz val="10"/>
      <name val="Arial"/>
      <family val="2"/>
    </font>
    <font>
      <b/>
      <sz val="14"/>
      <name val="Arial"/>
      <family val="2"/>
    </font>
    <font>
      <b/>
      <sz val="10"/>
      <name val="Arial"/>
      <family val="2"/>
    </font>
    <font>
      <sz val="11"/>
      <name val="Arial"/>
      <family val="2"/>
    </font>
    <font>
      <b/>
      <sz val="11"/>
      <name val="Arial"/>
      <family val="2"/>
    </font>
    <font>
      <sz val="10"/>
      <color theme="1"/>
      <name val="Calibri"/>
      <family val="2"/>
      <scheme val="minor"/>
    </font>
    <font>
      <sz val="9"/>
      <color theme="1"/>
      <name val="Arial"/>
      <family val="2"/>
    </font>
    <font>
      <vertAlign val="superscript"/>
      <sz val="9"/>
      <name val="Arial"/>
      <family val="2"/>
    </font>
    <font>
      <sz val="10"/>
      <name val="Calibri"/>
      <family val="2"/>
      <scheme val="minor"/>
    </font>
    <font>
      <sz val="10"/>
      <color indexed="8"/>
      <name val="Calibri"/>
      <family val="2"/>
      <scheme val="minor"/>
    </font>
    <font>
      <sz val="10"/>
      <color rgb="FF000000"/>
      <name val="Calibri"/>
      <family val="2"/>
      <scheme val="minor"/>
    </font>
  </fonts>
  <fills count="12">
    <fill>
      <patternFill patternType="none"/>
    </fill>
    <fill>
      <patternFill patternType="gray125"/>
    </fill>
    <fill>
      <patternFill patternType="solid">
        <fgColor theme="3" tint="0.59999389629810485"/>
        <bgColor indexed="64"/>
      </patternFill>
    </fill>
    <fill>
      <patternFill patternType="solid">
        <fgColor theme="0" tint="-0.249977111117893"/>
        <bgColor indexed="64"/>
      </patternFill>
    </fill>
    <fill>
      <patternFill patternType="solid">
        <fgColor rgb="FF00FF00"/>
        <bgColor indexed="64"/>
      </patternFill>
    </fill>
    <fill>
      <patternFill patternType="solid">
        <fgColor rgb="FFFF6600"/>
        <bgColor indexed="64"/>
      </patternFill>
    </fill>
    <fill>
      <patternFill patternType="solid">
        <fgColor indexed="13"/>
        <bgColor indexed="64"/>
      </patternFill>
    </fill>
    <fill>
      <patternFill patternType="solid">
        <fgColor rgb="FFCCFFCC"/>
        <bgColor indexed="64"/>
      </patternFill>
    </fill>
    <fill>
      <patternFill patternType="solid">
        <fgColor theme="8" tint="0.39997558519241921"/>
        <bgColor indexed="64"/>
      </patternFill>
    </fill>
    <fill>
      <patternFill patternType="solid">
        <fgColor rgb="FF92CDDC"/>
        <bgColor rgb="FF000000"/>
      </patternFill>
    </fill>
    <fill>
      <patternFill patternType="solid">
        <fgColor theme="5" tint="0.39997558519241921"/>
        <bgColor indexed="64"/>
      </patternFill>
    </fill>
    <fill>
      <patternFill patternType="solid">
        <fgColor theme="9" tint="0.59999389629810485"/>
        <bgColor indexed="64"/>
      </patternFill>
    </fill>
  </fills>
  <borders count="29">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double">
        <color auto="1"/>
      </right>
      <top/>
      <bottom/>
      <diagonal/>
    </border>
    <border>
      <left style="thick">
        <color auto="1"/>
      </left>
      <right style="thick">
        <color auto="1"/>
      </right>
      <top style="thick">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double">
        <color auto="1"/>
      </left>
      <right/>
      <top/>
      <bottom/>
      <diagonal/>
    </border>
    <border>
      <left/>
      <right style="mediumDashed">
        <color auto="1"/>
      </right>
      <top/>
      <bottom/>
      <diagonal/>
    </border>
    <border>
      <left/>
      <right style="double">
        <color auto="1"/>
      </right>
      <top/>
      <bottom style="medium">
        <color auto="1"/>
      </bottom>
      <diagonal/>
    </border>
    <border>
      <left style="double">
        <color auto="1"/>
      </left>
      <right/>
      <top/>
      <bottom style="medium">
        <color auto="1"/>
      </bottom>
      <diagonal/>
    </border>
    <border>
      <left/>
      <right/>
      <top/>
      <bottom style="medium">
        <color rgb="FF000000"/>
      </bottom>
      <diagonal/>
    </border>
    <border>
      <left/>
      <right style="mediumDashed">
        <color auto="1"/>
      </right>
      <top/>
      <bottom style="medium">
        <color auto="1"/>
      </bottom>
      <diagonal/>
    </border>
    <border>
      <left style="thin">
        <color auto="1"/>
      </left>
      <right style="thin">
        <color auto="1"/>
      </right>
      <top/>
      <bottom/>
      <diagonal/>
    </border>
    <border>
      <left style="thin">
        <color auto="1"/>
      </left>
      <right style="thin">
        <color auto="1"/>
      </right>
      <top style="medium">
        <color auto="1"/>
      </top>
      <bottom/>
      <diagonal/>
    </border>
    <border>
      <left style="thin">
        <color auto="1"/>
      </left>
      <right style="thin">
        <color auto="1"/>
      </right>
      <top style="thin">
        <color indexed="59"/>
      </top>
      <bottom style="thin">
        <color indexed="59"/>
      </bottom>
      <diagonal/>
    </border>
    <border>
      <left style="thin">
        <color auto="1"/>
      </left>
      <right style="thin">
        <color auto="1"/>
      </right>
      <top/>
      <bottom style="medium">
        <color auto="1"/>
      </bottom>
      <diagonal/>
    </border>
  </borders>
  <cellStyleXfs count="5">
    <xf numFmtId="0" fontId="0" fillId="0" borderId="0"/>
    <xf numFmtId="0" fontId="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36">
    <xf numFmtId="0" fontId="0" fillId="0" borderId="0" xfId="0"/>
    <xf numFmtId="0" fontId="3" fillId="0" borderId="0" xfId="1"/>
    <xf numFmtId="0" fontId="4" fillId="0" borderId="0" xfId="1" applyFont="1" applyAlignment="1">
      <alignment horizontal="right"/>
    </xf>
    <xf numFmtId="0" fontId="4" fillId="0" borderId="0" xfId="0" applyFont="1"/>
    <xf numFmtId="0" fontId="3" fillId="0" borderId="0" xfId="1" applyAlignment="1">
      <alignment horizontal="right"/>
    </xf>
    <xf numFmtId="0" fontId="5" fillId="0" borderId="0" xfId="1" applyFont="1"/>
    <xf numFmtId="0" fontId="3" fillId="0" borderId="1" xfId="1" applyBorder="1"/>
    <xf numFmtId="0" fontId="3" fillId="0" borderId="2" xfId="1" applyBorder="1"/>
    <xf numFmtId="0" fontId="3" fillId="0" borderId="3" xfId="1" applyBorder="1"/>
    <xf numFmtId="0" fontId="3" fillId="0" borderId="0" xfId="1" applyAlignment="1">
      <alignment horizontal="left"/>
    </xf>
    <xf numFmtId="0" fontId="3" fillId="0" borderId="4" xfId="1" applyBorder="1"/>
    <xf numFmtId="0" fontId="3" fillId="0" borderId="5" xfId="1" applyBorder="1"/>
    <xf numFmtId="0" fontId="3" fillId="2" borderId="0" xfId="1" applyFill="1"/>
    <xf numFmtId="0" fontId="3" fillId="0" borderId="6" xfId="1" applyBorder="1"/>
    <xf numFmtId="0" fontId="3" fillId="0" borderId="7" xfId="1" applyBorder="1"/>
    <xf numFmtId="0" fontId="3" fillId="0" borderId="8" xfId="1" applyBorder="1"/>
    <xf numFmtId="0" fontId="2" fillId="0" borderId="0" xfId="0" applyFont="1"/>
    <xf numFmtId="0" fontId="0" fillId="0" borderId="9" xfId="0" applyBorder="1"/>
    <xf numFmtId="0" fontId="0" fillId="0" borderId="0" xfId="0" applyAlignment="1">
      <alignment horizontal="center"/>
    </xf>
    <xf numFmtId="0" fontId="0" fillId="0" borderId="9" xfId="0" applyBorder="1" applyAlignment="1">
      <alignment horizontal="center"/>
    </xf>
    <xf numFmtId="0" fontId="0" fillId="3" borderId="0" xfId="0" applyFill="1" applyAlignment="1">
      <alignment horizontal="center"/>
    </xf>
    <xf numFmtId="0" fontId="0" fillId="0" borderId="9" xfId="0" quotePrefix="1" applyBorder="1" applyAlignment="1">
      <alignment horizontal="left"/>
    </xf>
    <xf numFmtId="164" fontId="0" fillId="3" borderId="0" xfId="0" applyNumberFormat="1" applyFill="1" applyAlignment="1">
      <alignment horizontal="center"/>
    </xf>
    <xf numFmtId="0" fontId="0" fillId="0" borderId="9" xfId="0" quotePrefix="1" applyBorder="1"/>
    <xf numFmtId="165" fontId="0" fillId="0" borderId="0" xfId="0" applyNumberFormat="1" applyAlignment="1">
      <alignment horizontal="center"/>
    </xf>
    <xf numFmtId="165" fontId="0" fillId="0" borderId="9" xfId="0" applyNumberFormat="1" applyBorder="1" applyAlignment="1">
      <alignment horizontal="center"/>
    </xf>
    <xf numFmtId="164" fontId="0" fillId="0" borderId="0" xfId="0" applyNumberFormat="1" applyAlignment="1">
      <alignment horizontal="center"/>
    </xf>
    <xf numFmtId="0" fontId="0" fillId="4" borderId="10" xfId="0" applyFill="1" applyBorder="1" applyAlignment="1">
      <alignment horizontal="center"/>
    </xf>
    <xf numFmtId="166" fontId="0" fillId="5" borderId="0" xfId="0" applyNumberFormat="1" applyFill="1"/>
    <xf numFmtId="166" fontId="0" fillId="0" borderId="0" xfId="0" applyNumberFormat="1"/>
    <xf numFmtId="1" fontId="0" fillId="4" borderId="10" xfId="0" applyNumberFormat="1" applyFill="1" applyBorder="1" applyAlignment="1">
      <alignment horizontal="center"/>
    </xf>
    <xf numFmtId="0" fontId="3" fillId="0" borderId="0" xfId="1" applyAlignment="1">
      <alignment horizontal="center"/>
    </xf>
    <xf numFmtId="0" fontId="4" fillId="0" borderId="0" xfId="1" applyFont="1" applyAlignment="1">
      <alignment horizontal="center" vertical="center"/>
    </xf>
    <xf numFmtId="0" fontId="4" fillId="6" borderId="0" xfId="1" applyFont="1" applyFill="1" applyAlignment="1">
      <alignment horizontal="right"/>
    </xf>
    <xf numFmtId="0" fontId="4" fillId="6" borderId="0" xfId="1" applyFont="1" applyFill="1" applyAlignment="1">
      <alignment horizontal="left" vertical="center"/>
    </xf>
    <xf numFmtId="0" fontId="4" fillId="6" borderId="0" xfId="1" applyFont="1" applyFill="1"/>
    <xf numFmtId="0" fontId="3" fillId="6" borderId="0" xfId="1" applyFill="1"/>
    <xf numFmtId="0" fontId="3" fillId="0" borderId="11" xfId="1" applyBorder="1"/>
    <xf numFmtId="0" fontId="3" fillId="0" borderId="12" xfId="1" applyBorder="1" applyAlignment="1">
      <alignment horizontal="center" wrapText="1"/>
    </xf>
    <xf numFmtId="0" fontId="3" fillId="0" borderId="13" xfId="1" applyBorder="1" applyAlignment="1">
      <alignment horizontal="center" wrapText="1"/>
    </xf>
    <xf numFmtId="0" fontId="3" fillId="0" borderId="0" xfId="1" applyAlignment="1">
      <alignment horizontal="center" vertical="center" wrapText="1"/>
    </xf>
    <xf numFmtId="0" fontId="3" fillId="0" borderId="14" xfId="1" applyBorder="1" applyAlignment="1">
      <alignment horizontal="right"/>
    </xf>
    <xf numFmtId="164" fontId="3" fillId="0" borderId="0" xfId="1" applyNumberFormat="1"/>
    <xf numFmtId="164" fontId="3" fillId="0" borderId="15" xfId="1" applyNumberFormat="1" applyBorder="1"/>
    <xf numFmtId="164" fontId="3" fillId="0" borderId="0" xfId="1" applyNumberFormat="1" applyAlignment="1">
      <alignment horizontal="center" vertical="center"/>
    </xf>
    <xf numFmtId="166" fontId="3" fillId="0" borderId="0" xfId="1" applyNumberFormat="1"/>
    <xf numFmtId="0" fontId="5" fillId="0" borderId="0" xfId="1" applyFont="1" applyAlignment="1">
      <alignment horizontal="left"/>
    </xf>
    <xf numFmtId="164" fontId="3" fillId="7" borderId="0" xfId="1" applyNumberFormat="1" applyFill="1"/>
    <xf numFmtId="164" fontId="3" fillId="7" borderId="15" xfId="1" applyNumberFormat="1" applyFill="1" applyBorder="1"/>
    <xf numFmtId="0" fontId="3" fillId="0" borderId="0" xfId="1" applyAlignment="1">
      <alignment horizontal="center" vertical="center"/>
    </xf>
    <xf numFmtId="166" fontId="3" fillId="3" borderId="0" xfId="1" applyNumberFormat="1" applyFill="1"/>
    <xf numFmtId="0" fontId="3" fillId="0" borderId="16" xfId="1" applyBorder="1" applyAlignment="1">
      <alignment horizontal="right"/>
    </xf>
    <xf numFmtId="164" fontId="3" fillId="0" borderId="17" xfId="1" applyNumberFormat="1" applyBorder="1"/>
    <xf numFmtId="164" fontId="3" fillId="0" borderId="18" xfId="1" applyNumberFormat="1" applyBorder="1"/>
    <xf numFmtId="165" fontId="3" fillId="3" borderId="0" xfId="1" applyNumberFormat="1" applyFill="1"/>
    <xf numFmtId="2" fontId="3" fillId="0" borderId="0" xfId="1" applyNumberFormat="1"/>
    <xf numFmtId="0" fontId="3" fillId="8" borderId="0" xfId="1" applyFill="1"/>
    <xf numFmtId="0" fontId="3" fillId="8" borderId="0" xfId="1" applyFill="1" applyAlignment="1">
      <alignment horizontal="center"/>
    </xf>
    <xf numFmtId="166" fontId="3" fillId="8" borderId="0" xfId="1" applyNumberFormat="1" applyFill="1"/>
    <xf numFmtId="0" fontId="5" fillId="8" borderId="19" xfId="1" applyFont="1" applyFill="1" applyBorder="1" applyAlignment="1">
      <alignment horizontal="center"/>
    </xf>
    <xf numFmtId="0" fontId="5" fillId="8" borderId="20" xfId="1" applyFont="1" applyFill="1" applyBorder="1" applyAlignment="1">
      <alignment horizontal="center"/>
    </xf>
    <xf numFmtId="0" fontId="5" fillId="8" borderId="0" xfId="1" applyFont="1" applyFill="1" applyAlignment="1">
      <alignment horizontal="center"/>
    </xf>
    <xf numFmtId="0" fontId="5" fillId="8" borderId="7" xfId="1" applyFont="1" applyFill="1" applyBorder="1"/>
    <xf numFmtId="0" fontId="7" fillId="8" borderId="7" xfId="1" applyFont="1" applyFill="1" applyBorder="1"/>
    <xf numFmtId="0" fontId="7" fillId="8" borderId="7" xfId="1" applyFont="1" applyFill="1" applyBorder="1" applyAlignment="1">
      <alignment horizontal="center"/>
    </xf>
    <xf numFmtId="0" fontId="6" fillId="8" borderId="7" xfId="1" applyFont="1" applyFill="1" applyBorder="1"/>
    <xf numFmtId="0" fontId="7" fillId="8" borderId="22" xfId="1" applyFont="1" applyFill="1" applyBorder="1" applyAlignment="1">
      <alignment horizontal="center"/>
    </xf>
    <xf numFmtId="0" fontId="7" fillId="8" borderId="24" xfId="1" applyFont="1" applyFill="1" applyBorder="1" applyAlignment="1">
      <alignment horizontal="center"/>
    </xf>
    <xf numFmtId="0" fontId="7" fillId="0" borderId="0" xfId="1" applyFont="1"/>
    <xf numFmtId="49" fontId="8" fillId="0" borderId="25" xfId="0" applyNumberFormat="1" applyFont="1" applyBorder="1" applyAlignment="1">
      <alignment horizontal="center"/>
    </xf>
    <xf numFmtId="0" fontId="9" fillId="0" borderId="26" xfId="0" applyFont="1" applyBorder="1" applyAlignment="1">
      <alignment horizontal="center"/>
    </xf>
    <xf numFmtId="1" fontId="3" fillId="0" borderId="0" xfId="1" applyNumberFormat="1" applyAlignment="1">
      <alignment horizontal="center" vertical="center"/>
    </xf>
    <xf numFmtId="1" fontId="5" fillId="0" borderId="0" xfId="1" applyNumberFormat="1" applyFont="1" applyAlignment="1">
      <alignment horizontal="center" vertical="center"/>
    </xf>
    <xf numFmtId="166" fontId="5" fillId="0" borderId="0" xfId="1" applyNumberFormat="1" applyFont="1"/>
    <xf numFmtId="164" fontId="5" fillId="0" borderId="19" xfId="1" applyNumberFormat="1" applyFont="1" applyBorder="1"/>
    <xf numFmtId="164" fontId="3" fillId="0" borderId="20" xfId="1" applyNumberFormat="1" applyBorder="1"/>
    <xf numFmtId="0" fontId="9" fillId="0" borderId="25" xfId="0" applyFont="1" applyBorder="1" applyAlignment="1">
      <alignment horizontal="center"/>
    </xf>
    <xf numFmtId="0" fontId="3" fillId="0" borderId="0" xfId="1" applyProtection="1">
      <protection locked="0"/>
    </xf>
    <xf numFmtId="0" fontId="8" fillId="10" borderId="25" xfId="0" applyFont="1" applyFill="1" applyBorder="1" applyAlignment="1">
      <alignment horizontal="center"/>
    </xf>
    <xf numFmtId="0" fontId="9" fillId="10" borderId="25" xfId="0" applyFont="1" applyFill="1" applyBorder="1"/>
    <xf numFmtId="0" fontId="3" fillId="10" borderId="0" xfId="1" applyFill="1" applyAlignment="1">
      <alignment horizontal="center"/>
    </xf>
    <xf numFmtId="0" fontId="3" fillId="10" borderId="0" xfId="1" applyFill="1"/>
    <xf numFmtId="1" fontId="3" fillId="10" borderId="0" xfId="1" applyNumberFormat="1" applyFill="1" applyAlignment="1">
      <alignment horizontal="center" vertical="center"/>
    </xf>
    <xf numFmtId="1" fontId="5" fillId="10" borderId="0" xfId="1" applyNumberFormat="1" applyFont="1" applyFill="1" applyAlignment="1">
      <alignment horizontal="center" vertical="center"/>
    </xf>
    <xf numFmtId="166" fontId="3" fillId="10" borderId="0" xfId="1" applyNumberFormat="1" applyFill="1"/>
    <xf numFmtId="166" fontId="5" fillId="10" borderId="0" xfId="1" applyNumberFormat="1" applyFont="1" applyFill="1"/>
    <xf numFmtId="164" fontId="5" fillId="10" borderId="19" xfId="1" applyNumberFormat="1" applyFont="1" applyFill="1" applyBorder="1"/>
    <xf numFmtId="164" fontId="3" fillId="10" borderId="0" xfId="1" applyNumberFormat="1" applyFill="1"/>
    <xf numFmtId="164" fontId="3" fillId="10" borderId="20" xfId="1" applyNumberFormat="1" applyFill="1" applyBorder="1"/>
    <xf numFmtId="2" fontId="3" fillId="10" borderId="0" xfId="1" applyNumberFormat="1" applyFill="1"/>
    <xf numFmtId="0" fontId="8" fillId="3" borderId="25" xfId="0" applyFont="1" applyFill="1" applyBorder="1" applyAlignment="1">
      <alignment horizontal="center"/>
    </xf>
    <xf numFmtId="0" fontId="9" fillId="3" borderId="25" xfId="0" applyFont="1" applyFill="1" applyBorder="1"/>
    <xf numFmtId="0" fontId="3" fillId="3" borderId="0" xfId="1" applyFill="1" applyAlignment="1">
      <alignment horizontal="center"/>
    </xf>
    <xf numFmtId="0" fontId="3" fillId="3" borderId="0" xfId="1" applyFill="1"/>
    <xf numFmtId="1" fontId="3" fillId="3" borderId="0" xfId="1" applyNumberFormat="1" applyFill="1" applyAlignment="1">
      <alignment horizontal="center" vertical="center"/>
    </xf>
    <xf numFmtId="1" fontId="5" fillId="3" borderId="0" xfId="1" applyNumberFormat="1" applyFont="1" applyFill="1" applyAlignment="1">
      <alignment horizontal="center" vertical="center"/>
    </xf>
    <xf numFmtId="166" fontId="5" fillId="3" borderId="0" xfId="1" applyNumberFormat="1" applyFont="1" applyFill="1"/>
    <xf numFmtId="164" fontId="5" fillId="3" borderId="19" xfId="1" applyNumberFormat="1" applyFont="1" applyFill="1" applyBorder="1"/>
    <xf numFmtId="164" fontId="3" fillId="3" borderId="0" xfId="1" applyNumberFormat="1" applyFill="1"/>
    <xf numFmtId="164" fontId="3" fillId="3" borderId="20" xfId="1" applyNumberFormat="1" applyFill="1" applyBorder="1"/>
    <xf numFmtId="2" fontId="3" fillId="3" borderId="0" xfId="1" applyNumberFormat="1" applyFill="1"/>
    <xf numFmtId="49" fontId="8" fillId="0" borderId="27" xfId="0" applyNumberFormat="1" applyFont="1" applyBorder="1" applyAlignment="1">
      <alignment horizontal="center"/>
    </xf>
    <xf numFmtId="49" fontId="11" fillId="0" borderId="25" xfId="0" applyNumberFormat="1" applyFont="1" applyBorder="1" applyAlignment="1">
      <alignment horizontal="center"/>
    </xf>
    <xf numFmtId="0" fontId="8" fillId="0" borderId="0" xfId="0" applyFont="1" applyAlignment="1">
      <alignment horizontal="center"/>
    </xf>
    <xf numFmtId="0" fontId="8" fillId="10" borderId="0" xfId="0" applyFont="1" applyFill="1" applyAlignment="1">
      <alignment horizontal="center"/>
    </xf>
    <xf numFmtId="0" fontId="8" fillId="3" borderId="0" xfId="0" applyFont="1" applyFill="1" applyAlignment="1">
      <alignment horizontal="center"/>
    </xf>
    <xf numFmtId="49" fontId="12" fillId="0" borderId="25" xfId="0" applyNumberFormat="1" applyFont="1" applyBorder="1" applyAlignment="1">
      <alignment horizontal="center"/>
    </xf>
    <xf numFmtId="0" fontId="12" fillId="0" borderId="25" xfId="0" applyFont="1" applyBorder="1" applyAlignment="1">
      <alignment horizontal="center"/>
    </xf>
    <xf numFmtId="49" fontId="8" fillId="0" borderId="25" xfId="0" applyNumberFormat="1" applyFont="1" applyBorder="1" applyAlignment="1">
      <alignment horizontal="center" vertical="top"/>
    </xf>
    <xf numFmtId="49" fontId="12" fillId="0" borderId="25" xfId="0" applyNumberFormat="1" applyFont="1" applyBorder="1" applyAlignment="1">
      <alignment horizontal="center" vertical="top"/>
    </xf>
    <xf numFmtId="9" fontId="12" fillId="0" borderId="25" xfId="2" applyFont="1" applyFill="1" applyBorder="1" applyAlignment="1">
      <alignment horizontal="center" vertical="top"/>
    </xf>
    <xf numFmtId="49" fontId="8" fillId="0" borderId="0" xfId="0" applyNumberFormat="1" applyFont="1" applyAlignment="1">
      <alignment horizontal="center"/>
    </xf>
    <xf numFmtId="0" fontId="9" fillId="0" borderId="28" xfId="0" applyFont="1" applyBorder="1" applyAlignment="1">
      <alignment horizontal="center"/>
    </xf>
    <xf numFmtId="0" fontId="9" fillId="0" borderId="0" xfId="0" applyFont="1" applyAlignment="1">
      <alignment horizontal="center"/>
    </xf>
    <xf numFmtId="0" fontId="9" fillId="10" borderId="0" xfId="0" applyFont="1" applyFill="1"/>
    <xf numFmtId="49" fontId="8" fillId="0" borderId="0" xfId="0" applyNumberFormat="1" applyFont="1" applyAlignment="1">
      <alignment horizontal="center" vertical="top"/>
    </xf>
    <xf numFmtId="0" fontId="13" fillId="0" borderId="0" xfId="0" applyFont="1" applyAlignment="1">
      <alignment horizontal="center"/>
    </xf>
    <xf numFmtId="49" fontId="3" fillId="0" borderId="0" xfId="1" applyNumberFormat="1" applyAlignment="1">
      <alignment vertical="top"/>
    </xf>
    <xf numFmtId="164" fontId="3" fillId="0" borderId="19" xfId="1" applyNumberFormat="1" applyBorder="1"/>
    <xf numFmtId="49" fontId="5" fillId="0" borderId="0" xfId="1" applyNumberFormat="1" applyFont="1" applyAlignment="1">
      <alignment vertical="top"/>
    </xf>
    <xf numFmtId="49" fontId="3" fillId="3" borderId="0" xfId="1" applyNumberFormat="1" applyFill="1" applyAlignment="1">
      <alignment vertical="top"/>
    </xf>
    <xf numFmtId="164" fontId="3" fillId="3" borderId="19" xfId="1" applyNumberFormat="1" applyFill="1" applyBorder="1"/>
    <xf numFmtId="49" fontId="5" fillId="10" borderId="0" xfId="1" applyNumberFormat="1" applyFont="1" applyFill="1" applyAlignment="1">
      <alignment vertical="top"/>
    </xf>
    <xf numFmtId="49" fontId="3" fillId="10" borderId="0" xfId="1" applyNumberFormat="1" applyFill="1" applyAlignment="1">
      <alignment vertical="top"/>
    </xf>
    <xf numFmtId="164" fontId="3" fillId="10" borderId="19" xfId="1" applyNumberFormat="1" applyFill="1" applyBorder="1"/>
    <xf numFmtId="0" fontId="2" fillId="0" borderId="0" xfId="0" applyFont="1" applyAlignment="1">
      <alignment wrapText="1"/>
    </xf>
    <xf numFmtId="0" fontId="0" fillId="0" borderId="0" xfId="0" applyAlignment="1">
      <alignment wrapText="1"/>
    </xf>
    <xf numFmtId="0" fontId="0" fillId="11" borderId="0" xfId="0" applyFill="1" applyAlignment="1">
      <alignment wrapText="1"/>
    </xf>
    <xf numFmtId="0" fontId="5" fillId="8" borderId="0" xfId="1" applyFont="1" applyFill="1" applyAlignment="1">
      <alignment horizontal="center" vertical="top" wrapText="1" shrinkToFit="1"/>
    </xf>
    <xf numFmtId="0" fontId="2" fillId="0" borderId="7" xfId="0" applyFont="1" applyBorder="1" applyAlignment="1">
      <alignment horizontal="center" vertical="top" wrapText="1" shrinkToFit="1"/>
    </xf>
    <xf numFmtId="0" fontId="6" fillId="8" borderId="0" xfId="1" applyFont="1" applyFill="1" applyAlignment="1">
      <alignment horizontal="center" wrapText="1"/>
    </xf>
    <xf numFmtId="0" fontId="0" fillId="0" borderId="7" xfId="0" applyBorder="1" applyAlignment="1">
      <alignment horizontal="center" wrapText="1"/>
    </xf>
    <xf numFmtId="0" fontId="3" fillId="8" borderId="0" xfId="1" applyFill="1" applyAlignment="1">
      <alignment horizontal="center" vertical="top" wrapText="1" shrinkToFit="1"/>
    </xf>
    <xf numFmtId="0" fontId="3" fillId="8" borderId="21" xfId="1" applyFill="1" applyBorder="1" applyAlignment="1">
      <alignment horizontal="center" vertical="top" wrapText="1" shrinkToFit="1"/>
    </xf>
    <xf numFmtId="0" fontId="3" fillId="9" borderId="0" xfId="0" applyFont="1" applyFill="1" applyAlignment="1">
      <alignment horizontal="center" vertical="top" wrapText="1" shrinkToFit="1"/>
    </xf>
    <xf numFmtId="0" fontId="3" fillId="9" borderId="23" xfId="0" applyFont="1" applyFill="1" applyBorder="1" applyAlignment="1">
      <alignment horizontal="center" vertical="top" wrapText="1" shrinkToFit="1"/>
    </xf>
  </cellXfs>
  <cellStyles count="5">
    <cellStyle name="Normal" xfId="0" builtinId="0"/>
    <cellStyle name="Normal 2" xfId="1" xr:uid="{00000000-0005-0000-0000-000001000000}"/>
    <cellStyle name="Percent 2" xfId="3" xr:uid="{00000000-0005-0000-0000-000002000000}"/>
    <cellStyle name="Percent 2 2" xfId="4" xr:uid="{00000000-0005-0000-0000-000003000000}"/>
    <cellStyle name="Percent 2 2 2" xfId="2" xr:uid="{00000000-0005-0000-0000-000004000000}"/>
  </cellStyles>
  <dxfs count="1">
    <dxf>
      <font>
        <color auto="1"/>
      </font>
      <fill>
        <patternFill patternType="solid">
          <fgColor indexed="64"/>
          <bgColor rgb="FF00FF00"/>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216"/>
  <sheetViews>
    <sheetView topLeftCell="A137" workbookViewId="0">
      <selection activeCell="D2" sqref="D2"/>
    </sheetView>
  </sheetViews>
  <sheetFormatPr baseColWidth="10" defaultColWidth="7.6640625" defaultRowHeight="13" x14ac:dyDescent="0.15"/>
  <cols>
    <col min="1" max="1" width="7.6640625" style="1"/>
    <col min="2" max="2" width="3" style="1" customWidth="1"/>
    <col min="3" max="5" width="7.6640625" style="1"/>
    <col min="6" max="6" width="9.5" style="1" customWidth="1"/>
    <col min="7" max="16" width="7.6640625" style="1"/>
    <col min="17" max="17" width="3.33203125" style="1" customWidth="1"/>
    <col min="18" max="16384" width="7.6640625" style="1"/>
  </cols>
  <sheetData>
    <row r="1" spans="1:29" ht="18" x14ac:dyDescent="0.2">
      <c r="C1" s="2" t="s">
        <v>25</v>
      </c>
      <c r="D1" s="3" t="s">
        <v>4268</v>
      </c>
    </row>
    <row r="2" spans="1:29" x14ac:dyDescent="0.15">
      <c r="C2" s="4" t="s">
        <v>26</v>
      </c>
      <c r="D2" s="1">
        <v>2.5000000000000001E-2</v>
      </c>
      <c r="E2" s="1" t="s">
        <v>27</v>
      </c>
    </row>
    <row r="3" spans="1:29" x14ac:dyDescent="0.15">
      <c r="C3" s="4"/>
      <c r="D3" s="1">
        <v>1</v>
      </c>
      <c r="E3" s="1" t="s">
        <v>28</v>
      </c>
    </row>
    <row r="4" spans="1:29" x14ac:dyDescent="0.15">
      <c r="C4" s="4"/>
    </row>
    <row r="5" spans="1:29" x14ac:dyDescent="0.15">
      <c r="C5" s="4"/>
      <c r="F5" s="1" t="s">
        <v>29</v>
      </c>
      <c r="G5" s="1">
        <f>AVERAGE(AA14,AA24,AA34,AA44,AA54,AA64,AA74,AA84,AA94,AA104,AA114,AA124,AA134,AA144,AA154,AA164,AA174,AA184,AA194,AA204,AA214)</f>
        <v>1115</v>
      </c>
    </row>
    <row r="6" spans="1:29" x14ac:dyDescent="0.15">
      <c r="C6" s="4"/>
      <c r="F6" s="1" t="s">
        <v>29</v>
      </c>
      <c r="G6" s="1">
        <f>AVERAGE(L14,L24,L34,L44,L54,L64,L74,L84,L94,L104,L114,L124,L134,L144,L154,L164,L174,L184,L194,L204,L214)</f>
        <v>9.3047619047619046E-2</v>
      </c>
    </row>
    <row r="8" spans="1:29" ht="14" thickBot="1" x14ac:dyDescent="0.2">
      <c r="C8" s="1">
        <v>1</v>
      </c>
      <c r="D8" s="1" t="str">
        <f>Data!A9</f>
        <v>U1</v>
      </c>
      <c r="E8" s="1">
        <v>3</v>
      </c>
      <c r="F8" s="1">
        <v>4</v>
      </c>
      <c r="G8" s="1">
        <v>5</v>
      </c>
      <c r="H8" s="1">
        <v>6</v>
      </c>
      <c r="I8" s="1">
        <v>7</v>
      </c>
      <c r="J8" s="1">
        <v>8</v>
      </c>
      <c r="K8" s="1">
        <v>9</v>
      </c>
      <c r="L8" s="1">
        <v>10</v>
      </c>
      <c r="M8" s="1">
        <v>11</v>
      </c>
      <c r="N8" s="1">
        <v>12</v>
      </c>
      <c r="R8" s="1">
        <v>1</v>
      </c>
      <c r="S8" s="1">
        <v>2</v>
      </c>
      <c r="T8" s="1">
        <v>3</v>
      </c>
      <c r="U8" s="1">
        <v>4</v>
      </c>
      <c r="V8" s="1">
        <v>5</v>
      </c>
      <c r="W8" s="1">
        <v>6</v>
      </c>
      <c r="X8" s="1">
        <v>7</v>
      </c>
      <c r="Y8" s="1">
        <v>8</v>
      </c>
      <c r="Z8" s="1">
        <v>9</v>
      </c>
      <c r="AA8" s="1">
        <v>10</v>
      </c>
      <c r="AB8" s="1">
        <v>11</v>
      </c>
      <c r="AC8" s="1">
        <v>12</v>
      </c>
    </row>
    <row r="9" spans="1:29" x14ac:dyDescent="0.15">
      <c r="A9" s="5" t="s">
        <v>30</v>
      </c>
      <c r="B9" s="1" t="s">
        <v>8</v>
      </c>
      <c r="C9" s="6">
        <f>Sheet1!B8</f>
        <v>0.34499999999999997</v>
      </c>
      <c r="D9" s="7">
        <f>Sheet1!D8</f>
        <v>0.35799999999999998</v>
      </c>
      <c r="E9" s="7">
        <f>Sheet1!F8</f>
        <v>0.35899999999999999</v>
      </c>
      <c r="F9" s="7">
        <f>Sheet1!H8</f>
        <v>0.47899999999999998</v>
      </c>
      <c r="G9" s="7">
        <f>Sheet1!J8</f>
        <v>0.436</v>
      </c>
      <c r="H9" s="7">
        <f>Sheet1!L8</f>
        <v>0.40699999999999997</v>
      </c>
      <c r="I9" s="7">
        <f>Sheet1!N8</f>
        <v>0.4</v>
      </c>
      <c r="J9" s="7">
        <f>Sheet1!P8</f>
        <v>0.45100000000000001</v>
      </c>
      <c r="K9" s="7">
        <f>Sheet1!R8</f>
        <v>0.378</v>
      </c>
      <c r="L9" s="7">
        <f>Sheet1!T8</f>
        <v>0.41399999999999998</v>
      </c>
      <c r="M9" s="7">
        <f>Sheet1!V8</f>
        <v>0.39300000000000002</v>
      </c>
      <c r="N9" s="8">
        <f>Sheet1!X8</f>
        <v>0.42399999999999999</v>
      </c>
      <c r="P9" s="5" t="s">
        <v>30</v>
      </c>
      <c r="Q9" s="1" t="s">
        <v>8</v>
      </c>
      <c r="R9" s="6">
        <f>Sheet7!B8</f>
        <v>2181</v>
      </c>
      <c r="S9" s="7">
        <f>Sheet7!D8</f>
        <v>3216</v>
      </c>
      <c r="T9" s="7">
        <f>Sheet7!F8</f>
        <v>3219</v>
      </c>
      <c r="U9" s="7">
        <f>Sheet7!H8</f>
        <v>3338</v>
      </c>
      <c r="V9" s="7">
        <f>Sheet7!J8</f>
        <v>3059</v>
      </c>
      <c r="W9" s="7">
        <f>Sheet7!L8</f>
        <v>2648</v>
      </c>
      <c r="X9" s="7">
        <f>Sheet7!N8</f>
        <v>3173</v>
      </c>
      <c r="Y9" s="7">
        <f>Sheet7!P8</f>
        <v>2977</v>
      </c>
      <c r="Z9" s="7">
        <f>Sheet7!R8</f>
        <v>3360</v>
      </c>
      <c r="AA9" s="7">
        <f>Sheet7!T8</f>
        <v>3042</v>
      </c>
      <c r="AB9" s="7">
        <f>Sheet7!V8</f>
        <v>3131</v>
      </c>
      <c r="AC9" s="8">
        <f>Sheet7!X8</f>
        <v>3464</v>
      </c>
    </row>
    <row r="10" spans="1:29" x14ac:dyDescent="0.15">
      <c r="A10" s="9" t="s">
        <v>31</v>
      </c>
      <c r="B10" s="1" t="s">
        <v>9</v>
      </c>
      <c r="C10" s="10">
        <f>Sheet1!B10</f>
        <v>0.36099999999999999</v>
      </c>
      <c r="D10" s="1">
        <f>Sheet1!D10</f>
        <v>0.38800000000000001</v>
      </c>
      <c r="E10" s="1">
        <f>Sheet1!F10</f>
        <v>0.34899999999999998</v>
      </c>
      <c r="F10" s="1">
        <f>Sheet1!H10</f>
        <v>0.312</v>
      </c>
      <c r="G10" s="1">
        <f>Sheet1!J10</f>
        <v>0.33</v>
      </c>
      <c r="H10" s="1">
        <f>Sheet1!L10</f>
        <v>0.38500000000000001</v>
      </c>
      <c r="I10" s="1">
        <f>Sheet1!N10</f>
        <v>0.38400000000000001</v>
      </c>
      <c r="J10" s="1">
        <f>Sheet1!P10</f>
        <v>0.379</v>
      </c>
      <c r="K10" s="1">
        <f>Sheet1!R10</f>
        <v>0.36499999999999999</v>
      </c>
      <c r="L10" s="1">
        <f>Sheet1!T10</f>
        <v>0.33700000000000002</v>
      </c>
      <c r="M10" s="1">
        <f>Sheet1!V10</f>
        <v>0.36499999999999999</v>
      </c>
      <c r="N10" s="11">
        <f>Sheet1!X10</f>
        <v>0.39800000000000002</v>
      </c>
      <c r="P10" s="9" t="s">
        <v>32</v>
      </c>
      <c r="Q10" s="1" t="s">
        <v>9</v>
      </c>
      <c r="R10" s="10">
        <f>Sheet7!B10</f>
        <v>3911</v>
      </c>
      <c r="S10" s="1">
        <f>Sheet7!D10</f>
        <v>2448</v>
      </c>
      <c r="T10" s="1">
        <f>Sheet7!F10</f>
        <v>2391</v>
      </c>
      <c r="U10" s="1">
        <f>Sheet7!H10</f>
        <v>1107</v>
      </c>
      <c r="V10" s="1">
        <f>Sheet7!J10</f>
        <v>2839</v>
      </c>
      <c r="W10" s="1">
        <f>Sheet7!L10</f>
        <v>1700</v>
      </c>
      <c r="X10" s="1">
        <f>Sheet7!N10</f>
        <v>434</v>
      </c>
      <c r="Y10" s="1">
        <f>Sheet7!P10</f>
        <v>2092</v>
      </c>
      <c r="Z10" s="1">
        <f>Sheet7!R10</f>
        <v>2015</v>
      </c>
      <c r="AA10" s="1">
        <f>Sheet7!T10</f>
        <v>3668</v>
      </c>
      <c r="AB10" s="1">
        <f>Sheet7!V10</f>
        <v>3413</v>
      </c>
      <c r="AC10" s="11">
        <f>Sheet7!X10</f>
        <v>3240</v>
      </c>
    </row>
    <row r="11" spans="1:29" x14ac:dyDescent="0.15">
      <c r="B11" s="1" t="s">
        <v>10</v>
      </c>
      <c r="C11" s="10">
        <f>Sheet1!B12</f>
        <v>0.374</v>
      </c>
      <c r="D11" s="1">
        <f>Sheet1!D12</f>
        <v>0.38400000000000001</v>
      </c>
      <c r="E11" s="1">
        <f>Sheet1!F12</f>
        <v>0.40899999999999997</v>
      </c>
      <c r="F11" s="1">
        <f>Sheet1!H12</f>
        <v>0.34799999999999998</v>
      </c>
      <c r="G11" s="1">
        <f>Sheet1!J12</f>
        <v>0.41</v>
      </c>
      <c r="H11" s="1">
        <f>Sheet1!L12</f>
        <v>0.314</v>
      </c>
      <c r="I11" s="1">
        <f>Sheet1!N12</f>
        <v>0.39200000000000002</v>
      </c>
      <c r="J11" s="1">
        <f>Sheet1!P12</f>
        <v>0.39400000000000002</v>
      </c>
      <c r="K11" s="1">
        <f>Sheet1!R12</f>
        <v>0.48899999999999999</v>
      </c>
      <c r="L11" s="1">
        <f>Sheet1!T12</f>
        <v>0.375</v>
      </c>
      <c r="M11" s="1">
        <f>Sheet1!V12</f>
        <v>0.40100000000000002</v>
      </c>
      <c r="N11" s="11">
        <f>Sheet1!X12</f>
        <v>0.38600000000000001</v>
      </c>
      <c r="Q11" s="1" t="s">
        <v>10</v>
      </c>
      <c r="R11" s="10">
        <f>Sheet7!B12</f>
        <v>3900</v>
      </c>
      <c r="S11" s="1">
        <f>Sheet7!D12</f>
        <v>2618</v>
      </c>
      <c r="T11" s="1">
        <f>Sheet7!F12</f>
        <v>2855</v>
      </c>
      <c r="U11" s="1">
        <f>Sheet7!H12</f>
        <v>3129</v>
      </c>
      <c r="V11" s="1">
        <f>Sheet7!J12</f>
        <v>2023</v>
      </c>
      <c r="W11" s="1">
        <f>Sheet7!L12</f>
        <v>2463</v>
      </c>
      <c r="X11" s="1">
        <f>Sheet7!N12</f>
        <v>3169</v>
      </c>
      <c r="Y11" s="1">
        <f>Sheet7!P12</f>
        <v>2599</v>
      </c>
      <c r="Z11" s="1">
        <f>Sheet7!R12</f>
        <v>2487</v>
      </c>
      <c r="AA11" s="1">
        <f>Sheet7!T12</f>
        <v>4087</v>
      </c>
      <c r="AB11" s="1">
        <f>Sheet7!V12</f>
        <v>3073</v>
      </c>
      <c r="AC11" s="11">
        <f>Sheet7!X12</f>
        <v>3067</v>
      </c>
    </row>
    <row r="12" spans="1:29" x14ac:dyDescent="0.15">
      <c r="B12" s="1" t="s">
        <v>11</v>
      </c>
      <c r="C12" s="10">
        <f>Sheet1!B14</f>
        <v>0.40200000000000002</v>
      </c>
      <c r="D12" s="1">
        <f>Sheet1!D14</f>
        <v>0.35199999999999998</v>
      </c>
      <c r="E12" s="1">
        <f>Sheet1!F14</f>
        <v>0.35199999999999998</v>
      </c>
      <c r="F12" s="1">
        <f>Sheet1!H14</f>
        <v>0.38100000000000001</v>
      </c>
      <c r="G12" s="1">
        <f>Sheet1!J14</f>
        <v>0.40400000000000003</v>
      </c>
      <c r="H12" s="1">
        <f>Sheet1!L14</f>
        <v>0.36899999999999999</v>
      </c>
      <c r="I12" s="1">
        <f>Sheet1!N14</f>
        <v>0.40799999999999997</v>
      </c>
      <c r="J12" s="1">
        <f>Sheet1!P14</f>
        <v>0.41799999999999998</v>
      </c>
      <c r="K12" s="1">
        <f>Sheet1!R14</f>
        <v>0.40500000000000003</v>
      </c>
      <c r="L12" s="1">
        <f>Sheet1!T14</f>
        <v>0.38400000000000001</v>
      </c>
      <c r="M12" s="1">
        <f>Sheet1!V14</f>
        <v>0.39</v>
      </c>
      <c r="N12" s="11">
        <f>Sheet1!X14</f>
        <v>0.39100000000000001</v>
      </c>
      <c r="Q12" s="1" t="s">
        <v>11</v>
      </c>
      <c r="R12" s="10">
        <f>Sheet7!B14</f>
        <v>2462</v>
      </c>
      <c r="S12" s="1">
        <f>Sheet7!D14</f>
        <v>2946</v>
      </c>
      <c r="T12" s="1">
        <f>Sheet7!F14</f>
        <v>2444</v>
      </c>
      <c r="U12" s="1">
        <f>Sheet7!H14</f>
        <v>3311</v>
      </c>
      <c r="V12" s="1">
        <f>Sheet7!J14</f>
        <v>3145</v>
      </c>
      <c r="W12" s="1">
        <f>Sheet7!L14</f>
        <v>2127</v>
      </c>
      <c r="X12" s="1">
        <f>Sheet7!N14</f>
        <v>1857</v>
      </c>
      <c r="Y12" s="1">
        <f>Sheet7!P14</f>
        <v>2976</v>
      </c>
      <c r="Z12" s="1">
        <f>Sheet7!R14</f>
        <v>3257</v>
      </c>
      <c r="AA12" s="1">
        <f>Sheet7!T14</f>
        <v>3953</v>
      </c>
      <c r="AB12" s="1">
        <f>Sheet7!V14</f>
        <v>4002</v>
      </c>
      <c r="AC12" s="11">
        <f>Sheet7!X14</f>
        <v>2742</v>
      </c>
    </row>
    <row r="13" spans="1:29" x14ac:dyDescent="0.15">
      <c r="B13" s="1" t="s">
        <v>12</v>
      </c>
      <c r="C13" s="10">
        <f>Sheet1!B16</f>
        <v>0.39700000000000002</v>
      </c>
      <c r="D13" s="1">
        <f>Sheet1!D16</f>
        <v>0.37</v>
      </c>
      <c r="E13" s="1">
        <f>Sheet1!F16</f>
        <v>0.35899999999999999</v>
      </c>
      <c r="F13" s="1">
        <f>Sheet1!H16</f>
        <v>0.38500000000000001</v>
      </c>
      <c r="G13" s="1">
        <f>Sheet1!J16</f>
        <v>0.42399999999999999</v>
      </c>
      <c r="H13" s="1">
        <f>Sheet1!L16</f>
        <v>0.39900000000000002</v>
      </c>
      <c r="I13" s="1">
        <f>Sheet1!N16</f>
        <v>0.41299999999999998</v>
      </c>
      <c r="J13" s="1">
        <f>Sheet1!P16</f>
        <v>0.153</v>
      </c>
      <c r="K13" s="1">
        <f>Sheet1!R16</f>
        <v>0.42399999999999999</v>
      </c>
      <c r="L13" s="1">
        <f>Sheet1!T16</f>
        <v>0.40400000000000003</v>
      </c>
      <c r="M13" s="1">
        <f>Sheet1!V16</f>
        <v>0.46600000000000003</v>
      </c>
      <c r="N13" s="11">
        <f>Sheet1!X16</f>
        <v>0.40799999999999997</v>
      </c>
      <c r="Q13" s="1" t="s">
        <v>12</v>
      </c>
      <c r="R13" s="10">
        <f>Sheet7!B16</f>
        <v>2417</v>
      </c>
      <c r="S13" s="1">
        <f>Sheet7!D16</f>
        <v>3061</v>
      </c>
      <c r="T13" s="1">
        <f>Sheet7!F16</f>
        <v>2725</v>
      </c>
      <c r="U13" s="1">
        <f>Sheet7!H16</f>
        <v>2921</v>
      </c>
      <c r="V13" s="1">
        <f>Sheet7!J16</f>
        <v>2662</v>
      </c>
      <c r="W13" s="1">
        <f>Sheet7!L16</f>
        <v>2701</v>
      </c>
      <c r="X13" s="1">
        <f>Sheet7!N16</f>
        <v>3036</v>
      </c>
      <c r="Y13" s="1">
        <f>Sheet7!P16</f>
        <v>1102</v>
      </c>
      <c r="Z13" s="1">
        <f>Sheet7!R16</f>
        <v>3237</v>
      </c>
      <c r="AA13" s="1">
        <f>Sheet7!T16</f>
        <v>2923</v>
      </c>
      <c r="AB13" s="1">
        <f>Sheet7!V16</f>
        <v>3394</v>
      </c>
      <c r="AC13" s="11">
        <f>Sheet7!X16</f>
        <v>3487</v>
      </c>
    </row>
    <row r="14" spans="1:29" x14ac:dyDescent="0.15">
      <c r="B14" s="1" t="s">
        <v>13</v>
      </c>
      <c r="C14" s="10">
        <f>Sheet1!B18</f>
        <v>0.38900000000000001</v>
      </c>
      <c r="D14" s="1">
        <f>Sheet1!D18</f>
        <v>0.38900000000000001</v>
      </c>
      <c r="E14" s="1">
        <f>Sheet1!F18</f>
        <v>0.52600000000000002</v>
      </c>
      <c r="F14" s="1">
        <f>Sheet1!H18</f>
        <v>0.40799999999999997</v>
      </c>
      <c r="G14" s="1">
        <f>Sheet1!J18</f>
        <v>0.35799999999999998</v>
      </c>
      <c r="H14" s="1">
        <f>Sheet1!L18</f>
        <v>0.433</v>
      </c>
      <c r="I14" s="1">
        <f>Sheet1!N18</f>
        <v>0.38</v>
      </c>
      <c r="J14" s="1">
        <f>Sheet1!P18</f>
        <v>0.44400000000000001</v>
      </c>
      <c r="K14" s="1">
        <f>Sheet1!R18</f>
        <v>0.46100000000000002</v>
      </c>
      <c r="L14" s="12">
        <f>Sheet1!T18</f>
        <v>0.33700000000000002</v>
      </c>
      <c r="M14" s="1">
        <f>Sheet1!V18</f>
        <v>0.20399999999999999</v>
      </c>
      <c r="N14" s="11">
        <f>Sheet1!X18</f>
        <v>0.39200000000000002</v>
      </c>
      <c r="Q14" s="1" t="s">
        <v>13</v>
      </c>
      <c r="R14" s="10">
        <f>Sheet7!B18</f>
        <v>2357</v>
      </c>
      <c r="S14" s="1">
        <f>Sheet7!D18</f>
        <v>2391</v>
      </c>
      <c r="T14" s="1">
        <f>Sheet7!F18</f>
        <v>2298</v>
      </c>
      <c r="U14" s="1">
        <f>Sheet7!H18</f>
        <v>2773</v>
      </c>
      <c r="V14" s="1">
        <f>Sheet7!J18</f>
        <v>3373</v>
      </c>
      <c r="W14" s="1">
        <f>Sheet7!L18</f>
        <v>2473</v>
      </c>
      <c r="X14" s="1">
        <f>Sheet7!N18</f>
        <v>1807</v>
      </c>
      <c r="Y14" s="1">
        <f>Sheet7!P18</f>
        <v>2512</v>
      </c>
      <c r="Z14" s="1">
        <f>Sheet7!R18</f>
        <v>19687</v>
      </c>
      <c r="AA14" s="12">
        <f>Sheet7!T18</f>
        <v>2522</v>
      </c>
      <c r="AB14" s="1">
        <f>Sheet7!V18</f>
        <v>824</v>
      </c>
      <c r="AC14" s="11">
        <f>Sheet7!X18</f>
        <v>3249</v>
      </c>
    </row>
    <row r="15" spans="1:29" x14ac:dyDescent="0.15">
      <c r="B15" s="1" t="s">
        <v>14</v>
      </c>
      <c r="C15" s="10">
        <f>Sheet1!B20</f>
        <v>0.41699999999999998</v>
      </c>
      <c r="D15" s="1">
        <f>Sheet1!D20</f>
        <v>0.35099999999999998</v>
      </c>
      <c r="E15" s="1">
        <f>Sheet1!F20</f>
        <v>0.39</v>
      </c>
      <c r="F15" s="1">
        <f>Sheet1!H20</f>
        <v>0.40899999999999997</v>
      </c>
      <c r="G15" s="1">
        <f>Sheet1!J20</f>
        <v>0.39100000000000001</v>
      </c>
      <c r="H15" s="1">
        <f>Sheet1!L20</f>
        <v>0.47</v>
      </c>
      <c r="I15" s="1">
        <f>Sheet1!N20</f>
        <v>0.52</v>
      </c>
      <c r="J15" s="1">
        <f>Sheet1!P20</f>
        <v>0.308</v>
      </c>
      <c r="K15" s="1">
        <f>Sheet1!R20</f>
        <v>0.36199999999999999</v>
      </c>
      <c r="L15" s="1">
        <f>Sheet1!T20</f>
        <v>0.45</v>
      </c>
      <c r="M15" s="1">
        <f>Sheet1!V20</f>
        <v>0.44700000000000001</v>
      </c>
      <c r="N15" s="11">
        <f>Sheet1!X20</f>
        <v>0.40899999999999997</v>
      </c>
      <c r="Q15" s="1" t="s">
        <v>14</v>
      </c>
      <c r="R15" s="10">
        <f>Sheet7!B20</f>
        <v>2866</v>
      </c>
      <c r="S15" s="1">
        <f>Sheet7!D20</f>
        <v>1891</v>
      </c>
      <c r="T15" s="1">
        <f>Sheet7!F20</f>
        <v>3431</v>
      </c>
      <c r="U15" s="1">
        <f>Sheet7!H20</f>
        <v>2678</v>
      </c>
      <c r="V15" s="1">
        <f>Sheet7!J20</f>
        <v>2565</v>
      </c>
      <c r="W15" s="1">
        <f>Sheet7!L20</f>
        <v>1851</v>
      </c>
      <c r="X15" s="1">
        <f>Sheet7!N20</f>
        <v>3029</v>
      </c>
      <c r="Y15" s="1">
        <f>Sheet7!P20</f>
        <v>2796</v>
      </c>
      <c r="Z15" s="1">
        <f>Sheet7!R20</f>
        <v>2657</v>
      </c>
      <c r="AA15" s="1">
        <f>Sheet7!T20</f>
        <v>2917</v>
      </c>
      <c r="AB15" s="1">
        <f>Sheet7!V20</f>
        <v>2920</v>
      </c>
      <c r="AC15" s="11">
        <f>Sheet7!X20</f>
        <v>2093</v>
      </c>
    </row>
    <row r="16" spans="1:29" ht="14" thickBot="1" x14ac:dyDescent="0.2">
      <c r="B16" s="1" t="s">
        <v>15</v>
      </c>
      <c r="C16" s="13">
        <f>Sheet1!B22</f>
        <v>0.45100000000000001</v>
      </c>
      <c r="D16" s="14">
        <f>Sheet1!D22</f>
        <v>0.39600000000000002</v>
      </c>
      <c r="E16" s="14">
        <f>Sheet1!F22</f>
        <v>0.39700000000000002</v>
      </c>
      <c r="F16" s="14">
        <f>Sheet1!H22</f>
        <v>0.52700000000000002</v>
      </c>
      <c r="G16" s="14">
        <f>Sheet1!J22</f>
        <v>0.36099999999999999</v>
      </c>
      <c r="H16" s="14">
        <f>Sheet1!L22</f>
        <v>0.39</v>
      </c>
      <c r="I16" s="14">
        <f>Sheet1!N22</f>
        <v>0.52700000000000002</v>
      </c>
      <c r="J16" s="14">
        <f>Sheet1!P22</f>
        <v>0.44700000000000001</v>
      </c>
      <c r="K16" s="14">
        <f>Sheet1!R22</f>
        <v>0.45400000000000001</v>
      </c>
      <c r="L16" s="14">
        <f>Sheet1!T22</f>
        <v>0.38300000000000001</v>
      </c>
      <c r="M16" s="14">
        <f>Sheet1!V22</f>
        <v>0.436</v>
      </c>
      <c r="N16" s="15">
        <f>Sheet1!X22</f>
        <v>0.44600000000000001</v>
      </c>
      <c r="Q16" s="1" t="s">
        <v>15</v>
      </c>
      <c r="R16" s="13">
        <f>Sheet7!B22</f>
        <v>2229</v>
      </c>
      <c r="S16" s="14">
        <f>Sheet7!D22</f>
        <v>2275</v>
      </c>
      <c r="T16" s="14">
        <f>Sheet7!F22</f>
        <v>1761</v>
      </c>
      <c r="U16" s="14">
        <f>Sheet7!H22</f>
        <v>2775</v>
      </c>
      <c r="V16" s="14">
        <f>Sheet7!J22</f>
        <v>395</v>
      </c>
      <c r="W16" s="14">
        <f>Sheet7!L22</f>
        <v>2459</v>
      </c>
      <c r="X16" s="14">
        <f>Sheet7!N22</f>
        <v>3098</v>
      </c>
      <c r="Y16" s="14">
        <f>Sheet7!P22</f>
        <v>2883</v>
      </c>
      <c r="Z16" s="14">
        <f>Sheet7!R22</f>
        <v>2780</v>
      </c>
      <c r="AA16" s="14">
        <f>Sheet7!T22</f>
        <v>283</v>
      </c>
      <c r="AB16" s="14">
        <f>Sheet7!V22</f>
        <v>3215</v>
      </c>
      <c r="AC16" s="15">
        <f>Sheet7!X22</f>
        <v>2910</v>
      </c>
    </row>
    <row r="18" spans="1:29" ht="14" thickBot="1" x14ac:dyDescent="0.2">
      <c r="C18" s="1">
        <v>1</v>
      </c>
      <c r="D18" s="1">
        <v>2</v>
      </c>
      <c r="E18" s="1">
        <v>3</v>
      </c>
      <c r="F18" s="1">
        <v>4</v>
      </c>
      <c r="G18" s="1">
        <v>5</v>
      </c>
      <c r="H18" s="1">
        <v>6</v>
      </c>
      <c r="I18" s="1">
        <v>7</v>
      </c>
      <c r="J18" s="1">
        <v>8</v>
      </c>
      <c r="K18" s="1">
        <v>9</v>
      </c>
      <c r="L18" s="1">
        <v>10</v>
      </c>
      <c r="M18" s="1">
        <v>11</v>
      </c>
      <c r="N18" s="1">
        <v>12</v>
      </c>
      <c r="R18" s="1">
        <v>1</v>
      </c>
      <c r="S18" s="1">
        <v>2</v>
      </c>
      <c r="T18" s="1">
        <v>3</v>
      </c>
      <c r="U18" s="1">
        <v>4</v>
      </c>
      <c r="V18" s="1">
        <v>5</v>
      </c>
      <c r="W18" s="1">
        <v>6</v>
      </c>
      <c r="X18" s="1">
        <v>7</v>
      </c>
      <c r="Y18" s="1">
        <v>8</v>
      </c>
      <c r="Z18" s="1">
        <v>9</v>
      </c>
      <c r="AA18" s="1">
        <v>10</v>
      </c>
      <c r="AB18" s="1">
        <v>11</v>
      </c>
      <c r="AC18" s="1">
        <v>12</v>
      </c>
    </row>
    <row r="19" spans="1:29" x14ac:dyDescent="0.15">
      <c r="A19" s="5" t="s">
        <v>33</v>
      </c>
      <c r="B19" s="1" t="s">
        <v>8</v>
      </c>
      <c r="C19" s="6">
        <f>Sheet1!C8</f>
        <v>0.38100000000000001</v>
      </c>
      <c r="D19" s="7">
        <f>Sheet1!E8</f>
        <v>0.33800000000000002</v>
      </c>
      <c r="E19" s="7">
        <f>Sheet1!G8</f>
        <v>0.38200000000000001</v>
      </c>
      <c r="F19" s="7">
        <f>Sheet1!I8</f>
        <v>0.379</v>
      </c>
      <c r="G19" s="7">
        <f>Sheet1!K8</f>
        <v>0.51800000000000002</v>
      </c>
      <c r="H19" s="7">
        <f>Sheet1!M8</f>
        <v>0.46400000000000002</v>
      </c>
      <c r="I19" s="7">
        <f>Sheet1!O8</f>
        <v>0.56000000000000005</v>
      </c>
      <c r="J19" s="7">
        <f>Sheet1!Q8</f>
        <v>0.41699999999999998</v>
      </c>
      <c r="K19" s="7">
        <f>Sheet1!S8</f>
        <v>0.14000000000000001</v>
      </c>
      <c r="L19" s="7">
        <f>Sheet1!U8</f>
        <v>5.1999999999999998E-2</v>
      </c>
      <c r="M19" s="7">
        <f>Sheet1!W8</f>
        <v>0.504</v>
      </c>
      <c r="N19" s="8">
        <f>Sheet1!Y8</f>
        <v>0.56299999999999994</v>
      </c>
      <c r="P19" s="5" t="s">
        <v>33</v>
      </c>
      <c r="Q19" s="1" t="s">
        <v>8</v>
      </c>
      <c r="R19" s="6">
        <f>Sheet7!C8</f>
        <v>2775</v>
      </c>
      <c r="S19" s="7">
        <f>Sheet7!E8</f>
        <v>3537</v>
      </c>
      <c r="T19" s="7">
        <f>Sheet7!G8</f>
        <v>2035</v>
      </c>
      <c r="U19" s="7">
        <f>Sheet7!I8</f>
        <v>2771</v>
      </c>
      <c r="V19" s="7">
        <f>Sheet7!K8</f>
        <v>3173</v>
      </c>
      <c r="W19" s="7">
        <f>Sheet7!M8</f>
        <v>2605</v>
      </c>
      <c r="X19" s="7">
        <f>Sheet7!O8</f>
        <v>2664</v>
      </c>
      <c r="Y19" s="7">
        <f>Sheet7!Q8</f>
        <v>2792</v>
      </c>
      <c r="Z19" s="7">
        <f>Sheet7!S8</f>
        <v>551</v>
      </c>
      <c r="AA19" s="7">
        <f>Sheet7!U8</f>
        <v>813</v>
      </c>
      <c r="AB19" s="7">
        <f>Sheet7!W8</f>
        <v>3021</v>
      </c>
      <c r="AC19" s="8">
        <f>Sheet7!Y8</f>
        <v>2899</v>
      </c>
    </row>
    <row r="20" spans="1:29" x14ac:dyDescent="0.15">
      <c r="A20" s="9" t="s">
        <v>31</v>
      </c>
      <c r="B20" s="1" t="s">
        <v>9</v>
      </c>
      <c r="C20" s="10">
        <f>Sheet1!C10</f>
        <v>0.373</v>
      </c>
      <c r="D20" s="1">
        <f>Sheet1!E10</f>
        <v>0.38500000000000001</v>
      </c>
      <c r="E20" s="1">
        <f>Sheet1!G10</f>
        <v>0.44700000000000001</v>
      </c>
      <c r="F20" s="1">
        <f>Sheet1!I10</f>
        <v>0.35299999999999998</v>
      </c>
      <c r="G20" s="1">
        <f>Sheet1!K10</f>
        <v>0.33700000000000002</v>
      </c>
      <c r="H20" s="1">
        <f>Sheet1!M10</f>
        <v>0.30599999999999999</v>
      </c>
      <c r="I20" s="1">
        <f>Sheet1!O10</f>
        <v>0.38200000000000001</v>
      </c>
      <c r="J20" s="1">
        <f>Sheet1!Q10</f>
        <v>0.36199999999999999</v>
      </c>
      <c r="K20" s="1">
        <f>Sheet1!S10</f>
        <v>0.39600000000000002</v>
      </c>
      <c r="L20" s="1">
        <f>Sheet1!U10</f>
        <v>0.35399999999999998</v>
      </c>
      <c r="M20" s="1">
        <f>Sheet1!W10</f>
        <v>0.39700000000000002</v>
      </c>
      <c r="N20" s="11">
        <f>Sheet1!Y10</f>
        <v>0.38500000000000001</v>
      </c>
      <c r="P20" s="9" t="s">
        <v>32</v>
      </c>
      <c r="Q20" s="1" t="s">
        <v>9</v>
      </c>
      <c r="R20" s="10">
        <f>Sheet7!C10</f>
        <v>2938</v>
      </c>
      <c r="S20" s="1">
        <f>Sheet7!E10</f>
        <v>2618</v>
      </c>
      <c r="T20" s="1">
        <f>Sheet7!G10</f>
        <v>2784</v>
      </c>
      <c r="U20" s="1">
        <f>Sheet7!I10</f>
        <v>3088</v>
      </c>
      <c r="V20" s="1">
        <f>Sheet7!K10</f>
        <v>1861</v>
      </c>
      <c r="W20" s="1">
        <f>Sheet7!M10</f>
        <v>2184</v>
      </c>
      <c r="X20" s="1">
        <f>Sheet7!O10</f>
        <v>1567</v>
      </c>
      <c r="Y20" s="1">
        <f>Sheet7!Q10</f>
        <v>2708</v>
      </c>
      <c r="Z20" s="1">
        <f>Sheet7!S10</f>
        <v>2675</v>
      </c>
      <c r="AA20" s="1">
        <f>Sheet7!U10</f>
        <v>3913</v>
      </c>
      <c r="AB20" s="1">
        <f>Sheet7!W10</f>
        <v>3657</v>
      </c>
      <c r="AC20" s="11">
        <f>Sheet7!Y10</f>
        <v>3380</v>
      </c>
    </row>
    <row r="21" spans="1:29" x14ac:dyDescent="0.15">
      <c r="B21" s="1" t="s">
        <v>10</v>
      </c>
      <c r="C21" s="10">
        <f>Sheet1!C12</f>
        <v>0.37</v>
      </c>
      <c r="D21" s="1">
        <f>Sheet1!E12</f>
        <v>0.42599999999999999</v>
      </c>
      <c r="E21" s="1">
        <f>Sheet1!G12</f>
        <v>0.36699999999999999</v>
      </c>
      <c r="F21" s="1">
        <f>Sheet1!I12</f>
        <v>0.35799999999999998</v>
      </c>
      <c r="G21" s="1">
        <f>Sheet1!K12</f>
        <v>0.30199999999999999</v>
      </c>
      <c r="H21" s="1">
        <f>Sheet1!M12</f>
        <v>0.35099999999999998</v>
      </c>
      <c r="I21" s="1">
        <f>Sheet1!O12</f>
        <v>0.371</v>
      </c>
      <c r="J21" s="1">
        <f>Sheet1!Q12</f>
        <v>0.39800000000000002</v>
      </c>
      <c r="K21" s="1">
        <f>Sheet1!S12</f>
        <v>0.36599999999999999</v>
      </c>
      <c r="L21" s="1">
        <f>Sheet1!U12</f>
        <v>0.41699999999999998</v>
      </c>
      <c r="M21" s="1">
        <f>Sheet1!W12</f>
        <v>0.39400000000000002</v>
      </c>
      <c r="N21" s="11">
        <f>Sheet1!Y12</f>
        <v>0.41599999999999998</v>
      </c>
      <c r="Q21" s="1" t="s">
        <v>10</v>
      </c>
      <c r="R21" s="10">
        <f>Sheet7!C12</f>
        <v>1814</v>
      </c>
      <c r="S21" s="1">
        <f>Sheet7!E12</f>
        <v>2635</v>
      </c>
      <c r="T21" s="1">
        <f>Sheet7!G12</f>
        <v>3135</v>
      </c>
      <c r="U21" s="1">
        <f>Sheet7!I12</f>
        <v>2666</v>
      </c>
      <c r="V21" s="1">
        <f>Sheet7!K12</f>
        <v>2484</v>
      </c>
      <c r="W21" s="1">
        <f>Sheet7!M12</f>
        <v>2845</v>
      </c>
      <c r="X21" s="1">
        <f>Sheet7!O12</f>
        <v>2970</v>
      </c>
      <c r="Y21" s="1">
        <f>Sheet7!Q12</f>
        <v>3025</v>
      </c>
      <c r="Z21" s="1">
        <f>Sheet7!S12</f>
        <v>3055</v>
      </c>
      <c r="AA21" s="1">
        <f>Sheet7!U12</f>
        <v>2101</v>
      </c>
      <c r="AB21" s="1">
        <f>Sheet7!W12</f>
        <v>3796</v>
      </c>
      <c r="AC21" s="11">
        <f>Sheet7!Y12</f>
        <v>3459</v>
      </c>
    </row>
    <row r="22" spans="1:29" x14ac:dyDescent="0.15">
      <c r="B22" s="1" t="s">
        <v>11</v>
      </c>
      <c r="C22" s="10">
        <f>Sheet1!C14</f>
        <v>0.34599999999999997</v>
      </c>
      <c r="D22" s="1">
        <f>Sheet1!E14</f>
        <v>0.34300000000000003</v>
      </c>
      <c r="E22" s="1">
        <f>Sheet1!G14</f>
        <v>0.42299999999999999</v>
      </c>
      <c r="F22" s="1">
        <f>Sheet1!I14</f>
        <v>0.376</v>
      </c>
      <c r="G22" s="1">
        <f>Sheet1!K14</f>
        <v>0.35</v>
      </c>
      <c r="H22" s="1">
        <f>Sheet1!M14</f>
        <v>0.437</v>
      </c>
      <c r="I22" s="1">
        <f>Sheet1!O14</f>
        <v>0.379</v>
      </c>
      <c r="J22" s="1">
        <f>Sheet1!Q14</f>
        <v>0.33200000000000002</v>
      </c>
      <c r="K22" s="1">
        <f>Sheet1!S14</f>
        <v>0.42499999999999999</v>
      </c>
      <c r="L22" s="1">
        <f>Sheet1!U14</f>
        <v>0.36499999999999999</v>
      </c>
      <c r="M22" s="1">
        <f>Sheet1!W14</f>
        <v>0.41199999999999998</v>
      </c>
      <c r="N22" s="11">
        <f>Sheet1!Y14</f>
        <v>0.42599999999999999</v>
      </c>
      <c r="Q22" s="1" t="s">
        <v>11</v>
      </c>
      <c r="R22" s="10">
        <f>Sheet7!C14</f>
        <v>2582</v>
      </c>
      <c r="S22" s="1">
        <f>Sheet7!E14</f>
        <v>3342</v>
      </c>
      <c r="T22" s="1">
        <f>Sheet7!G14</f>
        <v>2348</v>
      </c>
      <c r="U22" s="1">
        <f>Sheet7!I14</f>
        <v>3178</v>
      </c>
      <c r="V22" s="1">
        <f>Sheet7!K14</f>
        <v>2021</v>
      </c>
      <c r="W22" s="1">
        <f>Sheet7!M14</f>
        <v>2581</v>
      </c>
      <c r="X22" s="1">
        <f>Sheet7!O14</f>
        <v>2909</v>
      </c>
      <c r="Y22" s="1">
        <f>Sheet7!Q14</f>
        <v>3111</v>
      </c>
      <c r="Z22" s="1">
        <f>Sheet7!S14</f>
        <v>3314</v>
      </c>
      <c r="AA22" s="1">
        <f>Sheet7!U14</f>
        <v>2839</v>
      </c>
      <c r="AB22" s="1">
        <f>Sheet7!W14</f>
        <v>2788</v>
      </c>
      <c r="AC22" s="11">
        <f>Sheet7!Y14</f>
        <v>2824</v>
      </c>
    </row>
    <row r="23" spans="1:29" x14ac:dyDescent="0.15">
      <c r="B23" s="1" t="s">
        <v>12</v>
      </c>
      <c r="C23" s="10">
        <f>Sheet1!C16</f>
        <v>0.29699999999999999</v>
      </c>
      <c r="D23" s="1">
        <f>Sheet1!E16</f>
        <v>0.41499999999999998</v>
      </c>
      <c r="E23" s="1">
        <f>Sheet1!G16</f>
        <v>0.34100000000000003</v>
      </c>
      <c r="F23" s="1">
        <f>Sheet1!I16</f>
        <v>0.35299999999999998</v>
      </c>
      <c r="G23" s="1">
        <f>Sheet1!K16</f>
        <v>0.37</v>
      </c>
      <c r="H23" s="1">
        <f>Sheet1!M16</f>
        <v>0.33</v>
      </c>
      <c r="I23" s="1">
        <f>Sheet1!O16</f>
        <v>0.33800000000000002</v>
      </c>
      <c r="J23" s="1">
        <f>Sheet1!Q16</f>
        <v>0.41799999999999998</v>
      </c>
      <c r="K23" s="1">
        <f>Sheet1!S16</f>
        <v>0.34799999999999998</v>
      </c>
      <c r="L23" s="1">
        <f>Sheet1!U16</f>
        <v>0.56699999999999995</v>
      </c>
      <c r="M23" s="1">
        <f>Sheet1!W16</f>
        <v>0.35599999999999998</v>
      </c>
      <c r="N23" s="11">
        <f>Sheet1!Y16</f>
        <v>0.39600000000000002</v>
      </c>
      <c r="Q23" s="1" t="s">
        <v>12</v>
      </c>
      <c r="R23" s="10">
        <f>Sheet7!C16</f>
        <v>2638</v>
      </c>
      <c r="S23" s="1">
        <f>Sheet7!E16</f>
        <v>2643</v>
      </c>
      <c r="T23" s="1">
        <f>Sheet7!G16</f>
        <v>3067</v>
      </c>
      <c r="U23" s="1">
        <f>Sheet7!I16</f>
        <v>3092</v>
      </c>
      <c r="V23" s="1">
        <f>Sheet7!K16</f>
        <v>3148</v>
      </c>
      <c r="W23" s="1">
        <f>Sheet7!M16</f>
        <v>2429</v>
      </c>
      <c r="X23" s="1">
        <f>Sheet7!O16</f>
        <v>2884</v>
      </c>
      <c r="Y23" s="1">
        <f>Sheet7!Q16</f>
        <v>2802</v>
      </c>
      <c r="Z23" s="1">
        <f>Sheet7!S16</f>
        <v>3134</v>
      </c>
      <c r="AA23" s="1">
        <f>Sheet7!U16</f>
        <v>3185</v>
      </c>
      <c r="AB23" s="1">
        <f>Sheet7!W16</f>
        <v>2365</v>
      </c>
      <c r="AC23" s="11">
        <f>Sheet7!Y16</f>
        <v>2894</v>
      </c>
    </row>
    <row r="24" spans="1:29" x14ac:dyDescent="0.15">
      <c r="B24" s="1" t="s">
        <v>13</v>
      </c>
      <c r="C24" s="10">
        <f>Sheet1!C18</f>
        <v>0.5</v>
      </c>
      <c r="D24" s="1">
        <f>Sheet1!E18</f>
        <v>0.40600000000000003</v>
      </c>
      <c r="E24" s="1">
        <f>Sheet1!G18</f>
        <v>0.37</v>
      </c>
      <c r="F24" s="1">
        <f>Sheet1!I18</f>
        <v>0.38900000000000001</v>
      </c>
      <c r="G24" s="1">
        <f>Sheet1!K18</f>
        <v>0.38800000000000001</v>
      </c>
      <c r="H24" s="1">
        <f>Sheet1!M18</f>
        <v>0.42299999999999999</v>
      </c>
      <c r="I24" s="1">
        <f>Sheet1!O18</f>
        <v>0.53400000000000003</v>
      </c>
      <c r="J24" s="1">
        <f>Sheet1!Q18</f>
        <v>0.38800000000000001</v>
      </c>
      <c r="K24" s="1">
        <f>Sheet1!S18</f>
        <v>0.39500000000000002</v>
      </c>
      <c r="L24" s="12">
        <f>Sheet1!U18</f>
        <v>0.05</v>
      </c>
      <c r="M24" s="1">
        <f>Sheet1!W18</f>
        <v>0.41799999999999998</v>
      </c>
      <c r="N24" s="11">
        <f>Sheet1!Y18</f>
        <v>0.36899999999999999</v>
      </c>
      <c r="Q24" s="1" t="s">
        <v>13</v>
      </c>
      <c r="R24" s="10">
        <f>Sheet7!C18</f>
        <v>2070</v>
      </c>
      <c r="S24" s="1">
        <f>Sheet7!E18</f>
        <v>2277</v>
      </c>
      <c r="T24" s="1">
        <f>Sheet7!G18</f>
        <v>2995</v>
      </c>
      <c r="U24" s="1">
        <f>Sheet7!I18</f>
        <v>2788</v>
      </c>
      <c r="V24" s="1">
        <f>Sheet7!K18</f>
        <v>2643</v>
      </c>
      <c r="W24" s="1">
        <f>Sheet7!M18</f>
        <v>2321</v>
      </c>
      <c r="X24" s="1">
        <f>Sheet7!O18</f>
        <v>2537</v>
      </c>
      <c r="Y24" s="1">
        <f>Sheet7!Q18</f>
        <v>2608</v>
      </c>
      <c r="Z24" s="1">
        <f>Sheet7!S18</f>
        <v>2231</v>
      </c>
      <c r="AA24" s="12">
        <f>Sheet7!U18</f>
        <v>1389</v>
      </c>
      <c r="AB24" s="1">
        <f>Sheet7!W18</f>
        <v>3475</v>
      </c>
      <c r="AC24" s="11">
        <f>Sheet7!Y18</f>
        <v>2667</v>
      </c>
    </row>
    <row r="25" spans="1:29" x14ac:dyDescent="0.15">
      <c r="B25" s="1" t="s">
        <v>14</v>
      </c>
      <c r="C25" s="10">
        <f>Sheet1!C20</f>
        <v>0.27800000000000002</v>
      </c>
      <c r="D25" s="1">
        <f>Sheet1!E20</f>
        <v>0.4</v>
      </c>
      <c r="E25" s="1">
        <f>Sheet1!G20</f>
        <v>0.52400000000000002</v>
      </c>
      <c r="F25" s="1">
        <f>Sheet1!I20</f>
        <v>0.38900000000000001</v>
      </c>
      <c r="G25" s="1">
        <f>Sheet1!K20</f>
        <v>0.41599999999999998</v>
      </c>
      <c r="H25" s="1">
        <f>Sheet1!M20</f>
        <v>0.42099999999999999</v>
      </c>
      <c r="I25" s="1">
        <f>Sheet1!O20</f>
        <v>0.38600000000000001</v>
      </c>
      <c r="J25" s="1">
        <f>Sheet1!Q20</f>
        <v>0.14199999999999999</v>
      </c>
      <c r="K25" s="1">
        <f>Sheet1!S20</f>
        <v>0.35299999999999998</v>
      </c>
      <c r="L25" s="1">
        <f>Sheet1!U20</f>
        <v>0.38800000000000001</v>
      </c>
      <c r="M25" s="1">
        <f>Sheet1!W20</f>
        <v>0.41299999999999998</v>
      </c>
      <c r="N25" s="11">
        <f>Sheet1!Y20</f>
        <v>0.38800000000000001</v>
      </c>
      <c r="Q25" s="1" t="s">
        <v>14</v>
      </c>
      <c r="R25" s="10">
        <f>Sheet7!C20</f>
        <v>2210</v>
      </c>
      <c r="S25" s="1">
        <f>Sheet7!E20</f>
        <v>2168</v>
      </c>
      <c r="T25" s="1">
        <f>Sheet7!G20</f>
        <v>2345</v>
      </c>
      <c r="U25" s="1">
        <f>Sheet7!I20</f>
        <v>2575</v>
      </c>
      <c r="V25" s="1">
        <f>Sheet7!K20</f>
        <v>2641</v>
      </c>
      <c r="W25" s="1">
        <f>Sheet7!M20</f>
        <v>2484</v>
      </c>
      <c r="X25" s="1">
        <f>Sheet7!O20</f>
        <v>3346</v>
      </c>
      <c r="Y25" s="1">
        <f>Sheet7!Q20</f>
        <v>1186</v>
      </c>
      <c r="Z25" s="1">
        <f>Sheet7!S20</f>
        <v>3084</v>
      </c>
      <c r="AA25" s="1">
        <f>Sheet7!U20</f>
        <v>3326</v>
      </c>
      <c r="AB25" s="1">
        <f>Sheet7!W20</f>
        <v>2625</v>
      </c>
      <c r="AC25" s="11">
        <f>Sheet7!Y20</f>
        <v>2880</v>
      </c>
    </row>
    <row r="26" spans="1:29" ht="14" thickBot="1" x14ac:dyDescent="0.2">
      <c r="B26" s="1" t="s">
        <v>15</v>
      </c>
      <c r="C26" s="13">
        <f>Sheet1!C22</f>
        <v>0.38900000000000001</v>
      </c>
      <c r="D26" s="14">
        <f>Sheet1!E22</f>
        <v>0.505</v>
      </c>
      <c r="E26" s="14">
        <f>Sheet1!G22</f>
        <v>0.41399999999999998</v>
      </c>
      <c r="F26" s="14">
        <f>Sheet1!I22</f>
        <v>0.33800000000000002</v>
      </c>
      <c r="G26" s="14">
        <f>Sheet1!K22</f>
        <v>0.34499999999999997</v>
      </c>
      <c r="H26" s="14">
        <f>Sheet1!M22</f>
        <v>0.38300000000000001</v>
      </c>
      <c r="I26" s="14">
        <f>Sheet1!O22</f>
        <v>0.44</v>
      </c>
      <c r="J26" s="14">
        <f>Sheet1!Q22</f>
        <v>0.39800000000000002</v>
      </c>
      <c r="K26" s="14">
        <f>Sheet1!S22</f>
        <v>4.8000000000000001E-2</v>
      </c>
      <c r="L26" s="14">
        <f>Sheet1!U22</f>
        <v>0.44</v>
      </c>
      <c r="M26" s="14">
        <f>Sheet1!W22</f>
        <v>0.35199999999999998</v>
      </c>
      <c r="N26" s="15">
        <f>Sheet1!Y22</f>
        <v>0.55500000000000005</v>
      </c>
      <c r="Q26" s="1" t="s">
        <v>15</v>
      </c>
      <c r="R26" s="13">
        <f>Sheet7!C22</f>
        <v>2592</v>
      </c>
      <c r="S26" s="14">
        <f>Sheet7!E22</f>
        <v>2140</v>
      </c>
      <c r="T26" s="14">
        <f>Sheet7!G22</f>
        <v>3131</v>
      </c>
      <c r="U26" s="14">
        <f>Sheet7!I22</f>
        <v>3544</v>
      </c>
      <c r="V26" s="14">
        <f>Sheet7!K22</f>
        <v>2317</v>
      </c>
      <c r="W26" s="14">
        <f>Sheet7!M22</f>
        <v>3187</v>
      </c>
      <c r="X26" s="14">
        <f>Sheet7!O22</f>
        <v>2615</v>
      </c>
      <c r="Y26" s="14">
        <f>Sheet7!Q22</f>
        <v>2524</v>
      </c>
      <c r="Z26" s="14">
        <f>Sheet7!S22</f>
        <v>840</v>
      </c>
      <c r="AA26" s="14">
        <f>Sheet7!U22</f>
        <v>3627</v>
      </c>
      <c r="AB26" s="14">
        <f>Sheet7!W22</f>
        <v>3276</v>
      </c>
      <c r="AC26" s="15">
        <f>Sheet7!Y22</f>
        <v>3259</v>
      </c>
    </row>
    <row r="28" spans="1:29" ht="14" thickBot="1" x14ac:dyDescent="0.2">
      <c r="C28" s="1">
        <v>1</v>
      </c>
      <c r="D28" s="1">
        <v>2</v>
      </c>
      <c r="E28" s="1">
        <v>3</v>
      </c>
      <c r="F28" s="1">
        <v>4</v>
      </c>
      <c r="G28" s="1">
        <v>5</v>
      </c>
      <c r="H28" s="1">
        <v>6</v>
      </c>
      <c r="I28" s="1">
        <v>7</v>
      </c>
      <c r="J28" s="1">
        <v>8</v>
      </c>
      <c r="K28" s="1">
        <v>9</v>
      </c>
      <c r="L28" s="1">
        <v>10</v>
      </c>
      <c r="M28" s="1">
        <v>11</v>
      </c>
      <c r="N28" s="1">
        <v>12</v>
      </c>
      <c r="R28" s="1">
        <v>1</v>
      </c>
      <c r="S28" s="1">
        <v>2</v>
      </c>
      <c r="T28" s="1">
        <v>3</v>
      </c>
      <c r="U28" s="1">
        <v>4</v>
      </c>
      <c r="V28" s="1">
        <v>5</v>
      </c>
      <c r="W28" s="1">
        <v>6</v>
      </c>
      <c r="X28" s="1">
        <v>7</v>
      </c>
      <c r="Y28" s="1">
        <v>8</v>
      </c>
      <c r="Z28" s="1">
        <v>9</v>
      </c>
      <c r="AA28" s="1">
        <v>10</v>
      </c>
      <c r="AB28" s="1">
        <v>11</v>
      </c>
      <c r="AC28" s="1">
        <v>12</v>
      </c>
    </row>
    <row r="29" spans="1:29" x14ac:dyDescent="0.15">
      <c r="A29" s="5" t="s">
        <v>34</v>
      </c>
      <c r="B29" s="1" t="s">
        <v>8</v>
      </c>
      <c r="C29" s="6">
        <f>Sheet1!B9</f>
        <v>0.39500000000000002</v>
      </c>
      <c r="D29" s="7">
        <f>Sheet1!D9</f>
        <v>0.36399999999999999</v>
      </c>
      <c r="E29" s="7">
        <f>Sheet1!F9</f>
        <v>0.35799999999999998</v>
      </c>
      <c r="F29" s="7">
        <f>Sheet1!H9</f>
        <v>0.39100000000000001</v>
      </c>
      <c r="G29" s="7">
        <f>Sheet1!J9</f>
        <v>0.38100000000000001</v>
      </c>
      <c r="H29" s="7">
        <f>Sheet1!L9</f>
        <v>0.38300000000000001</v>
      </c>
      <c r="I29" s="7">
        <f>Sheet1!N9</f>
        <v>0.34899999999999998</v>
      </c>
      <c r="J29" s="7">
        <f>Sheet1!P9</f>
        <v>0.42299999999999999</v>
      </c>
      <c r="K29" s="7">
        <f>Sheet1!R9</f>
        <v>0.41899999999999998</v>
      </c>
      <c r="L29" s="7">
        <f>Sheet1!T9</f>
        <v>0.40200000000000002</v>
      </c>
      <c r="M29" s="7">
        <f>Sheet1!V9</f>
        <v>0.35399999999999998</v>
      </c>
      <c r="N29" s="8">
        <f>Sheet1!X9</f>
        <v>0.42499999999999999</v>
      </c>
      <c r="P29" s="5" t="s">
        <v>34</v>
      </c>
      <c r="Q29" s="1" t="s">
        <v>8</v>
      </c>
      <c r="R29" s="6">
        <f>Sheet7!B9</f>
        <v>2511</v>
      </c>
      <c r="S29" s="7">
        <f>Sheet7!D9</f>
        <v>3078</v>
      </c>
      <c r="T29" s="7">
        <f>Sheet7!F9</f>
        <v>2743</v>
      </c>
      <c r="U29" s="7">
        <f>Sheet7!H9</f>
        <v>2897</v>
      </c>
      <c r="V29" s="7">
        <f>Sheet7!J9</f>
        <v>3137</v>
      </c>
      <c r="W29" s="7">
        <f>Sheet7!L9</f>
        <v>1792</v>
      </c>
      <c r="X29" s="7">
        <f>Sheet7!N9</f>
        <v>3157</v>
      </c>
      <c r="Y29" s="7">
        <f>Sheet7!P9</f>
        <v>4535</v>
      </c>
      <c r="Z29" s="7">
        <f>Sheet7!R9</f>
        <v>3271</v>
      </c>
      <c r="AA29" s="7">
        <f>Sheet7!T9</f>
        <v>3483</v>
      </c>
      <c r="AB29" s="7">
        <f>Sheet7!V9</f>
        <v>3285</v>
      </c>
      <c r="AC29" s="8">
        <f>Sheet7!X9</f>
        <v>3047</v>
      </c>
    </row>
    <row r="30" spans="1:29" x14ac:dyDescent="0.15">
      <c r="A30" s="9" t="s">
        <v>31</v>
      </c>
      <c r="B30" s="1" t="s">
        <v>9</v>
      </c>
      <c r="C30" s="10">
        <f>Sheet1!B11</f>
        <v>0.34899999999999998</v>
      </c>
      <c r="D30" s="1">
        <f>Sheet1!D11</f>
        <v>0.36299999999999999</v>
      </c>
      <c r="E30" s="1">
        <f>Sheet1!F11</f>
        <v>0.35199999999999998</v>
      </c>
      <c r="F30" s="1">
        <f>Sheet1!H11</f>
        <v>0.38200000000000001</v>
      </c>
      <c r="G30" s="1">
        <f>Sheet1!J11</f>
        <v>0.44700000000000001</v>
      </c>
      <c r="H30" s="1">
        <f>Sheet1!L11</f>
        <v>0.39300000000000002</v>
      </c>
      <c r="I30" s="1">
        <f>Sheet1!N11</f>
        <v>0.434</v>
      </c>
      <c r="J30" s="1">
        <f>Sheet1!P11</f>
        <v>0.41499999999999998</v>
      </c>
      <c r="K30" s="1">
        <f>Sheet1!R11</f>
        <v>0.373</v>
      </c>
      <c r="L30" s="1">
        <f>Sheet1!T11</f>
        <v>0.39500000000000002</v>
      </c>
      <c r="M30" s="1">
        <f>Sheet1!V11</f>
        <v>0.41199999999999998</v>
      </c>
      <c r="N30" s="11">
        <f>Sheet1!X11</f>
        <v>0.14699999999999999</v>
      </c>
      <c r="P30" s="9" t="s">
        <v>32</v>
      </c>
      <c r="Q30" s="1" t="s">
        <v>9</v>
      </c>
      <c r="R30" s="10">
        <f>Sheet7!B11</f>
        <v>3187</v>
      </c>
      <c r="S30" s="1">
        <f>Sheet7!D11</f>
        <v>2753</v>
      </c>
      <c r="T30" s="1">
        <f>Sheet7!F11</f>
        <v>2586</v>
      </c>
      <c r="U30" s="1">
        <f>Sheet7!H11</f>
        <v>1973</v>
      </c>
      <c r="V30" s="1">
        <f>Sheet7!J11</f>
        <v>2780</v>
      </c>
      <c r="W30" s="1">
        <f>Sheet7!L11</f>
        <v>2261</v>
      </c>
      <c r="X30" s="1">
        <f>Sheet7!N11</f>
        <v>2321</v>
      </c>
      <c r="Y30" s="1">
        <f>Sheet7!P11</f>
        <v>3143</v>
      </c>
      <c r="Z30" s="1">
        <f>Sheet7!R11</f>
        <v>3248</v>
      </c>
      <c r="AA30" s="1">
        <f>Sheet7!T11</f>
        <v>3519</v>
      </c>
      <c r="AB30" s="1">
        <f>Sheet7!V11</f>
        <v>3581</v>
      </c>
      <c r="AC30" s="11">
        <f>Sheet7!X11</f>
        <v>992</v>
      </c>
    </row>
    <row r="31" spans="1:29" x14ac:dyDescent="0.15">
      <c r="B31" s="1" t="s">
        <v>10</v>
      </c>
      <c r="C31" s="10">
        <f>Sheet1!B13</f>
        <v>0.39700000000000002</v>
      </c>
      <c r="D31" s="1">
        <f>Sheet1!D13</f>
        <v>5.3999999999999999E-2</v>
      </c>
      <c r="E31" s="1">
        <f>Sheet1!F13</f>
        <v>0.34599999999999997</v>
      </c>
      <c r="F31" s="1">
        <f>Sheet1!H13</f>
        <v>0.376</v>
      </c>
      <c r="G31" s="1">
        <f>Sheet1!J13</f>
        <v>0.38400000000000001</v>
      </c>
      <c r="H31" s="1">
        <f>Sheet1!L13</f>
        <v>0.34</v>
      </c>
      <c r="I31" s="1">
        <f>Sheet1!N13</f>
        <v>0.38800000000000001</v>
      </c>
      <c r="J31" s="1">
        <f>Sheet1!P13</f>
        <v>0.36099999999999999</v>
      </c>
      <c r="K31" s="1">
        <f>Sheet1!R13</f>
        <v>0.33</v>
      </c>
      <c r="L31" s="1">
        <f>Sheet1!T13</f>
        <v>0.40200000000000002</v>
      </c>
      <c r="M31" s="1">
        <f>Sheet1!V13</f>
        <v>0.40300000000000002</v>
      </c>
      <c r="N31" s="11">
        <f>Sheet1!X13</f>
        <v>0.53800000000000003</v>
      </c>
      <c r="Q31" s="1" t="s">
        <v>10</v>
      </c>
      <c r="R31" s="10">
        <f>Sheet7!B13</f>
        <v>2419</v>
      </c>
      <c r="S31" s="1">
        <f>Sheet7!D13</f>
        <v>93</v>
      </c>
      <c r="T31" s="1">
        <f>Sheet7!F13</f>
        <v>3170</v>
      </c>
      <c r="U31" s="1">
        <f>Sheet7!H13</f>
        <v>2314</v>
      </c>
      <c r="V31" s="1">
        <f>Sheet7!J13</f>
        <v>3157</v>
      </c>
      <c r="W31" s="1">
        <f>Sheet7!L13</f>
        <v>2787</v>
      </c>
      <c r="X31" s="1">
        <f>Sheet7!N13</f>
        <v>2365</v>
      </c>
      <c r="Y31" s="1">
        <f>Sheet7!P13</f>
        <v>3319</v>
      </c>
      <c r="Z31" s="1">
        <f>Sheet7!R13</f>
        <v>3006</v>
      </c>
      <c r="AA31" s="1">
        <f>Sheet7!T13</f>
        <v>2759</v>
      </c>
      <c r="AB31" s="1">
        <f>Sheet7!V13</f>
        <v>2205</v>
      </c>
      <c r="AC31" s="11">
        <f>Sheet7!X13</f>
        <v>4342</v>
      </c>
    </row>
    <row r="32" spans="1:29" x14ac:dyDescent="0.15">
      <c r="B32" s="1" t="s">
        <v>11</v>
      </c>
      <c r="C32" s="10">
        <f>Sheet1!B15</f>
        <v>0.373</v>
      </c>
      <c r="D32" s="1">
        <f>Sheet1!D15</f>
        <v>0.33</v>
      </c>
      <c r="E32" s="1">
        <f>Sheet1!F15</f>
        <v>0.42099999999999999</v>
      </c>
      <c r="F32" s="1">
        <f>Sheet1!H15</f>
        <v>0.34</v>
      </c>
      <c r="G32" s="1">
        <f>Sheet1!J15</f>
        <v>0.48</v>
      </c>
      <c r="H32" s="1">
        <f>Sheet1!L15</f>
        <v>0.20200000000000001</v>
      </c>
      <c r="I32" s="1">
        <f>Sheet1!N15</f>
        <v>0.35099999999999998</v>
      </c>
      <c r="J32" s="1">
        <f>Sheet1!P15</f>
        <v>0.38400000000000001</v>
      </c>
      <c r="K32" s="1">
        <f>Sheet1!R15</f>
        <v>0.41099999999999998</v>
      </c>
      <c r="L32" s="1">
        <f>Sheet1!T15</f>
        <v>0.372</v>
      </c>
      <c r="M32" s="1">
        <f>Sheet1!V15</f>
        <v>0.38300000000000001</v>
      </c>
      <c r="N32" s="11">
        <f>Sheet1!X15</f>
        <v>0.34899999999999998</v>
      </c>
      <c r="Q32" s="1" t="s">
        <v>11</v>
      </c>
      <c r="R32" s="10">
        <f>Sheet7!B15</f>
        <v>2632</v>
      </c>
      <c r="S32" s="1">
        <f>Sheet7!D15</f>
        <v>3161</v>
      </c>
      <c r="T32" s="1">
        <f>Sheet7!F15</f>
        <v>3194</v>
      </c>
      <c r="U32" s="1">
        <f>Sheet7!H15</f>
        <v>2800</v>
      </c>
      <c r="V32" s="1">
        <f>Sheet7!J15</f>
        <v>1791</v>
      </c>
      <c r="W32" s="1">
        <f>Sheet7!L15</f>
        <v>4381</v>
      </c>
      <c r="X32" s="1">
        <f>Sheet7!N15</f>
        <v>3201</v>
      </c>
      <c r="Y32" s="1">
        <f>Sheet7!P15</f>
        <v>4981</v>
      </c>
      <c r="Z32" s="1">
        <f>Sheet7!R15</f>
        <v>2877</v>
      </c>
      <c r="AA32" s="1">
        <f>Sheet7!T15</f>
        <v>3588</v>
      </c>
      <c r="AB32" s="1">
        <f>Sheet7!V15</f>
        <v>3043</v>
      </c>
      <c r="AC32" s="11">
        <f>Sheet7!X15</f>
        <v>4335</v>
      </c>
    </row>
    <row r="33" spans="1:29" x14ac:dyDescent="0.15">
      <c r="B33" s="1" t="s">
        <v>12</v>
      </c>
      <c r="C33" s="10">
        <f>Sheet1!B17</f>
        <v>0.44</v>
      </c>
      <c r="D33" s="1">
        <f>Sheet1!D17</f>
        <v>0.53</v>
      </c>
      <c r="E33" s="1">
        <f>Sheet1!F17</f>
        <v>0.432</v>
      </c>
      <c r="F33" s="1">
        <f>Sheet1!H17</f>
        <v>0.56499999999999995</v>
      </c>
      <c r="G33" s="1">
        <f>Sheet1!J17</f>
        <v>0.30299999999999999</v>
      </c>
      <c r="H33" s="1">
        <f>Sheet1!L17</f>
        <v>0.434</v>
      </c>
      <c r="I33" s="1">
        <f>Sheet1!N17</f>
        <v>0.41899999999999998</v>
      </c>
      <c r="J33" s="1">
        <f>Sheet1!P17</f>
        <v>0.4</v>
      </c>
      <c r="K33" s="1">
        <f>Sheet1!R17</f>
        <v>0.36</v>
      </c>
      <c r="L33" s="1">
        <f>Sheet1!T17</f>
        <v>0.434</v>
      </c>
      <c r="M33" s="1">
        <f>Sheet1!V17</f>
        <v>0.47899999999999998</v>
      </c>
      <c r="N33" s="11">
        <f>Sheet1!X17</f>
        <v>0.374</v>
      </c>
      <c r="Q33" s="1" t="s">
        <v>12</v>
      </c>
      <c r="R33" s="10">
        <f>Sheet7!B17</f>
        <v>2645</v>
      </c>
      <c r="S33" s="1">
        <f>Sheet7!D17</f>
        <v>2614</v>
      </c>
      <c r="T33" s="1">
        <f>Sheet7!F17</f>
        <v>2220</v>
      </c>
      <c r="U33" s="1">
        <f>Sheet7!H17</f>
        <v>3111</v>
      </c>
      <c r="V33" s="1">
        <f>Sheet7!J17</f>
        <v>1787</v>
      </c>
      <c r="W33" s="1">
        <f>Sheet7!L17</f>
        <v>2405</v>
      </c>
      <c r="X33" s="1">
        <f>Sheet7!N17</f>
        <v>3008</v>
      </c>
      <c r="Y33" s="1">
        <f>Sheet7!P17</f>
        <v>3400</v>
      </c>
      <c r="Z33" s="1">
        <f>Sheet7!R17</f>
        <v>3383</v>
      </c>
      <c r="AA33" s="1">
        <f>Sheet7!T17</f>
        <v>3450</v>
      </c>
      <c r="AB33" s="1">
        <f>Sheet7!V17</f>
        <v>3127</v>
      </c>
      <c r="AC33" s="11">
        <f>Sheet7!X17</f>
        <v>3578</v>
      </c>
    </row>
    <row r="34" spans="1:29" x14ac:dyDescent="0.15">
      <c r="B34" s="1" t="s">
        <v>13</v>
      </c>
      <c r="C34" s="10">
        <f>Sheet1!B19</f>
        <v>0.41399999999999998</v>
      </c>
      <c r="D34" s="1">
        <f>Sheet1!D19</f>
        <v>0.57799999999999996</v>
      </c>
      <c r="E34" s="1">
        <f>Sheet1!F19</f>
        <v>0.38200000000000001</v>
      </c>
      <c r="F34" s="1">
        <f>Sheet1!H19</f>
        <v>0.41599999999999998</v>
      </c>
      <c r="G34" s="1">
        <f>Sheet1!J19</f>
        <v>0.28399999999999997</v>
      </c>
      <c r="H34" s="1">
        <f>Sheet1!L19</f>
        <v>0.41</v>
      </c>
      <c r="I34" s="1">
        <f>Sheet1!N19</f>
        <v>0.59799999999999998</v>
      </c>
      <c r="J34" s="1">
        <f>Sheet1!P19</f>
        <v>0.61299999999999999</v>
      </c>
      <c r="K34" s="1">
        <f>Sheet1!R19</f>
        <v>0.29799999999999999</v>
      </c>
      <c r="L34" s="12">
        <f>Sheet1!T19</f>
        <v>4.8000000000000001E-2</v>
      </c>
      <c r="M34" s="1">
        <f>Sheet1!V19</f>
        <v>0.36799999999999999</v>
      </c>
      <c r="N34" s="11">
        <f>Sheet1!X19</f>
        <v>0.4</v>
      </c>
      <c r="Q34" s="1" t="s">
        <v>13</v>
      </c>
      <c r="R34" s="10">
        <f>Sheet7!B19</f>
        <v>2245</v>
      </c>
      <c r="S34" s="1">
        <f>Sheet7!D19</f>
        <v>2430</v>
      </c>
      <c r="T34" s="1">
        <f>Sheet7!F19</f>
        <v>2239</v>
      </c>
      <c r="U34" s="1">
        <f>Sheet7!H19</f>
        <v>1521</v>
      </c>
      <c r="V34" s="1">
        <f>Sheet7!J19</f>
        <v>2025</v>
      </c>
      <c r="W34" s="1">
        <f>Sheet7!L19</f>
        <v>2395</v>
      </c>
      <c r="X34" s="1">
        <f>Sheet7!N19</f>
        <v>2297</v>
      </c>
      <c r="Y34" s="1">
        <f>Sheet7!P19</f>
        <v>3265</v>
      </c>
      <c r="Z34" s="1">
        <f>Sheet7!R19</f>
        <v>2490</v>
      </c>
      <c r="AA34" s="12">
        <f>Sheet7!T19</f>
        <v>1014</v>
      </c>
      <c r="AB34" s="1">
        <f>Sheet7!V19</f>
        <v>2903</v>
      </c>
      <c r="AC34" s="11">
        <f>Sheet7!X19</f>
        <v>3024</v>
      </c>
    </row>
    <row r="35" spans="1:29" x14ac:dyDescent="0.15">
      <c r="B35" s="1" t="s">
        <v>14</v>
      </c>
      <c r="C35" s="10">
        <f>Sheet1!B21</f>
        <v>0.42</v>
      </c>
      <c r="D35" s="1">
        <f>Sheet1!D21</f>
        <v>0.39400000000000002</v>
      </c>
      <c r="E35" s="1">
        <f>Sheet1!F21</f>
        <v>0.34899999999999998</v>
      </c>
      <c r="F35" s="1">
        <f>Sheet1!H21</f>
        <v>0.39500000000000002</v>
      </c>
      <c r="G35" s="1">
        <f>Sheet1!J21</f>
        <v>0.434</v>
      </c>
      <c r="H35" s="1">
        <f>Sheet1!L21</f>
        <v>0.214</v>
      </c>
      <c r="I35" s="1">
        <f>Sheet1!N21</f>
        <v>0.40899999999999997</v>
      </c>
      <c r="J35" s="1">
        <f>Sheet1!P21</f>
        <v>0.34699999999999998</v>
      </c>
      <c r="K35" s="1">
        <f>Sheet1!R21</f>
        <v>0.35199999999999998</v>
      </c>
      <c r="L35" s="1">
        <f>Sheet1!T21</f>
        <v>0.44600000000000001</v>
      </c>
      <c r="M35" s="1">
        <f>Sheet1!V21</f>
        <v>0.438</v>
      </c>
      <c r="N35" s="11">
        <f>Sheet1!X21</f>
        <v>0.44800000000000001</v>
      </c>
      <c r="Q35" s="1" t="s">
        <v>14</v>
      </c>
      <c r="R35" s="10">
        <f>Sheet7!B21</f>
        <v>2576</v>
      </c>
      <c r="S35" s="1">
        <f>Sheet7!D21</f>
        <v>2240</v>
      </c>
      <c r="T35" s="1">
        <f>Sheet7!F21</f>
        <v>3383</v>
      </c>
      <c r="U35" s="1">
        <f>Sheet7!H21</f>
        <v>3096</v>
      </c>
      <c r="V35" s="1">
        <f>Sheet7!J21</f>
        <v>2790</v>
      </c>
      <c r="W35" s="1">
        <f>Sheet7!L21</f>
        <v>2787</v>
      </c>
      <c r="X35" s="1">
        <f>Sheet7!N21</f>
        <v>3342</v>
      </c>
      <c r="Y35" s="1">
        <f>Sheet7!P21</f>
        <v>2750</v>
      </c>
      <c r="Z35" s="1">
        <f>Sheet7!R21</f>
        <v>3388</v>
      </c>
      <c r="AA35" s="1">
        <f>Sheet7!T21</f>
        <v>3579</v>
      </c>
      <c r="AB35" s="1">
        <f>Sheet7!V21</f>
        <v>3188</v>
      </c>
      <c r="AC35" s="11">
        <f>Sheet7!X21</f>
        <v>2855</v>
      </c>
    </row>
    <row r="36" spans="1:29" ht="14" thickBot="1" x14ac:dyDescent="0.2">
      <c r="B36" s="1" t="s">
        <v>15</v>
      </c>
      <c r="C36" s="13">
        <f>Sheet1!B23</f>
        <v>0.43099999999999999</v>
      </c>
      <c r="D36" s="14">
        <f>Sheet1!D23</f>
        <v>0.35699999999999998</v>
      </c>
      <c r="E36" s="14">
        <f>Sheet1!F23</f>
        <v>0.379</v>
      </c>
      <c r="F36" s="14">
        <f>Sheet1!H23</f>
        <v>0.51600000000000001</v>
      </c>
      <c r="G36" s="14">
        <f>Sheet1!J23</f>
        <v>0.51500000000000001</v>
      </c>
      <c r="H36" s="14">
        <f>Sheet1!L23</f>
        <v>0.39400000000000002</v>
      </c>
      <c r="I36" s="14">
        <f>Sheet1!N23</f>
        <v>0.438</v>
      </c>
      <c r="J36" s="14">
        <f>Sheet1!P23</f>
        <v>0.35599999999999998</v>
      </c>
      <c r="K36" s="14">
        <f>Sheet1!R23</f>
        <v>0.34899999999999998</v>
      </c>
      <c r="L36" s="14">
        <f>Sheet1!T23</f>
        <v>0.44400000000000001</v>
      </c>
      <c r="M36" s="14">
        <f>Sheet1!V23</f>
        <v>0.435</v>
      </c>
      <c r="N36" s="15">
        <f>Sheet1!X23</f>
        <v>0.48099999999999998</v>
      </c>
      <c r="Q36" s="1" t="s">
        <v>15</v>
      </c>
      <c r="R36" s="13">
        <f>Sheet7!B23</f>
        <v>2420</v>
      </c>
      <c r="S36" s="14">
        <f>Sheet7!D23</f>
        <v>2214</v>
      </c>
      <c r="T36" s="14">
        <f>Sheet7!F23</f>
        <v>2748</v>
      </c>
      <c r="U36" s="14">
        <f>Sheet7!H23</f>
        <v>2705</v>
      </c>
      <c r="V36" s="14">
        <f>Sheet7!J23</f>
        <v>2908</v>
      </c>
      <c r="W36" s="14">
        <f>Sheet7!L23</f>
        <v>7329</v>
      </c>
      <c r="X36" s="14">
        <f>Sheet7!N23</f>
        <v>2852</v>
      </c>
      <c r="Y36" s="14">
        <f>Sheet7!P23</f>
        <v>2489</v>
      </c>
      <c r="Z36" s="14">
        <f>Sheet7!R23</f>
        <v>4244</v>
      </c>
      <c r="AA36" s="14">
        <f>Sheet7!T23</f>
        <v>3132</v>
      </c>
      <c r="AB36" s="14">
        <f>Sheet7!V23</f>
        <v>3432</v>
      </c>
      <c r="AC36" s="15">
        <f>Sheet7!X23</f>
        <v>7793</v>
      </c>
    </row>
    <row r="38" spans="1:29" ht="14" thickBot="1" x14ac:dyDescent="0.2">
      <c r="C38" s="1">
        <v>1</v>
      </c>
      <c r="D38" s="1">
        <v>2</v>
      </c>
      <c r="E38" s="1">
        <v>3</v>
      </c>
      <c r="F38" s="1">
        <v>4</v>
      </c>
      <c r="G38" s="1">
        <v>5</v>
      </c>
      <c r="H38" s="1">
        <v>6</v>
      </c>
      <c r="I38" s="1">
        <v>7</v>
      </c>
      <c r="J38" s="1">
        <v>8</v>
      </c>
      <c r="K38" s="1">
        <v>9</v>
      </c>
      <c r="L38" s="1">
        <v>10</v>
      </c>
      <c r="M38" s="1">
        <v>11</v>
      </c>
      <c r="N38" s="1">
        <v>12</v>
      </c>
      <c r="R38" s="1">
        <v>1</v>
      </c>
      <c r="S38" s="1">
        <v>2</v>
      </c>
      <c r="T38" s="1">
        <v>3</v>
      </c>
      <c r="U38" s="1">
        <v>4</v>
      </c>
      <c r="V38" s="1">
        <v>5</v>
      </c>
      <c r="W38" s="1">
        <v>6</v>
      </c>
      <c r="X38" s="1">
        <v>7</v>
      </c>
      <c r="Y38" s="1">
        <v>8</v>
      </c>
      <c r="Z38" s="1">
        <v>9</v>
      </c>
      <c r="AA38" s="1">
        <v>10</v>
      </c>
      <c r="AB38" s="1">
        <v>11</v>
      </c>
      <c r="AC38" s="1">
        <v>12</v>
      </c>
    </row>
    <row r="39" spans="1:29" x14ac:dyDescent="0.15">
      <c r="A39" s="5" t="s">
        <v>35</v>
      </c>
      <c r="B39" s="1" t="s">
        <v>8</v>
      </c>
      <c r="C39" s="6">
        <f>Sheet1!C9</f>
        <v>0.434</v>
      </c>
      <c r="D39" s="7">
        <f>Sheet1!E9</f>
        <v>0.35599999999999998</v>
      </c>
      <c r="E39" s="7">
        <f>Sheet1!G9</f>
        <v>0.34399999999999997</v>
      </c>
      <c r="F39" s="7">
        <f>Sheet1!I9</f>
        <v>0.39900000000000002</v>
      </c>
      <c r="G39" s="7">
        <f>Sheet1!K9</f>
        <v>0.34100000000000003</v>
      </c>
      <c r="H39" s="7">
        <f>Sheet1!M9</f>
        <v>0.38900000000000001</v>
      </c>
      <c r="I39" s="7">
        <f>Sheet1!O9</f>
        <v>0.39600000000000002</v>
      </c>
      <c r="J39" s="7">
        <f>Sheet1!Q9</f>
        <v>0.51600000000000001</v>
      </c>
      <c r="K39" s="7">
        <f>Sheet1!S9</f>
        <v>0.39</v>
      </c>
      <c r="L39" s="7">
        <f>Sheet1!U9</f>
        <v>0.33600000000000002</v>
      </c>
      <c r="M39" s="7">
        <f>Sheet1!W9</f>
        <v>0.372</v>
      </c>
      <c r="N39" s="8">
        <f>Sheet1!Y9</f>
        <v>0.39900000000000002</v>
      </c>
      <c r="P39" s="5" t="s">
        <v>35</v>
      </c>
      <c r="Q39" s="1" t="s">
        <v>8</v>
      </c>
      <c r="R39" s="6">
        <f>Sheet7!C9</f>
        <v>3061</v>
      </c>
      <c r="S39" s="7">
        <f>Sheet7!E9</f>
        <v>2570</v>
      </c>
      <c r="T39" s="7">
        <f>Sheet7!G9</f>
        <v>2587</v>
      </c>
      <c r="U39" s="7">
        <f>Sheet7!I9</f>
        <v>2580</v>
      </c>
      <c r="V39" s="7">
        <f>Sheet7!K9</f>
        <v>2609</v>
      </c>
      <c r="W39" s="7">
        <f>Sheet7!M9</f>
        <v>2711</v>
      </c>
      <c r="X39" s="7">
        <f>Sheet7!O9</f>
        <v>2933</v>
      </c>
      <c r="Y39" s="7">
        <f>Sheet7!Q9</f>
        <v>3516</v>
      </c>
      <c r="Z39" s="7">
        <f>Sheet7!S9</f>
        <v>2971</v>
      </c>
      <c r="AA39" s="7">
        <f>Sheet7!U9</f>
        <v>3240</v>
      </c>
      <c r="AB39" s="7">
        <f>Sheet7!W9</f>
        <v>3407</v>
      </c>
      <c r="AC39" s="8">
        <f>Sheet7!Y9</f>
        <v>2259</v>
      </c>
    </row>
    <row r="40" spans="1:29" x14ac:dyDescent="0.15">
      <c r="A40" s="9" t="s">
        <v>31</v>
      </c>
      <c r="B40" s="1" t="s">
        <v>9</v>
      </c>
      <c r="C40" s="10">
        <f>Sheet1!C11</f>
        <v>0.40100000000000002</v>
      </c>
      <c r="D40" s="1">
        <f>Sheet1!E11</f>
        <v>0.34899999999999998</v>
      </c>
      <c r="E40" s="1">
        <f>Sheet1!G11</f>
        <v>0.376</v>
      </c>
      <c r="F40" s="1">
        <f>Sheet1!I11</f>
        <v>0.35299999999999998</v>
      </c>
      <c r="G40" s="1">
        <f>Sheet1!K11</f>
        <v>6.9000000000000006E-2</v>
      </c>
      <c r="H40" s="1">
        <f>Sheet1!M11</f>
        <v>0.374</v>
      </c>
      <c r="I40" s="1">
        <f>Sheet1!O11</f>
        <v>0.35299999999999998</v>
      </c>
      <c r="J40" s="1">
        <f>Sheet1!Q11</f>
        <v>0.36299999999999999</v>
      </c>
      <c r="K40" s="1">
        <f>Sheet1!S11</f>
        <v>0.38100000000000001</v>
      </c>
      <c r="L40" s="1">
        <f>Sheet1!U11</f>
        <v>0.41899999999999998</v>
      </c>
      <c r="M40" s="1">
        <f>Sheet1!W11</f>
        <v>0.33500000000000002</v>
      </c>
      <c r="N40" s="11">
        <f>Sheet1!Y11</f>
        <v>0.42099999999999999</v>
      </c>
      <c r="P40" s="9" t="s">
        <v>32</v>
      </c>
      <c r="Q40" s="1" t="s">
        <v>9</v>
      </c>
      <c r="R40" s="10">
        <f>Sheet7!C11</f>
        <v>2772</v>
      </c>
      <c r="S40" s="1">
        <f>Sheet7!E11</f>
        <v>2356</v>
      </c>
      <c r="T40" s="1">
        <f>Sheet7!G11</f>
        <v>3163</v>
      </c>
      <c r="U40" s="1">
        <f>Sheet7!I11</f>
        <v>2478</v>
      </c>
      <c r="V40" s="1">
        <f>Sheet7!K11</f>
        <v>168</v>
      </c>
      <c r="W40" s="1">
        <f>Sheet7!M11</f>
        <v>2590</v>
      </c>
      <c r="X40" s="1">
        <f>Sheet7!O11</f>
        <v>2458</v>
      </c>
      <c r="Y40" s="1">
        <f>Sheet7!Q11</f>
        <v>4141</v>
      </c>
      <c r="Z40" s="1">
        <f>Sheet7!S11</f>
        <v>3453</v>
      </c>
      <c r="AA40" s="1">
        <f>Sheet7!U11</f>
        <v>3167</v>
      </c>
      <c r="AB40" s="1">
        <f>Sheet7!W11</f>
        <v>2950</v>
      </c>
      <c r="AC40" s="11">
        <f>Sheet7!Y11</f>
        <v>3226</v>
      </c>
    </row>
    <row r="41" spans="1:29" x14ac:dyDescent="0.15">
      <c r="B41" s="1" t="s">
        <v>10</v>
      </c>
      <c r="C41" s="10">
        <f>Sheet1!C13</f>
        <v>0.41699999999999998</v>
      </c>
      <c r="D41" s="1">
        <f>Sheet1!E13</f>
        <v>0.36399999999999999</v>
      </c>
      <c r="E41" s="1">
        <f>Sheet1!G13</f>
        <v>0.38600000000000001</v>
      </c>
      <c r="F41" s="1">
        <f>Sheet1!I13</f>
        <v>0.36299999999999999</v>
      </c>
      <c r="G41" s="1">
        <f>Sheet1!K13</f>
        <v>0.45700000000000002</v>
      </c>
      <c r="H41" s="1">
        <f>Sheet1!M13</f>
        <v>0.40899999999999997</v>
      </c>
      <c r="I41" s="1">
        <f>Sheet1!O13</f>
        <v>0.34899999999999998</v>
      </c>
      <c r="J41" s="1">
        <f>Sheet1!Q13</f>
        <v>0.36699999999999999</v>
      </c>
      <c r="K41" s="1">
        <f>Sheet1!S13</f>
        <v>0.34799999999999998</v>
      </c>
      <c r="L41" s="1">
        <f>Sheet1!U13</f>
        <v>0.34699999999999998</v>
      </c>
      <c r="M41" s="1">
        <f>Sheet1!W13</f>
        <v>0.436</v>
      </c>
      <c r="N41" s="11">
        <f>Sheet1!Y13</f>
        <v>0.39700000000000002</v>
      </c>
      <c r="Q41" s="1" t="s">
        <v>10</v>
      </c>
      <c r="R41" s="10">
        <f>Sheet7!C13</f>
        <v>2755</v>
      </c>
      <c r="S41" s="1">
        <f>Sheet7!E13</f>
        <v>2688</v>
      </c>
      <c r="T41" s="1">
        <f>Sheet7!G13</f>
        <v>2683</v>
      </c>
      <c r="U41" s="1">
        <f>Sheet7!I13</f>
        <v>2655</v>
      </c>
      <c r="V41" s="1">
        <f>Sheet7!K13</f>
        <v>2647</v>
      </c>
      <c r="W41" s="1">
        <f>Sheet7!M13</f>
        <v>2571</v>
      </c>
      <c r="X41" s="1">
        <f>Sheet7!O13</f>
        <v>4032</v>
      </c>
      <c r="Y41" s="1">
        <f>Sheet7!Q13</f>
        <v>2885</v>
      </c>
      <c r="Z41" s="1">
        <f>Sheet7!S13</f>
        <v>2859</v>
      </c>
      <c r="AA41" s="1">
        <f>Sheet7!U13</f>
        <v>3531</v>
      </c>
      <c r="AB41" s="1">
        <f>Sheet7!W13</f>
        <v>3304</v>
      </c>
      <c r="AC41" s="11">
        <f>Sheet7!Y13</f>
        <v>3607</v>
      </c>
    </row>
    <row r="42" spans="1:29" x14ac:dyDescent="0.15">
      <c r="B42" s="1" t="s">
        <v>11</v>
      </c>
      <c r="C42" s="10">
        <f>Sheet1!C15</f>
        <v>0.35599999999999998</v>
      </c>
      <c r="D42" s="1">
        <f>Sheet1!E15</f>
        <v>0.32500000000000001</v>
      </c>
      <c r="E42" s="1">
        <f>Sheet1!G15</f>
        <v>0.38300000000000001</v>
      </c>
      <c r="F42" s="1">
        <f>Sheet1!I15</f>
        <v>0.56000000000000005</v>
      </c>
      <c r="G42" s="1">
        <f>Sheet1!K15</f>
        <v>0.35699999999999998</v>
      </c>
      <c r="H42" s="1">
        <f>Sheet1!M15</f>
        <v>0.40699999999999997</v>
      </c>
      <c r="I42" s="1">
        <f>Sheet1!O15</f>
        <v>0.40400000000000003</v>
      </c>
      <c r="J42" s="1">
        <f>Sheet1!Q15</f>
        <v>0.378</v>
      </c>
      <c r="K42" s="1">
        <f>Sheet1!S15</f>
        <v>0.34</v>
      </c>
      <c r="L42" s="1">
        <f>Sheet1!U15</f>
        <v>0.61599999999999999</v>
      </c>
      <c r="M42" s="1">
        <f>Sheet1!W15</f>
        <v>0.42</v>
      </c>
      <c r="N42" s="11">
        <f>Sheet1!Y15</f>
        <v>0.376</v>
      </c>
      <c r="Q42" s="1" t="s">
        <v>11</v>
      </c>
      <c r="R42" s="10">
        <f>Sheet7!C15</f>
        <v>2473</v>
      </c>
      <c r="S42" s="1">
        <f>Sheet7!E15</f>
        <v>3074</v>
      </c>
      <c r="T42" s="1">
        <f>Sheet7!G15</f>
        <v>2846</v>
      </c>
      <c r="U42" s="1">
        <f>Sheet7!I15</f>
        <v>2725</v>
      </c>
      <c r="V42" s="1">
        <f>Sheet7!K15</f>
        <v>2599</v>
      </c>
      <c r="W42" s="1">
        <f>Sheet7!M15</f>
        <v>2913</v>
      </c>
      <c r="X42" s="1">
        <f>Sheet7!O15</f>
        <v>2831</v>
      </c>
      <c r="Y42" s="1">
        <f>Sheet7!Q15</f>
        <v>3068</v>
      </c>
      <c r="Z42" s="1">
        <f>Sheet7!S15</f>
        <v>3442</v>
      </c>
      <c r="AA42" s="1">
        <f>Sheet7!U15</f>
        <v>2870</v>
      </c>
      <c r="AB42" s="1">
        <f>Sheet7!W15</f>
        <v>2951</v>
      </c>
      <c r="AC42" s="11">
        <f>Sheet7!Y15</f>
        <v>3157</v>
      </c>
    </row>
    <row r="43" spans="1:29" x14ac:dyDescent="0.15">
      <c r="B43" s="1" t="s">
        <v>12</v>
      </c>
      <c r="C43" s="10">
        <f>Sheet1!C17</f>
        <v>0.42699999999999999</v>
      </c>
      <c r="D43" s="1">
        <f>Sheet1!E17</f>
        <v>0.41299999999999998</v>
      </c>
      <c r="E43" s="1">
        <f>Sheet1!G17</f>
        <v>0.373</v>
      </c>
      <c r="F43" s="1">
        <f>Sheet1!I17</f>
        <v>0.38300000000000001</v>
      </c>
      <c r="G43" s="1">
        <f>Sheet1!K17</f>
        <v>0.56799999999999995</v>
      </c>
      <c r="H43" s="1">
        <f>Sheet1!M17</f>
        <v>0.40699999999999997</v>
      </c>
      <c r="I43" s="1">
        <f>Sheet1!O17</f>
        <v>0.42299999999999999</v>
      </c>
      <c r="J43" s="1">
        <f>Sheet1!Q17</f>
        <v>0.42099999999999999</v>
      </c>
      <c r="K43" s="1">
        <f>Sheet1!S17</f>
        <v>0.40500000000000003</v>
      </c>
      <c r="L43" s="1">
        <f>Sheet1!U17</f>
        <v>0.373</v>
      </c>
      <c r="M43" s="1">
        <f>Sheet1!W17</f>
        <v>0.36699999999999999</v>
      </c>
      <c r="N43" s="11">
        <f>Sheet1!Y17</f>
        <v>0.308</v>
      </c>
      <c r="Q43" s="1" t="s">
        <v>12</v>
      </c>
      <c r="R43" s="10">
        <f>Sheet7!C17</f>
        <v>2695</v>
      </c>
      <c r="S43" s="1">
        <f>Sheet7!E17</f>
        <v>2482</v>
      </c>
      <c r="T43" s="1">
        <f>Sheet7!G17</f>
        <v>2581</v>
      </c>
      <c r="U43" s="1">
        <f>Sheet7!I17</f>
        <v>2416</v>
      </c>
      <c r="V43" s="1">
        <f>Sheet7!K17</f>
        <v>2710</v>
      </c>
      <c r="W43" s="1">
        <f>Sheet7!M17</f>
        <v>6844</v>
      </c>
      <c r="X43" s="1">
        <f>Sheet7!O17</f>
        <v>2708</v>
      </c>
      <c r="Y43" s="1">
        <f>Sheet7!Q17</f>
        <v>4427</v>
      </c>
      <c r="Z43" s="1">
        <f>Sheet7!S17</f>
        <v>3449</v>
      </c>
      <c r="AA43" s="1">
        <f>Sheet7!U17</f>
        <v>3586</v>
      </c>
      <c r="AB43" s="1">
        <f>Sheet7!W17</f>
        <v>3505</v>
      </c>
      <c r="AC43" s="11">
        <f>Sheet7!Y17</f>
        <v>3205</v>
      </c>
    </row>
    <row r="44" spans="1:29" x14ac:dyDescent="0.15">
      <c r="B44" s="1" t="s">
        <v>13</v>
      </c>
      <c r="C44" s="10">
        <f>Sheet1!C19</f>
        <v>0.41199999999999998</v>
      </c>
      <c r="D44" s="1">
        <f>Sheet1!E19</f>
        <v>0.56499999999999995</v>
      </c>
      <c r="E44" s="1">
        <f>Sheet1!G19</f>
        <v>0.371</v>
      </c>
      <c r="F44" s="1">
        <f>Sheet1!I19</f>
        <v>0.372</v>
      </c>
      <c r="G44" s="1">
        <f>Sheet1!K19</f>
        <v>0.372</v>
      </c>
      <c r="H44" s="1">
        <f>Sheet1!M19</f>
        <v>0.42099999999999999</v>
      </c>
      <c r="I44" s="1">
        <f>Sheet1!O19</f>
        <v>0.38400000000000001</v>
      </c>
      <c r="J44" s="1">
        <f>Sheet1!Q19</f>
        <v>0.44400000000000001</v>
      </c>
      <c r="K44" s="1">
        <f>Sheet1!S19</f>
        <v>0.41199999999999998</v>
      </c>
      <c r="L44" s="12">
        <f>Sheet1!U19</f>
        <v>5.5E-2</v>
      </c>
      <c r="M44" s="1">
        <f>Sheet1!W19</f>
        <v>0.40899999999999997</v>
      </c>
      <c r="N44" s="11">
        <f>Sheet1!Y19</f>
        <v>0.41699999999999998</v>
      </c>
      <c r="Q44" s="1" t="s">
        <v>13</v>
      </c>
      <c r="R44" s="10">
        <f>Sheet7!C19</f>
        <v>2194</v>
      </c>
      <c r="S44" s="1">
        <f>Sheet7!E19</f>
        <v>2583</v>
      </c>
      <c r="T44" s="1">
        <f>Sheet7!G19</f>
        <v>1838</v>
      </c>
      <c r="U44" s="1">
        <f>Sheet7!I19</f>
        <v>2908</v>
      </c>
      <c r="V44" s="1">
        <f>Sheet7!K19</f>
        <v>2892</v>
      </c>
      <c r="W44" s="1">
        <f>Sheet7!M19</f>
        <v>2192</v>
      </c>
      <c r="X44" s="1">
        <f>Sheet7!O19</f>
        <v>5740</v>
      </c>
      <c r="Y44" s="1">
        <f>Sheet7!Q19</f>
        <v>2900</v>
      </c>
      <c r="Z44" s="1">
        <f>Sheet7!S19</f>
        <v>7163</v>
      </c>
      <c r="AA44" s="12">
        <f>Sheet7!U19</f>
        <v>1178</v>
      </c>
      <c r="AB44" s="1">
        <f>Sheet7!W19</f>
        <v>3159</v>
      </c>
      <c r="AC44" s="11">
        <f>Sheet7!Y19</f>
        <v>2708</v>
      </c>
    </row>
    <row r="45" spans="1:29" x14ac:dyDescent="0.15">
      <c r="B45" s="1" t="s">
        <v>14</v>
      </c>
      <c r="C45" s="10">
        <f>Sheet1!C21</f>
        <v>0.41399999999999998</v>
      </c>
      <c r="D45" s="1">
        <f>Sheet1!E21</f>
        <v>0.26400000000000001</v>
      </c>
      <c r="E45" s="1">
        <f>Sheet1!G21</f>
        <v>0.38100000000000001</v>
      </c>
      <c r="F45" s="1">
        <f>Sheet1!I21</f>
        <v>0.38400000000000001</v>
      </c>
      <c r="G45" s="1">
        <f>Sheet1!K21</f>
        <v>0.35899999999999999</v>
      </c>
      <c r="H45" s="1">
        <f>Sheet1!M21</f>
        <v>0.39900000000000002</v>
      </c>
      <c r="I45" s="1">
        <f>Sheet1!O21</f>
        <v>0.38</v>
      </c>
      <c r="J45" s="1">
        <f>Sheet1!Q21</f>
        <v>0.378</v>
      </c>
      <c r="K45" s="1">
        <f>Sheet1!S21</f>
        <v>0.44400000000000001</v>
      </c>
      <c r="L45" s="1">
        <f>Sheet1!U21</f>
        <v>0.41399999999999998</v>
      </c>
      <c r="M45" s="1">
        <f>Sheet1!W21</f>
        <v>0.439</v>
      </c>
      <c r="N45" s="11">
        <f>Sheet1!Y21</f>
        <v>0.41599999999999998</v>
      </c>
      <c r="Q45" s="1" t="s">
        <v>14</v>
      </c>
      <c r="R45" s="10">
        <f>Sheet7!C21</f>
        <v>2266</v>
      </c>
      <c r="S45" s="1">
        <f>Sheet7!E21</f>
        <v>2812</v>
      </c>
      <c r="T45" s="1">
        <f>Sheet7!G21</f>
        <v>2830</v>
      </c>
      <c r="U45" s="1">
        <f>Sheet7!I21</f>
        <v>2568</v>
      </c>
      <c r="V45" s="1">
        <f>Sheet7!K21</f>
        <v>3005</v>
      </c>
      <c r="W45" s="1">
        <f>Sheet7!M21</f>
        <v>2461</v>
      </c>
      <c r="X45" s="1">
        <f>Sheet7!O21</f>
        <v>3406</v>
      </c>
      <c r="Y45" s="1">
        <f>Sheet7!Q21</f>
        <v>3022</v>
      </c>
      <c r="Z45" s="1">
        <f>Sheet7!S21</f>
        <v>3089</v>
      </c>
      <c r="AA45" s="1">
        <f>Sheet7!U21</f>
        <v>3260</v>
      </c>
      <c r="AB45" s="1">
        <f>Sheet7!W21</f>
        <v>3038</v>
      </c>
      <c r="AC45" s="11">
        <f>Sheet7!Y21</f>
        <v>2994</v>
      </c>
    </row>
    <row r="46" spans="1:29" ht="14" thickBot="1" x14ac:dyDescent="0.2">
      <c r="B46" s="1" t="s">
        <v>15</v>
      </c>
      <c r="C46" s="13">
        <f>Sheet1!C23</f>
        <v>0.36799999999999999</v>
      </c>
      <c r="D46" s="14">
        <f>Sheet1!E23</f>
        <v>0.434</v>
      </c>
      <c r="E46" s="14">
        <f>Sheet1!G23</f>
        <v>0.377</v>
      </c>
      <c r="F46" s="14">
        <f>Sheet1!I23</f>
        <v>0.496</v>
      </c>
      <c r="G46" s="14">
        <f>Sheet1!K23</f>
        <v>0.38100000000000001</v>
      </c>
      <c r="H46" s="14">
        <f>Sheet1!M23</f>
        <v>0.38900000000000001</v>
      </c>
      <c r="I46" s="14">
        <f>Sheet1!O23</f>
        <v>0.38200000000000001</v>
      </c>
      <c r="J46" s="14">
        <f>Sheet1!Q23</f>
        <v>0.47399999999999998</v>
      </c>
      <c r="K46" s="14">
        <f>Sheet1!S23</f>
        <v>0.40100000000000002</v>
      </c>
      <c r="L46" s="14">
        <f>Sheet1!U23</f>
        <v>0.47899999999999998</v>
      </c>
      <c r="M46" s="14">
        <f>Sheet1!W23</f>
        <v>0.34699999999999998</v>
      </c>
      <c r="N46" s="15">
        <f>Sheet1!Y23</f>
        <v>0.58099999999999996</v>
      </c>
      <c r="Q46" s="1" t="s">
        <v>15</v>
      </c>
      <c r="R46" s="13">
        <f>Sheet7!C23</f>
        <v>3133</v>
      </c>
      <c r="S46" s="14">
        <f>Sheet7!E23</f>
        <v>2647</v>
      </c>
      <c r="T46" s="14">
        <f>Sheet7!G23</f>
        <v>4204</v>
      </c>
      <c r="U46" s="14">
        <f>Sheet7!I23</f>
        <v>2816</v>
      </c>
      <c r="V46" s="14">
        <f>Sheet7!K23</f>
        <v>2635</v>
      </c>
      <c r="W46" s="14">
        <f>Sheet7!M23</f>
        <v>2733</v>
      </c>
      <c r="X46" s="14">
        <f>Sheet7!O23</f>
        <v>2450</v>
      </c>
      <c r="Y46" s="14">
        <f>Sheet7!Q23</f>
        <v>2779</v>
      </c>
      <c r="Z46" s="14">
        <f>Sheet7!S23</f>
        <v>3041</v>
      </c>
      <c r="AA46" s="14">
        <f>Sheet7!U23</f>
        <v>3090</v>
      </c>
      <c r="AB46" s="14">
        <f>Sheet7!W23</f>
        <v>2646</v>
      </c>
      <c r="AC46" s="15">
        <f>Sheet7!Y23</f>
        <v>2779</v>
      </c>
    </row>
    <row r="48" spans="1:29" ht="14" thickBot="1" x14ac:dyDescent="0.2">
      <c r="C48" s="1">
        <v>1</v>
      </c>
      <c r="D48" s="1">
        <v>2</v>
      </c>
      <c r="E48" s="1">
        <v>3</v>
      </c>
      <c r="F48" s="1">
        <v>4</v>
      </c>
      <c r="G48" s="1">
        <v>5</v>
      </c>
      <c r="H48" s="1">
        <v>6</v>
      </c>
      <c r="I48" s="1">
        <v>7</v>
      </c>
      <c r="J48" s="1">
        <v>8</v>
      </c>
      <c r="K48" s="1">
        <v>9</v>
      </c>
      <c r="L48" s="1">
        <v>10</v>
      </c>
      <c r="M48" s="1">
        <v>11</v>
      </c>
      <c r="N48" s="1">
        <v>12</v>
      </c>
      <c r="R48" s="1">
        <v>1</v>
      </c>
      <c r="S48" s="1">
        <v>2</v>
      </c>
      <c r="T48" s="1">
        <v>3</v>
      </c>
      <c r="U48" s="1">
        <v>4</v>
      </c>
      <c r="V48" s="1">
        <v>5</v>
      </c>
      <c r="W48" s="1">
        <v>6</v>
      </c>
      <c r="X48" s="1">
        <v>7</v>
      </c>
      <c r="Y48" s="1">
        <v>8</v>
      </c>
      <c r="Z48" s="1">
        <v>9</v>
      </c>
      <c r="AA48" s="1">
        <v>10</v>
      </c>
      <c r="AB48" s="1">
        <v>11</v>
      </c>
      <c r="AC48" s="1">
        <v>12</v>
      </c>
    </row>
    <row r="49" spans="1:29" x14ac:dyDescent="0.15">
      <c r="A49" s="5" t="s">
        <v>36</v>
      </c>
      <c r="B49" s="1" t="s">
        <v>8</v>
      </c>
      <c r="C49" s="6">
        <f>Sheet2!B8</f>
        <v>0.33300000000000002</v>
      </c>
      <c r="D49" s="7">
        <f>Sheet2!D8</f>
        <v>0.35299999999999998</v>
      </c>
      <c r="E49" s="7">
        <f>Sheet2!F8</f>
        <v>0.439</v>
      </c>
      <c r="F49" s="7">
        <f>Sheet2!H8</f>
        <v>0.39900000000000002</v>
      </c>
      <c r="G49" s="7">
        <f>Sheet2!J8</f>
        <v>0.371</v>
      </c>
      <c r="H49" s="7">
        <f>Sheet2!L8</f>
        <v>0.371</v>
      </c>
      <c r="I49" s="7">
        <f>Sheet2!N8</f>
        <v>0.36699999999999999</v>
      </c>
      <c r="J49" s="7">
        <f>Sheet2!P8</f>
        <v>0.35799999999999998</v>
      </c>
      <c r="K49" s="7">
        <f>Sheet2!R8</f>
        <v>0.10299999999999999</v>
      </c>
      <c r="L49" s="7">
        <f>Sheet2!T8</f>
        <v>0.41</v>
      </c>
      <c r="M49" s="7">
        <f>Sheet2!V8</f>
        <v>0.35899999999999999</v>
      </c>
      <c r="N49" s="8">
        <f>Sheet2!X8</f>
        <v>0.379</v>
      </c>
      <c r="P49" s="5" t="s">
        <v>36</v>
      </c>
      <c r="Q49" s="1" t="s">
        <v>8</v>
      </c>
      <c r="R49" s="6">
        <f>Sheet8!B8</f>
        <v>2500</v>
      </c>
      <c r="S49" s="7">
        <f>Sheet8!D8</f>
        <v>2820</v>
      </c>
      <c r="T49" s="7">
        <f>Sheet8!F8</f>
        <v>2714</v>
      </c>
      <c r="U49" s="7">
        <f>Sheet8!H8</f>
        <v>3115</v>
      </c>
      <c r="V49" s="7">
        <f>Sheet8!J8</f>
        <v>3105</v>
      </c>
      <c r="W49" s="7">
        <f>Sheet8!L8</f>
        <v>2990</v>
      </c>
      <c r="X49" s="7">
        <f>Sheet8!N8</f>
        <v>3402</v>
      </c>
      <c r="Y49" s="7">
        <f>Sheet8!P8</f>
        <v>3065</v>
      </c>
      <c r="Z49" s="7">
        <f>Sheet8!R8</f>
        <v>1215</v>
      </c>
      <c r="AA49" s="7">
        <f>Sheet8!T8</f>
        <v>3270</v>
      </c>
      <c r="AB49" s="7">
        <f>Sheet8!V8</f>
        <v>2377</v>
      </c>
      <c r="AC49" s="8">
        <f>Sheet8!X8</f>
        <v>3413</v>
      </c>
    </row>
    <row r="50" spans="1:29" x14ac:dyDescent="0.15">
      <c r="A50" s="9" t="s">
        <v>31</v>
      </c>
      <c r="B50" s="1" t="s">
        <v>9</v>
      </c>
      <c r="C50" s="10">
        <f>Sheet2!B10</f>
        <v>0.40300000000000002</v>
      </c>
      <c r="D50" s="1">
        <f>Sheet2!D10</f>
        <v>0.38800000000000001</v>
      </c>
      <c r="E50" s="1">
        <f>Sheet2!F10</f>
        <v>0.36899999999999999</v>
      </c>
      <c r="F50" s="1">
        <f>Sheet2!H10</f>
        <v>0.249</v>
      </c>
      <c r="G50" s="1">
        <f>Sheet2!J10</f>
        <v>0.4</v>
      </c>
      <c r="H50" s="1">
        <f>Sheet2!L10</f>
        <v>0.36099999999999999</v>
      </c>
      <c r="I50" s="1">
        <f>Sheet2!N10</f>
        <v>0.38500000000000001</v>
      </c>
      <c r="J50" s="1">
        <f>Sheet2!P10</f>
        <v>0.39100000000000001</v>
      </c>
      <c r="K50" s="1">
        <f>Sheet2!R10</f>
        <v>0.39200000000000002</v>
      </c>
      <c r="L50" s="1">
        <f>Sheet2!T10</f>
        <v>0.38200000000000001</v>
      </c>
      <c r="M50" s="1">
        <f>Sheet2!V10</f>
        <v>0.36</v>
      </c>
      <c r="N50" s="11">
        <f>Sheet2!X10</f>
        <v>0.4</v>
      </c>
      <c r="P50" s="9" t="s">
        <v>32</v>
      </c>
      <c r="Q50" s="1" t="s">
        <v>9</v>
      </c>
      <c r="R50" s="10">
        <f>Sheet8!B10</f>
        <v>2546</v>
      </c>
      <c r="S50" s="1">
        <f>Sheet8!D10</f>
        <v>2609</v>
      </c>
      <c r="T50" s="1">
        <f>Sheet8!F10</f>
        <v>2718</v>
      </c>
      <c r="U50" s="1">
        <f>Sheet8!H10</f>
        <v>1707</v>
      </c>
      <c r="V50" s="1">
        <f>Sheet8!J10</f>
        <v>2594</v>
      </c>
      <c r="W50" s="1">
        <f>Sheet8!L10</f>
        <v>2696</v>
      </c>
      <c r="X50" s="1">
        <f>Sheet8!N10</f>
        <v>2467</v>
      </c>
      <c r="Y50" s="1">
        <f>Sheet8!P10</f>
        <v>2544</v>
      </c>
      <c r="Z50" s="1">
        <f>Sheet8!R10</f>
        <v>2492</v>
      </c>
      <c r="AA50" s="1">
        <f>Sheet8!T10</f>
        <v>2915</v>
      </c>
      <c r="AB50" s="1">
        <f>Sheet8!V10</f>
        <v>3020</v>
      </c>
      <c r="AC50" s="11">
        <f>Sheet8!X10</f>
        <v>3216</v>
      </c>
    </row>
    <row r="51" spans="1:29" x14ac:dyDescent="0.15">
      <c r="B51" s="1" t="s">
        <v>10</v>
      </c>
      <c r="C51" s="10">
        <f>Sheet2!B12</f>
        <v>0.42399999999999999</v>
      </c>
      <c r="D51" s="1">
        <f>Sheet2!D12</f>
        <v>0.36299999999999999</v>
      </c>
      <c r="E51" s="1">
        <f>Sheet2!F12</f>
        <v>0.38200000000000001</v>
      </c>
      <c r="F51" s="1">
        <f>Sheet2!H12</f>
        <v>0.33500000000000002</v>
      </c>
      <c r="G51" s="1">
        <f>Sheet2!J12</f>
        <v>0.39800000000000002</v>
      </c>
      <c r="H51" s="1">
        <f>Sheet2!L12</f>
        <v>0.36299999999999999</v>
      </c>
      <c r="I51" s="1">
        <f>Sheet2!N12</f>
        <v>0.374</v>
      </c>
      <c r="J51" s="1">
        <f>Sheet2!P12</f>
        <v>0.38500000000000001</v>
      </c>
      <c r="K51" s="1">
        <f>Sheet2!R12</f>
        <v>0.432</v>
      </c>
      <c r="L51" s="1">
        <f>Sheet2!T12</f>
        <v>0.40500000000000003</v>
      </c>
      <c r="M51" s="1">
        <f>Sheet2!V12</f>
        <v>0.38200000000000001</v>
      </c>
      <c r="N51" s="11">
        <f>Sheet2!X12</f>
        <v>0.40400000000000003</v>
      </c>
      <c r="Q51" s="1" t="s">
        <v>10</v>
      </c>
      <c r="R51" s="10">
        <f>Sheet8!B12</f>
        <v>1931</v>
      </c>
      <c r="S51" s="1">
        <f>Sheet8!D12</f>
        <v>2082</v>
      </c>
      <c r="T51" s="1">
        <f>Sheet8!F12</f>
        <v>2101</v>
      </c>
      <c r="U51" s="1">
        <f>Sheet8!H12</f>
        <v>2579</v>
      </c>
      <c r="V51" s="1">
        <f>Sheet8!J12</f>
        <v>2458</v>
      </c>
      <c r="W51" s="1">
        <f>Sheet8!L12</f>
        <v>2169</v>
      </c>
      <c r="X51" s="1">
        <f>Sheet8!N12</f>
        <v>2657</v>
      </c>
      <c r="Y51" s="1">
        <f>Sheet8!P12</f>
        <v>2262</v>
      </c>
      <c r="Z51" s="1">
        <f>Sheet8!R12</f>
        <v>2815</v>
      </c>
      <c r="AA51" s="1">
        <f>Sheet8!T12</f>
        <v>2638</v>
      </c>
      <c r="AB51" s="1">
        <f>Sheet8!V12</f>
        <v>3101</v>
      </c>
      <c r="AC51" s="11">
        <f>Sheet8!X12</f>
        <v>1886</v>
      </c>
    </row>
    <row r="52" spans="1:29" x14ac:dyDescent="0.15">
      <c r="B52" s="1" t="s">
        <v>11</v>
      </c>
      <c r="C52" s="10">
        <f>Sheet2!B14</f>
        <v>0.37</v>
      </c>
      <c r="D52" s="1">
        <f>Sheet2!D14</f>
        <v>0.35099999999999998</v>
      </c>
      <c r="E52" s="1">
        <f>Sheet2!F14</f>
        <v>0.35499999999999998</v>
      </c>
      <c r="F52" s="1">
        <f>Sheet2!H14</f>
        <v>0.38100000000000001</v>
      </c>
      <c r="G52" s="1">
        <f>Sheet2!J14</f>
        <v>0.39500000000000002</v>
      </c>
      <c r="H52" s="1">
        <f>Sheet2!L14</f>
        <v>0.34399999999999997</v>
      </c>
      <c r="I52" s="1">
        <f>Sheet2!N14</f>
        <v>0.3</v>
      </c>
      <c r="J52" s="1">
        <f>Sheet2!P14</f>
        <v>0.441</v>
      </c>
      <c r="K52" s="1">
        <f>Sheet2!R14</f>
        <v>0.41699999999999998</v>
      </c>
      <c r="L52" s="1">
        <f>Sheet2!T14</f>
        <v>0.38500000000000001</v>
      </c>
      <c r="M52" s="1">
        <f>Sheet2!V14</f>
        <v>0.40799999999999997</v>
      </c>
      <c r="N52" s="11">
        <f>Sheet2!X14</f>
        <v>0.38900000000000001</v>
      </c>
      <c r="Q52" s="1" t="s">
        <v>11</v>
      </c>
      <c r="R52" s="10">
        <f>Sheet8!B14</f>
        <v>2159</v>
      </c>
      <c r="S52" s="1">
        <f>Sheet8!D14</f>
        <v>2712</v>
      </c>
      <c r="T52" s="1">
        <f>Sheet8!F14</f>
        <v>2709</v>
      </c>
      <c r="U52" s="1">
        <f>Sheet8!H14</f>
        <v>2800</v>
      </c>
      <c r="V52" s="1">
        <f>Sheet8!J14</f>
        <v>2674</v>
      </c>
      <c r="W52" s="1">
        <f>Sheet8!L14</f>
        <v>3039</v>
      </c>
      <c r="X52" s="1">
        <f>Sheet8!N14</f>
        <v>1602</v>
      </c>
      <c r="Y52" s="1">
        <f>Sheet8!P14</f>
        <v>2754</v>
      </c>
      <c r="Z52" s="1">
        <f>Sheet8!R14</f>
        <v>2903</v>
      </c>
      <c r="AA52" s="1">
        <f>Sheet8!T14</f>
        <v>3411</v>
      </c>
      <c r="AB52" s="1">
        <f>Sheet8!V14</f>
        <v>3325</v>
      </c>
      <c r="AC52" s="11">
        <f>Sheet8!X14</f>
        <v>3108</v>
      </c>
    </row>
    <row r="53" spans="1:29" x14ac:dyDescent="0.15">
      <c r="B53" s="1" t="s">
        <v>12</v>
      </c>
      <c r="C53" s="10">
        <f>Sheet2!B16</f>
        <v>0.40100000000000002</v>
      </c>
      <c r="D53" s="1">
        <f>Sheet2!D16</f>
        <v>0.36199999999999999</v>
      </c>
      <c r="E53" s="1">
        <f>Sheet2!F16</f>
        <v>0.38100000000000001</v>
      </c>
      <c r="F53" s="1">
        <f>Sheet2!H16</f>
        <v>0.36499999999999999</v>
      </c>
      <c r="G53" s="1">
        <f>Sheet2!J16</f>
        <v>0.40500000000000003</v>
      </c>
      <c r="H53" s="1">
        <f>Sheet2!L16</f>
        <v>0.40200000000000002</v>
      </c>
      <c r="I53" s="1">
        <f>Sheet2!N16</f>
        <v>0.41499999999999998</v>
      </c>
      <c r="J53" s="1">
        <f>Sheet2!P16</f>
        <v>0.42399999999999999</v>
      </c>
      <c r="K53" s="1">
        <f>Sheet2!R16</f>
        <v>0.39400000000000002</v>
      </c>
      <c r="L53" s="1">
        <f>Sheet2!T16</f>
        <v>0.39700000000000002</v>
      </c>
      <c r="M53" s="1">
        <f>Sheet2!V16</f>
        <v>0.36799999999999999</v>
      </c>
      <c r="N53" s="11">
        <f>Sheet2!X16</f>
        <v>0.38800000000000001</v>
      </c>
      <c r="Q53" s="1" t="s">
        <v>12</v>
      </c>
      <c r="R53" s="10">
        <f>Sheet8!B16</f>
        <v>2194</v>
      </c>
      <c r="S53" s="1">
        <f>Sheet8!D16</f>
        <v>2090</v>
      </c>
      <c r="T53" s="1">
        <f>Sheet8!F16</f>
        <v>2920</v>
      </c>
      <c r="U53" s="1">
        <f>Sheet8!H16</f>
        <v>1688</v>
      </c>
      <c r="V53" s="1">
        <f>Sheet8!J16</f>
        <v>2158</v>
      </c>
      <c r="W53" s="1">
        <f>Sheet8!L16</f>
        <v>1535</v>
      </c>
      <c r="X53" s="1">
        <f>Sheet8!N16</f>
        <v>2754</v>
      </c>
      <c r="Y53" s="1">
        <f>Sheet8!P16</f>
        <v>2939</v>
      </c>
      <c r="Z53" s="1">
        <f>Sheet8!R16</f>
        <v>2506</v>
      </c>
      <c r="AA53" s="1">
        <f>Sheet8!T16</f>
        <v>2151</v>
      </c>
      <c r="AB53" s="1">
        <f>Sheet8!V16</f>
        <v>2624</v>
      </c>
      <c r="AC53" s="11">
        <f>Sheet8!X16</f>
        <v>3062</v>
      </c>
    </row>
    <row r="54" spans="1:29" x14ac:dyDescent="0.15">
      <c r="B54" s="1" t="s">
        <v>13</v>
      </c>
      <c r="C54" s="10">
        <f>Sheet2!B18</f>
        <v>0.52400000000000002</v>
      </c>
      <c r="D54" s="1">
        <f>Sheet2!D18</f>
        <v>0.36</v>
      </c>
      <c r="E54" s="1">
        <f>Sheet2!F18</f>
        <v>0.378</v>
      </c>
      <c r="F54" s="1">
        <f>Sheet2!H18</f>
        <v>0.38600000000000001</v>
      </c>
      <c r="G54" s="1">
        <f>Sheet2!J18</f>
        <v>0.36599999999999999</v>
      </c>
      <c r="H54" s="1">
        <f>Sheet2!L18</f>
        <v>0.42099999999999999</v>
      </c>
      <c r="I54" s="1">
        <f>Sheet2!N18</f>
        <v>0.40300000000000002</v>
      </c>
      <c r="J54" s="1">
        <f>Sheet2!P18</f>
        <v>0.39500000000000002</v>
      </c>
      <c r="K54" s="1">
        <f>Sheet2!R18</f>
        <v>0.40100000000000002</v>
      </c>
      <c r="L54" s="12">
        <f>Sheet2!T18</f>
        <v>5.2999999999999999E-2</v>
      </c>
      <c r="M54" s="1">
        <f>Sheet2!V18</f>
        <v>0.46800000000000003</v>
      </c>
      <c r="N54" s="11">
        <f>Sheet2!X18</f>
        <v>0.39300000000000002</v>
      </c>
      <c r="Q54" s="1" t="s">
        <v>13</v>
      </c>
      <c r="R54" s="10">
        <f>Sheet8!B18</f>
        <v>2179</v>
      </c>
      <c r="S54" s="1">
        <f>Sheet8!D18</f>
        <v>2428</v>
      </c>
      <c r="T54" s="1">
        <f>Sheet8!F18</f>
        <v>2010</v>
      </c>
      <c r="U54" s="1">
        <f>Sheet8!H18</f>
        <v>2213</v>
      </c>
      <c r="V54" s="1">
        <f>Sheet8!J18</f>
        <v>2242</v>
      </c>
      <c r="W54" s="1">
        <f>Sheet8!L18</f>
        <v>2090</v>
      </c>
      <c r="X54" s="1">
        <f>Sheet8!N18</f>
        <v>2082</v>
      </c>
      <c r="Y54" s="1">
        <f>Sheet8!P18</f>
        <v>2243</v>
      </c>
      <c r="Z54" s="1">
        <f>Sheet8!R18</f>
        <v>2530</v>
      </c>
      <c r="AA54" s="12">
        <f>Sheet8!T18</f>
        <v>742</v>
      </c>
      <c r="AB54" s="1">
        <f>Sheet8!V18</f>
        <v>2613</v>
      </c>
      <c r="AC54" s="11">
        <f>Sheet8!X18</f>
        <v>3367</v>
      </c>
    </row>
    <row r="55" spans="1:29" x14ac:dyDescent="0.15">
      <c r="B55" s="1" t="s">
        <v>14</v>
      </c>
      <c r="C55" s="10">
        <f>Sheet2!B20</f>
        <v>0.41799999999999998</v>
      </c>
      <c r="D55" s="1">
        <f>Sheet2!D20</f>
        <v>0.38</v>
      </c>
      <c r="E55" s="1">
        <f>Sheet2!F20</f>
        <v>0.39700000000000002</v>
      </c>
      <c r="F55" s="1">
        <f>Sheet2!H20</f>
        <v>0.38200000000000001</v>
      </c>
      <c r="G55" s="1">
        <f>Sheet2!J20</f>
        <v>0.41799999999999998</v>
      </c>
      <c r="H55" s="1">
        <f>Sheet2!L20</f>
        <v>0.42499999999999999</v>
      </c>
      <c r="I55" s="1">
        <f>Sheet2!N20</f>
        <v>0.38200000000000001</v>
      </c>
      <c r="J55" s="1">
        <f>Sheet2!P20</f>
        <v>0.36699999999999999</v>
      </c>
      <c r="K55" s="1">
        <f>Sheet2!R20</f>
        <v>0.38400000000000001</v>
      </c>
      <c r="L55" s="1">
        <f>Sheet2!T20</f>
        <v>0.45400000000000001</v>
      </c>
      <c r="M55" s="1">
        <f>Sheet2!V20</f>
        <v>0.41099999999999998</v>
      </c>
      <c r="N55" s="11">
        <f>Sheet2!X20</f>
        <v>0.379</v>
      </c>
      <c r="Q55" s="1" t="s">
        <v>14</v>
      </c>
      <c r="R55" s="10">
        <f>Sheet8!B20</f>
        <v>2106</v>
      </c>
      <c r="S55" s="1">
        <f>Sheet8!D20</f>
        <v>3007</v>
      </c>
      <c r="T55" s="1">
        <f>Sheet8!F20</f>
        <v>2411</v>
      </c>
      <c r="U55" s="1">
        <f>Sheet8!H20</f>
        <v>2368</v>
      </c>
      <c r="V55" s="1">
        <f>Sheet8!J20</f>
        <v>2138</v>
      </c>
      <c r="W55" s="1">
        <f>Sheet8!L20</f>
        <v>2317</v>
      </c>
      <c r="X55" s="1">
        <f>Sheet8!N20</f>
        <v>2102</v>
      </c>
      <c r="Y55" s="1">
        <f>Sheet8!P20</f>
        <v>2379</v>
      </c>
      <c r="Z55" s="1">
        <f>Sheet8!R20</f>
        <v>1916</v>
      </c>
      <c r="AA55" s="1">
        <f>Sheet8!T20</f>
        <v>2692</v>
      </c>
      <c r="AB55" s="1">
        <f>Sheet8!V20</f>
        <v>2630</v>
      </c>
      <c r="AC55" s="11">
        <f>Sheet8!X20</f>
        <v>1528</v>
      </c>
    </row>
    <row r="56" spans="1:29" ht="14" thickBot="1" x14ac:dyDescent="0.2">
      <c r="B56" s="1" t="s">
        <v>15</v>
      </c>
      <c r="C56" s="13">
        <f>Sheet2!B22</f>
        <v>0.436</v>
      </c>
      <c r="D56" s="14">
        <f>Sheet2!D22</f>
        <v>0.41099999999999998</v>
      </c>
      <c r="E56" s="14">
        <f>Sheet2!F22</f>
        <v>0.38900000000000001</v>
      </c>
      <c r="F56" s="14">
        <f>Sheet2!H22</f>
        <v>0.36799999999999999</v>
      </c>
      <c r="G56" s="14">
        <f>Sheet2!J22</f>
        <v>0.432</v>
      </c>
      <c r="H56" s="14">
        <f>Sheet2!L22</f>
        <v>0.41499999999999998</v>
      </c>
      <c r="I56" s="14">
        <f>Sheet2!N22</f>
        <v>0.41799999999999998</v>
      </c>
      <c r="J56" s="14">
        <f>Sheet2!P22</f>
        <v>0.42199999999999999</v>
      </c>
      <c r="K56" s="14">
        <f>Sheet2!R22</f>
        <v>0.39600000000000002</v>
      </c>
      <c r="L56" s="14">
        <f>Sheet2!T22</f>
        <v>0.36199999999999999</v>
      </c>
      <c r="M56" s="14">
        <f>Sheet2!V22</f>
        <v>0.41</v>
      </c>
      <c r="N56" s="15">
        <f>Sheet2!X22</f>
        <v>0.40600000000000003</v>
      </c>
      <c r="Q56" s="1" t="s">
        <v>15</v>
      </c>
      <c r="R56" s="13">
        <f>Sheet8!B22</f>
        <v>2122</v>
      </c>
      <c r="S56" s="14">
        <f>Sheet8!D22</f>
        <v>1659</v>
      </c>
      <c r="T56" s="14">
        <f>Sheet8!F22</f>
        <v>2605</v>
      </c>
      <c r="U56" s="14">
        <f>Sheet8!H22</f>
        <v>2198</v>
      </c>
      <c r="V56" s="14">
        <f>Sheet8!J22</f>
        <v>2241</v>
      </c>
      <c r="W56" s="14">
        <f>Sheet8!L22</f>
        <v>2299</v>
      </c>
      <c r="X56" s="14">
        <f>Sheet8!N22</f>
        <v>2737</v>
      </c>
      <c r="Y56" s="14">
        <f>Sheet8!P22</f>
        <v>1757</v>
      </c>
      <c r="Z56" s="14">
        <f>Sheet8!R22</f>
        <v>2461</v>
      </c>
      <c r="AA56" s="14">
        <f>Sheet8!T22</f>
        <v>2601</v>
      </c>
      <c r="AB56" s="14">
        <f>Sheet8!V22</f>
        <v>2373</v>
      </c>
      <c r="AC56" s="15">
        <f>Sheet8!X22</f>
        <v>2963</v>
      </c>
    </row>
    <row r="58" spans="1:29" ht="14" thickBot="1" x14ac:dyDescent="0.2">
      <c r="C58" s="1">
        <v>1</v>
      </c>
      <c r="D58" s="1">
        <v>2</v>
      </c>
      <c r="E58" s="1">
        <v>3</v>
      </c>
      <c r="F58" s="1">
        <v>4</v>
      </c>
      <c r="G58" s="1">
        <v>5</v>
      </c>
      <c r="H58" s="1">
        <v>6</v>
      </c>
      <c r="I58" s="1">
        <v>7</v>
      </c>
      <c r="J58" s="1">
        <v>8</v>
      </c>
      <c r="K58" s="1">
        <v>9</v>
      </c>
      <c r="L58" s="1">
        <v>10</v>
      </c>
      <c r="M58" s="1">
        <v>11</v>
      </c>
      <c r="N58" s="1">
        <v>12</v>
      </c>
      <c r="R58" s="1">
        <v>1</v>
      </c>
      <c r="S58" s="1">
        <v>2</v>
      </c>
      <c r="T58" s="1">
        <v>3</v>
      </c>
      <c r="U58" s="1">
        <v>4</v>
      </c>
      <c r="V58" s="1">
        <v>5</v>
      </c>
      <c r="W58" s="1">
        <v>6</v>
      </c>
      <c r="X58" s="1">
        <v>7</v>
      </c>
      <c r="Y58" s="1">
        <v>8</v>
      </c>
      <c r="Z58" s="1">
        <v>9</v>
      </c>
      <c r="AA58" s="1">
        <v>10</v>
      </c>
      <c r="AB58" s="1">
        <v>11</v>
      </c>
      <c r="AC58" s="1">
        <v>12</v>
      </c>
    </row>
    <row r="59" spans="1:29" x14ac:dyDescent="0.15">
      <c r="A59" s="5" t="s">
        <v>37</v>
      </c>
      <c r="B59" s="1" t="s">
        <v>8</v>
      </c>
      <c r="C59" s="6">
        <f>Sheet2!C8</f>
        <v>0.374</v>
      </c>
      <c r="D59" s="7">
        <f>Sheet2!E8</f>
        <v>0.33900000000000002</v>
      </c>
      <c r="E59" s="7">
        <f>Sheet2!G8</f>
        <v>0.34300000000000003</v>
      </c>
      <c r="F59" s="7">
        <f>Sheet2!I8</f>
        <v>0.35</v>
      </c>
      <c r="G59" s="7">
        <f>Sheet2!K8</f>
        <v>0.36399999999999999</v>
      </c>
      <c r="H59" s="7">
        <f>Sheet2!M8</f>
        <v>0.38300000000000001</v>
      </c>
      <c r="I59" s="7">
        <f>Sheet2!O8</f>
        <v>0.36</v>
      </c>
      <c r="J59" s="7">
        <f>Sheet2!Q8</f>
        <v>0.318</v>
      </c>
      <c r="K59" s="7">
        <f>Sheet2!S8</f>
        <v>0.34200000000000003</v>
      </c>
      <c r="L59" s="7">
        <f>Sheet2!U8</f>
        <v>0.36899999999999999</v>
      </c>
      <c r="M59" s="7">
        <f>Sheet2!W8</f>
        <v>0.45200000000000001</v>
      </c>
      <c r="N59" s="8">
        <f>Sheet2!Y8</f>
        <v>0.377</v>
      </c>
      <c r="P59" s="5" t="s">
        <v>37</v>
      </c>
      <c r="Q59" s="1" t="s">
        <v>8</v>
      </c>
      <c r="R59" s="6">
        <f>Sheet8!C8</f>
        <v>2581</v>
      </c>
      <c r="S59" s="7">
        <f>Sheet8!E8</f>
        <v>1722</v>
      </c>
      <c r="T59" s="7">
        <f>Sheet8!G8</f>
        <v>2644</v>
      </c>
      <c r="U59" s="7">
        <f>Sheet8!I8</f>
        <v>2894</v>
      </c>
      <c r="V59" s="7">
        <f>Sheet8!K8</f>
        <v>2105</v>
      </c>
      <c r="W59" s="7">
        <f>Sheet8!M8</f>
        <v>1709</v>
      </c>
      <c r="X59" s="7">
        <f>Sheet8!O8</f>
        <v>2122</v>
      </c>
      <c r="Y59" s="7">
        <f>Sheet8!Q8</f>
        <v>4161</v>
      </c>
      <c r="Z59" s="7">
        <f>Sheet8!S8</f>
        <v>3107</v>
      </c>
      <c r="AA59" s="7">
        <f>Sheet8!U8</f>
        <v>2335</v>
      </c>
      <c r="AB59" s="7">
        <f>Sheet8!W8</f>
        <v>3273</v>
      </c>
      <c r="AC59" s="8">
        <f>Sheet8!Y8</f>
        <v>3120</v>
      </c>
    </row>
    <row r="60" spans="1:29" x14ac:dyDescent="0.15">
      <c r="A60" s="9" t="s">
        <v>31</v>
      </c>
      <c r="B60" s="1" t="s">
        <v>9</v>
      </c>
      <c r="C60" s="10">
        <f>Sheet2!C10</f>
        <v>0.38700000000000001</v>
      </c>
      <c r="D60" s="1">
        <f>Sheet2!E10</f>
        <v>0.35799999999999998</v>
      </c>
      <c r="E60" s="1">
        <f>Sheet2!G10</f>
        <v>0.4</v>
      </c>
      <c r="F60" s="1">
        <f>Sheet2!I10</f>
        <v>0.375</v>
      </c>
      <c r="G60" s="1">
        <f>Sheet2!K10</f>
        <v>6.3E-2</v>
      </c>
      <c r="H60" s="1">
        <f>Sheet2!M10</f>
        <v>0.311</v>
      </c>
      <c r="I60" s="1">
        <f>Sheet2!O10</f>
        <v>0.314</v>
      </c>
      <c r="J60" s="1">
        <f>Sheet2!Q10</f>
        <v>0.34799999999999998</v>
      </c>
      <c r="K60" s="1">
        <f>Sheet2!S10</f>
        <v>0.41299999999999998</v>
      </c>
      <c r="L60" s="1">
        <f>Sheet2!U10</f>
        <v>0.36699999999999999</v>
      </c>
      <c r="M60" s="1">
        <f>Sheet2!W10</f>
        <v>0.309</v>
      </c>
      <c r="N60" s="11">
        <f>Sheet2!Y10</f>
        <v>0.38200000000000001</v>
      </c>
      <c r="P60" s="9" t="s">
        <v>32</v>
      </c>
      <c r="Q60" s="1" t="s">
        <v>9</v>
      </c>
      <c r="R60" s="10">
        <f>Sheet8!C10</f>
        <v>2417</v>
      </c>
      <c r="S60" s="1">
        <f>Sheet8!E10</f>
        <v>2342</v>
      </c>
      <c r="T60" s="1">
        <f>Sheet8!G10</f>
        <v>1986</v>
      </c>
      <c r="U60" s="1">
        <f>Sheet8!I10</f>
        <v>2400</v>
      </c>
      <c r="V60" s="1">
        <f>Sheet8!K10</f>
        <v>1108</v>
      </c>
      <c r="W60" s="1">
        <f>Sheet8!M10</f>
        <v>1329</v>
      </c>
      <c r="X60" s="1">
        <f>Sheet8!O10</f>
        <v>1331</v>
      </c>
      <c r="Y60" s="1">
        <f>Sheet8!Q10</f>
        <v>2542</v>
      </c>
      <c r="Z60" s="1">
        <f>Sheet8!S10</f>
        <v>2674</v>
      </c>
      <c r="AA60" s="1">
        <f>Sheet8!U10</f>
        <v>3273</v>
      </c>
      <c r="AB60" s="1">
        <f>Sheet8!W10</f>
        <v>1692</v>
      </c>
      <c r="AC60" s="11">
        <f>Sheet8!Y10</f>
        <v>3089</v>
      </c>
    </row>
    <row r="61" spans="1:29" x14ac:dyDescent="0.15">
      <c r="B61" s="1" t="s">
        <v>10</v>
      </c>
      <c r="C61" s="10">
        <f>Sheet2!C12</f>
        <v>0.39400000000000002</v>
      </c>
      <c r="D61" s="1">
        <f>Sheet2!E12</f>
        <v>0.33100000000000002</v>
      </c>
      <c r="E61" s="1">
        <f>Sheet2!G12</f>
        <v>0.44400000000000001</v>
      </c>
      <c r="F61" s="1">
        <f>Sheet2!I12</f>
        <v>0.34699999999999998</v>
      </c>
      <c r="G61" s="1">
        <f>Sheet2!K12</f>
        <v>0.35099999999999998</v>
      </c>
      <c r="H61" s="1">
        <f>Sheet2!M12</f>
        <v>0.38600000000000001</v>
      </c>
      <c r="I61" s="1">
        <f>Sheet2!O12</f>
        <v>0.38500000000000001</v>
      </c>
      <c r="J61" s="1">
        <f>Sheet2!Q12</f>
        <v>0.377</v>
      </c>
      <c r="K61" s="1">
        <f>Sheet2!S12</f>
        <v>0.37</v>
      </c>
      <c r="L61" s="1">
        <f>Sheet2!U12</f>
        <v>0.37</v>
      </c>
      <c r="M61" s="1">
        <f>Sheet2!W12</f>
        <v>0.32700000000000001</v>
      </c>
      <c r="N61" s="11">
        <f>Sheet2!Y12</f>
        <v>0.39800000000000002</v>
      </c>
      <c r="Q61" s="1" t="s">
        <v>10</v>
      </c>
      <c r="R61" s="10">
        <f>Sheet8!C12</f>
        <v>4329</v>
      </c>
      <c r="S61" s="1">
        <f>Sheet8!E12</f>
        <v>3321</v>
      </c>
      <c r="T61" s="1">
        <f>Sheet8!G12</f>
        <v>1371</v>
      </c>
      <c r="U61" s="1">
        <f>Sheet8!I12</f>
        <v>1491</v>
      </c>
      <c r="V61" s="1">
        <f>Sheet8!K12</f>
        <v>2107</v>
      </c>
      <c r="W61" s="1">
        <f>Sheet8!M12</f>
        <v>1809</v>
      </c>
      <c r="X61" s="1">
        <f>Sheet8!O12</f>
        <v>2710</v>
      </c>
      <c r="Y61" s="1">
        <f>Sheet8!Q12</f>
        <v>2754</v>
      </c>
      <c r="Z61" s="1">
        <f>Sheet8!S12</f>
        <v>1984</v>
      </c>
      <c r="AA61" s="1">
        <f>Sheet8!U12</f>
        <v>2747</v>
      </c>
      <c r="AB61" s="1">
        <f>Sheet8!W12</f>
        <v>3353</v>
      </c>
      <c r="AC61" s="11">
        <f>Sheet8!Y12</f>
        <v>3303</v>
      </c>
    </row>
    <row r="62" spans="1:29" x14ac:dyDescent="0.15">
      <c r="B62" s="1" t="s">
        <v>11</v>
      </c>
      <c r="C62" s="10">
        <f>Sheet2!C14</f>
        <v>0.378</v>
      </c>
      <c r="D62" s="1">
        <f>Sheet2!E14</f>
        <v>0.36799999999999999</v>
      </c>
      <c r="E62" s="1">
        <f>Sheet2!G14</f>
        <v>0.34899999999999998</v>
      </c>
      <c r="F62" s="1">
        <f>Sheet2!I14</f>
        <v>0.39500000000000002</v>
      </c>
      <c r="G62" s="1">
        <f>Sheet2!K14</f>
        <v>0.36199999999999999</v>
      </c>
      <c r="H62" s="1">
        <f>Sheet2!M14</f>
        <v>0.38800000000000001</v>
      </c>
      <c r="I62" s="1">
        <f>Sheet2!O14</f>
        <v>0.36399999999999999</v>
      </c>
      <c r="J62" s="1">
        <f>Sheet2!Q14</f>
        <v>0.309</v>
      </c>
      <c r="K62" s="1">
        <f>Sheet2!S14</f>
        <v>0.371</v>
      </c>
      <c r="L62" s="1">
        <f>Sheet2!U14</f>
        <v>0.37</v>
      </c>
      <c r="M62" s="1">
        <f>Sheet2!W14</f>
        <v>0.54100000000000004</v>
      </c>
      <c r="N62" s="11">
        <f>Sheet2!Y14</f>
        <v>0.13400000000000001</v>
      </c>
      <c r="Q62" s="1" t="s">
        <v>11</v>
      </c>
      <c r="R62" s="10">
        <f>Sheet8!C14</f>
        <v>2383</v>
      </c>
      <c r="S62" s="1">
        <f>Sheet8!E14</f>
        <v>2639</v>
      </c>
      <c r="T62" s="1">
        <f>Sheet8!G14</f>
        <v>2073</v>
      </c>
      <c r="U62" s="1">
        <f>Sheet8!I14</f>
        <v>1939</v>
      </c>
      <c r="V62" s="1">
        <f>Sheet8!K14</f>
        <v>1573</v>
      </c>
      <c r="W62" s="1">
        <f>Sheet8!M14</f>
        <v>1650</v>
      </c>
      <c r="X62" s="1">
        <f>Sheet8!O14</f>
        <v>3149</v>
      </c>
      <c r="Y62" s="1">
        <f>Sheet8!Q14</f>
        <v>87</v>
      </c>
      <c r="Z62" s="1">
        <f>Sheet8!S14</f>
        <v>2779</v>
      </c>
      <c r="AA62" s="1">
        <f>Sheet8!U14</f>
        <v>1596</v>
      </c>
      <c r="AB62" s="1">
        <f>Sheet8!W14</f>
        <v>3164</v>
      </c>
      <c r="AC62" s="11">
        <f>Sheet8!Y14</f>
        <v>963</v>
      </c>
    </row>
    <row r="63" spans="1:29" x14ac:dyDescent="0.15">
      <c r="B63" s="1" t="s">
        <v>12</v>
      </c>
      <c r="C63" s="10">
        <f>Sheet2!C16</f>
        <v>0.39400000000000002</v>
      </c>
      <c r="D63" s="1">
        <f>Sheet2!E16</f>
        <v>0.37</v>
      </c>
      <c r="E63" s="1">
        <f>Sheet2!G16</f>
        <v>0.33300000000000002</v>
      </c>
      <c r="F63" s="1">
        <f>Sheet2!I16</f>
        <v>0.376</v>
      </c>
      <c r="G63" s="1">
        <f>Sheet2!K16</f>
        <v>0.38100000000000001</v>
      </c>
      <c r="H63" s="1">
        <f>Sheet2!M16</f>
        <v>0.35799999999999998</v>
      </c>
      <c r="I63" s="1">
        <f>Sheet2!O16</f>
        <v>0.377</v>
      </c>
      <c r="J63" s="1">
        <f>Sheet2!Q16</f>
        <v>0.35299999999999998</v>
      </c>
      <c r="K63" s="1">
        <f>Sheet2!S16</f>
        <v>0.39200000000000002</v>
      </c>
      <c r="L63" s="1">
        <f>Sheet2!U16</f>
        <v>0.35</v>
      </c>
      <c r="M63" s="1">
        <f>Sheet2!W16</f>
        <v>0.371</v>
      </c>
      <c r="N63" s="11">
        <f>Sheet2!Y16</f>
        <v>0.45700000000000002</v>
      </c>
      <c r="Q63" s="1" t="s">
        <v>12</v>
      </c>
      <c r="R63" s="10">
        <f>Sheet8!C16</f>
        <v>1757</v>
      </c>
      <c r="S63" s="1">
        <f>Sheet8!E16</f>
        <v>2805</v>
      </c>
      <c r="T63" s="1">
        <f>Sheet8!G16</f>
        <v>2382</v>
      </c>
      <c r="U63" s="1">
        <f>Sheet8!I16</f>
        <v>2316</v>
      </c>
      <c r="V63" s="1">
        <f>Sheet8!K16</f>
        <v>841</v>
      </c>
      <c r="W63" s="1">
        <f>Sheet8!M16</f>
        <v>2429</v>
      </c>
      <c r="X63" s="1">
        <f>Sheet8!O16</f>
        <v>2117</v>
      </c>
      <c r="Y63" s="1">
        <f>Sheet8!Q16</f>
        <v>172</v>
      </c>
      <c r="Z63" s="1">
        <f>Sheet8!S16</f>
        <v>2828</v>
      </c>
      <c r="AA63" s="1">
        <f>Sheet8!U16</f>
        <v>2685</v>
      </c>
      <c r="AB63" s="1">
        <f>Sheet8!W16</f>
        <v>2039</v>
      </c>
      <c r="AC63" s="11">
        <f>Sheet8!Y16</f>
        <v>2566</v>
      </c>
    </row>
    <row r="64" spans="1:29" x14ac:dyDescent="0.15">
      <c r="B64" s="1" t="s">
        <v>13</v>
      </c>
      <c r="C64" s="10">
        <f>Sheet2!C18</f>
        <v>0.36</v>
      </c>
      <c r="D64" s="1">
        <f>Sheet2!E18</f>
        <v>0.434</v>
      </c>
      <c r="E64" s="1">
        <f>Sheet2!G18</f>
        <v>0.38</v>
      </c>
      <c r="F64" s="1">
        <f>Sheet2!I18</f>
        <v>0.41799999999999998</v>
      </c>
      <c r="G64" s="1">
        <f>Sheet2!K18</f>
        <v>0.42499999999999999</v>
      </c>
      <c r="H64" s="1">
        <f>Sheet2!M18</f>
        <v>0.41199999999999998</v>
      </c>
      <c r="I64" s="1">
        <f>Sheet2!O18</f>
        <v>0.55300000000000005</v>
      </c>
      <c r="J64" s="1">
        <f>Sheet2!Q18</f>
        <v>0.378</v>
      </c>
      <c r="K64" s="1">
        <f>Sheet2!S18</f>
        <v>0.42899999999999999</v>
      </c>
      <c r="L64" s="12">
        <f>Sheet2!U18</f>
        <v>0.35099999999999998</v>
      </c>
      <c r="M64" s="1">
        <f>Sheet2!W18</f>
        <v>0.34399999999999997</v>
      </c>
      <c r="N64" s="11">
        <f>Sheet2!Y18</f>
        <v>0.375</v>
      </c>
      <c r="Q64" s="1" t="s">
        <v>13</v>
      </c>
      <c r="R64" s="10">
        <f>Sheet8!C18</f>
        <v>2083</v>
      </c>
      <c r="S64" s="1">
        <f>Sheet8!E18</f>
        <v>1850</v>
      </c>
      <c r="T64" s="1">
        <f>Sheet8!G18</f>
        <v>2282</v>
      </c>
      <c r="U64" s="1">
        <f>Sheet8!I18</f>
        <v>2303</v>
      </c>
      <c r="V64" s="1">
        <f>Sheet8!K18</f>
        <v>2062</v>
      </c>
      <c r="W64" s="1">
        <f>Sheet8!M18</f>
        <v>2256</v>
      </c>
      <c r="X64" s="1">
        <f>Sheet8!O18</f>
        <v>2280</v>
      </c>
      <c r="Y64" s="1">
        <f>Sheet8!Q18</f>
        <v>2390</v>
      </c>
      <c r="Z64" s="1">
        <f>Sheet8!S18</f>
        <v>2841</v>
      </c>
      <c r="AA64" s="12">
        <f>Sheet8!U18</f>
        <v>2395</v>
      </c>
      <c r="AB64" s="1">
        <f>Sheet8!W18</f>
        <v>2838</v>
      </c>
      <c r="AC64" s="11">
        <f>Sheet8!Y18</f>
        <v>2764</v>
      </c>
    </row>
    <row r="65" spans="1:29" x14ac:dyDescent="0.15">
      <c r="B65" s="1" t="s">
        <v>14</v>
      </c>
      <c r="C65" s="10">
        <f>Sheet2!C20</f>
        <v>0.35099999999999998</v>
      </c>
      <c r="D65" s="1">
        <f>Sheet2!E20</f>
        <v>0.36599999999999999</v>
      </c>
      <c r="E65" s="1">
        <f>Sheet2!G20</f>
        <v>0.54500000000000004</v>
      </c>
      <c r="F65" s="1">
        <f>Sheet2!I20</f>
        <v>0.36699999999999999</v>
      </c>
      <c r="G65" s="1">
        <f>Sheet2!K20</f>
        <v>0.35199999999999998</v>
      </c>
      <c r="H65" s="1">
        <f>Sheet2!M20</f>
        <v>0.374</v>
      </c>
      <c r="I65" s="1">
        <f>Sheet2!O20</f>
        <v>0.38</v>
      </c>
      <c r="J65" s="1">
        <f>Sheet2!Q20</f>
        <v>0.42</v>
      </c>
      <c r="K65" s="1">
        <f>Sheet2!S20</f>
        <v>0.371</v>
      </c>
      <c r="L65" s="1">
        <f>Sheet2!U20</f>
        <v>0.41399999999999998</v>
      </c>
      <c r="M65" s="1">
        <f>Sheet2!W20</f>
        <v>0.39600000000000002</v>
      </c>
      <c r="N65" s="11">
        <f>Sheet2!Y20</f>
        <v>0.38500000000000001</v>
      </c>
      <c r="Q65" s="1" t="s">
        <v>14</v>
      </c>
      <c r="R65" s="10">
        <f>Sheet8!C20</f>
        <v>1704</v>
      </c>
      <c r="S65" s="1">
        <f>Sheet8!E20</f>
        <v>1517</v>
      </c>
      <c r="T65" s="1">
        <f>Sheet8!G20</f>
        <v>2345</v>
      </c>
      <c r="U65" s="1">
        <f>Sheet8!I20</f>
        <v>2430</v>
      </c>
      <c r="V65" s="1">
        <f>Sheet8!K20</f>
        <v>104</v>
      </c>
      <c r="W65" s="1">
        <f>Sheet8!M20</f>
        <v>2158</v>
      </c>
      <c r="X65" s="1">
        <f>Sheet8!O20</f>
        <v>2754</v>
      </c>
      <c r="Y65" s="1">
        <f>Sheet8!Q20</f>
        <v>2205</v>
      </c>
      <c r="Z65" s="1">
        <f>Sheet8!S20</f>
        <v>2139</v>
      </c>
      <c r="AA65" s="1">
        <f>Sheet8!U20</f>
        <v>2586</v>
      </c>
      <c r="AB65" s="1">
        <f>Sheet8!W20</f>
        <v>1472</v>
      </c>
      <c r="AC65" s="11">
        <f>Sheet8!Y20</f>
        <v>2401</v>
      </c>
    </row>
    <row r="66" spans="1:29" ht="14" thickBot="1" x14ac:dyDescent="0.2">
      <c r="B66" s="1" t="s">
        <v>15</v>
      </c>
      <c r="C66" s="13">
        <f>Sheet2!C22</f>
        <v>0.36799999999999999</v>
      </c>
      <c r="D66" s="14">
        <f>Sheet2!E22</f>
        <v>0.51200000000000001</v>
      </c>
      <c r="E66" s="14">
        <f>Sheet2!G22</f>
        <v>0.377</v>
      </c>
      <c r="F66" s="14">
        <f>Sheet2!I22</f>
        <v>0.29699999999999999</v>
      </c>
      <c r="G66" s="14">
        <f>Sheet2!K22</f>
        <v>0.432</v>
      </c>
      <c r="H66" s="14">
        <f>Sheet2!M22</f>
        <v>0.375</v>
      </c>
      <c r="I66" s="14">
        <f>Sheet2!O22</f>
        <v>0.44</v>
      </c>
      <c r="J66" s="14">
        <f>Sheet2!Q22</f>
        <v>0.373</v>
      </c>
      <c r="K66" s="14">
        <f>Sheet2!S22</f>
        <v>5.1999999999999998E-2</v>
      </c>
      <c r="L66" s="14">
        <f>Sheet2!U22</f>
        <v>7.1999999999999995E-2</v>
      </c>
      <c r="M66" s="14">
        <f>Sheet2!W22</f>
        <v>0.34599999999999997</v>
      </c>
      <c r="N66" s="15">
        <f>Sheet2!Y22</f>
        <v>0.439</v>
      </c>
      <c r="Q66" s="1" t="s">
        <v>15</v>
      </c>
      <c r="R66" s="13">
        <f>Sheet8!C22</f>
        <v>2369</v>
      </c>
      <c r="S66" s="14">
        <f>Sheet8!E22</f>
        <v>2734</v>
      </c>
      <c r="T66" s="14">
        <f>Sheet8!G22</f>
        <v>2476</v>
      </c>
      <c r="U66" s="14">
        <f>Sheet8!I22</f>
        <v>141</v>
      </c>
      <c r="V66" s="14">
        <f>Sheet8!K22</f>
        <v>1456</v>
      </c>
      <c r="W66" s="14">
        <f>Sheet8!M22</f>
        <v>534</v>
      </c>
      <c r="X66" s="14">
        <f>Sheet8!O22</f>
        <v>2184</v>
      </c>
      <c r="Y66" s="14">
        <f>Sheet8!Q22</f>
        <v>2455</v>
      </c>
      <c r="Z66" s="14">
        <f>Sheet8!S22</f>
        <v>439</v>
      </c>
      <c r="AA66" s="14">
        <f>Sheet8!U22</f>
        <v>1286</v>
      </c>
      <c r="AB66" s="14">
        <f>Sheet8!W22</f>
        <v>2455</v>
      </c>
      <c r="AC66" s="15">
        <f>Sheet8!Y22</f>
        <v>2825</v>
      </c>
    </row>
    <row r="68" spans="1:29" ht="14" thickBot="1" x14ac:dyDescent="0.2">
      <c r="C68" s="1">
        <v>1</v>
      </c>
      <c r="D68" s="1">
        <v>2</v>
      </c>
      <c r="E68" s="1">
        <v>3</v>
      </c>
      <c r="F68" s="1">
        <v>4</v>
      </c>
      <c r="G68" s="1">
        <v>5</v>
      </c>
      <c r="H68" s="1">
        <v>6</v>
      </c>
      <c r="I68" s="1">
        <v>7</v>
      </c>
      <c r="J68" s="1">
        <v>8</v>
      </c>
      <c r="K68" s="1">
        <v>9</v>
      </c>
      <c r="L68" s="1">
        <v>10</v>
      </c>
      <c r="M68" s="1">
        <v>11</v>
      </c>
      <c r="N68" s="1">
        <v>12</v>
      </c>
      <c r="R68" s="1">
        <v>1</v>
      </c>
      <c r="S68" s="1">
        <v>2</v>
      </c>
      <c r="T68" s="1">
        <v>3</v>
      </c>
      <c r="U68" s="1">
        <v>4</v>
      </c>
      <c r="V68" s="1">
        <v>5</v>
      </c>
      <c r="W68" s="1">
        <v>6</v>
      </c>
      <c r="X68" s="1">
        <v>7</v>
      </c>
      <c r="Y68" s="1">
        <v>8</v>
      </c>
      <c r="Z68" s="1">
        <v>9</v>
      </c>
      <c r="AA68" s="1">
        <v>10</v>
      </c>
      <c r="AB68" s="1">
        <v>11</v>
      </c>
      <c r="AC68" s="1">
        <v>12</v>
      </c>
    </row>
    <row r="69" spans="1:29" x14ac:dyDescent="0.15">
      <c r="A69" s="5" t="s">
        <v>38</v>
      </c>
      <c r="B69" s="1" t="s">
        <v>8</v>
      </c>
      <c r="C69" s="6">
        <f>Sheet2!B9</f>
        <v>0.27100000000000002</v>
      </c>
      <c r="D69" s="7">
        <f>Sheet2!D9</f>
        <v>0.35</v>
      </c>
      <c r="E69" s="7">
        <f>Sheet2!F9</f>
        <v>0.38700000000000001</v>
      </c>
      <c r="F69" s="7">
        <f>Sheet2!H9</f>
        <v>0.372</v>
      </c>
      <c r="G69" s="7">
        <f>Sheet2!J9</f>
        <v>0.41499999999999998</v>
      </c>
      <c r="H69" s="7">
        <f>Sheet2!L9</f>
        <v>0.373</v>
      </c>
      <c r="I69" s="7">
        <f>Sheet2!N9</f>
        <v>0.374</v>
      </c>
      <c r="J69" s="7">
        <f>Sheet2!P9</f>
        <v>0.40100000000000002</v>
      </c>
      <c r="K69" s="7">
        <f>Sheet2!R9</f>
        <v>0.35899999999999999</v>
      </c>
      <c r="L69" s="7">
        <f>Sheet2!T9</f>
        <v>0.14199999999999999</v>
      </c>
      <c r="M69" s="7">
        <f>Sheet2!V9</f>
        <v>0.40100000000000002</v>
      </c>
      <c r="N69" s="8">
        <f>Sheet2!X9</f>
        <v>0.39700000000000002</v>
      </c>
      <c r="P69" s="5" t="s">
        <v>38</v>
      </c>
      <c r="Q69" s="1" t="s">
        <v>8</v>
      </c>
      <c r="R69" s="6">
        <f>Sheet8!B9</f>
        <v>1724</v>
      </c>
      <c r="S69" s="7">
        <f>Sheet8!D9</f>
        <v>3028</v>
      </c>
      <c r="T69" s="7">
        <f>Sheet8!F9</f>
        <v>2720</v>
      </c>
      <c r="U69" s="7">
        <f>Sheet8!H9</f>
        <v>2264</v>
      </c>
      <c r="V69" s="7">
        <f>Sheet8!J9</f>
        <v>2439</v>
      </c>
      <c r="W69" s="7">
        <f>Sheet8!L9</f>
        <v>1396</v>
      </c>
      <c r="X69" s="7">
        <f>Sheet8!N9</f>
        <v>2607</v>
      </c>
      <c r="Y69" s="7">
        <f>Sheet8!P9</f>
        <v>2391</v>
      </c>
      <c r="Z69" s="7">
        <f>Sheet8!R9</f>
        <v>2148</v>
      </c>
      <c r="AA69" s="7">
        <f>Sheet8!T9</f>
        <v>436</v>
      </c>
      <c r="AB69" s="7">
        <f>Sheet8!V9</f>
        <v>2621</v>
      </c>
      <c r="AC69" s="8">
        <f>Sheet8!X9</f>
        <v>2961</v>
      </c>
    </row>
    <row r="70" spans="1:29" x14ac:dyDescent="0.15">
      <c r="A70" s="9" t="s">
        <v>31</v>
      </c>
      <c r="B70" s="1" t="s">
        <v>9</v>
      </c>
      <c r="C70" s="10">
        <f>Sheet2!B11</f>
        <v>0.33400000000000002</v>
      </c>
      <c r="D70" s="1">
        <f>Sheet2!D11</f>
        <v>0.371</v>
      </c>
      <c r="E70" s="1">
        <f>Sheet2!F11</f>
        <v>0.38200000000000001</v>
      </c>
      <c r="F70" s="1">
        <f>Sheet2!H11</f>
        <v>0.32900000000000001</v>
      </c>
      <c r="G70" s="1">
        <f>Sheet2!J11</f>
        <v>0.42</v>
      </c>
      <c r="H70" s="1">
        <f>Sheet2!L11</f>
        <v>0.42799999999999999</v>
      </c>
      <c r="I70" s="1">
        <f>Sheet2!N11</f>
        <v>0.37</v>
      </c>
      <c r="J70" s="1">
        <f>Sheet2!P11</f>
        <v>0.42</v>
      </c>
      <c r="K70" s="1">
        <f>Sheet2!R11</f>
        <v>0.435</v>
      </c>
      <c r="L70" s="1">
        <f>Sheet2!T11</f>
        <v>0.40300000000000002</v>
      </c>
      <c r="M70" s="1">
        <f>Sheet2!V11</f>
        <v>0.41399999999999998</v>
      </c>
      <c r="N70" s="11">
        <f>Sheet2!X11</f>
        <v>0.43099999999999999</v>
      </c>
      <c r="P70" s="9" t="s">
        <v>32</v>
      </c>
      <c r="Q70" s="1" t="s">
        <v>9</v>
      </c>
      <c r="R70" s="10">
        <f>Sheet8!B11</f>
        <v>2438</v>
      </c>
      <c r="S70" s="1">
        <f>Sheet8!D11</f>
        <v>2937</v>
      </c>
      <c r="T70" s="1">
        <f>Sheet8!F11</f>
        <v>2748</v>
      </c>
      <c r="U70" s="1">
        <f>Sheet8!H11</f>
        <v>2959</v>
      </c>
      <c r="V70" s="1">
        <f>Sheet8!J11</f>
        <v>2752</v>
      </c>
      <c r="W70" s="1">
        <f>Sheet8!L11</f>
        <v>2218</v>
      </c>
      <c r="X70" s="1">
        <f>Sheet8!N11</f>
        <v>2114</v>
      </c>
      <c r="Y70" s="1">
        <f>Sheet8!P11</f>
        <v>2481</v>
      </c>
      <c r="Z70" s="1">
        <f>Sheet8!R11</f>
        <v>2656</v>
      </c>
      <c r="AA70" s="1">
        <f>Sheet8!T11</f>
        <v>2513</v>
      </c>
      <c r="AB70" s="1">
        <f>Sheet8!V11</f>
        <v>2683</v>
      </c>
      <c r="AC70" s="11">
        <f>Sheet8!X11</f>
        <v>3143</v>
      </c>
    </row>
    <row r="71" spans="1:29" x14ac:dyDescent="0.15">
      <c r="B71" s="1" t="s">
        <v>10</v>
      </c>
      <c r="C71" s="10">
        <f>Sheet2!B13</f>
        <v>0.39200000000000002</v>
      </c>
      <c r="D71" s="1">
        <f>Sheet2!D13</f>
        <v>0.34</v>
      </c>
      <c r="E71" s="1">
        <f>Sheet2!F13</f>
        <v>0.41199999999999998</v>
      </c>
      <c r="F71" s="1">
        <f>Sheet2!H13</f>
        <v>0.38200000000000001</v>
      </c>
      <c r="G71" s="1">
        <f>Sheet2!J13</f>
        <v>0.34599999999999997</v>
      </c>
      <c r="H71" s="1">
        <f>Sheet2!L13</f>
        <v>0.34399999999999997</v>
      </c>
      <c r="I71" s="1">
        <f>Sheet2!N13</f>
        <v>0.35099999999999998</v>
      </c>
      <c r="J71" s="1">
        <f>Sheet2!P13</f>
        <v>0.44</v>
      </c>
      <c r="K71" s="1">
        <f>Sheet2!R13</f>
        <v>0.34200000000000003</v>
      </c>
      <c r="L71" s="1">
        <f>Sheet2!T13</f>
        <v>0.379</v>
      </c>
      <c r="M71" s="1">
        <f>Sheet2!V13</f>
        <v>0.35499999999999998</v>
      </c>
      <c r="N71" s="11">
        <f>Sheet2!X13</f>
        <v>0.36299999999999999</v>
      </c>
      <c r="Q71" s="1" t="s">
        <v>10</v>
      </c>
      <c r="R71" s="10">
        <f>Sheet8!B13</f>
        <v>2411</v>
      </c>
      <c r="S71" s="1">
        <f>Sheet8!D13</f>
        <v>1873</v>
      </c>
      <c r="T71" s="1">
        <f>Sheet8!F13</f>
        <v>2217</v>
      </c>
      <c r="U71" s="1">
        <f>Sheet8!H13</f>
        <v>2237</v>
      </c>
      <c r="V71" s="1">
        <f>Sheet8!J13</f>
        <v>2284</v>
      </c>
      <c r="W71" s="1">
        <f>Sheet8!L13</f>
        <v>2690</v>
      </c>
      <c r="X71" s="1">
        <f>Sheet8!N13</f>
        <v>2549</v>
      </c>
      <c r="Y71" s="1">
        <f>Sheet8!P13</f>
        <v>3774</v>
      </c>
      <c r="Z71" s="1">
        <f>Sheet8!R13</f>
        <v>2617</v>
      </c>
      <c r="AA71" s="1">
        <f>Sheet8!T13</f>
        <v>2646</v>
      </c>
      <c r="AB71" s="1">
        <f>Sheet8!V13</f>
        <v>1552</v>
      </c>
      <c r="AC71" s="11">
        <f>Sheet8!X13</f>
        <v>3173</v>
      </c>
    </row>
    <row r="72" spans="1:29" x14ac:dyDescent="0.15">
      <c r="B72" s="1" t="s">
        <v>11</v>
      </c>
      <c r="C72" s="10">
        <f>Sheet2!B15</f>
        <v>0.37</v>
      </c>
      <c r="D72" s="1">
        <f>Sheet2!D15</f>
        <v>0.34</v>
      </c>
      <c r="E72" s="1">
        <f>Sheet2!F15</f>
        <v>0.372</v>
      </c>
      <c r="F72" s="1">
        <f>Sheet2!H15</f>
        <v>0.36899999999999999</v>
      </c>
      <c r="G72" s="1">
        <f>Sheet2!J15</f>
        <v>0.53300000000000003</v>
      </c>
      <c r="H72" s="1">
        <f>Sheet2!L15</f>
        <v>0.215</v>
      </c>
      <c r="I72" s="1">
        <f>Sheet2!N15</f>
        <v>0.35199999999999998</v>
      </c>
      <c r="J72" s="1">
        <f>Sheet2!P15</f>
        <v>0.36099999999999999</v>
      </c>
      <c r="K72" s="1">
        <f>Sheet2!R15</f>
        <v>0.40699999999999997</v>
      </c>
      <c r="L72" s="1">
        <f>Sheet2!T15</f>
        <v>0.35599999999999998</v>
      </c>
      <c r="M72" s="1">
        <f>Sheet2!V15</f>
        <v>0.40699999999999997</v>
      </c>
      <c r="N72" s="11">
        <f>Sheet2!X15</f>
        <v>0.377</v>
      </c>
      <c r="Q72" s="1" t="s">
        <v>11</v>
      </c>
      <c r="R72" s="10">
        <f>Sheet8!B15</f>
        <v>2423</v>
      </c>
      <c r="S72" s="1">
        <f>Sheet8!D15</f>
        <v>2800</v>
      </c>
      <c r="T72" s="1">
        <f>Sheet8!F15</f>
        <v>2467</v>
      </c>
      <c r="U72" s="1">
        <f>Sheet8!H15</f>
        <v>2390</v>
      </c>
      <c r="V72" s="1">
        <f>Sheet8!J15</f>
        <v>2136</v>
      </c>
      <c r="W72" s="1">
        <f>Sheet8!L15</f>
        <v>3423</v>
      </c>
      <c r="X72" s="1">
        <f>Sheet8!N15</f>
        <v>2623</v>
      </c>
      <c r="Y72" s="1">
        <f>Sheet8!P15</f>
        <v>3139</v>
      </c>
      <c r="Z72" s="1">
        <f>Sheet8!R15</f>
        <v>2962</v>
      </c>
      <c r="AA72" s="1">
        <f>Sheet8!T15</f>
        <v>2815</v>
      </c>
      <c r="AB72" s="1">
        <f>Sheet8!V15</f>
        <v>3576</v>
      </c>
      <c r="AC72" s="11">
        <f>Sheet8!X15</f>
        <v>3194</v>
      </c>
    </row>
    <row r="73" spans="1:29" x14ac:dyDescent="0.15">
      <c r="B73" s="1" t="s">
        <v>12</v>
      </c>
      <c r="C73" s="10">
        <f>Sheet2!B17</f>
        <v>0.40600000000000003</v>
      </c>
      <c r="D73" s="1">
        <f>Sheet2!D17</f>
        <v>0.38900000000000001</v>
      </c>
      <c r="E73" s="1">
        <f>Sheet2!F17</f>
        <v>0.42699999999999999</v>
      </c>
      <c r="F73" s="1">
        <f>Sheet2!H17</f>
        <v>0.42</v>
      </c>
      <c r="G73" s="1">
        <f>Sheet2!J17</f>
        <v>0.38300000000000001</v>
      </c>
      <c r="H73" s="1">
        <f>Sheet2!L17</f>
        <v>0.35699999999999998</v>
      </c>
      <c r="I73" s="1">
        <f>Sheet2!N17</f>
        <v>0.39100000000000001</v>
      </c>
      <c r="J73" s="1">
        <f>Sheet2!P17</f>
        <v>0.39700000000000002</v>
      </c>
      <c r="K73" s="1">
        <f>Sheet2!R17</f>
        <v>0.39</v>
      </c>
      <c r="L73" s="1">
        <f>Sheet2!T17</f>
        <v>0.377</v>
      </c>
      <c r="M73" s="1">
        <f>Sheet2!V17</f>
        <v>0.42099999999999999</v>
      </c>
      <c r="N73" s="11">
        <f>Sheet2!X17</f>
        <v>0.40300000000000002</v>
      </c>
      <c r="Q73" s="1" t="s">
        <v>12</v>
      </c>
      <c r="R73" s="10">
        <f>Sheet8!B17</f>
        <v>3122</v>
      </c>
      <c r="S73" s="1">
        <f>Sheet8!D17</f>
        <v>2477</v>
      </c>
      <c r="T73" s="1">
        <f>Sheet8!F17</f>
        <v>2466</v>
      </c>
      <c r="U73" s="1">
        <f>Sheet8!H17</f>
        <v>2217</v>
      </c>
      <c r="V73" s="1">
        <f>Sheet8!J17</f>
        <v>1295</v>
      </c>
      <c r="W73" s="1">
        <f>Sheet8!L17</f>
        <v>2340</v>
      </c>
      <c r="X73" s="1">
        <f>Sheet8!N17</f>
        <v>2711</v>
      </c>
      <c r="Y73" s="1">
        <f>Sheet8!P17</f>
        <v>2842</v>
      </c>
      <c r="Z73" s="1">
        <f>Sheet8!R17</f>
        <v>2921</v>
      </c>
      <c r="AA73" s="1">
        <f>Sheet8!T17</f>
        <v>2807</v>
      </c>
      <c r="AB73" s="1">
        <f>Sheet8!V17</f>
        <v>2452</v>
      </c>
      <c r="AC73" s="11">
        <f>Sheet8!X17</f>
        <v>2821</v>
      </c>
    </row>
    <row r="74" spans="1:29" x14ac:dyDescent="0.15">
      <c r="B74" s="1" t="s">
        <v>13</v>
      </c>
      <c r="C74" s="10">
        <f>Sheet2!B19</f>
        <v>0.38500000000000001</v>
      </c>
      <c r="D74" s="1">
        <f>Sheet2!D19</f>
        <v>0.47499999999999998</v>
      </c>
      <c r="E74" s="1">
        <f>Sheet2!F19</f>
        <v>0.38600000000000001</v>
      </c>
      <c r="F74" s="1">
        <f>Sheet2!H19</f>
        <v>0.46500000000000002</v>
      </c>
      <c r="G74" s="1">
        <f>Sheet2!J19</f>
        <v>0.38500000000000001</v>
      </c>
      <c r="H74" s="1">
        <f>Sheet2!L19</f>
        <v>0.39800000000000002</v>
      </c>
      <c r="I74" s="1">
        <f>Sheet2!N19</f>
        <v>0.57899999999999996</v>
      </c>
      <c r="J74" s="1">
        <f>Sheet2!P19</f>
        <v>0.41199999999999998</v>
      </c>
      <c r="K74" s="1">
        <f>Sheet2!R19</f>
        <v>0.35699999999999998</v>
      </c>
      <c r="L74" s="12">
        <f>Sheet2!T19</f>
        <v>0.05</v>
      </c>
      <c r="M74" s="1">
        <f>Sheet2!V19</f>
        <v>0.34699999999999998</v>
      </c>
      <c r="N74" s="11">
        <f>Sheet2!X19</f>
        <v>0.36599999999999999</v>
      </c>
      <c r="Q74" s="1" t="s">
        <v>13</v>
      </c>
      <c r="R74" s="10">
        <f>Sheet8!B19</f>
        <v>1865</v>
      </c>
      <c r="S74" s="1">
        <f>Sheet8!D19</f>
        <v>2112</v>
      </c>
      <c r="T74" s="1">
        <f>Sheet8!F19</f>
        <v>2230</v>
      </c>
      <c r="U74" s="1">
        <f>Sheet8!H19</f>
        <v>1872</v>
      </c>
      <c r="V74" s="1">
        <f>Sheet8!J19</f>
        <v>2224</v>
      </c>
      <c r="W74" s="1">
        <f>Sheet8!L19</f>
        <v>2000</v>
      </c>
      <c r="X74" s="1">
        <f>Sheet8!N19</f>
        <v>1713</v>
      </c>
      <c r="Y74" s="1">
        <f>Sheet8!P19</f>
        <v>2307</v>
      </c>
      <c r="Z74" s="1">
        <f>Sheet8!R19</f>
        <v>5940</v>
      </c>
      <c r="AA74" s="12">
        <f>Sheet8!T19</f>
        <v>1208</v>
      </c>
      <c r="AB74" s="1">
        <f>Sheet8!V19</f>
        <v>2907</v>
      </c>
      <c r="AC74" s="11">
        <f>Sheet8!X19</f>
        <v>2976</v>
      </c>
    </row>
    <row r="75" spans="1:29" x14ac:dyDescent="0.15">
      <c r="B75" s="1" t="s">
        <v>14</v>
      </c>
      <c r="C75" s="10">
        <f>Sheet2!B21</f>
        <v>0.16300000000000001</v>
      </c>
      <c r="D75" s="1">
        <f>Sheet2!D21</f>
        <v>0.32300000000000001</v>
      </c>
      <c r="E75" s="1">
        <f>Sheet2!F21</f>
        <v>0.38900000000000001</v>
      </c>
      <c r="F75" s="1">
        <f>Sheet2!H21</f>
        <v>0.34799999999999998</v>
      </c>
      <c r="G75" s="1">
        <f>Sheet2!J21</f>
        <v>0.44600000000000001</v>
      </c>
      <c r="H75" s="1">
        <f>Sheet2!L21</f>
        <v>0.38700000000000001</v>
      </c>
      <c r="I75" s="1">
        <f>Sheet2!N21</f>
        <v>0.41299999999999998</v>
      </c>
      <c r="J75" s="1">
        <f>Sheet2!P21</f>
        <v>0.38200000000000001</v>
      </c>
      <c r="K75" s="1">
        <f>Sheet2!R21</f>
        <v>0.38200000000000001</v>
      </c>
      <c r="L75" s="1">
        <f>Sheet2!T21</f>
        <v>0.33700000000000002</v>
      </c>
      <c r="M75" s="1">
        <f>Sheet2!V21</f>
        <v>0.42399999999999999</v>
      </c>
      <c r="N75" s="11">
        <f>Sheet2!X21</f>
        <v>0.36499999999999999</v>
      </c>
      <c r="Q75" s="1" t="s">
        <v>14</v>
      </c>
      <c r="R75" s="10">
        <f>Sheet8!B21</f>
        <v>1553</v>
      </c>
      <c r="S75" s="1">
        <f>Sheet8!D21</f>
        <v>2082</v>
      </c>
      <c r="T75" s="1">
        <f>Sheet8!F21</f>
        <v>2544</v>
      </c>
      <c r="U75" s="1">
        <f>Sheet8!H21</f>
        <v>2731</v>
      </c>
      <c r="V75" s="1">
        <f>Sheet8!J21</f>
        <v>2200</v>
      </c>
      <c r="W75" s="1">
        <f>Sheet8!L21</f>
        <v>2558</v>
      </c>
      <c r="X75" s="1">
        <f>Sheet8!N21</f>
        <v>2683</v>
      </c>
      <c r="Y75" s="1">
        <f>Sheet8!P21</f>
        <v>2190</v>
      </c>
      <c r="Z75" s="1">
        <f>Sheet8!R21</f>
        <v>1884</v>
      </c>
      <c r="AA75" s="1">
        <f>Sheet8!T21</f>
        <v>2789</v>
      </c>
      <c r="AB75" s="1">
        <f>Sheet8!V21</f>
        <v>2977</v>
      </c>
      <c r="AC75" s="11">
        <f>Sheet8!X21</f>
        <v>2907</v>
      </c>
    </row>
    <row r="76" spans="1:29" ht="14" thickBot="1" x14ac:dyDescent="0.2">
      <c r="B76" s="1" t="s">
        <v>15</v>
      </c>
      <c r="C76" s="13">
        <f>Sheet2!B23</f>
        <v>0.42</v>
      </c>
      <c r="D76" s="14">
        <f>Sheet2!D23</f>
        <v>0.42399999999999999</v>
      </c>
      <c r="E76" s="14">
        <f>Sheet2!F23</f>
        <v>0.41399999999999998</v>
      </c>
      <c r="F76" s="14">
        <f>Sheet2!H23</f>
        <v>0.36399999999999999</v>
      </c>
      <c r="G76" s="14">
        <f>Sheet2!J23</f>
        <v>0.434</v>
      </c>
      <c r="H76" s="14">
        <f>Sheet2!L23</f>
        <v>0.39500000000000002</v>
      </c>
      <c r="I76" s="14">
        <f>Sheet2!N23</f>
        <v>0.35099999999999998</v>
      </c>
      <c r="J76" s="14">
        <f>Sheet2!P23</f>
        <v>0.32400000000000001</v>
      </c>
      <c r="K76" s="14">
        <f>Sheet2!R23</f>
        <v>0.38900000000000001</v>
      </c>
      <c r="L76" s="14">
        <f>Sheet2!T23</f>
        <v>0.44600000000000001</v>
      </c>
      <c r="M76" s="14">
        <f>Sheet2!V23</f>
        <v>0.43</v>
      </c>
      <c r="N76" s="15">
        <f>Sheet2!X23</f>
        <v>0.47099999999999997</v>
      </c>
      <c r="Q76" s="1" t="s">
        <v>15</v>
      </c>
      <c r="R76" s="13">
        <f>Sheet8!B23</f>
        <v>2521</v>
      </c>
      <c r="S76" s="14">
        <f>Sheet8!D23</f>
        <v>2476</v>
      </c>
      <c r="T76" s="14">
        <f>Sheet8!F23</f>
        <v>2915</v>
      </c>
      <c r="U76" s="14">
        <f>Sheet8!H23</f>
        <v>3027</v>
      </c>
      <c r="V76" s="14">
        <f>Sheet8!J23</f>
        <v>2247</v>
      </c>
      <c r="W76" s="14">
        <f>Sheet8!L23</f>
        <v>3271</v>
      </c>
      <c r="X76" s="14">
        <f>Sheet8!N23</f>
        <v>2276</v>
      </c>
      <c r="Y76" s="14">
        <f>Sheet8!P23</f>
        <v>2612</v>
      </c>
      <c r="Z76" s="14">
        <f>Sheet8!R23</f>
        <v>2789</v>
      </c>
      <c r="AA76" s="14">
        <f>Sheet8!T23</f>
        <v>2865</v>
      </c>
      <c r="AB76" s="14">
        <f>Sheet8!V23</f>
        <v>3097</v>
      </c>
      <c r="AC76" s="15">
        <f>Sheet8!X23</f>
        <v>2479</v>
      </c>
    </row>
    <row r="78" spans="1:29" ht="14" thickBot="1" x14ac:dyDescent="0.2">
      <c r="C78" s="1">
        <v>1</v>
      </c>
      <c r="D78" s="1">
        <v>2</v>
      </c>
      <c r="E78" s="1">
        <v>3</v>
      </c>
      <c r="F78" s="1">
        <v>4</v>
      </c>
      <c r="G78" s="1">
        <v>5</v>
      </c>
      <c r="H78" s="1">
        <v>6</v>
      </c>
      <c r="I78" s="1">
        <v>7</v>
      </c>
      <c r="J78" s="1">
        <v>8</v>
      </c>
      <c r="K78" s="1">
        <v>9</v>
      </c>
      <c r="L78" s="1">
        <v>10</v>
      </c>
      <c r="M78" s="1">
        <v>11</v>
      </c>
      <c r="N78" s="1">
        <v>12</v>
      </c>
      <c r="R78" s="1">
        <v>1</v>
      </c>
      <c r="S78" s="1">
        <v>2</v>
      </c>
      <c r="T78" s="1">
        <v>3</v>
      </c>
      <c r="U78" s="1">
        <v>4</v>
      </c>
      <c r="V78" s="1">
        <v>5</v>
      </c>
      <c r="W78" s="1">
        <v>6</v>
      </c>
      <c r="X78" s="1">
        <v>7</v>
      </c>
      <c r="Y78" s="1">
        <v>8</v>
      </c>
      <c r="Z78" s="1">
        <v>9</v>
      </c>
      <c r="AA78" s="1">
        <v>10</v>
      </c>
      <c r="AB78" s="1">
        <v>11</v>
      </c>
      <c r="AC78" s="1">
        <v>12</v>
      </c>
    </row>
    <row r="79" spans="1:29" x14ac:dyDescent="0.15">
      <c r="A79" s="5" t="s">
        <v>39</v>
      </c>
      <c r="B79" s="1" t="s">
        <v>8</v>
      </c>
      <c r="C79" s="6">
        <f>Sheet2!C9</f>
        <v>0.27800000000000002</v>
      </c>
      <c r="D79" s="7">
        <f>Sheet2!E9</f>
        <v>0.36499999999999999</v>
      </c>
      <c r="E79" s="7">
        <f>Sheet2!G9</f>
        <v>0.35899999999999999</v>
      </c>
      <c r="F79" s="7">
        <f>Sheet2!I9</f>
        <v>0.39400000000000002</v>
      </c>
      <c r="G79" s="7">
        <f>Sheet2!K9</f>
        <v>0.34399999999999997</v>
      </c>
      <c r="H79" s="7">
        <f>Sheet2!M9</f>
        <v>0.51900000000000002</v>
      </c>
      <c r="I79" s="7">
        <f>Sheet2!O9</f>
        <v>0.36499999999999999</v>
      </c>
      <c r="J79" s="7">
        <f>Sheet2!Q9</f>
        <v>0.35599999999999998</v>
      </c>
      <c r="K79" s="7">
        <f>Sheet2!S9</f>
        <v>0.40300000000000002</v>
      </c>
      <c r="L79" s="7">
        <f>Sheet2!U9</f>
        <v>0.42899999999999999</v>
      </c>
      <c r="M79" s="7">
        <f>Sheet2!W9</f>
        <v>0.38200000000000001</v>
      </c>
      <c r="N79" s="8">
        <f>Sheet2!Y9</f>
        <v>0.378</v>
      </c>
      <c r="P79" s="5" t="s">
        <v>39</v>
      </c>
      <c r="Q79" s="1" t="s">
        <v>8</v>
      </c>
      <c r="R79" s="6">
        <f>Sheet8!C9</f>
        <v>1415</v>
      </c>
      <c r="S79" s="7">
        <f>Sheet8!E9</f>
        <v>2355</v>
      </c>
      <c r="T79" s="7">
        <f>Sheet8!G9</f>
        <v>2423</v>
      </c>
      <c r="U79" s="7">
        <f>Sheet8!I9</f>
        <v>3110</v>
      </c>
      <c r="V79" s="7">
        <f>Sheet8!K9</f>
        <v>2626</v>
      </c>
      <c r="W79" s="7">
        <f>Sheet8!M9</f>
        <v>1969</v>
      </c>
      <c r="X79" s="7">
        <f>Sheet8!O9</f>
        <v>1548</v>
      </c>
      <c r="Y79" s="7">
        <f>Sheet8!Q9</f>
        <v>2700</v>
      </c>
      <c r="Z79" s="7">
        <f>Sheet8!S9</f>
        <v>2656</v>
      </c>
      <c r="AA79" s="7">
        <f>Sheet8!U9</f>
        <v>2853</v>
      </c>
      <c r="AB79" s="7">
        <f>Sheet8!W9</f>
        <v>2725</v>
      </c>
      <c r="AC79" s="8">
        <f>Sheet8!Y9</f>
        <v>3095</v>
      </c>
    </row>
    <row r="80" spans="1:29" x14ac:dyDescent="0.15">
      <c r="A80" s="9" t="s">
        <v>31</v>
      </c>
      <c r="B80" s="1" t="s">
        <v>9</v>
      </c>
      <c r="C80" s="10">
        <f>Sheet2!C11</f>
        <v>0.33400000000000002</v>
      </c>
      <c r="D80" s="1">
        <f>Sheet2!E11</f>
        <v>0.37</v>
      </c>
      <c r="E80" s="1">
        <f>Sheet2!G11</f>
        <v>0.36799999999999999</v>
      </c>
      <c r="F80" s="1">
        <f>Sheet2!I11</f>
        <v>0.38</v>
      </c>
      <c r="G80" s="1">
        <f>Sheet2!K11</f>
        <v>0.375</v>
      </c>
      <c r="H80" s="1">
        <f>Sheet2!M11</f>
        <v>0.36799999999999999</v>
      </c>
      <c r="I80" s="1">
        <f>Sheet2!O11</f>
        <v>0.28100000000000003</v>
      </c>
      <c r="J80" s="1">
        <f>Sheet2!Q11</f>
        <v>5.3999999999999999E-2</v>
      </c>
      <c r="K80" s="1">
        <f>Sheet2!S11</f>
        <v>0.4</v>
      </c>
      <c r="L80" s="1">
        <f>Sheet2!U11</f>
        <v>0.42</v>
      </c>
      <c r="M80" s="1">
        <f>Sheet2!W11</f>
        <v>0.36399999999999999</v>
      </c>
      <c r="N80" s="11">
        <f>Sheet2!Y11</f>
        <v>0.40300000000000002</v>
      </c>
      <c r="P80" s="9" t="s">
        <v>32</v>
      </c>
      <c r="Q80" s="1" t="s">
        <v>9</v>
      </c>
      <c r="R80" s="10">
        <f>Sheet8!C11</f>
        <v>2371</v>
      </c>
      <c r="S80" s="1">
        <f>Sheet8!E11</f>
        <v>2935</v>
      </c>
      <c r="T80" s="1">
        <f>Sheet8!G11</f>
        <v>2369</v>
      </c>
      <c r="U80" s="1">
        <f>Sheet8!I11</f>
        <v>2088</v>
      </c>
      <c r="V80" s="1">
        <f>Sheet8!K11</f>
        <v>2623</v>
      </c>
      <c r="W80" s="1">
        <f>Sheet8!M11</f>
        <v>2083</v>
      </c>
      <c r="X80" s="1">
        <f>Sheet8!O11</f>
        <v>2711</v>
      </c>
      <c r="Y80" s="1">
        <f>Sheet8!Q11</f>
        <v>299</v>
      </c>
      <c r="Z80" s="1">
        <f>Sheet8!S11</f>
        <v>2525</v>
      </c>
      <c r="AA80" s="1">
        <f>Sheet8!U11</f>
        <v>2565</v>
      </c>
      <c r="AB80" s="1">
        <f>Sheet8!W11</f>
        <v>2739</v>
      </c>
      <c r="AC80" s="11">
        <f>Sheet8!Y11</f>
        <v>2846</v>
      </c>
    </row>
    <row r="81" spans="1:29" x14ac:dyDescent="0.15">
      <c r="B81" s="1" t="s">
        <v>10</v>
      </c>
      <c r="C81" s="10">
        <f>Sheet2!C13</f>
        <v>0.115</v>
      </c>
      <c r="D81" s="1">
        <f>Sheet2!E13</f>
        <v>0.35899999999999999</v>
      </c>
      <c r="E81" s="1">
        <f>Sheet2!G13</f>
        <v>0.39200000000000002</v>
      </c>
      <c r="F81" s="1">
        <f>Sheet2!I13</f>
        <v>0.36299999999999999</v>
      </c>
      <c r="G81" s="1">
        <f>Sheet2!K13</f>
        <v>0.41599999999999998</v>
      </c>
      <c r="H81" s="1">
        <f>Sheet2!M13</f>
        <v>0.39600000000000002</v>
      </c>
      <c r="I81" s="1">
        <f>Sheet2!O13</f>
        <v>0.36699999999999999</v>
      </c>
      <c r="J81" s="1">
        <f>Sheet2!Q13</f>
        <v>5.8000000000000003E-2</v>
      </c>
      <c r="K81" s="1">
        <f>Sheet2!S13</f>
        <v>0.373</v>
      </c>
      <c r="L81" s="1">
        <f>Sheet2!U13</f>
        <v>0.33100000000000002</v>
      </c>
      <c r="M81" s="1">
        <f>Sheet2!W13</f>
        <v>0.41399999999999998</v>
      </c>
      <c r="N81" s="11">
        <f>Sheet2!Y13</f>
        <v>0.377</v>
      </c>
      <c r="Q81" s="1" t="s">
        <v>10</v>
      </c>
      <c r="R81" s="10">
        <f>Sheet8!C13</f>
        <v>12304</v>
      </c>
      <c r="S81" s="1">
        <f>Sheet8!E13</f>
        <v>2856</v>
      </c>
      <c r="T81" s="1">
        <f>Sheet8!G13</f>
        <v>2115</v>
      </c>
      <c r="U81" s="1">
        <f>Sheet8!I13</f>
        <v>3128</v>
      </c>
      <c r="V81" s="1">
        <f>Sheet8!K13</f>
        <v>2342</v>
      </c>
      <c r="W81" s="1">
        <f>Sheet8!M13</f>
        <v>3947</v>
      </c>
      <c r="X81" s="1">
        <f>Sheet8!O13</f>
        <v>2694</v>
      </c>
      <c r="Y81" s="1">
        <f>Sheet8!Q13</f>
        <v>1414</v>
      </c>
      <c r="Z81" s="1">
        <f>Sheet8!S13</f>
        <v>2774</v>
      </c>
      <c r="AA81" s="1">
        <f>Sheet8!U13</f>
        <v>2448</v>
      </c>
      <c r="AB81" s="1">
        <f>Sheet8!W13</f>
        <v>2619</v>
      </c>
      <c r="AC81" s="11">
        <f>Sheet8!Y13</f>
        <v>3324</v>
      </c>
    </row>
    <row r="82" spans="1:29" x14ac:dyDescent="0.15">
      <c r="B82" s="1" t="s">
        <v>11</v>
      </c>
      <c r="C82" s="10">
        <f>Sheet2!C15</f>
        <v>0.38200000000000001</v>
      </c>
      <c r="D82" s="1">
        <f>Sheet2!E15</f>
        <v>0.379</v>
      </c>
      <c r="E82" s="1">
        <f>Sheet2!G15</f>
        <v>0.374</v>
      </c>
      <c r="F82" s="1">
        <f>Sheet2!I15</f>
        <v>0.40300000000000002</v>
      </c>
      <c r="G82" s="1">
        <f>Sheet2!K15</f>
        <v>0.34699999999999998</v>
      </c>
      <c r="H82" s="1">
        <f>Sheet2!M15</f>
        <v>0.377</v>
      </c>
      <c r="I82" s="1">
        <f>Sheet2!O15</f>
        <v>0.39800000000000002</v>
      </c>
      <c r="J82" s="1">
        <f>Sheet2!Q15</f>
        <v>0.40200000000000002</v>
      </c>
      <c r="K82" s="1">
        <f>Sheet2!S15</f>
        <v>0.35499999999999998</v>
      </c>
      <c r="L82" s="1">
        <f>Sheet2!U15</f>
        <v>0.30499999999999999</v>
      </c>
      <c r="M82" s="1">
        <f>Sheet2!W15</f>
        <v>0.42099999999999999</v>
      </c>
      <c r="N82" s="11">
        <f>Sheet2!Y15</f>
        <v>0.38600000000000001</v>
      </c>
      <c r="Q82" s="1" t="s">
        <v>11</v>
      </c>
      <c r="R82" s="10">
        <f>Sheet8!C15</f>
        <v>2862</v>
      </c>
      <c r="S82" s="1">
        <f>Sheet8!E15</f>
        <v>2549</v>
      </c>
      <c r="T82" s="1">
        <f>Sheet8!G15</f>
        <v>2487</v>
      </c>
      <c r="U82" s="1">
        <f>Sheet8!I15</f>
        <v>2233</v>
      </c>
      <c r="V82" s="1">
        <f>Sheet8!K15</f>
        <v>3046</v>
      </c>
      <c r="W82" s="1">
        <f>Sheet8!M15</f>
        <v>2703</v>
      </c>
      <c r="X82" s="1">
        <f>Sheet8!O15</f>
        <v>2372</v>
      </c>
      <c r="Y82" s="1">
        <f>Sheet8!Q15</f>
        <v>2169</v>
      </c>
      <c r="Z82" s="1">
        <f>Sheet8!S15</f>
        <v>2589</v>
      </c>
      <c r="AA82" s="1">
        <f>Sheet8!U15</f>
        <v>2293</v>
      </c>
      <c r="AB82" s="1">
        <f>Sheet8!W15</f>
        <v>2646</v>
      </c>
      <c r="AC82" s="11">
        <f>Sheet8!Y15</f>
        <v>2703</v>
      </c>
    </row>
    <row r="83" spans="1:29" x14ac:dyDescent="0.15">
      <c r="B83" s="1" t="s">
        <v>12</v>
      </c>
      <c r="C83" s="10">
        <f>Sheet2!C17</f>
        <v>0.39100000000000001</v>
      </c>
      <c r="D83" s="1">
        <f>Sheet2!E17</f>
        <v>0.52500000000000002</v>
      </c>
      <c r="E83" s="1">
        <f>Sheet2!G17</f>
        <v>0.40500000000000003</v>
      </c>
      <c r="F83" s="1">
        <f>Sheet2!I17</f>
        <v>0.32400000000000001</v>
      </c>
      <c r="G83" s="1">
        <f>Sheet2!K17</f>
        <v>0.40500000000000003</v>
      </c>
      <c r="H83" s="1">
        <f>Sheet2!M17</f>
        <v>0.37</v>
      </c>
      <c r="I83" s="1">
        <f>Sheet2!O17</f>
        <v>0.32800000000000001</v>
      </c>
      <c r="J83" s="1">
        <f>Sheet2!Q17</f>
        <v>0.42799999999999999</v>
      </c>
      <c r="K83" s="1">
        <f>Sheet2!S17</f>
        <v>0.41699999999999998</v>
      </c>
      <c r="L83" s="1">
        <f>Sheet2!U17</f>
        <v>0.36299999999999999</v>
      </c>
      <c r="M83" s="1">
        <f>Sheet2!W17</f>
        <v>0.39</v>
      </c>
      <c r="N83" s="11">
        <f>Sheet2!Y17</f>
        <v>0.32500000000000001</v>
      </c>
      <c r="Q83" s="1" t="s">
        <v>12</v>
      </c>
      <c r="R83" s="10">
        <f>Sheet8!C17</f>
        <v>2326</v>
      </c>
      <c r="S83" s="1">
        <f>Sheet8!E17</f>
        <v>2141</v>
      </c>
      <c r="T83" s="1">
        <f>Sheet8!G17</f>
        <v>2076</v>
      </c>
      <c r="U83" s="1">
        <f>Sheet8!I17</f>
        <v>2592</v>
      </c>
      <c r="V83" s="1">
        <f>Sheet8!K17</f>
        <v>2625</v>
      </c>
      <c r="W83" s="1">
        <f>Sheet8!M17</f>
        <v>2574</v>
      </c>
      <c r="X83" s="1">
        <f>Sheet8!O17</f>
        <v>2742</v>
      </c>
      <c r="Y83" s="1">
        <f>Sheet8!Q17</f>
        <v>2379</v>
      </c>
      <c r="Z83" s="1">
        <f>Sheet8!S17</f>
        <v>3246</v>
      </c>
      <c r="AA83" s="1">
        <f>Sheet8!U17</f>
        <v>2805</v>
      </c>
      <c r="AB83" s="1">
        <f>Sheet8!W17</f>
        <v>2909</v>
      </c>
      <c r="AC83" s="11">
        <f>Sheet8!Y17</f>
        <v>3132</v>
      </c>
    </row>
    <row r="84" spans="1:29" x14ac:dyDescent="0.15">
      <c r="B84" s="1" t="s">
        <v>13</v>
      </c>
      <c r="C84" s="10">
        <f>Sheet2!C19</f>
        <v>0.40600000000000003</v>
      </c>
      <c r="D84" s="1">
        <f>Sheet2!E19</f>
        <v>0.36199999999999999</v>
      </c>
      <c r="E84" s="1">
        <f>Sheet2!G19</f>
        <v>0.33500000000000002</v>
      </c>
      <c r="F84" s="1">
        <f>Sheet2!I19</f>
        <v>0.35699999999999998</v>
      </c>
      <c r="G84" s="1">
        <f>Sheet2!K19</f>
        <v>0.39600000000000002</v>
      </c>
      <c r="H84" s="1">
        <f>Sheet2!M19</f>
        <v>0.57199999999999995</v>
      </c>
      <c r="I84" s="1">
        <f>Sheet2!O19</f>
        <v>0.42199999999999999</v>
      </c>
      <c r="J84" s="1">
        <f>Sheet2!Q19</f>
        <v>0.40100000000000002</v>
      </c>
      <c r="K84" s="1">
        <f>Sheet2!S19</f>
        <v>0.34899999999999998</v>
      </c>
      <c r="L84" s="12">
        <f>Sheet2!U19</f>
        <v>5.1999999999999998E-2</v>
      </c>
      <c r="M84" s="1">
        <f>Sheet2!W19</f>
        <v>0.38700000000000001</v>
      </c>
      <c r="N84" s="11">
        <f>Sheet2!Y19</f>
        <v>0.35899999999999999</v>
      </c>
      <c r="Q84" s="1" t="s">
        <v>13</v>
      </c>
      <c r="R84" s="10">
        <f>Sheet8!C19</f>
        <v>2225</v>
      </c>
      <c r="S84" s="1">
        <f>Sheet8!E19</f>
        <v>2465</v>
      </c>
      <c r="T84" s="1">
        <f>Sheet8!G19</f>
        <v>2465</v>
      </c>
      <c r="U84" s="1">
        <f>Sheet8!I19</f>
        <v>2250</v>
      </c>
      <c r="V84" s="1">
        <f>Sheet8!K19</f>
        <v>2228</v>
      </c>
      <c r="W84" s="1">
        <f>Sheet8!M19</f>
        <v>3108</v>
      </c>
      <c r="X84" s="1">
        <f>Sheet8!O19</f>
        <v>2249</v>
      </c>
      <c r="Y84" s="1">
        <f>Sheet8!Q19</f>
        <v>2146</v>
      </c>
      <c r="Z84" s="1">
        <f>Sheet8!S19</f>
        <v>2981</v>
      </c>
      <c r="AA84" s="12">
        <f>Sheet8!U19</f>
        <v>1227</v>
      </c>
      <c r="AB84" s="1">
        <f>Sheet8!W19</f>
        <v>1725</v>
      </c>
      <c r="AC84" s="11">
        <f>Sheet8!Y19</f>
        <v>2459</v>
      </c>
    </row>
    <row r="85" spans="1:29" x14ac:dyDescent="0.15">
      <c r="B85" s="1" t="s">
        <v>14</v>
      </c>
      <c r="C85" s="10">
        <f>Sheet2!C21</f>
        <v>0.35499999999999998</v>
      </c>
      <c r="D85" s="1">
        <f>Sheet2!E21</f>
        <v>0.30499999999999999</v>
      </c>
      <c r="E85" s="1">
        <f>Sheet2!G21</f>
        <v>0.39900000000000002</v>
      </c>
      <c r="F85" s="1">
        <f>Sheet2!I21</f>
        <v>0.35899999999999999</v>
      </c>
      <c r="G85" s="1">
        <f>Sheet2!K21</f>
        <v>0.40699999999999997</v>
      </c>
      <c r="H85" s="1">
        <f>Sheet2!M21</f>
        <v>0.41799999999999998</v>
      </c>
      <c r="I85" s="1">
        <f>Sheet2!O21</f>
        <v>0.441</v>
      </c>
      <c r="J85" s="1">
        <f>Sheet2!Q21</f>
        <v>0.41199999999999998</v>
      </c>
      <c r="K85" s="1">
        <f>Sheet2!S21</f>
        <v>0.435</v>
      </c>
      <c r="L85" s="1">
        <f>Sheet2!U21</f>
        <v>0.40400000000000003</v>
      </c>
      <c r="M85" s="1">
        <f>Sheet2!W21</f>
        <v>0.35099999999999998</v>
      </c>
      <c r="N85" s="11">
        <f>Sheet2!Y21</f>
        <v>0.41699999999999998</v>
      </c>
      <c r="Q85" s="1" t="s">
        <v>14</v>
      </c>
      <c r="R85" s="10">
        <f>Sheet8!C21</f>
        <v>1775</v>
      </c>
      <c r="S85" s="1">
        <f>Sheet8!E21</f>
        <v>2500</v>
      </c>
      <c r="T85" s="1">
        <f>Sheet8!G21</f>
        <v>2554</v>
      </c>
      <c r="U85" s="1">
        <f>Sheet8!I21</f>
        <v>2386</v>
      </c>
      <c r="V85" s="1">
        <f>Sheet8!K21</f>
        <v>2941</v>
      </c>
      <c r="W85" s="1">
        <f>Sheet8!M21</f>
        <v>1671</v>
      </c>
      <c r="X85" s="1">
        <f>Sheet8!O21</f>
        <v>2642</v>
      </c>
      <c r="Y85" s="1">
        <f>Sheet8!Q21</f>
        <v>2534</v>
      </c>
      <c r="Z85" s="1">
        <f>Sheet8!S21</f>
        <v>2462</v>
      </c>
      <c r="AA85" s="1">
        <f>Sheet8!U21</f>
        <v>2794</v>
      </c>
      <c r="AB85" s="1">
        <f>Sheet8!W21</f>
        <v>1941</v>
      </c>
      <c r="AC85" s="11">
        <f>Sheet8!Y21</f>
        <v>2769</v>
      </c>
    </row>
    <row r="86" spans="1:29" ht="14" thickBot="1" x14ac:dyDescent="0.2">
      <c r="B86" s="1" t="s">
        <v>15</v>
      </c>
      <c r="C86" s="13">
        <f>Sheet2!C23</f>
        <v>0.34799999999999998</v>
      </c>
      <c r="D86" s="14">
        <f>Sheet2!E23</f>
        <v>0.52600000000000002</v>
      </c>
      <c r="E86" s="14">
        <f>Sheet2!G23</f>
        <v>0.34699999999999998</v>
      </c>
      <c r="F86" s="14">
        <f>Sheet2!I23</f>
        <v>0.52</v>
      </c>
      <c r="G86" s="14">
        <f>Sheet2!K23</f>
        <v>0.35899999999999999</v>
      </c>
      <c r="H86" s="14">
        <f>Sheet2!M23</f>
        <v>1.7210000000000001</v>
      </c>
      <c r="I86" s="14">
        <f>Sheet2!O23</f>
        <v>0.433</v>
      </c>
      <c r="J86" s="14">
        <f>Sheet2!Q23</f>
        <v>0.39500000000000002</v>
      </c>
      <c r="K86" s="14">
        <f>Sheet2!S23</f>
        <v>0.47399999999999998</v>
      </c>
      <c r="L86" s="14">
        <f>Sheet2!U23</f>
        <v>0.41099999999999998</v>
      </c>
      <c r="M86" s="14">
        <f>Sheet2!W23</f>
        <v>0.36699999999999999</v>
      </c>
      <c r="N86" s="15">
        <f>Sheet2!Y23</f>
        <v>0.41799999999999998</v>
      </c>
      <c r="Q86" s="1" t="s">
        <v>15</v>
      </c>
      <c r="R86" s="13">
        <f>Sheet8!C23</f>
        <v>2186</v>
      </c>
      <c r="S86" s="14">
        <f>Sheet8!E23</f>
        <v>2247</v>
      </c>
      <c r="T86" s="14">
        <f>Sheet8!G23</f>
        <v>2582</v>
      </c>
      <c r="U86" s="14">
        <f>Sheet8!I23</f>
        <v>2487</v>
      </c>
      <c r="V86" s="14">
        <f>Sheet8!K23</f>
        <v>2164</v>
      </c>
      <c r="W86" s="14">
        <f>Sheet8!M23</f>
        <v>2977</v>
      </c>
      <c r="X86" s="14">
        <f>Sheet8!O23</f>
        <v>2668</v>
      </c>
      <c r="Y86" s="14">
        <f>Sheet8!Q23</f>
        <v>2636</v>
      </c>
      <c r="Z86" s="14">
        <f>Sheet8!S23</f>
        <v>2396</v>
      </c>
      <c r="AA86" s="14">
        <f>Sheet8!U23</f>
        <v>2822</v>
      </c>
      <c r="AB86" s="14">
        <f>Sheet8!W23</f>
        <v>2466</v>
      </c>
      <c r="AC86" s="15">
        <f>Sheet8!Y23</f>
        <v>2839</v>
      </c>
    </row>
    <row r="88" spans="1:29" ht="14" thickBot="1" x14ac:dyDescent="0.2">
      <c r="C88" s="1">
        <v>1</v>
      </c>
      <c r="D88" s="1">
        <v>2</v>
      </c>
      <c r="E88" s="1">
        <v>3</v>
      </c>
      <c r="F88" s="1">
        <v>4</v>
      </c>
      <c r="G88" s="1">
        <v>5</v>
      </c>
      <c r="H88" s="1">
        <v>6</v>
      </c>
      <c r="I88" s="1">
        <v>7</v>
      </c>
      <c r="J88" s="1">
        <v>8</v>
      </c>
      <c r="K88" s="1">
        <v>9</v>
      </c>
      <c r="L88" s="1">
        <v>10</v>
      </c>
      <c r="M88" s="1">
        <v>11</v>
      </c>
      <c r="N88" s="1">
        <v>12</v>
      </c>
      <c r="R88" s="1">
        <v>1</v>
      </c>
      <c r="S88" s="1">
        <v>2</v>
      </c>
      <c r="T88" s="1">
        <v>3</v>
      </c>
      <c r="U88" s="1">
        <v>4</v>
      </c>
      <c r="V88" s="1">
        <v>5</v>
      </c>
      <c r="W88" s="1">
        <v>6</v>
      </c>
      <c r="X88" s="1">
        <v>7</v>
      </c>
      <c r="Y88" s="1">
        <v>8</v>
      </c>
      <c r="Z88" s="1">
        <v>9</v>
      </c>
      <c r="AA88" s="1">
        <v>10</v>
      </c>
      <c r="AB88" s="1">
        <v>11</v>
      </c>
      <c r="AC88" s="1">
        <v>12</v>
      </c>
    </row>
    <row r="89" spans="1:29" x14ac:dyDescent="0.15">
      <c r="A89" s="5" t="s">
        <v>40</v>
      </c>
      <c r="B89" s="1" t="s">
        <v>8</v>
      </c>
      <c r="C89" s="6">
        <f>Sheet3!B8</f>
        <v>0.39800000000000002</v>
      </c>
      <c r="D89" s="7">
        <f>Sheet3!D8</f>
        <v>0.30399999999999999</v>
      </c>
      <c r="E89" s="7">
        <f>Sheet3!F8</f>
        <v>0.315</v>
      </c>
      <c r="F89" s="7">
        <f>Sheet3!H8</f>
        <v>0.38700000000000001</v>
      </c>
      <c r="G89" s="7">
        <f>Sheet3!J8</f>
        <v>0.46</v>
      </c>
      <c r="H89" s="7">
        <f>Sheet3!L8</f>
        <v>0.35299999999999998</v>
      </c>
      <c r="I89" s="7">
        <f>Sheet3!N8</f>
        <v>0.378</v>
      </c>
      <c r="J89" s="7">
        <f>Sheet3!P8</f>
        <v>0.33500000000000002</v>
      </c>
      <c r="K89" s="7">
        <f>Sheet3!R8</f>
        <v>0.35899999999999999</v>
      </c>
      <c r="L89" s="7">
        <f>Sheet3!T8</f>
        <v>0.42099999999999999</v>
      </c>
      <c r="M89" s="7">
        <f>Sheet3!V8</f>
        <v>0.40699999999999997</v>
      </c>
      <c r="N89" s="8">
        <f>Sheet3!X8</f>
        <v>0.34200000000000003</v>
      </c>
      <c r="P89" s="5" t="s">
        <v>40</v>
      </c>
      <c r="Q89" s="1" t="s">
        <v>8</v>
      </c>
      <c r="R89" s="6">
        <f>Sheet9!B8</f>
        <v>1840</v>
      </c>
      <c r="S89" s="7">
        <f>Sheet9!D8</f>
        <v>2733</v>
      </c>
      <c r="T89" s="7">
        <f>Sheet9!F8</f>
        <v>2362</v>
      </c>
      <c r="U89" s="7">
        <f>Sheet9!H8</f>
        <v>2726</v>
      </c>
      <c r="V89" s="7">
        <f>Sheet9!J8</f>
        <v>1885</v>
      </c>
      <c r="W89" s="7">
        <f>Sheet9!L8</f>
        <v>2467</v>
      </c>
      <c r="X89" s="7">
        <f>Sheet9!N8</f>
        <v>2669</v>
      </c>
      <c r="Y89" s="7">
        <f>Sheet9!P8</f>
        <v>2754</v>
      </c>
      <c r="Z89" s="7">
        <f>Sheet9!R8</f>
        <v>2774</v>
      </c>
      <c r="AA89" s="7">
        <f>Sheet9!T8</f>
        <v>2555</v>
      </c>
      <c r="AB89" s="7">
        <f>Sheet9!V8</f>
        <v>2759</v>
      </c>
      <c r="AC89" s="8">
        <f>Sheet9!X8</f>
        <v>3433</v>
      </c>
    </row>
    <row r="90" spans="1:29" x14ac:dyDescent="0.15">
      <c r="A90" s="9" t="s">
        <v>31</v>
      </c>
      <c r="B90" s="1" t="s">
        <v>9</v>
      </c>
      <c r="C90" s="10">
        <f>Sheet3!B10</f>
        <v>0.41899999999999998</v>
      </c>
      <c r="D90" s="1">
        <f>Sheet3!D10</f>
        <v>0.32400000000000001</v>
      </c>
      <c r="E90" s="1">
        <f>Sheet3!F10</f>
        <v>0.11</v>
      </c>
      <c r="F90" s="1">
        <f>Sheet3!H10</f>
        <v>0.42799999999999999</v>
      </c>
      <c r="G90" s="1">
        <f>Sheet3!J10</f>
        <v>0.40500000000000003</v>
      </c>
      <c r="H90" s="1">
        <f>Sheet3!L10</f>
        <v>0.192</v>
      </c>
      <c r="I90" s="1">
        <f>Sheet3!N10</f>
        <v>0.31900000000000001</v>
      </c>
      <c r="J90" s="1">
        <f>Sheet3!P10</f>
        <v>0.372</v>
      </c>
      <c r="K90" s="1">
        <f>Sheet3!R10</f>
        <v>0.28000000000000003</v>
      </c>
      <c r="L90" s="1">
        <f>Sheet3!T10</f>
        <v>0.45100000000000001</v>
      </c>
      <c r="M90" s="1">
        <f>Sheet3!V10</f>
        <v>0.378</v>
      </c>
      <c r="N90" s="11">
        <f>Sheet3!X10</f>
        <v>0.254</v>
      </c>
      <c r="P90" s="9" t="s">
        <v>32</v>
      </c>
      <c r="Q90" s="1" t="s">
        <v>9</v>
      </c>
      <c r="R90" s="10">
        <f>Sheet9!B10</f>
        <v>1992</v>
      </c>
      <c r="S90" s="1">
        <f>Sheet9!D10</f>
        <v>2184</v>
      </c>
      <c r="T90" s="1">
        <f>Sheet9!F10</f>
        <v>384</v>
      </c>
      <c r="U90" s="1">
        <f>Sheet9!H10</f>
        <v>1951</v>
      </c>
      <c r="V90" s="1">
        <f>Sheet9!J10</f>
        <v>2569</v>
      </c>
      <c r="W90" s="1">
        <f>Sheet9!L10</f>
        <v>1408</v>
      </c>
      <c r="X90" s="1">
        <f>Sheet9!N10</f>
        <v>1518</v>
      </c>
      <c r="Y90" s="1">
        <f>Sheet9!P10</f>
        <v>2595</v>
      </c>
      <c r="Z90" s="1">
        <f>Sheet9!R10</f>
        <v>1258</v>
      </c>
      <c r="AA90" s="1">
        <f>Sheet9!T10</f>
        <v>2899</v>
      </c>
      <c r="AB90" s="1">
        <f>Sheet9!V10</f>
        <v>2473</v>
      </c>
      <c r="AC90" s="11">
        <f>Sheet9!X10</f>
        <v>1091</v>
      </c>
    </row>
    <row r="91" spans="1:29" x14ac:dyDescent="0.15">
      <c r="B91" s="1" t="s">
        <v>10</v>
      </c>
      <c r="C91" s="10">
        <f>Sheet3!B12</f>
        <v>0.41199999999999998</v>
      </c>
      <c r="D91" s="1">
        <f>Sheet3!D12</f>
        <v>0.41099999999999998</v>
      </c>
      <c r="E91" s="1">
        <f>Sheet3!F12</f>
        <v>0.36</v>
      </c>
      <c r="F91" s="1">
        <f>Sheet3!H12</f>
        <v>0.35899999999999999</v>
      </c>
      <c r="G91" s="1">
        <f>Sheet3!J12</f>
        <v>0.35599999999999998</v>
      </c>
      <c r="H91" s="1">
        <f>Sheet3!L12</f>
        <v>0.36499999999999999</v>
      </c>
      <c r="I91" s="1">
        <f>Sheet3!N12</f>
        <v>0.40699999999999997</v>
      </c>
      <c r="J91" s="1">
        <f>Sheet3!P12</f>
        <v>0.42899999999999999</v>
      </c>
      <c r="K91" s="1">
        <f>Sheet3!R12</f>
        <v>0.40300000000000002</v>
      </c>
      <c r="L91" s="1">
        <f>Sheet3!T12</f>
        <v>0.38200000000000001</v>
      </c>
      <c r="M91" s="1">
        <f>Sheet3!V12</f>
        <v>0.43</v>
      </c>
      <c r="N91" s="11">
        <f>Sheet3!X12</f>
        <v>0.38100000000000001</v>
      </c>
      <c r="Q91" s="1" t="s">
        <v>10</v>
      </c>
      <c r="R91" s="10">
        <f>Sheet9!B12</f>
        <v>2611</v>
      </c>
      <c r="S91" s="1">
        <f>Sheet9!D12</f>
        <v>1856</v>
      </c>
      <c r="T91" s="1">
        <f>Sheet9!F12</f>
        <v>2192</v>
      </c>
      <c r="U91" s="1">
        <f>Sheet9!H12</f>
        <v>2183</v>
      </c>
      <c r="V91" s="1">
        <f>Sheet9!J12</f>
        <v>1789</v>
      </c>
      <c r="W91" s="1">
        <f>Sheet9!L12</f>
        <v>2438</v>
      </c>
      <c r="X91" s="1">
        <f>Sheet9!N12</f>
        <v>2438</v>
      </c>
      <c r="Y91" s="1">
        <f>Sheet9!P12</f>
        <v>2546</v>
      </c>
      <c r="Z91" s="1">
        <f>Sheet9!R12</f>
        <v>1901</v>
      </c>
      <c r="AA91" s="1">
        <f>Sheet9!T12</f>
        <v>2415</v>
      </c>
      <c r="AB91" s="1">
        <f>Sheet9!V12</f>
        <v>2702</v>
      </c>
      <c r="AC91" s="11">
        <f>Sheet9!X12</f>
        <v>3898</v>
      </c>
    </row>
    <row r="92" spans="1:29" x14ac:dyDescent="0.15">
      <c r="B92" s="1" t="s">
        <v>11</v>
      </c>
      <c r="C92" s="10">
        <f>Sheet3!B14</f>
        <v>0.41399999999999998</v>
      </c>
      <c r="D92" s="1">
        <f>Sheet3!D14</f>
        <v>0.38900000000000001</v>
      </c>
      <c r="E92" s="1">
        <f>Sheet3!F14</f>
        <v>0.34899999999999998</v>
      </c>
      <c r="F92" s="1">
        <f>Sheet3!H14</f>
        <v>0.41199999999999998</v>
      </c>
      <c r="G92" s="1">
        <f>Sheet3!J14</f>
        <v>0.437</v>
      </c>
      <c r="H92" s="1">
        <f>Sheet3!L14</f>
        <v>0.372</v>
      </c>
      <c r="I92" s="1">
        <f>Sheet3!N14</f>
        <v>0.42099999999999999</v>
      </c>
      <c r="J92" s="1">
        <f>Sheet3!P14</f>
        <v>0.376</v>
      </c>
      <c r="K92" s="1">
        <f>Sheet3!R14</f>
        <v>0.35299999999999998</v>
      </c>
      <c r="L92" s="1">
        <f>Sheet3!T14</f>
        <v>0.14299999999999999</v>
      </c>
      <c r="M92" s="1">
        <f>Sheet3!V14</f>
        <v>9.2999999999999999E-2</v>
      </c>
      <c r="N92" s="11">
        <f>Sheet3!X14</f>
        <v>0.35899999999999999</v>
      </c>
      <c r="Q92" s="1" t="s">
        <v>11</v>
      </c>
      <c r="R92" s="10">
        <f>Sheet9!B14</f>
        <v>198</v>
      </c>
      <c r="S92" s="1">
        <f>Sheet9!D14</f>
        <v>1591</v>
      </c>
      <c r="T92" s="1">
        <f>Sheet9!F14</f>
        <v>2045</v>
      </c>
      <c r="U92" s="1">
        <f>Sheet9!H14</f>
        <v>2526</v>
      </c>
      <c r="V92" s="1">
        <f>Sheet9!J14</f>
        <v>2040</v>
      </c>
      <c r="W92" s="1">
        <f>Sheet9!L14</f>
        <v>1966</v>
      </c>
      <c r="X92" s="1">
        <f>Sheet9!N14</f>
        <v>2793</v>
      </c>
      <c r="Y92" s="1">
        <f>Sheet9!P14</f>
        <v>1866</v>
      </c>
      <c r="Z92" s="1">
        <f>Sheet9!R14</f>
        <v>2973</v>
      </c>
      <c r="AA92" s="1">
        <f>Sheet9!T14</f>
        <v>553</v>
      </c>
      <c r="AB92" s="1">
        <f>Sheet9!V14</f>
        <v>598</v>
      </c>
      <c r="AC92" s="11">
        <f>Sheet9!X14</f>
        <v>2843</v>
      </c>
    </row>
    <row r="93" spans="1:29" x14ac:dyDescent="0.15">
      <c r="B93" s="1" t="s">
        <v>12</v>
      </c>
      <c r="C93" s="10">
        <f>Sheet3!B16</f>
        <v>0.40600000000000003</v>
      </c>
      <c r="D93" s="1">
        <f>Sheet3!D16</f>
        <v>0.35499999999999998</v>
      </c>
      <c r="E93" s="1">
        <f>Sheet3!F16</f>
        <v>0.374</v>
      </c>
      <c r="F93" s="1">
        <f>Sheet3!H16</f>
        <v>0.38</v>
      </c>
      <c r="G93" s="1">
        <f>Sheet3!J16</f>
        <v>0.41399999999999998</v>
      </c>
      <c r="H93" s="1">
        <f>Sheet3!L16</f>
        <v>0.46200000000000002</v>
      </c>
      <c r="I93" s="1">
        <f>Sheet3!N16</f>
        <v>0.38900000000000001</v>
      </c>
      <c r="J93" s="1">
        <f>Sheet3!P16</f>
        <v>0.43</v>
      </c>
      <c r="K93" s="1">
        <f>Sheet3!R16</f>
        <v>0.38300000000000001</v>
      </c>
      <c r="L93" s="1">
        <f>Sheet3!T16</f>
        <v>0.36899999999999999</v>
      </c>
      <c r="M93" s="1">
        <f>Sheet3!V16</f>
        <v>0.378</v>
      </c>
      <c r="N93" s="11">
        <f>Sheet3!X16</f>
        <v>0.40500000000000003</v>
      </c>
      <c r="Q93" s="1" t="s">
        <v>12</v>
      </c>
      <c r="R93" s="10">
        <f>Sheet9!B16</f>
        <v>2008</v>
      </c>
      <c r="S93" s="1">
        <f>Sheet9!D16</f>
        <v>3120</v>
      </c>
      <c r="T93" s="1">
        <f>Sheet9!F16</f>
        <v>2267</v>
      </c>
      <c r="U93" s="1">
        <f>Sheet9!H16</f>
        <v>2266</v>
      </c>
      <c r="V93" s="1">
        <f>Sheet9!J16</f>
        <v>2428</v>
      </c>
      <c r="W93" s="1">
        <f>Sheet9!L16</f>
        <v>1700</v>
      </c>
      <c r="X93" s="1">
        <f>Sheet9!N16</f>
        <v>2526</v>
      </c>
      <c r="Y93" s="1">
        <f>Sheet9!P16</f>
        <v>2710</v>
      </c>
      <c r="Z93" s="1">
        <f>Sheet9!R16</f>
        <v>2394</v>
      </c>
      <c r="AA93" s="1">
        <f>Sheet9!T16</f>
        <v>2749</v>
      </c>
      <c r="AB93" s="1">
        <f>Sheet9!V16</f>
        <v>2806</v>
      </c>
      <c r="AC93" s="11">
        <f>Sheet9!X16</f>
        <v>2942</v>
      </c>
    </row>
    <row r="94" spans="1:29" x14ac:dyDescent="0.15">
      <c r="B94" s="1" t="s">
        <v>13</v>
      </c>
      <c r="C94" s="10">
        <f>Sheet3!B18</f>
        <v>0.23300000000000001</v>
      </c>
      <c r="D94" s="1">
        <f>Sheet3!D18</f>
        <v>0.42</v>
      </c>
      <c r="E94" s="1">
        <f>Sheet3!F18</f>
        <v>0.30299999999999999</v>
      </c>
      <c r="F94" s="1">
        <f>Sheet3!H18</f>
        <v>0.373</v>
      </c>
      <c r="G94" s="1">
        <f>Sheet3!J18</f>
        <v>0.36699999999999999</v>
      </c>
      <c r="H94" s="1">
        <f>Sheet3!L18</f>
        <v>0.41199999999999998</v>
      </c>
      <c r="I94" s="1">
        <f>Sheet3!N18</f>
        <v>0.42</v>
      </c>
      <c r="J94" s="1">
        <f>Sheet3!P18</f>
        <v>0.434</v>
      </c>
      <c r="K94" s="1">
        <f>Sheet3!R18</f>
        <v>0.48299999999999998</v>
      </c>
      <c r="L94" s="12">
        <f>Sheet3!T18</f>
        <v>5.0999999999999997E-2</v>
      </c>
      <c r="M94" s="1">
        <f>Sheet3!V18</f>
        <v>0.47899999999999998</v>
      </c>
      <c r="N94" s="11">
        <f>Sheet3!X18</f>
        <v>0.35399999999999998</v>
      </c>
      <c r="Q94" s="1" t="s">
        <v>13</v>
      </c>
      <c r="R94" s="10">
        <f>Sheet9!B18</f>
        <v>295</v>
      </c>
      <c r="S94" s="1">
        <f>Sheet9!D18</f>
        <v>2375</v>
      </c>
      <c r="T94" s="1">
        <f>Sheet9!F18</f>
        <v>2154</v>
      </c>
      <c r="U94" s="1">
        <f>Sheet9!H18</f>
        <v>2432</v>
      </c>
      <c r="V94" s="1">
        <f>Sheet9!J18</f>
        <v>2827</v>
      </c>
      <c r="W94" s="1">
        <f>Sheet9!L18</f>
        <v>2249</v>
      </c>
      <c r="X94" s="1">
        <f>Sheet9!N18</f>
        <v>2113</v>
      </c>
      <c r="Y94" s="1">
        <f>Sheet9!P18</f>
        <v>2255</v>
      </c>
      <c r="Z94" s="1">
        <f>Sheet9!R18</f>
        <v>2203</v>
      </c>
      <c r="AA94" s="12">
        <f>Sheet9!T18</f>
        <v>1152</v>
      </c>
      <c r="AB94" s="1">
        <f>Sheet9!V18</f>
        <v>2111</v>
      </c>
      <c r="AC94" s="11">
        <f>Sheet9!X18</f>
        <v>2395</v>
      </c>
    </row>
    <row r="95" spans="1:29" x14ac:dyDescent="0.15">
      <c r="B95" s="1" t="s">
        <v>14</v>
      </c>
      <c r="C95" s="10">
        <f>Sheet3!B20</f>
        <v>0.442</v>
      </c>
      <c r="D95" s="1">
        <f>Sheet3!D20</f>
        <v>0.14799999999999999</v>
      </c>
      <c r="E95" s="1">
        <f>Sheet3!F20</f>
        <v>0.36499999999999999</v>
      </c>
      <c r="F95" s="1">
        <f>Sheet3!H20</f>
        <v>0.56000000000000005</v>
      </c>
      <c r="G95" s="1">
        <f>Sheet3!J20</f>
        <v>0.42899999999999999</v>
      </c>
      <c r="H95" s="1">
        <f>Sheet3!L20</f>
        <v>0.45</v>
      </c>
      <c r="I95" s="1">
        <f>Sheet3!N20</f>
        <v>0.432</v>
      </c>
      <c r="J95" s="1">
        <f>Sheet3!P20</f>
        <v>0.33200000000000002</v>
      </c>
      <c r="K95" s="1">
        <f>Sheet3!R20</f>
        <v>0.34300000000000003</v>
      </c>
      <c r="L95" s="1">
        <f>Sheet3!T20</f>
        <v>0.439</v>
      </c>
      <c r="M95" s="1">
        <f>Sheet3!V20</f>
        <v>0.41</v>
      </c>
      <c r="N95" s="11">
        <f>Sheet3!X20</f>
        <v>0.42199999999999999</v>
      </c>
      <c r="Q95" s="1" t="s">
        <v>14</v>
      </c>
      <c r="R95" s="10">
        <f>Sheet9!B20</f>
        <v>1945</v>
      </c>
      <c r="S95" s="1">
        <f>Sheet9!D20</f>
        <v>589</v>
      </c>
      <c r="T95" s="1">
        <f>Sheet9!F20</f>
        <v>1938</v>
      </c>
      <c r="U95" s="1">
        <f>Sheet9!H20</f>
        <v>1677</v>
      </c>
      <c r="V95" s="1">
        <f>Sheet9!J20</f>
        <v>5820</v>
      </c>
      <c r="W95" s="1">
        <f>Sheet9!L20</f>
        <v>2282</v>
      </c>
      <c r="X95" s="1">
        <f>Sheet9!N20</f>
        <v>2117</v>
      </c>
      <c r="Y95" s="1">
        <f>Sheet9!P20</f>
        <v>2472</v>
      </c>
      <c r="Z95" s="1">
        <f>Sheet9!R20</f>
        <v>2448</v>
      </c>
      <c r="AA95" s="1">
        <f>Sheet9!T20</f>
        <v>2433</v>
      </c>
      <c r="AB95" s="1">
        <f>Sheet9!V20</f>
        <v>2424</v>
      </c>
      <c r="AC95" s="11">
        <f>Sheet9!X20</f>
        <v>2774</v>
      </c>
    </row>
    <row r="96" spans="1:29" ht="14" thickBot="1" x14ac:dyDescent="0.2">
      <c r="B96" s="1" t="s">
        <v>15</v>
      </c>
      <c r="C96" s="13">
        <f>Sheet3!B22</f>
        <v>0.38500000000000001</v>
      </c>
      <c r="D96" s="14">
        <f>Sheet3!D22</f>
        <v>0.41799999999999998</v>
      </c>
      <c r="E96" s="14">
        <f>Sheet3!F22</f>
        <v>0.35599999999999998</v>
      </c>
      <c r="F96" s="14">
        <f>Sheet3!H22</f>
        <v>0.35099999999999998</v>
      </c>
      <c r="G96" s="14">
        <f>Sheet3!J22</f>
        <v>0.44800000000000001</v>
      </c>
      <c r="H96" s="14">
        <f>Sheet3!L22</f>
        <v>0.52400000000000002</v>
      </c>
      <c r="I96" s="14">
        <f>Sheet3!N22</f>
        <v>0.374</v>
      </c>
      <c r="J96" s="14">
        <f>Sheet3!P22</f>
        <v>0.47799999999999998</v>
      </c>
      <c r="K96" s="14">
        <f>Sheet3!R22</f>
        <v>0.40300000000000002</v>
      </c>
      <c r="L96" s="14">
        <f>Sheet3!T22</f>
        <v>0.36699999999999999</v>
      </c>
      <c r="M96" s="14">
        <f>Sheet3!V22</f>
        <v>0.36699999999999999</v>
      </c>
      <c r="N96" s="15">
        <f>Sheet3!X22</f>
        <v>0.44700000000000001</v>
      </c>
      <c r="Q96" s="1" t="s">
        <v>15</v>
      </c>
      <c r="R96" s="13">
        <f>Sheet9!B22</f>
        <v>1799</v>
      </c>
      <c r="S96" s="14">
        <f>Sheet9!D22</f>
        <v>1914</v>
      </c>
      <c r="T96" s="14">
        <f>Sheet9!F22</f>
        <v>1970</v>
      </c>
      <c r="U96" s="14">
        <f>Sheet9!H22</f>
        <v>2239</v>
      </c>
      <c r="V96" s="14">
        <f>Sheet9!J22</f>
        <v>2332</v>
      </c>
      <c r="W96" s="14">
        <f>Sheet9!L22</f>
        <v>2044</v>
      </c>
      <c r="X96" s="14">
        <f>Sheet9!N22</f>
        <v>2232</v>
      </c>
      <c r="Y96" s="14">
        <f>Sheet9!P22</f>
        <v>1775</v>
      </c>
      <c r="Z96" s="14">
        <f>Sheet9!R22</f>
        <v>2672</v>
      </c>
      <c r="AA96" s="14">
        <f>Sheet9!T22</f>
        <v>2688</v>
      </c>
      <c r="AB96" s="14">
        <f>Sheet9!V22</f>
        <v>2256</v>
      </c>
      <c r="AC96" s="15">
        <f>Sheet9!X22</f>
        <v>2587</v>
      </c>
    </row>
    <row r="98" spans="1:29" ht="14" thickBot="1" x14ac:dyDescent="0.2">
      <c r="C98" s="1">
        <v>1</v>
      </c>
      <c r="D98" s="1">
        <v>2</v>
      </c>
      <c r="E98" s="1">
        <v>3</v>
      </c>
      <c r="F98" s="1">
        <v>4</v>
      </c>
      <c r="G98" s="1">
        <v>5</v>
      </c>
      <c r="H98" s="1">
        <v>6</v>
      </c>
      <c r="I98" s="1">
        <v>7</v>
      </c>
      <c r="J98" s="1">
        <v>8</v>
      </c>
      <c r="K98" s="1">
        <v>9</v>
      </c>
      <c r="L98" s="1">
        <v>10</v>
      </c>
      <c r="M98" s="1">
        <v>11</v>
      </c>
      <c r="N98" s="1">
        <v>12</v>
      </c>
      <c r="R98" s="1">
        <v>1</v>
      </c>
      <c r="S98" s="1">
        <v>2</v>
      </c>
      <c r="T98" s="1">
        <v>3</v>
      </c>
      <c r="U98" s="1">
        <v>4</v>
      </c>
      <c r="V98" s="1">
        <v>5</v>
      </c>
      <c r="W98" s="1">
        <v>6</v>
      </c>
      <c r="X98" s="1">
        <v>7</v>
      </c>
      <c r="Y98" s="1">
        <v>8</v>
      </c>
      <c r="Z98" s="1">
        <v>9</v>
      </c>
      <c r="AA98" s="1">
        <v>10</v>
      </c>
      <c r="AB98" s="1">
        <v>11</v>
      </c>
      <c r="AC98" s="1">
        <v>12</v>
      </c>
    </row>
    <row r="99" spans="1:29" x14ac:dyDescent="0.15">
      <c r="A99" s="5" t="s">
        <v>41</v>
      </c>
      <c r="B99" s="1" t="s">
        <v>8</v>
      </c>
      <c r="C99" s="6">
        <f>Sheet3!C8</f>
        <v>0.41399999999999998</v>
      </c>
      <c r="D99" s="7">
        <f>Sheet3!E8</f>
        <v>0.36799999999999999</v>
      </c>
      <c r="E99" s="7">
        <f>Sheet3!G8</f>
        <v>0.35499999999999998</v>
      </c>
      <c r="F99" s="7">
        <f>Sheet3!I8</f>
        <v>0.33300000000000002</v>
      </c>
      <c r="G99" s="7">
        <f>Sheet3!K8</f>
        <v>0.40600000000000003</v>
      </c>
      <c r="H99" s="7">
        <f>Sheet3!M8</f>
        <v>0.39500000000000002</v>
      </c>
      <c r="I99" s="7">
        <f>Sheet3!O8</f>
        <v>0.39300000000000002</v>
      </c>
      <c r="J99" s="7">
        <f>Sheet3!Q8</f>
        <v>0.35</v>
      </c>
      <c r="K99" s="7">
        <f>Sheet3!S8</f>
        <v>0.39100000000000001</v>
      </c>
      <c r="L99" s="7">
        <f>Sheet3!U8</f>
        <v>0.38500000000000001</v>
      </c>
      <c r="M99" s="7">
        <f>Sheet3!W8</f>
        <v>0.436</v>
      </c>
      <c r="N99" s="8">
        <f>Sheet3!Y8</f>
        <v>0.33900000000000002</v>
      </c>
      <c r="P99" s="5" t="s">
        <v>41</v>
      </c>
      <c r="Q99" s="1" t="s">
        <v>8</v>
      </c>
      <c r="R99" s="6">
        <f>Sheet9!C8</f>
        <v>1805</v>
      </c>
      <c r="S99" s="7">
        <f>Sheet9!E8</f>
        <v>2918</v>
      </c>
      <c r="T99" s="7">
        <f>Sheet9!G8</f>
        <v>1923</v>
      </c>
      <c r="U99" s="7">
        <f>Sheet9!I8</f>
        <v>2773</v>
      </c>
      <c r="V99" s="7">
        <f>Sheet9!K8</f>
        <v>2431</v>
      </c>
      <c r="W99" s="7">
        <f>Sheet9!M8</f>
        <v>2422</v>
      </c>
      <c r="X99" s="7">
        <f>Sheet9!O8</f>
        <v>2545</v>
      </c>
      <c r="Y99" s="7">
        <f>Sheet9!Q8</f>
        <v>2833</v>
      </c>
      <c r="Z99" s="7">
        <f>Sheet9!S8</f>
        <v>2678</v>
      </c>
      <c r="AA99" s="7">
        <f>Sheet9!U8</f>
        <v>2820</v>
      </c>
      <c r="AB99" s="7">
        <f>Sheet9!W8</f>
        <v>3235</v>
      </c>
      <c r="AC99" s="8">
        <f>Sheet9!Y8</f>
        <v>4034</v>
      </c>
    </row>
    <row r="100" spans="1:29" x14ac:dyDescent="0.15">
      <c r="A100" s="9" t="s">
        <v>31</v>
      </c>
      <c r="B100" s="1" t="s">
        <v>9</v>
      </c>
      <c r="C100" s="10">
        <f>Sheet3!C10</f>
        <v>0.41799999999999998</v>
      </c>
      <c r="D100" s="1">
        <f>Sheet3!E10</f>
        <v>5.2999999999999999E-2</v>
      </c>
      <c r="E100" s="1">
        <f>Sheet3!G10</f>
        <v>0.44800000000000001</v>
      </c>
      <c r="F100" s="1">
        <f>Sheet3!I10</f>
        <v>0.34300000000000003</v>
      </c>
      <c r="G100" s="1">
        <f>Sheet3!K10</f>
        <v>0.35199999999999998</v>
      </c>
      <c r="H100" s="1">
        <f>Sheet3!M10</f>
        <v>0.27700000000000002</v>
      </c>
      <c r="I100" s="1">
        <f>Sheet3!O10</f>
        <v>0.34599999999999997</v>
      </c>
      <c r="J100" s="1">
        <f>Sheet3!Q10</f>
        <v>0.40400000000000003</v>
      </c>
      <c r="K100" s="1">
        <f>Sheet3!S10</f>
        <v>0.39</v>
      </c>
      <c r="L100" s="1">
        <f>Sheet3!U10</f>
        <v>0.372</v>
      </c>
      <c r="M100" s="1">
        <f>Sheet3!W10</f>
        <v>0.35299999999999998</v>
      </c>
      <c r="N100" s="11">
        <f>Sheet3!Y10</f>
        <v>0.317</v>
      </c>
      <c r="P100" s="9" t="s">
        <v>32</v>
      </c>
      <c r="Q100" s="1" t="s">
        <v>9</v>
      </c>
      <c r="R100" s="10">
        <f>Sheet9!C10</f>
        <v>2428</v>
      </c>
      <c r="S100" s="1">
        <f>Sheet9!E10</f>
        <v>1098</v>
      </c>
      <c r="T100" s="1">
        <f>Sheet9!G10</f>
        <v>2291</v>
      </c>
      <c r="U100" s="1">
        <f>Sheet9!I10</f>
        <v>2593</v>
      </c>
      <c r="V100" s="1">
        <f>Sheet9!K10</f>
        <v>2244</v>
      </c>
      <c r="W100" s="1">
        <f>Sheet9!M10</f>
        <v>1108</v>
      </c>
      <c r="X100" s="1">
        <f>Sheet9!O10</f>
        <v>2449</v>
      </c>
      <c r="Y100" s="1">
        <f>Sheet9!Q10</f>
        <v>2104</v>
      </c>
      <c r="Z100" s="1">
        <f>Sheet9!S10</f>
        <v>2024</v>
      </c>
      <c r="AA100" s="1">
        <f>Sheet9!U10</f>
        <v>2557</v>
      </c>
      <c r="AB100" s="1">
        <f>Sheet9!W10</f>
        <v>1598</v>
      </c>
      <c r="AC100" s="11">
        <f>Sheet9!Y10</f>
        <v>2179</v>
      </c>
    </row>
    <row r="101" spans="1:29" x14ac:dyDescent="0.15">
      <c r="B101" s="1" t="s">
        <v>10</v>
      </c>
      <c r="C101" s="10">
        <f>Sheet3!C12</f>
        <v>0.495</v>
      </c>
      <c r="D101" s="1">
        <f>Sheet3!E12</f>
        <v>0.39800000000000002</v>
      </c>
      <c r="E101" s="1">
        <f>Sheet3!G12</f>
        <v>0.32900000000000001</v>
      </c>
      <c r="F101" s="1">
        <f>Sheet3!I12</f>
        <v>0.374</v>
      </c>
      <c r="G101" s="1">
        <f>Sheet3!K12</f>
        <v>0.317</v>
      </c>
      <c r="H101" s="1">
        <f>Sheet3!M12</f>
        <v>0.38900000000000001</v>
      </c>
      <c r="I101" s="1">
        <f>Sheet3!O12</f>
        <v>0.104</v>
      </c>
      <c r="J101" s="1">
        <f>Sheet3!Q12</f>
        <v>0.376</v>
      </c>
      <c r="K101" s="1">
        <f>Sheet3!S12</f>
        <v>0.28199999999999997</v>
      </c>
      <c r="L101" s="1">
        <f>Sheet3!U12</f>
        <v>0.36699999999999999</v>
      </c>
      <c r="M101" s="1">
        <f>Sheet3!W12</f>
        <v>0.35</v>
      </c>
      <c r="N101" s="11">
        <f>Sheet3!Y12</f>
        <v>0.39900000000000002</v>
      </c>
      <c r="Q101" s="1" t="s">
        <v>10</v>
      </c>
      <c r="R101" s="10">
        <f>Sheet9!C12</f>
        <v>2109</v>
      </c>
      <c r="S101" s="1">
        <f>Sheet9!E12</f>
        <v>2318</v>
      </c>
      <c r="T101" s="1">
        <f>Sheet9!G12</f>
        <v>2288</v>
      </c>
      <c r="U101" s="1">
        <f>Sheet9!I12</f>
        <v>2172</v>
      </c>
      <c r="V101" s="1">
        <f>Sheet9!K12</f>
        <v>2168</v>
      </c>
      <c r="W101" s="1">
        <f>Sheet9!M12</f>
        <v>2424</v>
      </c>
      <c r="X101" s="1">
        <f>Sheet9!O12</f>
        <v>2047</v>
      </c>
      <c r="Y101" s="1">
        <f>Sheet9!Q12</f>
        <v>2554</v>
      </c>
      <c r="Z101" s="1">
        <f>Sheet9!S12</f>
        <v>2779</v>
      </c>
      <c r="AA101" s="1">
        <f>Sheet9!U12</f>
        <v>1846</v>
      </c>
      <c r="AB101" s="1">
        <f>Sheet9!W12</f>
        <v>3099</v>
      </c>
      <c r="AC101" s="11">
        <f>Sheet9!Y12</f>
        <v>45139</v>
      </c>
    </row>
    <row r="102" spans="1:29" x14ac:dyDescent="0.15">
      <c r="B102" s="1" t="s">
        <v>11</v>
      </c>
      <c r="C102" s="10">
        <f>Sheet3!C14</f>
        <v>0.40200000000000002</v>
      </c>
      <c r="D102" s="1">
        <f>Sheet3!E14</f>
        <v>0.371</v>
      </c>
      <c r="E102" s="1">
        <f>Sheet3!G14</f>
        <v>0.30299999999999999</v>
      </c>
      <c r="F102" s="1">
        <f>Sheet3!I14</f>
        <v>0.40300000000000002</v>
      </c>
      <c r="G102" s="1">
        <f>Sheet3!K14</f>
        <v>0.40400000000000003</v>
      </c>
      <c r="H102" s="1">
        <f>Sheet3!M14</f>
        <v>0.43</v>
      </c>
      <c r="I102" s="1">
        <f>Sheet3!O14</f>
        <v>0.39600000000000002</v>
      </c>
      <c r="J102" s="1">
        <f>Sheet3!Q14</f>
        <v>0.371</v>
      </c>
      <c r="K102" s="1">
        <f>Sheet3!S14</f>
        <v>0.33500000000000002</v>
      </c>
      <c r="L102" s="1">
        <f>Sheet3!U14</f>
        <v>0.38800000000000001</v>
      </c>
      <c r="M102" s="1">
        <f>Sheet3!W14</f>
        <v>0.39400000000000002</v>
      </c>
      <c r="N102" s="11">
        <f>Sheet3!Y14</f>
        <v>0.41499999999999998</v>
      </c>
      <c r="Q102" s="1" t="s">
        <v>11</v>
      </c>
      <c r="R102" s="10">
        <f>Sheet9!C14</f>
        <v>2385</v>
      </c>
      <c r="S102" s="1">
        <f>Sheet9!E14</f>
        <v>2888</v>
      </c>
      <c r="T102" s="1">
        <f>Sheet9!G14</f>
        <v>2311</v>
      </c>
      <c r="U102" s="1">
        <f>Sheet9!I14</f>
        <v>2561</v>
      </c>
      <c r="V102" s="1">
        <f>Sheet9!K14</f>
        <v>2395</v>
      </c>
      <c r="W102" s="1">
        <f>Sheet9!M14</f>
        <v>2927</v>
      </c>
      <c r="X102" s="1">
        <f>Sheet9!O14</f>
        <v>1856</v>
      </c>
      <c r="Y102" s="1">
        <f>Sheet9!Q14</f>
        <v>2734</v>
      </c>
      <c r="Z102" s="1">
        <f>Sheet9!S14</f>
        <v>3513</v>
      </c>
      <c r="AA102" s="1">
        <f>Sheet9!U14</f>
        <v>2426</v>
      </c>
      <c r="AB102" s="1">
        <f>Sheet9!W14</f>
        <v>3463</v>
      </c>
      <c r="AC102" s="11">
        <f>Sheet9!Y14</f>
        <v>2569</v>
      </c>
    </row>
    <row r="103" spans="1:29" x14ac:dyDescent="0.15">
      <c r="B103" s="1" t="s">
        <v>12</v>
      </c>
      <c r="C103" s="10">
        <f>Sheet3!C16</f>
        <v>0.47299999999999998</v>
      </c>
      <c r="D103" s="1">
        <f>Sheet3!E16</f>
        <v>0.40100000000000002</v>
      </c>
      <c r="E103" s="1">
        <f>Sheet3!G16</f>
        <v>0.317</v>
      </c>
      <c r="F103" s="1">
        <f>Sheet3!I16</f>
        <v>0.40400000000000003</v>
      </c>
      <c r="G103" s="1">
        <f>Sheet3!K16</f>
        <v>0.36299999999999999</v>
      </c>
      <c r="H103" s="1">
        <f>Sheet3!M16</f>
        <v>0.317</v>
      </c>
      <c r="I103" s="1">
        <f>Sheet3!O16</f>
        <v>0.34599999999999997</v>
      </c>
      <c r="J103" s="1">
        <f>Sheet3!Q16</f>
        <v>0.42899999999999999</v>
      </c>
      <c r="K103" s="1">
        <f>Sheet3!S16</f>
        <v>0.38500000000000001</v>
      </c>
      <c r="L103" s="1">
        <f>Sheet3!U16</f>
        <v>0.36199999999999999</v>
      </c>
      <c r="M103" s="1">
        <f>Sheet3!W16</f>
        <v>0.36099999999999999</v>
      </c>
      <c r="N103" s="11">
        <f>Sheet3!Y16</f>
        <v>0.38500000000000001</v>
      </c>
      <c r="Q103" s="1" t="s">
        <v>12</v>
      </c>
      <c r="R103" s="10">
        <f>Sheet9!C16</f>
        <v>1855</v>
      </c>
      <c r="S103" s="1">
        <f>Sheet9!E16</f>
        <v>2526</v>
      </c>
      <c r="T103" s="1">
        <f>Sheet9!G16</f>
        <v>2766</v>
      </c>
      <c r="U103" s="1">
        <f>Sheet9!I16</f>
        <v>2334</v>
      </c>
      <c r="V103" s="1">
        <f>Sheet9!K16</f>
        <v>2436</v>
      </c>
      <c r="W103" s="1">
        <f>Sheet9!M16</f>
        <v>2061</v>
      </c>
      <c r="X103" s="1">
        <f>Sheet9!O16</f>
        <v>2318</v>
      </c>
      <c r="Y103" s="1">
        <f>Sheet9!Q16</f>
        <v>2392</v>
      </c>
      <c r="Z103" s="1">
        <f>Sheet9!S16</f>
        <v>2849</v>
      </c>
      <c r="AA103" s="1">
        <f>Sheet9!U16</f>
        <v>2580</v>
      </c>
      <c r="AB103" s="1">
        <f>Sheet9!W16</f>
        <v>2970</v>
      </c>
      <c r="AC103" s="11">
        <f>Sheet9!Y16</f>
        <v>2964</v>
      </c>
    </row>
    <row r="104" spans="1:29" x14ac:dyDescent="0.15">
      <c r="B104" s="1" t="s">
        <v>13</v>
      </c>
      <c r="C104" s="10">
        <f>Sheet3!C18</f>
        <v>0.31</v>
      </c>
      <c r="D104" s="1">
        <f>Sheet3!E18</f>
        <v>0.40600000000000003</v>
      </c>
      <c r="E104" s="1">
        <f>Sheet3!G18</f>
        <v>0.29499999999999998</v>
      </c>
      <c r="F104" s="1">
        <f>Sheet3!I18</f>
        <v>0.39800000000000002</v>
      </c>
      <c r="G104" s="1">
        <f>Sheet3!K18</f>
        <v>0.46300000000000002</v>
      </c>
      <c r="H104" s="1">
        <f>Sheet3!M18</f>
        <v>0.45300000000000001</v>
      </c>
      <c r="I104" s="1">
        <f>Sheet3!O18</f>
        <v>0.41399999999999998</v>
      </c>
      <c r="J104" s="1">
        <f>Sheet3!Q18</f>
        <v>0.41</v>
      </c>
      <c r="K104" s="1">
        <f>Sheet3!S18</f>
        <v>0.41399999999999998</v>
      </c>
      <c r="L104" s="12">
        <f>Sheet3!U18</f>
        <v>0.18</v>
      </c>
      <c r="M104" s="1">
        <f>Sheet3!W18</f>
        <v>0.376</v>
      </c>
      <c r="N104" s="11">
        <f>Sheet3!Y18</f>
        <v>0.38500000000000001</v>
      </c>
      <c r="Q104" s="1" t="s">
        <v>13</v>
      </c>
      <c r="R104" s="10">
        <f>Sheet9!C18</f>
        <v>1908</v>
      </c>
      <c r="S104" s="1">
        <f>Sheet9!E18</f>
        <v>2533</v>
      </c>
      <c r="T104" s="1">
        <f>Sheet9!G18</f>
        <v>2395</v>
      </c>
      <c r="U104" s="1">
        <f>Sheet9!I18</f>
        <v>2026</v>
      </c>
      <c r="V104" s="1">
        <f>Sheet9!K18</f>
        <v>2271</v>
      </c>
      <c r="W104" s="1">
        <f>Sheet9!M18</f>
        <v>1978</v>
      </c>
      <c r="X104" s="1">
        <f>Sheet9!O18</f>
        <v>2050</v>
      </c>
      <c r="Y104" s="1">
        <f>Sheet9!Q18</f>
        <v>2599</v>
      </c>
      <c r="Z104" s="1">
        <f>Sheet9!S18</f>
        <v>2324</v>
      </c>
      <c r="AA104" s="12">
        <f>Sheet9!U18</f>
        <v>1046</v>
      </c>
      <c r="AB104" s="1">
        <f>Sheet9!W18</f>
        <v>2565</v>
      </c>
      <c r="AC104" s="11">
        <f>Sheet9!Y18</f>
        <v>1964</v>
      </c>
    </row>
    <row r="105" spans="1:29" x14ac:dyDescent="0.15">
      <c r="B105" s="1" t="s">
        <v>14</v>
      </c>
      <c r="C105" s="10">
        <f>Sheet3!C20</f>
        <v>0.38900000000000001</v>
      </c>
      <c r="D105" s="1">
        <f>Sheet3!E20</f>
        <v>0.42</v>
      </c>
      <c r="E105" s="1">
        <f>Sheet3!G20</f>
        <v>0.39900000000000002</v>
      </c>
      <c r="F105" s="1">
        <f>Sheet3!I20</f>
        <v>0.40200000000000002</v>
      </c>
      <c r="G105" s="1">
        <f>Sheet3!K20</f>
        <v>0.32200000000000001</v>
      </c>
      <c r="H105" s="1">
        <f>Sheet3!M20</f>
        <v>0.44500000000000001</v>
      </c>
      <c r="I105" s="1">
        <f>Sheet3!O20</f>
        <v>0.34499999999999997</v>
      </c>
      <c r="J105" s="1">
        <f>Sheet3!Q20</f>
        <v>0.439</v>
      </c>
      <c r="K105" s="1">
        <f>Sheet3!S20</f>
        <v>0.45700000000000002</v>
      </c>
      <c r="L105" s="1">
        <f>Sheet3!U20</f>
        <v>0.40500000000000003</v>
      </c>
      <c r="M105" s="1">
        <f>Sheet3!W20</f>
        <v>0.38600000000000001</v>
      </c>
      <c r="N105" s="11">
        <f>Sheet3!Y20</f>
        <v>0.35199999999999998</v>
      </c>
      <c r="Q105" s="1" t="s">
        <v>14</v>
      </c>
      <c r="R105" s="10">
        <f>Sheet9!C20</f>
        <v>1768</v>
      </c>
      <c r="S105" s="1">
        <f>Sheet9!E20</f>
        <v>2355</v>
      </c>
      <c r="T105" s="1">
        <f>Sheet9!G20</f>
        <v>2536</v>
      </c>
      <c r="U105" s="1">
        <f>Sheet9!I20</f>
        <v>2232</v>
      </c>
      <c r="V105" s="1">
        <f>Sheet9!K20</f>
        <v>51190</v>
      </c>
      <c r="W105" s="1">
        <f>Sheet9!M20</f>
        <v>2337</v>
      </c>
      <c r="X105" s="1">
        <f>Sheet9!O20</f>
        <v>79056</v>
      </c>
      <c r="Y105" s="1">
        <f>Sheet9!Q20</f>
        <v>2596</v>
      </c>
      <c r="Z105" s="1">
        <f>Sheet9!S20</f>
        <v>2557</v>
      </c>
      <c r="AA105" s="1">
        <f>Sheet9!U20</f>
        <v>2678</v>
      </c>
      <c r="AB105" s="1">
        <f>Sheet9!W20</f>
        <v>3343</v>
      </c>
      <c r="AC105" s="11">
        <f>Sheet9!Y20</f>
        <v>4312</v>
      </c>
    </row>
    <row r="106" spans="1:29" ht="14" thickBot="1" x14ac:dyDescent="0.2">
      <c r="B106" s="1" t="s">
        <v>15</v>
      </c>
      <c r="C106" s="13">
        <f>Sheet3!C22</f>
        <v>0.44500000000000001</v>
      </c>
      <c r="D106" s="14">
        <f>Sheet3!E22</f>
        <v>0.48499999999999999</v>
      </c>
      <c r="E106" s="14">
        <f>Sheet3!G22</f>
        <v>0.36</v>
      </c>
      <c r="F106" s="14">
        <f>Sheet3!I22</f>
        <v>0.38400000000000001</v>
      </c>
      <c r="G106" s="14">
        <f>Sheet3!K22</f>
        <v>0.377</v>
      </c>
      <c r="H106" s="14">
        <f>Sheet3!M22</f>
        <v>0.41099999999999998</v>
      </c>
      <c r="I106" s="14">
        <f>Sheet3!O22</f>
        <v>7.9000000000000001E-2</v>
      </c>
      <c r="J106" s="14">
        <f>Sheet3!Q22</f>
        <v>0.41499999999999998</v>
      </c>
      <c r="K106" s="14">
        <f>Sheet3!S22</f>
        <v>0.40600000000000003</v>
      </c>
      <c r="L106" s="14">
        <f>Sheet3!U22</f>
        <v>0.38</v>
      </c>
      <c r="M106" s="14">
        <f>Sheet3!W22</f>
        <v>0.34799999999999998</v>
      </c>
      <c r="N106" s="15">
        <f>Sheet3!Y22</f>
        <v>0.44900000000000001</v>
      </c>
      <c r="Q106" s="1" t="s">
        <v>15</v>
      </c>
      <c r="R106" s="13">
        <f>Sheet9!C22</f>
        <v>1952</v>
      </c>
      <c r="S106" s="14">
        <f>Sheet9!E22</f>
        <v>2318</v>
      </c>
      <c r="T106" s="14">
        <f>Sheet9!G22</f>
        <v>2298</v>
      </c>
      <c r="U106" s="14">
        <f>Sheet9!I22</f>
        <v>2191</v>
      </c>
      <c r="V106" s="14">
        <f>Sheet9!K22</f>
        <v>2632</v>
      </c>
      <c r="W106" s="14">
        <f>Sheet9!M22</f>
        <v>2414</v>
      </c>
      <c r="X106" s="14">
        <f>Sheet9!O22</f>
        <v>386</v>
      </c>
      <c r="Y106" s="14">
        <f>Sheet9!Q22</f>
        <v>2507</v>
      </c>
      <c r="Z106" s="14">
        <f>Sheet9!S22</f>
        <v>2765</v>
      </c>
      <c r="AA106" s="14">
        <f>Sheet9!U22</f>
        <v>2241</v>
      </c>
      <c r="AB106" s="14">
        <f>Sheet9!W22</f>
        <v>2805</v>
      </c>
      <c r="AC106" s="15">
        <f>Sheet9!Y22</f>
        <v>2819</v>
      </c>
    </row>
    <row r="108" spans="1:29" ht="14" thickBot="1" x14ac:dyDescent="0.2">
      <c r="C108" s="1">
        <v>1</v>
      </c>
      <c r="D108" s="1">
        <v>2</v>
      </c>
      <c r="E108" s="1">
        <v>3</v>
      </c>
      <c r="F108" s="1">
        <v>4</v>
      </c>
      <c r="G108" s="1">
        <v>5</v>
      </c>
      <c r="H108" s="1">
        <v>6</v>
      </c>
      <c r="I108" s="1">
        <v>7</v>
      </c>
      <c r="J108" s="1">
        <v>8</v>
      </c>
      <c r="K108" s="1">
        <v>9</v>
      </c>
      <c r="L108" s="1">
        <v>10</v>
      </c>
      <c r="M108" s="1">
        <v>11</v>
      </c>
      <c r="N108" s="1">
        <v>12</v>
      </c>
      <c r="R108" s="1">
        <v>1</v>
      </c>
      <c r="S108" s="1">
        <v>2</v>
      </c>
      <c r="T108" s="1">
        <v>3</v>
      </c>
      <c r="U108" s="1">
        <v>4</v>
      </c>
      <c r="V108" s="1">
        <v>5</v>
      </c>
      <c r="W108" s="1">
        <v>6</v>
      </c>
      <c r="X108" s="1">
        <v>7</v>
      </c>
      <c r="Y108" s="1">
        <v>8</v>
      </c>
      <c r="Z108" s="1">
        <v>9</v>
      </c>
      <c r="AA108" s="1">
        <v>10</v>
      </c>
      <c r="AB108" s="1">
        <v>11</v>
      </c>
      <c r="AC108" s="1">
        <v>12</v>
      </c>
    </row>
    <row r="109" spans="1:29" x14ac:dyDescent="0.15">
      <c r="A109" s="5" t="s">
        <v>42</v>
      </c>
      <c r="B109" s="1" t="s">
        <v>8</v>
      </c>
      <c r="C109" s="6">
        <f>Sheet3!B9</f>
        <v>0.39500000000000002</v>
      </c>
      <c r="D109" s="7">
        <f>Sheet3!D9</f>
        <v>0.378</v>
      </c>
      <c r="E109" s="7">
        <f>Sheet3!F9</f>
        <v>0.376</v>
      </c>
      <c r="F109" s="7">
        <f>Sheet3!H9</f>
        <v>0.32</v>
      </c>
      <c r="G109" s="7">
        <f>Sheet3!J9</f>
        <v>0.39700000000000002</v>
      </c>
      <c r="H109" s="7">
        <f>Sheet3!L9</f>
        <v>0.40300000000000002</v>
      </c>
      <c r="I109" s="7">
        <f>Sheet3!N9</f>
        <v>0.42499999999999999</v>
      </c>
      <c r="J109" s="7">
        <f>Sheet3!P9</f>
        <v>0.41599999999999998</v>
      </c>
      <c r="K109" s="7">
        <f>Sheet3!R9</f>
        <v>0.40500000000000003</v>
      </c>
      <c r="L109" s="7">
        <f>Sheet3!T9</f>
        <v>0.39300000000000002</v>
      </c>
      <c r="M109" s="7">
        <f>Sheet3!V9</f>
        <v>0.42899999999999999</v>
      </c>
      <c r="N109" s="8">
        <f>Sheet3!X9</f>
        <v>0.38500000000000001</v>
      </c>
      <c r="P109" s="5" t="s">
        <v>42</v>
      </c>
      <c r="Q109" s="1" t="s">
        <v>8</v>
      </c>
      <c r="R109" s="6">
        <f>Sheet9!B9</f>
        <v>1987</v>
      </c>
      <c r="S109" s="7">
        <f>Sheet9!D9</f>
        <v>2836</v>
      </c>
      <c r="T109" s="7">
        <f>Sheet9!F9</f>
        <v>2396</v>
      </c>
      <c r="U109" s="7">
        <f>Sheet9!H9</f>
        <v>3053</v>
      </c>
      <c r="V109" s="7">
        <f>Sheet9!J9</f>
        <v>2378</v>
      </c>
      <c r="W109" s="7">
        <f>Sheet9!L9</f>
        <v>1881</v>
      </c>
      <c r="X109" s="7">
        <f>Sheet9!N9</f>
        <v>2726</v>
      </c>
      <c r="Y109" s="7">
        <f>Sheet9!P9</f>
        <v>2560</v>
      </c>
      <c r="Z109" s="7">
        <f>Sheet9!R9</f>
        <v>2174</v>
      </c>
      <c r="AA109" s="7">
        <f>Sheet9!T9</f>
        <v>2682</v>
      </c>
      <c r="AB109" s="7">
        <f>Sheet9!V9</f>
        <v>1978</v>
      </c>
      <c r="AC109" s="8">
        <f>Sheet9!X9</f>
        <v>2997</v>
      </c>
    </row>
    <row r="110" spans="1:29" x14ac:dyDescent="0.15">
      <c r="A110" s="9" t="s">
        <v>31</v>
      </c>
      <c r="B110" s="1" t="s">
        <v>9</v>
      </c>
      <c r="C110" s="10">
        <f>Sheet3!B11</f>
        <v>0.39200000000000002</v>
      </c>
      <c r="D110" s="1">
        <f>Sheet3!D11</f>
        <v>0.35299999999999998</v>
      </c>
      <c r="E110" s="1">
        <f>Sheet3!F11</f>
        <v>0.35499999999999998</v>
      </c>
      <c r="F110" s="1">
        <f>Sheet3!H11</f>
        <v>0.40200000000000002</v>
      </c>
      <c r="G110" s="1">
        <f>Sheet3!J11</f>
        <v>0.433</v>
      </c>
      <c r="H110" s="1">
        <f>Sheet3!L11</f>
        <v>0.4</v>
      </c>
      <c r="I110" s="1">
        <f>Sheet3!N11</f>
        <v>0.4</v>
      </c>
      <c r="J110" s="1">
        <f>Sheet3!P11</f>
        <v>0.44600000000000001</v>
      </c>
      <c r="K110" s="1">
        <f>Sheet3!R11</f>
        <v>0.42199999999999999</v>
      </c>
      <c r="L110" s="1">
        <f>Sheet3!T11</f>
        <v>0.35099999999999998</v>
      </c>
      <c r="M110" s="1">
        <f>Sheet3!V11</f>
        <v>0.43099999999999999</v>
      </c>
      <c r="N110" s="11">
        <f>Sheet3!X11</f>
        <v>0.441</v>
      </c>
      <c r="P110" s="9" t="s">
        <v>32</v>
      </c>
      <c r="Q110" s="1" t="s">
        <v>9</v>
      </c>
      <c r="R110" s="10">
        <f>Sheet9!B11</f>
        <v>2405</v>
      </c>
      <c r="S110" s="1">
        <f>Sheet9!D11</f>
        <v>1806</v>
      </c>
      <c r="T110" s="1">
        <f>Sheet9!F11</f>
        <v>2702</v>
      </c>
      <c r="U110" s="1">
        <f>Sheet9!H11</f>
        <v>1919</v>
      </c>
      <c r="V110" s="1">
        <f>Sheet9!J11</f>
        <v>1341</v>
      </c>
      <c r="W110" s="1">
        <f>Sheet9!L11</f>
        <v>2226</v>
      </c>
      <c r="X110" s="1">
        <f>Sheet9!N11</f>
        <v>2005</v>
      </c>
      <c r="Y110" s="1">
        <f>Sheet9!P11</f>
        <v>2795</v>
      </c>
      <c r="Z110" s="1">
        <f>Sheet9!R11</f>
        <v>2795</v>
      </c>
      <c r="AA110" s="1">
        <f>Sheet9!T11</f>
        <v>2628</v>
      </c>
      <c r="AB110" s="1">
        <f>Sheet9!V11</f>
        <v>2413</v>
      </c>
      <c r="AC110" s="11">
        <f>Sheet9!X11</f>
        <v>3070</v>
      </c>
    </row>
    <row r="111" spans="1:29" x14ac:dyDescent="0.15">
      <c r="B111" s="1" t="s">
        <v>10</v>
      </c>
      <c r="C111" s="10">
        <f>Sheet3!B13</f>
        <v>0.39800000000000002</v>
      </c>
      <c r="D111" s="1">
        <f>Sheet3!D13</f>
        <v>0.41</v>
      </c>
      <c r="E111" s="1">
        <f>Sheet3!F13</f>
        <v>0.35399999999999998</v>
      </c>
      <c r="F111" s="1">
        <f>Sheet3!H13</f>
        <v>0.38200000000000001</v>
      </c>
      <c r="G111" s="1">
        <f>Sheet3!J13</f>
        <v>5.1999999999999998E-2</v>
      </c>
      <c r="H111" s="1">
        <f>Sheet3!L13</f>
        <v>0.35699999999999998</v>
      </c>
      <c r="I111" s="1">
        <f>Sheet3!N13</f>
        <v>0.34499999999999997</v>
      </c>
      <c r="J111" s="1">
        <f>Sheet3!P13</f>
        <v>0.38200000000000001</v>
      </c>
      <c r="K111" s="1">
        <f>Sheet3!R13</f>
        <v>0.35</v>
      </c>
      <c r="L111" s="1">
        <f>Sheet3!T13</f>
        <v>0.35899999999999999</v>
      </c>
      <c r="M111" s="1">
        <f>Sheet3!V13</f>
        <v>0.38800000000000001</v>
      </c>
      <c r="N111" s="11">
        <f>Sheet3!X13</f>
        <v>0.34799999999999998</v>
      </c>
      <c r="Q111" s="1" t="s">
        <v>10</v>
      </c>
      <c r="R111" s="10">
        <f>Sheet9!B13</f>
        <v>2148</v>
      </c>
      <c r="S111" s="1">
        <f>Sheet9!D13</f>
        <v>1988</v>
      </c>
      <c r="T111" s="1">
        <f>Sheet9!F13</f>
        <v>2429</v>
      </c>
      <c r="U111" s="1">
        <f>Sheet9!H13</f>
        <v>3092</v>
      </c>
      <c r="V111" s="1">
        <f>Sheet9!J13</f>
        <v>660</v>
      </c>
      <c r="W111" s="1">
        <f>Sheet9!L13</f>
        <v>2974</v>
      </c>
      <c r="X111" s="1">
        <f>Sheet9!N13</f>
        <v>3434</v>
      </c>
      <c r="Y111" s="1">
        <f>Sheet9!P13</f>
        <v>3673</v>
      </c>
      <c r="Z111" s="1">
        <f>Sheet9!R13</f>
        <v>2989</v>
      </c>
      <c r="AA111" s="1">
        <f>Sheet9!T13</f>
        <v>3313</v>
      </c>
      <c r="AB111" s="1">
        <f>Sheet9!V13</f>
        <v>1439</v>
      </c>
      <c r="AC111" s="11">
        <f>Sheet9!X13</f>
        <v>2831</v>
      </c>
    </row>
    <row r="112" spans="1:29" x14ac:dyDescent="0.15">
      <c r="B112" s="1" t="s">
        <v>11</v>
      </c>
      <c r="C112" s="10">
        <f>Sheet3!B15</f>
        <v>0.40600000000000003</v>
      </c>
      <c r="D112" s="1">
        <f>Sheet3!D15</f>
        <v>0.35</v>
      </c>
      <c r="E112" s="1">
        <f>Sheet3!F15</f>
        <v>0.39600000000000002</v>
      </c>
      <c r="F112" s="1">
        <f>Sheet3!H15</f>
        <v>0.36799999999999999</v>
      </c>
      <c r="G112" s="1">
        <f>Sheet3!J15</f>
        <v>0.58899999999999997</v>
      </c>
      <c r="H112" s="1">
        <f>Sheet3!L15</f>
        <v>4.4999999999999998E-2</v>
      </c>
      <c r="I112" s="1">
        <f>Sheet3!N15</f>
        <v>0.35499999999999998</v>
      </c>
      <c r="J112" s="1">
        <f>Sheet3!P15</f>
        <v>0.4</v>
      </c>
      <c r="K112" s="1">
        <f>Sheet3!R15</f>
        <v>7.0999999999999994E-2</v>
      </c>
      <c r="L112" s="1">
        <f>Sheet3!T15</f>
        <v>0.35199999999999998</v>
      </c>
      <c r="M112" s="1">
        <f>Sheet3!V15</f>
        <v>0.39400000000000002</v>
      </c>
      <c r="N112" s="11">
        <f>Sheet3!X15</f>
        <v>0.375</v>
      </c>
      <c r="Q112" s="1" t="s">
        <v>11</v>
      </c>
      <c r="R112" s="10">
        <f>Sheet9!B15</f>
        <v>2153</v>
      </c>
      <c r="S112" s="1">
        <f>Sheet9!D15</f>
        <v>1940</v>
      </c>
      <c r="T112" s="1">
        <f>Sheet9!F15</f>
        <v>2507</v>
      </c>
      <c r="U112" s="1">
        <f>Sheet9!H15</f>
        <v>2551</v>
      </c>
      <c r="V112" s="1">
        <f>Sheet9!J15</f>
        <v>2353</v>
      </c>
      <c r="W112" s="1">
        <f>Sheet9!L15</f>
        <v>1622</v>
      </c>
      <c r="X112" s="1">
        <f>Sheet9!N15</f>
        <v>2784</v>
      </c>
      <c r="Y112" s="1">
        <f>Sheet9!P15</f>
        <v>1954</v>
      </c>
      <c r="Z112" s="1">
        <f>Sheet9!R15</f>
        <v>1248</v>
      </c>
      <c r="AA112" s="1">
        <f>Sheet9!T15</f>
        <v>2789</v>
      </c>
      <c r="AB112" s="1">
        <f>Sheet9!V15</f>
        <v>2782</v>
      </c>
      <c r="AC112" s="11">
        <f>Sheet9!X15</f>
        <v>2974</v>
      </c>
    </row>
    <row r="113" spans="1:29" x14ac:dyDescent="0.15">
      <c r="B113" s="1" t="s">
        <v>12</v>
      </c>
      <c r="C113" s="10">
        <f>Sheet3!B17</f>
        <v>0.41699999999999998</v>
      </c>
      <c r="D113" s="1">
        <f>Sheet3!D17</f>
        <v>5.0999999999999997E-2</v>
      </c>
      <c r="E113" s="1">
        <f>Sheet3!F17</f>
        <v>0.38400000000000001</v>
      </c>
      <c r="F113" s="1">
        <f>Sheet3!H17</f>
        <v>0.35399999999999998</v>
      </c>
      <c r="G113" s="1">
        <f>Sheet3!J17</f>
        <v>0.315</v>
      </c>
      <c r="H113" s="1">
        <f>Sheet3!L17</f>
        <v>5.8000000000000003E-2</v>
      </c>
      <c r="I113" s="1">
        <f>Sheet3!N17</f>
        <v>0.433</v>
      </c>
      <c r="J113" s="1">
        <f>Sheet3!P17</f>
        <v>0.439</v>
      </c>
      <c r="K113" s="1">
        <f>Sheet3!R17</f>
        <v>0.314</v>
      </c>
      <c r="L113" s="1">
        <f>Sheet3!T17</f>
        <v>0.36399999999999999</v>
      </c>
      <c r="M113" s="1">
        <f>Sheet3!V17</f>
        <v>0.498</v>
      </c>
      <c r="N113" s="11">
        <f>Sheet3!X17</f>
        <v>0.34799999999999998</v>
      </c>
      <c r="Q113" s="1" t="s">
        <v>12</v>
      </c>
      <c r="R113" s="10">
        <f>Sheet9!B17</f>
        <v>1671</v>
      </c>
      <c r="S113" s="1">
        <f>Sheet9!D17</f>
        <v>1168</v>
      </c>
      <c r="T113" s="1">
        <f>Sheet9!F17</f>
        <v>2267</v>
      </c>
      <c r="U113" s="1">
        <f>Sheet9!H17</f>
        <v>2005</v>
      </c>
      <c r="V113" s="1">
        <f>Sheet9!J17</f>
        <v>2426</v>
      </c>
      <c r="W113" s="1">
        <f>Sheet9!L17</f>
        <v>370</v>
      </c>
      <c r="X113" s="1">
        <f>Sheet9!N17</f>
        <v>2401</v>
      </c>
      <c r="Y113" s="1">
        <f>Sheet9!P17</f>
        <v>2458</v>
      </c>
      <c r="Z113" s="1">
        <f>Sheet9!R17</f>
        <v>2960</v>
      </c>
      <c r="AA113" s="1">
        <f>Sheet9!T17</f>
        <v>2600</v>
      </c>
      <c r="AB113" s="1">
        <f>Sheet9!V17</f>
        <v>2561</v>
      </c>
      <c r="AC113" s="11">
        <f>Sheet9!X17</f>
        <v>2735</v>
      </c>
    </row>
    <row r="114" spans="1:29" x14ac:dyDescent="0.15">
      <c r="B114" s="1" t="s">
        <v>13</v>
      </c>
      <c r="C114" s="10">
        <f>Sheet3!B19</f>
        <v>0.40300000000000002</v>
      </c>
      <c r="D114" s="1">
        <f>Sheet3!D19</f>
        <v>0.38400000000000001</v>
      </c>
      <c r="E114" s="1">
        <f>Sheet3!F19</f>
        <v>0.38100000000000001</v>
      </c>
      <c r="F114" s="1">
        <f>Sheet3!H19</f>
        <v>0.41299999999999998</v>
      </c>
      <c r="G114" s="1">
        <f>Sheet3!J19</f>
        <v>0.38100000000000001</v>
      </c>
      <c r="H114" s="1">
        <f>Sheet3!L19</f>
        <v>0.42599999999999999</v>
      </c>
      <c r="I114" s="1">
        <f>Sheet3!N19</f>
        <v>0.44400000000000001</v>
      </c>
      <c r="J114" s="1">
        <f>Sheet3!P19</f>
        <v>0.43</v>
      </c>
      <c r="K114" s="1">
        <f>Sheet3!R19</f>
        <v>0.33300000000000002</v>
      </c>
      <c r="L114" s="12">
        <f>Sheet3!T19</f>
        <v>5.3999999999999999E-2</v>
      </c>
      <c r="M114" s="1">
        <f>Sheet3!V19</f>
        <v>0.377</v>
      </c>
      <c r="N114" s="11">
        <f>Sheet3!X19</f>
        <v>0.36599999999999999</v>
      </c>
      <c r="Q114" s="1" t="s">
        <v>13</v>
      </c>
      <c r="R114" s="10">
        <f>Sheet9!B19</f>
        <v>2160</v>
      </c>
      <c r="S114" s="1">
        <f>Sheet9!D19</f>
        <v>2459</v>
      </c>
      <c r="T114" s="1">
        <f>Sheet9!F19</f>
        <v>2059</v>
      </c>
      <c r="U114" s="1">
        <f>Sheet9!H19</f>
        <v>2155</v>
      </c>
      <c r="V114" s="1">
        <f>Sheet9!J19</f>
        <v>2027</v>
      </c>
      <c r="W114" s="1">
        <f>Sheet9!L19</f>
        <v>1926</v>
      </c>
      <c r="X114" s="1">
        <f>Sheet9!N19</f>
        <v>2049</v>
      </c>
      <c r="Y114" s="1">
        <f>Sheet9!P19</f>
        <v>2368</v>
      </c>
      <c r="Z114" s="1">
        <f>Sheet9!R19</f>
        <v>1780</v>
      </c>
      <c r="AA114" s="12">
        <f>Sheet9!T19</f>
        <v>523</v>
      </c>
      <c r="AB114" s="1">
        <f>Sheet9!V19</f>
        <v>2700</v>
      </c>
      <c r="AC114" s="11">
        <f>Sheet9!X19</f>
        <v>2931</v>
      </c>
    </row>
    <row r="115" spans="1:29" x14ac:dyDescent="0.15">
      <c r="B115" s="1" t="s">
        <v>14</v>
      </c>
      <c r="C115" s="10">
        <f>Sheet3!B21</f>
        <v>0.377</v>
      </c>
      <c r="D115" s="1">
        <f>Sheet3!D21</f>
        <v>0.39400000000000002</v>
      </c>
      <c r="E115" s="1">
        <f>Sheet3!F21</f>
        <v>0.40300000000000002</v>
      </c>
      <c r="F115" s="1">
        <f>Sheet3!H21</f>
        <v>0.35299999999999998</v>
      </c>
      <c r="G115" s="1">
        <f>Sheet3!J21</f>
        <v>0.44700000000000001</v>
      </c>
      <c r="H115" s="1">
        <f>Sheet3!L21</f>
        <v>0.39</v>
      </c>
      <c r="I115" s="1">
        <f>Sheet3!N21</f>
        <v>0.39900000000000002</v>
      </c>
      <c r="J115" s="1">
        <f>Sheet3!P21</f>
        <v>0.33200000000000002</v>
      </c>
      <c r="K115" s="1">
        <f>Sheet3!R21</f>
        <v>0.37</v>
      </c>
      <c r="L115" s="1">
        <f>Sheet3!T21</f>
        <v>0.375</v>
      </c>
      <c r="M115" s="1">
        <f>Sheet3!V21</f>
        <v>0.44700000000000001</v>
      </c>
      <c r="N115" s="11">
        <f>Sheet3!X21</f>
        <v>0.40100000000000002</v>
      </c>
      <c r="Q115" s="1" t="s">
        <v>14</v>
      </c>
      <c r="R115" s="10">
        <f>Sheet9!B21</f>
        <v>2308</v>
      </c>
      <c r="S115" s="1">
        <f>Sheet9!D21</f>
        <v>2137</v>
      </c>
      <c r="T115" s="1">
        <f>Sheet9!F21</f>
        <v>2419</v>
      </c>
      <c r="U115" s="1">
        <f>Sheet9!H21</f>
        <v>3498</v>
      </c>
      <c r="V115" s="1">
        <f>Sheet9!J21</f>
        <v>2185</v>
      </c>
      <c r="W115" s="1">
        <f>Sheet9!L21</f>
        <v>2568</v>
      </c>
      <c r="X115" s="1">
        <f>Sheet9!N21</f>
        <v>2524</v>
      </c>
      <c r="Y115" s="1">
        <f>Sheet9!P21</f>
        <v>2250</v>
      </c>
      <c r="Z115" s="1">
        <f>Sheet9!R21</f>
        <v>2729</v>
      </c>
      <c r="AA115" s="1">
        <f>Sheet9!T21</f>
        <v>3468</v>
      </c>
      <c r="AB115" s="1">
        <f>Sheet9!V21</f>
        <v>2575</v>
      </c>
      <c r="AC115" s="11">
        <f>Sheet9!X21</f>
        <v>3348</v>
      </c>
    </row>
    <row r="116" spans="1:29" ht="14" thickBot="1" x14ac:dyDescent="0.2">
      <c r="B116" s="1" t="s">
        <v>15</v>
      </c>
      <c r="C116" s="13">
        <f>Sheet3!B23</f>
        <v>0.40200000000000002</v>
      </c>
      <c r="D116" s="14">
        <f>Sheet3!D23</f>
        <v>0.39700000000000002</v>
      </c>
      <c r="E116" s="14">
        <f>Sheet3!F23</f>
        <v>0.40200000000000002</v>
      </c>
      <c r="F116" s="14">
        <f>Sheet3!H23</f>
        <v>0.54300000000000004</v>
      </c>
      <c r="G116" s="14">
        <f>Sheet3!J23</f>
        <v>0.38800000000000001</v>
      </c>
      <c r="H116" s="14">
        <f>Sheet3!L23</f>
        <v>0.39</v>
      </c>
      <c r="I116" s="14">
        <f>Sheet3!N23</f>
        <v>0.35899999999999999</v>
      </c>
      <c r="J116" s="14">
        <f>Sheet3!P23</f>
        <v>0.36199999999999999</v>
      </c>
      <c r="K116" s="14">
        <f>Sheet3!R23</f>
        <v>0.39300000000000002</v>
      </c>
      <c r="L116" s="14">
        <f>Sheet3!T23</f>
        <v>0.35399999999999998</v>
      </c>
      <c r="M116" s="14">
        <f>Sheet3!V23</f>
        <v>0.46600000000000003</v>
      </c>
      <c r="N116" s="15">
        <f>Sheet3!X23</f>
        <v>0.442</v>
      </c>
      <c r="Q116" s="1" t="s">
        <v>15</v>
      </c>
      <c r="R116" s="13">
        <f>Sheet9!B23</f>
        <v>2548</v>
      </c>
      <c r="S116" s="14">
        <f>Sheet9!D23</f>
        <v>2169</v>
      </c>
      <c r="T116" s="14">
        <f>Sheet9!F23</f>
        <v>2229</v>
      </c>
      <c r="U116" s="14">
        <f>Sheet9!H23</f>
        <v>1918</v>
      </c>
      <c r="V116" s="14">
        <f>Sheet9!J23</f>
        <v>2536</v>
      </c>
      <c r="W116" s="14">
        <f>Sheet9!L23</f>
        <v>2380</v>
      </c>
      <c r="X116" s="14">
        <f>Sheet9!N23</f>
        <v>3993</v>
      </c>
      <c r="Y116" s="14">
        <f>Sheet9!P23</f>
        <v>2415</v>
      </c>
      <c r="Z116" s="14">
        <f>Sheet9!R23</f>
        <v>2691</v>
      </c>
      <c r="AA116" s="14">
        <f>Sheet9!T23</f>
        <v>2847</v>
      </c>
      <c r="AB116" s="14">
        <f>Sheet9!V23</f>
        <v>4886</v>
      </c>
      <c r="AC116" s="15">
        <f>Sheet9!X23</f>
        <v>1927</v>
      </c>
    </row>
    <row r="118" spans="1:29" ht="14" thickBot="1" x14ac:dyDescent="0.2">
      <c r="C118" s="1">
        <v>1</v>
      </c>
      <c r="D118" s="1">
        <v>2</v>
      </c>
      <c r="E118" s="1">
        <v>3</v>
      </c>
      <c r="F118" s="1">
        <v>4</v>
      </c>
      <c r="G118" s="1">
        <v>5</v>
      </c>
      <c r="H118" s="1">
        <v>6</v>
      </c>
      <c r="I118" s="1">
        <v>7</v>
      </c>
      <c r="J118" s="1">
        <v>8</v>
      </c>
      <c r="K118" s="1">
        <v>9</v>
      </c>
      <c r="L118" s="1">
        <v>10</v>
      </c>
      <c r="M118" s="1">
        <v>11</v>
      </c>
      <c r="N118" s="1">
        <v>12</v>
      </c>
      <c r="R118" s="1">
        <v>1</v>
      </c>
      <c r="S118" s="1">
        <v>2</v>
      </c>
      <c r="T118" s="1">
        <v>3</v>
      </c>
      <c r="U118" s="1">
        <v>4</v>
      </c>
      <c r="V118" s="1">
        <v>5</v>
      </c>
      <c r="W118" s="1">
        <v>6</v>
      </c>
      <c r="X118" s="1">
        <v>7</v>
      </c>
      <c r="Y118" s="1">
        <v>8</v>
      </c>
      <c r="Z118" s="1">
        <v>9</v>
      </c>
      <c r="AA118" s="1">
        <v>10</v>
      </c>
      <c r="AB118" s="1">
        <v>11</v>
      </c>
      <c r="AC118" s="1">
        <v>12</v>
      </c>
    </row>
    <row r="119" spans="1:29" x14ac:dyDescent="0.15">
      <c r="A119" s="5" t="s">
        <v>43</v>
      </c>
      <c r="B119" s="1" t="s">
        <v>8</v>
      </c>
      <c r="C119" s="6">
        <f>Sheet3!C9</f>
        <v>0.38200000000000001</v>
      </c>
      <c r="D119" s="7">
        <f>Sheet3!E9</f>
        <v>0.33900000000000002</v>
      </c>
      <c r="E119" s="7">
        <f>Sheet3!G9</f>
        <v>0.41499999999999998</v>
      </c>
      <c r="F119" s="7">
        <f>Sheet3!I9</f>
        <v>0.57099999999999995</v>
      </c>
      <c r="G119" s="7">
        <f>Sheet3!K9</f>
        <v>0.41099999999999998</v>
      </c>
      <c r="H119" s="7">
        <f>Sheet3!M9</f>
        <v>0.41099999999999998</v>
      </c>
      <c r="I119" s="7">
        <f>Sheet3!O9</f>
        <v>0.373</v>
      </c>
      <c r="J119" s="7">
        <f>Sheet3!Q9</f>
        <v>0.35899999999999999</v>
      </c>
      <c r="K119" s="7">
        <f>Sheet3!S9</f>
        <v>0.38900000000000001</v>
      </c>
      <c r="L119" s="7">
        <f>Sheet3!U9</f>
        <v>0.36799999999999999</v>
      </c>
      <c r="M119" s="7">
        <f>Sheet3!W9</f>
        <v>0.38600000000000001</v>
      </c>
      <c r="N119" s="8">
        <f>Sheet3!Y9</f>
        <v>0.35299999999999998</v>
      </c>
      <c r="P119" s="5" t="s">
        <v>43</v>
      </c>
      <c r="Q119" s="1" t="s">
        <v>8</v>
      </c>
      <c r="R119" s="6">
        <f>Sheet9!C9</f>
        <v>1672</v>
      </c>
      <c r="S119" s="7">
        <f>Sheet9!E9</f>
        <v>2076</v>
      </c>
      <c r="T119" s="7">
        <f>Sheet9!G9</f>
        <v>2180</v>
      </c>
      <c r="U119" s="7">
        <f>Sheet9!I9</f>
        <v>2361</v>
      </c>
      <c r="V119" s="7">
        <f>Sheet9!K9</f>
        <v>2086</v>
      </c>
      <c r="W119" s="7">
        <f>Sheet9!M9</f>
        <v>2257</v>
      </c>
      <c r="X119" s="7">
        <f>Sheet9!O9</f>
        <v>2116</v>
      </c>
      <c r="Y119" s="7">
        <f>Sheet9!Q9</f>
        <v>2652</v>
      </c>
      <c r="Z119" s="7">
        <f>Sheet9!S9</f>
        <v>2289</v>
      </c>
      <c r="AA119" s="7">
        <f>Sheet9!U9</f>
        <v>2791</v>
      </c>
      <c r="AB119" s="7">
        <f>Sheet9!W9</f>
        <v>3007</v>
      </c>
      <c r="AC119" s="8">
        <f>Sheet9!Y9</f>
        <v>2958</v>
      </c>
    </row>
    <row r="120" spans="1:29" x14ac:dyDescent="0.15">
      <c r="A120" s="9" t="s">
        <v>31</v>
      </c>
      <c r="B120" s="1" t="s">
        <v>9</v>
      </c>
      <c r="C120" s="10">
        <f>Sheet3!C11</f>
        <v>0.41099999999999998</v>
      </c>
      <c r="D120" s="1">
        <f>Sheet3!E11</f>
        <v>0.39600000000000002</v>
      </c>
      <c r="E120" s="1">
        <f>Sheet3!G11</f>
        <v>0.36199999999999999</v>
      </c>
      <c r="F120" s="1">
        <f>Sheet3!I11</f>
        <v>0.36199999999999999</v>
      </c>
      <c r="G120" s="1">
        <f>Sheet3!K11</f>
        <v>0.38800000000000001</v>
      </c>
      <c r="H120" s="1">
        <f>Sheet3!M11</f>
        <v>0.35899999999999999</v>
      </c>
      <c r="I120" s="1">
        <f>Sheet3!O11</f>
        <v>0.32700000000000001</v>
      </c>
      <c r="J120" s="1">
        <f>Sheet3!Q11</f>
        <v>0.38300000000000001</v>
      </c>
      <c r="K120" s="1">
        <f>Sheet3!S11</f>
        <v>0.39500000000000002</v>
      </c>
      <c r="L120" s="1">
        <f>Sheet3!U11</f>
        <v>0.33600000000000002</v>
      </c>
      <c r="M120" s="1">
        <f>Sheet3!W11</f>
        <v>0.36799999999999999</v>
      </c>
      <c r="N120" s="11">
        <f>Sheet3!Y11</f>
        <v>0.38800000000000001</v>
      </c>
      <c r="P120" s="9" t="s">
        <v>32</v>
      </c>
      <c r="Q120" s="1" t="s">
        <v>9</v>
      </c>
      <c r="R120" s="10">
        <f>Sheet9!C11</f>
        <v>2039</v>
      </c>
      <c r="S120" s="1">
        <f>Sheet9!E11</f>
        <v>1830</v>
      </c>
      <c r="T120" s="1">
        <f>Sheet9!G11</f>
        <v>2239</v>
      </c>
      <c r="U120" s="1">
        <f>Sheet9!I11</f>
        <v>2760</v>
      </c>
      <c r="V120" s="1">
        <f>Sheet9!K11</f>
        <v>2669</v>
      </c>
      <c r="W120" s="1">
        <f>Sheet9!M11</f>
        <v>2259</v>
      </c>
      <c r="X120" s="1">
        <f>Sheet9!O11</f>
        <v>2315</v>
      </c>
      <c r="Y120" s="1">
        <f>Sheet9!Q11</f>
        <v>2308</v>
      </c>
      <c r="Z120" s="1">
        <f>Sheet9!S11</f>
        <v>2794</v>
      </c>
      <c r="AA120" s="1">
        <f>Sheet9!U11</f>
        <v>3119</v>
      </c>
      <c r="AB120" s="1">
        <f>Sheet9!W11</f>
        <v>2271</v>
      </c>
      <c r="AC120" s="11">
        <f>Sheet9!Y11</f>
        <v>2892</v>
      </c>
    </row>
    <row r="121" spans="1:29" x14ac:dyDescent="0.15">
      <c r="B121" s="1" t="s">
        <v>10</v>
      </c>
      <c r="C121" s="10">
        <f>Sheet3!C13</f>
        <v>0.42599999999999999</v>
      </c>
      <c r="D121" s="1">
        <f>Sheet3!E13</f>
        <v>0.35599999999999998</v>
      </c>
      <c r="E121" s="1">
        <f>Sheet3!G13</f>
        <v>0.41599999999999998</v>
      </c>
      <c r="F121" s="1">
        <f>Sheet3!I13</f>
        <v>0.38200000000000001</v>
      </c>
      <c r="G121" s="1">
        <f>Sheet3!K13</f>
        <v>0.442</v>
      </c>
      <c r="H121" s="1">
        <f>Sheet3!M13</f>
        <v>0.39700000000000002</v>
      </c>
      <c r="I121" s="1">
        <f>Sheet3!O13</f>
        <v>0.35699999999999998</v>
      </c>
      <c r="J121" s="1">
        <f>Sheet3!Q13</f>
        <v>0.38200000000000001</v>
      </c>
      <c r="K121" s="1">
        <f>Sheet3!S13</f>
        <v>0.38400000000000001</v>
      </c>
      <c r="L121" s="1">
        <f>Sheet3!U13</f>
        <v>0.34</v>
      </c>
      <c r="M121" s="1">
        <f>Sheet3!W13</f>
        <v>0.438</v>
      </c>
      <c r="N121" s="11">
        <f>Sheet3!Y13</f>
        <v>0.35799999999999998</v>
      </c>
      <c r="Q121" s="1" t="s">
        <v>10</v>
      </c>
      <c r="R121" s="10">
        <f>Sheet9!C13</f>
        <v>1890</v>
      </c>
      <c r="S121" s="1">
        <f>Sheet9!E13</f>
        <v>3117</v>
      </c>
      <c r="T121" s="1">
        <f>Sheet9!G13</f>
        <v>2160</v>
      </c>
      <c r="U121" s="1">
        <f>Sheet9!I13</f>
        <v>2425</v>
      </c>
      <c r="V121" s="1">
        <f>Sheet9!K13</f>
        <v>2444</v>
      </c>
      <c r="W121" s="1">
        <f>Sheet9!M13</f>
        <v>2543</v>
      </c>
      <c r="X121" s="1">
        <f>Sheet9!O13</f>
        <v>38259</v>
      </c>
      <c r="Y121" s="1">
        <f>Sheet9!Q13</f>
        <v>2470</v>
      </c>
      <c r="Z121" s="1">
        <f>Sheet9!S13</f>
        <v>2513</v>
      </c>
      <c r="AA121" s="1">
        <f>Sheet9!U13</f>
        <v>2751</v>
      </c>
      <c r="AB121" s="1">
        <f>Sheet9!W13</f>
        <v>2487</v>
      </c>
      <c r="AC121" s="11">
        <f>Sheet9!Y13</f>
        <v>2889</v>
      </c>
    </row>
    <row r="122" spans="1:29" x14ac:dyDescent="0.15">
      <c r="B122" s="1" t="s">
        <v>11</v>
      </c>
      <c r="C122" s="10">
        <f>Sheet3!C15</f>
        <v>0.38100000000000001</v>
      </c>
      <c r="D122" s="1">
        <f>Sheet3!E15</f>
        <v>0.501</v>
      </c>
      <c r="E122" s="1">
        <f>Sheet3!G15</f>
        <v>0.38900000000000001</v>
      </c>
      <c r="F122" s="1">
        <f>Sheet3!I15</f>
        <v>0.38400000000000001</v>
      </c>
      <c r="G122" s="1">
        <f>Sheet3!K15</f>
        <v>0.35099999999999998</v>
      </c>
      <c r="H122" s="1">
        <f>Sheet3!M15</f>
        <v>0.39</v>
      </c>
      <c r="I122" s="1">
        <f>Sheet3!O15</f>
        <v>0.42599999999999999</v>
      </c>
      <c r="J122" s="1">
        <f>Sheet3!Q15</f>
        <v>0.24</v>
      </c>
      <c r="K122" s="1">
        <f>Sheet3!S15</f>
        <v>0.379</v>
      </c>
      <c r="L122" s="1">
        <f>Sheet3!U15</f>
        <v>0.40799999999999997</v>
      </c>
      <c r="M122" s="1">
        <f>Sheet3!W15</f>
        <v>0.442</v>
      </c>
      <c r="N122" s="11">
        <f>Sheet3!Y15</f>
        <v>0.39700000000000002</v>
      </c>
      <c r="Q122" s="1" t="s">
        <v>11</v>
      </c>
      <c r="R122" s="10">
        <f>Sheet9!C15</f>
        <v>2023</v>
      </c>
      <c r="S122" s="1">
        <f>Sheet9!E15</f>
        <v>2263</v>
      </c>
      <c r="T122" s="1">
        <f>Sheet9!G15</f>
        <v>3110</v>
      </c>
      <c r="U122" s="1">
        <f>Sheet9!I15</f>
        <v>2218</v>
      </c>
      <c r="V122" s="1">
        <f>Sheet9!K15</f>
        <v>2510</v>
      </c>
      <c r="W122" s="1">
        <f>Sheet9!M15</f>
        <v>2570</v>
      </c>
      <c r="X122" s="1">
        <f>Sheet9!O15</f>
        <v>2029</v>
      </c>
      <c r="Y122" s="1">
        <f>Sheet9!Q15</f>
        <v>2702</v>
      </c>
      <c r="Z122" s="1">
        <f>Sheet9!S15</f>
        <v>2504</v>
      </c>
      <c r="AA122" s="1">
        <f>Sheet9!U15</f>
        <v>2740</v>
      </c>
      <c r="AB122" s="1">
        <f>Sheet9!W15</f>
        <v>2656</v>
      </c>
      <c r="AC122" s="11">
        <f>Sheet9!Y15</f>
        <v>2855</v>
      </c>
    </row>
    <row r="123" spans="1:29" x14ac:dyDescent="0.15">
      <c r="B123" s="1" t="s">
        <v>12</v>
      </c>
      <c r="C123" s="10">
        <f>Sheet3!C17</f>
        <v>0.41599999999999998</v>
      </c>
      <c r="D123" s="1">
        <f>Sheet3!E17</f>
        <v>0.504</v>
      </c>
      <c r="E123" s="1">
        <f>Sheet3!G17</f>
        <v>0.38100000000000001</v>
      </c>
      <c r="F123" s="1">
        <f>Sheet3!I17</f>
        <v>0.34499999999999997</v>
      </c>
      <c r="G123" s="1">
        <f>Sheet3!K17</f>
        <v>0.32200000000000001</v>
      </c>
      <c r="H123" s="1">
        <f>Sheet3!M17</f>
        <v>0.34499999999999997</v>
      </c>
      <c r="I123" s="1">
        <f>Sheet3!O17</f>
        <v>0.34499999999999997</v>
      </c>
      <c r="J123" s="1">
        <f>Sheet3!Q17</f>
        <v>0.433</v>
      </c>
      <c r="K123" s="1">
        <f>Sheet3!S17</f>
        <v>0.432</v>
      </c>
      <c r="L123" s="1">
        <f>Sheet3!U17</f>
        <v>0.41899999999999998</v>
      </c>
      <c r="M123" s="1">
        <f>Sheet3!W17</f>
        <v>0.39</v>
      </c>
      <c r="N123" s="11">
        <f>Sheet3!Y17</f>
        <v>0.30299999999999999</v>
      </c>
      <c r="Q123" s="1" t="s">
        <v>12</v>
      </c>
      <c r="R123" s="10">
        <f>Sheet9!C17</f>
        <v>1854</v>
      </c>
      <c r="S123" s="1">
        <f>Sheet9!E17</f>
        <v>1844</v>
      </c>
      <c r="T123" s="1">
        <f>Sheet9!G17</f>
        <v>2195</v>
      </c>
      <c r="U123" s="1">
        <f>Sheet9!I17</f>
        <v>2383</v>
      </c>
      <c r="V123" s="1">
        <f>Sheet9!K17</f>
        <v>2491</v>
      </c>
      <c r="W123" s="1">
        <f>Sheet9!M17</f>
        <v>2057</v>
      </c>
      <c r="X123" s="1">
        <f>Sheet9!O17</f>
        <v>2781</v>
      </c>
      <c r="Y123" s="1">
        <f>Sheet9!Q17</f>
        <v>2464</v>
      </c>
      <c r="Z123" s="1">
        <f>Sheet9!S17</f>
        <v>2358</v>
      </c>
      <c r="AA123" s="1">
        <f>Sheet9!U17</f>
        <v>2100</v>
      </c>
      <c r="AB123" s="1">
        <f>Sheet9!W17</f>
        <v>2880</v>
      </c>
      <c r="AC123" s="11">
        <f>Sheet9!Y17</f>
        <v>3122</v>
      </c>
    </row>
    <row r="124" spans="1:29" x14ac:dyDescent="0.15">
      <c r="B124" s="1" t="s">
        <v>13</v>
      </c>
      <c r="C124" s="10">
        <f>Sheet3!C19</f>
        <v>0.35599999999999998</v>
      </c>
      <c r="D124" s="1">
        <f>Sheet3!E19</f>
        <v>0.29199999999999998</v>
      </c>
      <c r="E124" s="1">
        <f>Sheet3!G19</f>
        <v>0.371</v>
      </c>
      <c r="F124" s="1">
        <f>Sheet3!I19</f>
        <v>0.43099999999999999</v>
      </c>
      <c r="G124" s="1">
        <f>Sheet3!K19</f>
        <v>0.40600000000000003</v>
      </c>
      <c r="H124" s="1">
        <f>Sheet3!M19</f>
        <v>0.42599999999999999</v>
      </c>
      <c r="I124" s="1">
        <f>Sheet3!O19</f>
        <v>0.24199999999999999</v>
      </c>
      <c r="J124" s="1">
        <f>Sheet3!Q19</f>
        <v>0.41599999999999998</v>
      </c>
      <c r="K124" s="1">
        <f>Sheet3!S19</f>
        <v>0.4</v>
      </c>
      <c r="L124" s="12">
        <f>Sheet3!U19</f>
        <v>5.0999999999999997E-2</v>
      </c>
      <c r="M124" s="1">
        <f>Sheet3!W19</f>
        <v>0.432</v>
      </c>
      <c r="N124" s="11">
        <f>Sheet3!Y19</f>
        <v>0.40300000000000002</v>
      </c>
      <c r="Q124" s="1" t="s">
        <v>13</v>
      </c>
      <c r="R124" s="10">
        <f>Sheet9!C19</f>
        <v>2441</v>
      </c>
      <c r="S124" s="1">
        <f>Sheet9!E19</f>
        <v>2240</v>
      </c>
      <c r="T124" s="1">
        <f>Sheet9!G19</f>
        <v>2295</v>
      </c>
      <c r="U124" s="1">
        <f>Sheet9!I19</f>
        <v>1542</v>
      </c>
      <c r="V124" s="1">
        <f>Sheet9!K19</f>
        <v>2551</v>
      </c>
      <c r="W124" s="1">
        <f>Sheet9!M19</f>
        <v>1665</v>
      </c>
      <c r="X124" s="1">
        <f>Sheet9!O19</f>
        <v>3741</v>
      </c>
      <c r="Y124" s="1">
        <f>Sheet9!Q19</f>
        <v>2374</v>
      </c>
      <c r="Z124" s="1">
        <f>Sheet9!S19</f>
        <v>2514</v>
      </c>
      <c r="AA124" s="12">
        <f>Sheet9!U19</f>
        <v>822</v>
      </c>
      <c r="AB124" s="1">
        <f>Sheet9!W19</f>
        <v>2832</v>
      </c>
      <c r="AC124" s="11">
        <f>Sheet9!Y19</f>
        <v>2761</v>
      </c>
    </row>
    <row r="125" spans="1:29" x14ac:dyDescent="0.15">
      <c r="B125" s="1" t="s">
        <v>14</v>
      </c>
      <c r="C125" s="10">
        <f>Sheet3!C21</f>
        <v>0.41799999999999998</v>
      </c>
      <c r="D125" s="1">
        <f>Sheet3!E21</f>
        <v>0.39600000000000002</v>
      </c>
      <c r="E125" s="1">
        <f>Sheet3!G21</f>
        <v>0.39100000000000001</v>
      </c>
      <c r="F125" s="1">
        <f>Sheet3!I21</f>
        <v>0.376</v>
      </c>
      <c r="G125" s="1">
        <f>Sheet3!K21</f>
        <v>0.46500000000000002</v>
      </c>
      <c r="H125" s="1">
        <f>Sheet3!M21</f>
        <v>0.29899999999999999</v>
      </c>
      <c r="I125" s="1">
        <f>Sheet3!O21</f>
        <v>0.28799999999999998</v>
      </c>
      <c r="J125" s="1">
        <f>Sheet3!Q21</f>
        <v>0.39600000000000002</v>
      </c>
      <c r="K125" s="1">
        <f>Sheet3!S21</f>
        <v>0.438</v>
      </c>
      <c r="L125" s="1">
        <f>Sheet3!U21</f>
        <v>0.41399999999999998</v>
      </c>
      <c r="M125" s="1">
        <f>Sheet3!W21</f>
        <v>0.36</v>
      </c>
      <c r="N125" s="11">
        <f>Sheet3!Y21</f>
        <v>0.36599999999999999</v>
      </c>
      <c r="Q125" s="1" t="s">
        <v>14</v>
      </c>
      <c r="R125" s="10">
        <f>Sheet9!C21</f>
        <v>2685</v>
      </c>
      <c r="S125" s="1">
        <f>Sheet9!E21</f>
        <v>2589</v>
      </c>
      <c r="T125" s="1">
        <f>Sheet9!G21</f>
        <v>2046</v>
      </c>
      <c r="U125" s="1">
        <f>Sheet9!I21</f>
        <v>1835</v>
      </c>
      <c r="V125" s="1">
        <f>Sheet9!K21</f>
        <v>2807</v>
      </c>
      <c r="W125" s="1">
        <f>Sheet9!M21</f>
        <v>2263</v>
      </c>
      <c r="X125" s="1">
        <f>Sheet9!O21</f>
        <v>2842</v>
      </c>
      <c r="Y125" s="1">
        <f>Sheet9!Q21</f>
        <v>2549</v>
      </c>
      <c r="Z125" s="1">
        <f>Sheet9!S21</f>
        <v>1983</v>
      </c>
      <c r="AA125" s="1">
        <f>Sheet9!U21</f>
        <v>2809</v>
      </c>
      <c r="AB125" s="1">
        <f>Sheet9!W21</f>
        <v>2735</v>
      </c>
      <c r="AC125" s="11">
        <f>Sheet9!Y21</f>
        <v>2596</v>
      </c>
    </row>
    <row r="126" spans="1:29" ht="14" thickBot="1" x14ac:dyDescent="0.2">
      <c r="B126" s="1" t="s">
        <v>15</v>
      </c>
      <c r="C126" s="13">
        <f>Sheet3!C23</f>
        <v>0.57499999999999996</v>
      </c>
      <c r="D126" s="14">
        <f>Sheet3!E23</f>
        <v>0.41899999999999998</v>
      </c>
      <c r="E126" s="14">
        <f>Sheet3!G23</f>
        <v>0.38300000000000001</v>
      </c>
      <c r="F126" s="14">
        <f>Sheet3!I23</f>
        <v>0.38200000000000001</v>
      </c>
      <c r="G126" s="14">
        <f>Sheet3!K23</f>
        <v>0.42799999999999999</v>
      </c>
      <c r="H126" s="14">
        <f>Sheet3!M23</f>
        <v>1.708</v>
      </c>
      <c r="I126" s="14">
        <f>Sheet3!O23</f>
        <v>0.42099999999999999</v>
      </c>
      <c r="J126" s="14">
        <f>Sheet3!Q23</f>
        <v>0.42899999999999999</v>
      </c>
      <c r="K126" s="14">
        <f>Sheet3!S23</f>
        <v>0.36199999999999999</v>
      </c>
      <c r="L126" s="14">
        <f>Sheet3!U23</f>
        <v>0.44800000000000001</v>
      </c>
      <c r="M126" s="14">
        <f>Sheet3!W23</f>
        <v>0.39700000000000002</v>
      </c>
      <c r="N126" s="15">
        <f>Sheet3!Y23</f>
        <v>0.39700000000000002</v>
      </c>
      <c r="Q126" s="1" t="s">
        <v>15</v>
      </c>
      <c r="R126" s="13">
        <f>Sheet9!C23</f>
        <v>1624</v>
      </c>
      <c r="S126" s="14">
        <f>Sheet9!E23</f>
        <v>1808</v>
      </c>
      <c r="T126" s="14">
        <f>Sheet9!G23</f>
        <v>2145</v>
      </c>
      <c r="U126" s="14">
        <f>Sheet9!I23</f>
        <v>2523</v>
      </c>
      <c r="V126" s="14">
        <f>Sheet9!K23</f>
        <v>2365</v>
      </c>
      <c r="W126" s="14">
        <f>Sheet9!M23</f>
        <v>2621</v>
      </c>
      <c r="X126" s="14">
        <f>Sheet9!O23</f>
        <v>2266</v>
      </c>
      <c r="Y126" s="14">
        <f>Sheet9!Q23</f>
        <v>2374</v>
      </c>
      <c r="Z126" s="14">
        <f>Sheet9!S23</f>
        <v>2644</v>
      </c>
      <c r="AA126" s="14">
        <f>Sheet9!U23</f>
        <v>2533</v>
      </c>
      <c r="AB126" s="14">
        <f>Sheet9!W23</f>
        <v>2534</v>
      </c>
      <c r="AC126" s="15">
        <f>Sheet9!Y23</f>
        <v>2563</v>
      </c>
    </row>
    <row r="128" spans="1:29" ht="14" thickBot="1" x14ac:dyDescent="0.2">
      <c r="C128" s="1">
        <v>1</v>
      </c>
      <c r="D128" s="1">
        <v>2</v>
      </c>
      <c r="E128" s="1">
        <v>3</v>
      </c>
      <c r="F128" s="1">
        <v>4</v>
      </c>
      <c r="G128" s="1">
        <v>5</v>
      </c>
      <c r="H128" s="1">
        <v>6</v>
      </c>
      <c r="I128" s="1">
        <v>7</v>
      </c>
      <c r="J128" s="1">
        <v>8</v>
      </c>
      <c r="K128" s="1">
        <v>9</v>
      </c>
      <c r="L128" s="1">
        <v>10</v>
      </c>
      <c r="M128" s="1">
        <v>11</v>
      </c>
      <c r="N128" s="1">
        <v>12</v>
      </c>
      <c r="R128" s="1">
        <v>1</v>
      </c>
      <c r="S128" s="1">
        <v>2</v>
      </c>
      <c r="T128" s="1">
        <v>3</v>
      </c>
      <c r="U128" s="1">
        <v>4</v>
      </c>
      <c r="V128" s="1">
        <v>5</v>
      </c>
      <c r="W128" s="1">
        <v>6</v>
      </c>
      <c r="X128" s="1">
        <v>7</v>
      </c>
      <c r="Y128" s="1">
        <v>8</v>
      </c>
      <c r="Z128" s="1">
        <v>9</v>
      </c>
      <c r="AA128" s="1">
        <v>10</v>
      </c>
      <c r="AB128" s="1">
        <v>11</v>
      </c>
      <c r="AC128" s="1">
        <v>12</v>
      </c>
    </row>
    <row r="129" spans="1:29" x14ac:dyDescent="0.15">
      <c r="A129" s="5" t="s">
        <v>44</v>
      </c>
      <c r="B129" s="1" t="s">
        <v>8</v>
      </c>
      <c r="C129" s="6">
        <f>Sheet4!B8</f>
        <v>0.371</v>
      </c>
      <c r="D129" s="7">
        <f>Sheet4!D8</f>
        <v>0.36599999999999999</v>
      </c>
      <c r="E129" s="7">
        <f>Sheet4!F8</f>
        <v>0.22700000000000001</v>
      </c>
      <c r="F129" s="7">
        <f>Sheet4!H8</f>
        <v>0.34100000000000003</v>
      </c>
      <c r="G129" s="7">
        <f>Sheet4!J8</f>
        <v>0.38600000000000001</v>
      </c>
      <c r="H129" s="7">
        <f>Sheet4!L8</f>
        <v>0.38600000000000001</v>
      </c>
      <c r="I129" s="7">
        <f>Sheet4!N8</f>
        <v>0.373</v>
      </c>
      <c r="J129" s="7">
        <f>Sheet4!P8</f>
        <v>0.35799999999999998</v>
      </c>
      <c r="K129" s="7">
        <f>Sheet4!R8</f>
        <v>0.40200000000000002</v>
      </c>
      <c r="L129" s="7">
        <f>Sheet4!T8</f>
        <v>0.378</v>
      </c>
      <c r="M129" s="7">
        <f>Sheet4!V8</f>
        <v>0.35799999999999998</v>
      </c>
      <c r="N129" s="8">
        <f>Sheet4!X8</f>
        <v>0.33800000000000002</v>
      </c>
      <c r="P129" s="5" t="s">
        <v>44</v>
      </c>
      <c r="Q129" s="1" t="s">
        <v>8</v>
      </c>
      <c r="R129" s="6">
        <f>Sheet10!B8</f>
        <v>1499</v>
      </c>
      <c r="S129" s="7">
        <f>Sheet10!D8</f>
        <v>1940</v>
      </c>
      <c r="T129" s="7">
        <f>Sheet10!F8</f>
        <v>230</v>
      </c>
      <c r="U129" s="7">
        <f>Sheet10!H8</f>
        <v>3137</v>
      </c>
      <c r="V129" s="7">
        <f>Sheet10!J8</f>
        <v>2704</v>
      </c>
      <c r="W129" s="7">
        <f>Sheet10!L8</f>
        <v>2467</v>
      </c>
      <c r="X129" s="7">
        <f>Sheet10!N8</f>
        <v>1763</v>
      </c>
      <c r="Y129" s="7">
        <f>Sheet10!P8</f>
        <v>2879</v>
      </c>
      <c r="Z129" s="7">
        <f>Sheet10!R8</f>
        <v>2706</v>
      </c>
      <c r="AA129" s="7">
        <f>Sheet10!T8</f>
        <v>2737</v>
      </c>
      <c r="AB129" s="7">
        <f>Sheet10!V8</f>
        <v>2010</v>
      </c>
      <c r="AC129" s="8">
        <f>Sheet10!X8</f>
        <v>2752</v>
      </c>
    </row>
    <row r="130" spans="1:29" x14ac:dyDescent="0.15">
      <c r="A130" s="9" t="s">
        <v>31</v>
      </c>
      <c r="B130" s="1" t="s">
        <v>9</v>
      </c>
      <c r="C130" s="10">
        <f>Sheet4!B10</f>
        <v>0.41199999999999998</v>
      </c>
      <c r="D130" s="1">
        <f>Sheet4!D10</f>
        <v>0.38300000000000001</v>
      </c>
      <c r="E130" s="1">
        <f>Sheet4!F10</f>
        <v>0.38100000000000001</v>
      </c>
      <c r="F130" s="1">
        <f>Sheet4!H10</f>
        <v>0.39400000000000002</v>
      </c>
      <c r="G130" s="1">
        <f>Sheet4!J10</f>
        <v>0.33600000000000002</v>
      </c>
      <c r="H130" s="1">
        <f>Sheet4!L10</f>
        <v>0.35199999999999998</v>
      </c>
      <c r="I130" s="1">
        <f>Sheet4!N10</f>
        <v>0.185</v>
      </c>
      <c r="J130" s="1">
        <f>Sheet4!P10</f>
        <v>0.33500000000000002</v>
      </c>
      <c r="K130" s="1">
        <f>Sheet4!R10</f>
        <v>0.38600000000000001</v>
      </c>
      <c r="L130" s="1">
        <f>Sheet4!T10</f>
        <v>0.36699999999999999</v>
      </c>
      <c r="M130" s="1">
        <f>Sheet4!V10</f>
        <v>0.36299999999999999</v>
      </c>
      <c r="N130" s="11">
        <f>Sheet4!X10</f>
        <v>0.39900000000000002</v>
      </c>
      <c r="P130" s="9" t="s">
        <v>32</v>
      </c>
      <c r="Q130" s="1" t="s">
        <v>9</v>
      </c>
      <c r="R130" s="10">
        <f>Sheet10!B10</f>
        <v>2525</v>
      </c>
      <c r="S130" s="1">
        <f>Sheet10!D10</f>
        <v>1938</v>
      </c>
      <c r="T130" s="1">
        <f>Sheet10!F10</f>
        <v>2265</v>
      </c>
      <c r="U130" s="1">
        <f>Sheet10!H10</f>
        <v>2087</v>
      </c>
      <c r="V130" s="1">
        <f>Sheet10!J10</f>
        <v>2682</v>
      </c>
      <c r="W130" s="1">
        <f>Sheet10!L10</f>
        <v>2318</v>
      </c>
      <c r="X130" s="1">
        <f>Sheet10!N10</f>
        <v>1287</v>
      </c>
      <c r="Y130" s="1">
        <f>Sheet10!P10</f>
        <v>1876</v>
      </c>
      <c r="Z130" s="1">
        <f>Sheet10!R10</f>
        <v>2637</v>
      </c>
      <c r="AA130" s="1">
        <f>Sheet10!T10</f>
        <v>3368</v>
      </c>
      <c r="AB130" s="1">
        <f>Sheet10!V10</f>
        <v>2771</v>
      </c>
      <c r="AC130" s="11">
        <f>Sheet10!X10</f>
        <v>3066</v>
      </c>
    </row>
    <row r="131" spans="1:29" x14ac:dyDescent="0.15">
      <c r="B131" s="1" t="s">
        <v>10</v>
      </c>
      <c r="C131" s="10">
        <f>Sheet4!B12</f>
        <v>0.38700000000000001</v>
      </c>
      <c r="D131" s="1">
        <f>Sheet4!D12</f>
        <v>0.39400000000000002</v>
      </c>
      <c r="E131" s="1">
        <f>Sheet4!F12</f>
        <v>0.39400000000000002</v>
      </c>
      <c r="F131" s="1">
        <f>Sheet4!H12</f>
        <v>0.379</v>
      </c>
      <c r="G131" s="1">
        <f>Sheet4!J12</f>
        <v>0.39700000000000002</v>
      </c>
      <c r="H131" s="1">
        <f>Sheet4!L12</f>
        <v>0.38100000000000001</v>
      </c>
      <c r="I131" s="1">
        <f>Sheet4!N12</f>
        <v>0.34799999999999998</v>
      </c>
      <c r="J131" s="1">
        <f>Sheet4!P12</f>
        <v>0.36799999999999999</v>
      </c>
      <c r="K131" s="1">
        <f>Sheet4!R12</f>
        <v>0.44</v>
      </c>
      <c r="L131" s="1">
        <f>Sheet4!T12</f>
        <v>0.39300000000000002</v>
      </c>
      <c r="M131" s="1">
        <f>Sheet4!V12</f>
        <v>0.39</v>
      </c>
      <c r="N131" s="11">
        <f>Sheet4!X12</f>
        <v>0.36399999999999999</v>
      </c>
      <c r="Q131" s="1" t="s">
        <v>10</v>
      </c>
      <c r="R131" s="10">
        <f>Sheet10!B12</f>
        <v>1785</v>
      </c>
      <c r="S131" s="1">
        <f>Sheet10!D12</f>
        <v>2069</v>
      </c>
      <c r="T131" s="1">
        <f>Sheet10!F12</f>
        <v>2157</v>
      </c>
      <c r="U131" s="1">
        <f>Sheet10!H12</f>
        <v>2296</v>
      </c>
      <c r="V131" s="1">
        <f>Sheet10!J12</f>
        <v>2203</v>
      </c>
      <c r="W131" s="1">
        <f>Sheet10!L12</f>
        <v>2310</v>
      </c>
      <c r="X131" s="1">
        <f>Sheet10!N12</f>
        <v>2640</v>
      </c>
      <c r="Y131" s="1">
        <f>Sheet10!P12</f>
        <v>2032</v>
      </c>
      <c r="Z131" s="1">
        <f>Sheet10!R12</f>
        <v>1744</v>
      </c>
      <c r="AA131" s="1">
        <f>Sheet10!T12</f>
        <v>3020</v>
      </c>
      <c r="AB131" s="1">
        <f>Sheet10!V12</f>
        <v>2316</v>
      </c>
      <c r="AC131" s="11">
        <f>Sheet10!X12</f>
        <v>3054</v>
      </c>
    </row>
    <row r="132" spans="1:29" x14ac:dyDescent="0.15">
      <c r="B132" s="1" t="s">
        <v>11</v>
      </c>
      <c r="C132" s="10">
        <f>Sheet4!B14</f>
        <v>0.40300000000000002</v>
      </c>
      <c r="D132" s="1">
        <f>Sheet4!D14</f>
        <v>0.40400000000000003</v>
      </c>
      <c r="E132" s="1">
        <f>Sheet4!F14</f>
        <v>0.38800000000000001</v>
      </c>
      <c r="F132" s="1">
        <f>Sheet4!H14</f>
        <v>0.39900000000000002</v>
      </c>
      <c r="G132" s="1">
        <f>Sheet4!J14</f>
        <v>0.38900000000000001</v>
      </c>
      <c r="H132" s="1">
        <f>Sheet4!L14</f>
        <v>0.36299999999999999</v>
      </c>
      <c r="I132" s="1">
        <f>Sheet4!N14</f>
        <v>0.41799999999999998</v>
      </c>
      <c r="J132" s="1">
        <f>Sheet4!P14</f>
        <v>0.38600000000000001</v>
      </c>
      <c r="K132" s="1">
        <f>Sheet4!R14</f>
        <v>0.36799999999999999</v>
      </c>
      <c r="L132" s="1">
        <f>Sheet4!T14</f>
        <v>0.39600000000000002</v>
      </c>
      <c r="M132" s="1">
        <f>Sheet4!V14</f>
        <v>0.39</v>
      </c>
      <c r="N132" s="11">
        <f>Sheet4!X14</f>
        <v>0.376</v>
      </c>
      <c r="Q132" s="1" t="s">
        <v>11</v>
      </c>
      <c r="R132" s="10">
        <f>Sheet10!B14</f>
        <v>1765</v>
      </c>
      <c r="S132" s="1">
        <f>Sheet10!D14</f>
        <v>1819</v>
      </c>
      <c r="T132" s="1">
        <f>Sheet10!F14</f>
        <v>2101</v>
      </c>
      <c r="U132" s="1">
        <f>Sheet10!H14</f>
        <v>2434</v>
      </c>
      <c r="V132" s="1">
        <f>Sheet10!J14</f>
        <v>2572</v>
      </c>
      <c r="W132" s="1">
        <f>Sheet10!L14</f>
        <v>2631</v>
      </c>
      <c r="X132" s="1">
        <f>Sheet10!N14</f>
        <v>2204</v>
      </c>
      <c r="Y132" s="1">
        <f>Sheet10!P14</f>
        <v>2088</v>
      </c>
      <c r="Z132" s="1">
        <f>Sheet10!R14</f>
        <v>2835</v>
      </c>
      <c r="AA132" s="1">
        <f>Sheet10!T14</f>
        <v>2757</v>
      </c>
      <c r="AB132" s="1">
        <f>Sheet10!V14</f>
        <v>2967</v>
      </c>
      <c r="AC132" s="11">
        <f>Sheet10!X14</f>
        <v>2578</v>
      </c>
    </row>
    <row r="133" spans="1:29" x14ac:dyDescent="0.15">
      <c r="B133" s="1" t="s">
        <v>12</v>
      </c>
      <c r="C133" s="10">
        <f>Sheet4!B16</f>
        <v>0.41499999999999998</v>
      </c>
      <c r="D133" s="1">
        <f>Sheet4!D16</f>
        <v>0.36599999999999999</v>
      </c>
      <c r="E133" s="1">
        <f>Sheet4!F16</f>
        <v>0.374</v>
      </c>
      <c r="F133" s="1">
        <f>Sheet4!H16</f>
        <v>0.38900000000000001</v>
      </c>
      <c r="G133" s="1">
        <f>Sheet4!J16</f>
        <v>0.44600000000000001</v>
      </c>
      <c r="H133" s="1">
        <f>Sheet4!L16</f>
        <v>0.44400000000000001</v>
      </c>
      <c r="I133" s="1">
        <f>Sheet4!N16</f>
        <v>0.41899999999999998</v>
      </c>
      <c r="J133" s="1">
        <f>Sheet4!P16</f>
        <v>0.41599999999999998</v>
      </c>
      <c r="K133" s="1">
        <f>Sheet4!R16</f>
        <v>0.39500000000000002</v>
      </c>
      <c r="L133" s="1">
        <f>Sheet4!T16</f>
        <v>0.41199999999999998</v>
      </c>
      <c r="M133" s="1">
        <f>Sheet4!V16</f>
        <v>0.39600000000000002</v>
      </c>
      <c r="N133" s="11">
        <f>Sheet4!X16</f>
        <v>0.373</v>
      </c>
      <c r="Q133" s="1" t="s">
        <v>12</v>
      </c>
      <c r="R133" s="10">
        <f>Sheet10!B16</f>
        <v>2425</v>
      </c>
      <c r="S133" s="1">
        <f>Sheet10!D16</f>
        <v>2443</v>
      </c>
      <c r="T133" s="1">
        <f>Sheet10!F16</f>
        <v>2664</v>
      </c>
      <c r="U133" s="1">
        <f>Sheet10!H16</f>
        <v>2365</v>
      </c>
      <c r="V133" s="1">
        <f>Sheet10!J16</f>
        <v>1926</v>
      </c>
      <c r="W133" s="1">
        <f>Sheet10!L16</f>
        <v>2134</v>
      </c>
      <c r="X133" s="1">
        <f>Sheet10!N16</f>
        <v>2343</v>
      </c>
      <c r="Y133" s="1">
        <f>Sheet10!P16</f>
        <v>2557</v>
      </c>
      <c r="Z133" s="1">
        <f>Sheet10!R16</f>
        <v>2844</v>
      </c>
      <c r="AA133" s="1">
        <f>Sheet10!T16</f>
        <v>3213</v>
      </c>
      <c r="AB133" s="1">
        <f>Sheet10!V16</f>
        <v>2514</v>
      </c>
      <c r="AC133" s="11">
        <f>Sheet10!X16</f>
        <v>84614</v>
      </c>
    </row>
    <row r="134" spans="1:29" x14ac:dyDescent="0.15">
      <c r="B134" s="1" t="s">
        <v>13</v>
      </c>
      <c r="C134" s="10">
        <f>Sheet4!B18</f>
        <v>0.183</v>
      </c>
      <c r="D134" s="1">
        <f>Sheet4!D18</f>
        <v>0.28499999999999998</v>
      </c>
      <c r="E134" s="1">
        <f>Sheet4!F18</f>
        <v>0.311</v>
      </c>
      <c r="F134" s="1">
        <f>Sheet4!H18</f>
        <v>0.36899999999999999</v>
      </c>
      <c r="G134" s="1">
        <f>Sheet4!J18</f>
        <v>0.35799999999999998</v>
      </c>
      <c r="H134" s="1">
        <f>Sheet4!L18</f>
        <v>0.434</v>
      </c>
      <c r="I134" s="1">
        <f>Sheet4!N18</f>
        <v>0.40500000000000003</v>
      </c>
      <c r="J134" s="1">
        <f>Sheet4!P18</f>
        <v>0.40699999999999997</v>
      </c>
      <c r="K134" s="1">
        <f>Sheet4!R18</f>
        <v>0.37</v>
      </c>
      <c r="L134" s="12">
        <f>Sheet4!T18</f>
        <v>0.05</v>
      </c>
      <c r="M134" s="1">
        <f>Sheet4!V18</f>
        <v>0.41799999999999998</v>
      </c>
      <c r="N134" s="11">
        <f>Sheet4!X18</f>
        <v>0.41299999999999998</v>
      </c>
      <c r="Q134" s="1" t="s">
        <v>13</v>
      </c>
      <c r="R134" s="10">
        <f>Sheet10!B18</f>
        <v>359</v>
      </c>
      <c r="S134" s="1">
        <f>Sheet10!D18</f>
        <v>2183</v>
      </c>
      <c r="T134" s="1">
        <f>Sheet10!F18</f>
        <v>2147</v>
      </c>
      <c r="U134" s="1">
        <f>Sheet10!H18</f>
        <v>2444</v>
      </c>
      <c r="V134" s="1">
        <f>Sheet10!J18</f>
        <v>1863</v>
      </c>
      <c r="W134" s="1">
        <f>Sheet10!L18</f>
        <v>2193</v>
      </c>
      <c r="X134" s="1">
        <f>Sheet10!N18</f>
        <v>2157</v>
      </c>
      <c r="Y134" s="1">
        <f>Sheet10!P18</f>
        <v>2567</v>
      </c>
      <c r="Z134" s="1">
        <f>Sheet10!R18</f>
        <v>2733</v>
      </c>
      <c r="AA134" s="12">
        <f>Sheet10!T18</f>
        <v>951</v>
      </c>
      <c r="AB134" s="1">
        <f>Sheet10!V18</f>
        <v>2476</v>
      </c>
      <c r="AC134" s="11">
        <f>Sheet10!X18</f>
        <v>2534</v>
      </c>
    </row>
    <row r="135" spans="1:29" x14ac:dyDescent="0.15">
      <c r="B135" s="1" t="s">
        <v>14</v>
      </c>
      <c r="C135" s="10">
        <f>Sheet4!B20</f>
        <v>0.42299999999999999</v>
      </c>
      <c r="D135" s="1">
        <f>Sheet4!D20</f>
        <v>0.311</v>
      </c>
      <c r="E135" s="1">
        <f>Sheet4!F20</f>
        <v>0.36199999999999999</v>
      </c>
      <c r="F135" s="1">
        <f>Sheet4!H20</f>
        <v>0.496</v>
      </c>
      <c r="G135" s="1">
        <f>Sheet4!J20</f>
        <v>0.41299999999999998</v>
      </c>
      <c r="H135" s="1">
        <f>Sheet4!L20</f>
        <v>0.45200000000000001</v>
      </c>
      <c r="I135" s="1">
        <f>Sheet4!N20</f>
        <v>0.51500000000000001</v>
      </c>
      <c r="J135" s="1">
        <f>Sheet4!P20</f>
        <v>0.37</v>
      </c>
      <c r="K135" s="1">
        <f>Sheet4!R20</f>
        <v>0.311</v>
      </c>
      <c r="L135" s="1">
        <f>Sheet4!T20</f>
        <v>0.48199999999999998</v>
      </c>
      <c r="M135" s="1">
        <f>Sheet4!V20</f>
        <v>0.46899999999999997</v>
      </c>
      <c r="N135" s="11">
        <f>Sheet4!X20</f>
        <v>0.44500000000000001</v>
      </c>
      <c r="Q135" s="1" t="s">
        <v>14</v>
      </c>
      <c r="R135" s="10">
        <f>Sheet10!B20</f>
        <v>2182</v>
      </c>
      <c r="S135" s="1">
        <f>Sheet10!D20</f>
        <v>2641</v>
      </c>
      <c r="T135" s="1">
        <f>Sheet10!F20</f>
        <v>2276</v>
      </c>
      <c r="U135" s="1">
        <f>Sheet10!H20</f>
        <v>2481</v>
      </c>
      <c r="V135" s="1">
        <f>Sheet10!J20</f>
        <v>2394</v>
      </c>
      <c r="W135" s="1">
        <f>Sheet10!L20</f>
        <v>2145</v>
      </c>
      <c r="X135" s="1">
        <f>Sheet10!N20</f>
        <v>2659</v>
      </c>
      <c r="Y135" s="1">
        <f>Sheet10!P20</f>
        <v>2116</v>
      </c>
      <c r="Z135" s="1">
        <f>Sheet10!R20</f>
        <v>4631</v>
      </c>
      <c r="AA135" s="1">
        <f>Sheet10!T20</f>
        <v>2511</v>
      </c>
      <c r="AB135" s="1">
        <f>Sheet10!V20</f>
        <v>1768</v>
      </c>
      <c r="AC135" s="11">
        <f>Sheet10!X20</f>
        <v>2148</v>
      </c>
    </row>
    <row r="136" spans="1:29" ht="14" thickBot="1" x14ac:dyDescent="0.2">
      <c r="B136" s="1" t="s">
        <v>15</v>
      </c>
      <c r="C136" s="13">
        <f>Sheet4!B22</f>
        <v>0.442</v>
      </c>
      <c r="D136" s="14">
        <f>Sheet4!D22</f>
        <v>0.32500000000000001</v>
      </c>
      <c r="E136" s="14">
        <f>Sheet4!F22</f>
        <v>0.497</v>
      </c>
      <c r="F136" s="14">
        <f>Sheet4!H22</f>
        <v>0.442</v>
      </c>
      <c r="G136" s="14">
        <f>Sheet4!J22</f>
        <v>0.42799999999999999</v>
      </c>
      <c r="H136" s="14">
        <f>Sheet4!L22</f>
        <v>0.40600000000000003</v>
      </c>
      <c r="I136" s="14">
        <f>Sheet4!N22</f>
        <v>0.437</v>
      </c>
      <c r="J136" s="14">
        <f>Sheet4!P22</f>
        <v>0.42299999999999999</v>
      </c>
      <c r="K136" s="14">
        <f>Sheet4!R22</f>
        <v>0.42699999999999999</v>
      </c>
      <c r="L136" s="14">
        <f>Sheet4!T22</f>
        <v>0.42199999999999999</v>
      </c>
      <c r="M136" s="14">
        <f>Sheet4!V22</f>
        <v>0.44400000000000001</v>
      </c>
      <c r="N136" s="15">
        <f>Sheet4!X22</f>
        <v>0.41299999999999998</v>
      </c>
      <c r="Q136" s="1" t="s">
        <v>15</v>
      </c>
      <c r="R136" s="13">
        <f>Sheet10!B22</f>
        <v>1539</v>
      </c>
      <c r="S136" s="14">
        <f>Sheet10!D22</f>
        <v>2357</v>
      </c>
      <c r="T136" s="14">
        <f>Sheet10!F22</f>
        <v>2210</v>
      </c>
      <c r="U136" s="14">
        <f>Sheet10!H22</f>
        <v>2208</v>
      </c>
      <c r="V136" s="14">
        <f>Sheet10!J22</f>
        <v>2038</v>
      </c>
      <c r="W136" s="14">
        <f>Sheet10!L22</f>
        <v>2568</v>
      </c>
      <c r="X136" s="14">
        <f>Sheet10!N22</f>
        <v>2240</v>
      </c>
      <c r="Y136" s="14">
        <f>Sheet10!P22</f>
        <v>2305</v>
      </c>
      <c r="Z136" s="14">
        <f>Sheet10!R22</f>
        <v>2246</v>
      </c>
      <c r="AA136" s="14">
        <f>Sheet10!T22</f>
        <v>2405</v>
      </c>
      <c r="AB136" s="14">
        <f>Sheet10!V22</f>
        <v>2757</v>
      </c>
      <c r="AC136" s="15">
        <f>Sheet10!X22</f>
        <v>2998</v>
      </c>
    </row>
    <row r="138" spans="1:29" ht="14" thickBot="1" x14ac:dyDescent="0.2">
      <c r="C138" s="1">
        <v>1</v>
      </c>
      <c r="D138" s="1">
        <v>2</v>
      </c>
      <c r="E138" s="1">
        <v>3</v>
      </c>
      <c r="F138" s="1">
        <v>4</v>
      </c>
      <c r="G138" s="1">
        <v>5</v>
      </c>
      <c r="H138" s="1">
        <v>6</v>
      </c>
      <c r="I138" s="1">
        <v>7</v>
      </c>
      <c r="J138" s="1">
        <v>8</v>
      </c>
      <c r="K138" s="1">
        <v>9</v>
      </c>
      <c r="L138" s="1">
        <v>10</v>
      </c>
      <c r="M138" s="1">
        <v>11</v>
      </c>
      <c r="N138" s="1">
        <v>12</v>
      </c>
      <c r="R138" s="1">
        <v>1</v>
      </c>
      <c r="S138" s="1">
        <v>2</v>
      </c>
      <c r="T138" s="1">
        <v>3</v>
      </c>
      <c r="U138" s="1">
        <v>4</v>
      </c>
      <c r="V138" s="1">
        <v>5</v>
      </c>
      <c r="W138" s="1">
        <v>6</v>
      </c>
      <c r="X138" s="1">
        <v>7</v>
      </c>
      <c r="Y138" s="1">
        <v>8</v>
      </c>
      <c r="Z138" s="1">
        <v>9</v>
      </c>
      <c r="AA138" s="1">
        <v>10</v>
      </c>
      <c r="AB138" s="1">
        <v>11</v>
      </c>
      <c r="AC138" s="1">
        <v>12</v>
      </c>
    </row>
    <row r="139" spans="1:29" x14ac:dyDescent="0.15">
      <c r="A139" s="5" t="s">
        <v>45</v>
      </c>
      <c r="B139" s="1" t="s">
        <v>8</v>
      </c>
      <c r="C139" s="6">
        <f>Sheet4!C8</f>
        <v>0.38400000000000001</v>
      </c>
      <c r="D139" s="7">
        <f>Sheet4!E8</f>
        <v>0.30399999999999999</v>
      </c>
      <c r="E139" s="7">
        <f>Sheet4!G8</f>
        <v>0.32</v>
      </c>
      <c r="F139" s="7">
        <f>Sheet4!I8</f>
        <v>0.31</v>
      </c>
      <c r="G139" s="7">
        <f>Sheet4!K8</f>
        <v>0.33200000000000002</v>
      </c>
      <c r="H139" s="7">
        <f>Sheet4!M8</f>
        <v>0.39100000000000001</v>
      </c>
      <c r="I139" s="7">
        <f>Sheet4!O8</f>
        <v>0.34</v>
      </c>
      <c r="J139" s="7">
        <f>Sheet4!Q8</f>
        <v>0.27100000000000002</v>
      </c>
      <c r="K139" s="7">
        <f>Sheet4!S8</f>
        <v>0.32600000000000001</v>
      </c>
      <c r="L139" s="7">
        <f>Sheet4!U8</f>
        <v>0.33500000000000002</v>
      </c>
      <c r="M139" s="7">
        <f>Sheet4!W8</f>
        <v>0.47199999999999998</v>
      </c>
      <c r="N139" s="8">
        <f>Sheet4!Y8</f>
        <v>0.35699999999999998</v>
      </c>
      <c r="P139" s="5" t="s">
        <v>45</v>
      </c>
      <c r="Q139" s="1" t="s">
        <v>8</v>
      </c>
      <c r="R139" s="6">
        <f>Sheet10!C8</f>
        <v>1403</v>
      </c>
      <c r="S139" s="7">
        <f>Sheet10!E8</f>
        <v>396</v>
      </c>
      <c r="T139" s="7">
        <f>Sheet10!G8</f>
        <v>491</v>
      </c>
      <c r="U139" s="7">
        <f>Sheet10!I8</f>
        <v>401</v>
      </c>
      <c r="V139" s="7">
        <f>Sheet10!K8</f>
        <v>637</v>
      </c>
      <c r="W139" s="7">
        <f>Sheet10!M8</f>
        <v>768</v>
      </c>
      <c r="X139" s="7">
        <f>Sheet10!O8</f>
        <v>905</v>
      </c>
      <c r="Y139" s="7">
        <f>Sheet10!Q8</f>
        <v>98</v>
      </c>
      <c r="Z139" s="7">
        <f>Sheet10!S8</f>
        <v>322</v>
      </c>
      <c r="AA139" s="7">
        <f>Sheet10!U8</f>
        <v>449</v>
      </c>
      <c r="AB139" s="7">
        <f>Sheet10!W8</f>
        <v>2924</v>
      </c>
      <c r="AC139" s="8">
        <f>Sheet10!Y8</f>
        <v>3247</v>
      </c>
    </row>
    <row r="140" spans="1:29" x14ac:dyDescent="0.15">
      <c r="A140" s="9" t="s">
        <v>31</v>
      </c>
      <c r="B140" s="1" t="s">
        <v>9</v>
      </c>
      <c r="C140" s="10">
        <f>Sheet4!C10</f>
        <v>0.42899999999999999</v>
      </c>
      <c r="D140" s="1">
        <f>Sheet4!E10</f>
        <v>0.35499999999999998</v>
      </c>
      <c r="E140" s="1">
        <f>Sheet4!G10</f>
        <v>0.40799999999999997</v>
      </c>
      <c r="F140" s="1">
        <f>Sheet4!I10</f>
        <v>0.35899999999999999</v>
      </c>
      <c r="G140" s="1">
        <f>Sheet4!K10</f>
        <v>0.376</v>
      </c>
      <c r="H140" s="1">
        <f>Sheet4!M10</f>
        <v>0.35799999999999998</v>
      </c>
      <c r="I140" s="1">
        <f>Sheet4!O10</f>
        <v>0.38</v>
      </c>
      <c r="J140" s="1">
        <f>Sheet4!Q10</f>
        <v>0.38900000000000001</v>
      </c>
      <c r="K140" s="1">
        <f>Sheet4!S10</f>
        <v>0.39900000000000002</v>
      </c>
      <c r="L140" s="1">
        <f>Sheet4!U10</f>
        <v>0.373</v>
      </c>
      <c r="M140" s="1">
        <f>Sheet4!W10</f>
        <v>0.39500000000000002</v>
      </c>
      <c r="N140" s="11">
        <f>Sheet4!Y10</f>
        <v>0.371</v>
      </c>
      <c r="P140" s="9" t="s">
        <v>32</v>
      </c>
      <c r="Q140" s="1" t="s">
        <v>9</v>
      </c>
      <c r="R140" s="10">
        <f>Sheet10!C10</f>
        <v>1915</v>
      </c>
      <c r="S140" s="1">
        <f>Sheet10!E10</f>
        <v>1893</v>
      </c>
      <c r="T140" s="1">
        <f>Sheet10!G10</f>
        <v>1673</v>
      </c>
      <c r="U140" s="1">
        <f>Sheet10!I10</f>
        <v>2998</v>
      </c>
      <c r="V140" s="1">
        <f>Sheet10!K10</f>
        <v>574</v>
      </c>
      <c r="W140" s="1">
        <f>Sheet10!M10</f>
        <v>2493</v>
      </c>
      <c r="X140" s="1">
        <f>Sheet10!O10</f>
        <v>2579</v>
      </c>
      <c r="Y140" s="1">
        <f>Sheet10!Q10</f>
        <v>2493</v>
      </c>
      <c r="Z140" s="1">
        <f>Sheet10!S10</f>
        <v>2654</v>
      </c>
      <c r="AA140" s="1">
        <f>Sheet10!U10</f>
        <v>2204</v>
      </c>
      <c r="AB140" s="1">
        <f>Sheet10!W10</f>
        <v>2917</v>
      </c>
      <c r="AC140" s="11">
        <f>Sheet10!Y10</f>
        <v>2801</v>
      </c>
    </row>
    <row r="141" spans="1:29" x14ac:dyDescent="0.15">
      <c r="B141" s="1" t="s">
        <v>10</v>
      </c>
      <c r="C141" s="10">
        <f>Sheet4!C12</f>
        <v>0.51300000000000001</v>
      </c>
      <c r="D141" s="1">
        <f>Sheet4!E12</f>
        <v>0.37</v>
      </c>
      <c r="E141" s="1">
        <f>Sheet4!G12</f>
        <v>0.38800000000000001</v>
      </c>
      <c r="F141" s="1">
        <f>Sheet4!I12</f>
        <v>0.27500000000000002</v>
      </c>
      <c r="G141" s="1">
        <f>Sheet4!K12</f>
        <v>0.34499999999999997</v>
      </c>
      <c r="H141" s="1">
        <f>Sheet4!M12</f>
        <v>0.27800000000000002</v>
      </c>
      <c r="I141" s="1">
        <f>Sheet4!O12</f>
        <v>0.38400000000000001</v>
      </c>
      <c r="J141" s="1">
        <f>Sheet4!Q12</f>
        <v>0.38600000000000001</v>
      </c>
      <c r="K141" s="1">
        <f>Sheet4!S12</f>
        <v>0.40600000000000003</v>
      </c>
      <c r="L141" s="1">
        <f>Sheet4!U12</f>
        <v>0.35399999999999998</v>
      </c>
      <c r="M141" s="1">
        <f>Sheet4!W12</f>
        <v>0.34</v>
      </c>
      <c r="N141" s="11">
        <f>Sheet4!Y12</f>
        <v>0.34</v>
      </c>
      <c r="Q141" s="1" t="s">
        <v>10</v>
      </c>
      <c r="R141" s="10">
        <f>Sheet10!C12</f>
        <v>2012</v>
      </c>
      <c r="S141" s="1">
        <f>Sheet10!E12</f>
        <v>1563</v>
      </c>
      <c r="T141" s="1">
        <f>Sheet10!G12</f>
        <v>2492</v>
      </c>
      <c r="U141" s="1">
        <f>Sheet10!I12</f>
        <v>1300</v>
      </c>
      <c r="V141" s="1">
        <f>Sheet10!K12</f>
        <v>2575</v>
      </c>
      <c r="W141" s="1">
        <f>Sheet10!M12</f>
        <v>1115</v>
      </c>
      <c r="X141" s="1">
        <f>Sheet10!O12</f>
        <v>23328</v>
      </c>
      <c r="Y141" s="1">
        <f>Sheet10!Q12</f>
        <v>3157</v>
      </c>
      <c r="Z141" s="1">
        <f>Sheet10!S12</f>
        <v>2493</v>
      </c>
      <c r="AA141" s="1">
        <f>Sheet10!U12</f>
        <v>2128</v>
      </c>
      <c r="AB141" s="1">
        <f>Sheet10!W12</f>
        <v>3084</v>
      </c>
      <c r="AC141" s="11">
        <f>Sheet10!Y12</f>
        <v>2983</v>
      </c>
    </row>
    <row r="142" spans="1:29" x14ac:dyDescent="0.15">
      <c r="B142" s="1" t="s">
        <v>11</v>
      </c>
      <c r="C142" s="10">
        <f>Sheet4!C14</f>
        <v>0.33400000000000002</v>
      </c>
      <c r="D142" s="1">
        <f>Sheet4!E14</f>
        <v>5.3999999999999999E-2</v>
      </c>
      <c r="E142" s="1">
        <f>Sheet4!G14</f>
        <v>0.104</v>
      </c>
      <c r="F142" s="1">
        <f>Sheet4!I14</f>
        <v>0.38500000000000001</v>
      </c>
      <c r="G142" s="1">
        <f>Sheet4!K14</f>
        <v>0.39600000000000002</v>
      </c>
      <c r="H142" s="1">
        <f>Sheet4!M14</f>
        <v>0.4</v>
      </c>
      <c r="I142" s="1">
        <f>Sheet4!O14</f>
        <v>0.36499999999999999</v>
      </c>
      <c r="J142" s="1">
        <f>Sheet4!Q14</f>
        <v>5.1999999999999998E-2</v>
      </c>
      <c r="K142" s="1">
        <f>Sheet4!S14</f>
        <v>0.36899999999999999</v>
      </c>
      <c r="L142" s="1">
        <f>Sheet4!U14</f>
        <v>0.36799999999999999</v>
      </c>
      <c r="M142" s="1">
        <f>Sheet4!W14</f>
        <v>0.41199999999999998</v>
      </c>
      <c r="N142" s="11">
        <f>Sheet4!Y14</f>
        <v>0.37</v>
      </c>
      <c r="Q142" s="1" t="s">
        <v>11</v>
      </c>
      <c r="R142" s="10">
        <f>Sheet10!C14</f>
        <v>2812</v>
      </c>
      <c r="S142" s="1">
        <f>Sheet10!E14</f>
        <v>932</v>
      </c>
      <c r="T142" s="1">
        <f>Sheet10!G14</f>
        <v>1116</v>
      </c>
      <c r="U142" s="1">
        <f>Sheet10!I14</f>
        <v>2594</v>
      </c>
      <c r="V142" s="1">
        <f>Sheet10!K14</f>
        <v>2730</v>
      </c>
      <c r="W142" s="1">
        <f>Sheet10!M14</f>
        <v>2442</v>
      </c>
      <c r="X142" s="1">
        <f>Sheet10!O14</f>
        <v>2834</v>
      </c>
      <c r="Y142" s="1">
        <f>Sheet10!Q14</f>
        <v>301</v>
      </c>
      <c r="Z142" s="1">
        <f>Sheet10!S14</f>
        <v>3344</v>
      </c>
      <c r="AA142" s="1">
        <f>Sheet10!U14</f>
        <v>2504</v>
      </c>
      <c r="AB142" s="1">
        <f>Sheet10!W14</f>
        <v>2854</v>
      </c>
      <c r="AC142" s="11">
        <f>Sheet10!Y14</f>
        <v>3070</v>
      </c>
    </row>
    <row r="143" spans="1:29" x14ac:dyDescent="0.15">
      <c r="B143" s="1" t="s">
        <v>12</v>
      </c>
      <c r="C143" s="10">
        <f>Sheet4!C16</f>
        <v>0.42099999999999999</v>
      </c>
      <c r="D143" s="1">
        <f>Sheet4!E16</f>
        <v>0.39</v>
      </c>
      <c r="E143" s="1">
        <f>Sheet4!G16</f>
        <v>0.374</v>
      </c>
      <c r="F143" s="1">
        <f>Sheet4!I16</f>
        <v>0.436</v>
      </c>
      <c r="G143" s="1">
        <f>Sheet4!K16</f>
        <v>0.379</v>
      </c>
      <c r="H143" s="1">
        <f>Sheet4!M16</f>
        <v>0.22700000000000001</v>
      </c>
      <c r="I143" s="1">
        <f>Sheet4!O16</f>
        <v>0.35699999999999998</v>
      </c>
      <c r="J143" s="1">
        <f>Sheet4!Q16</f>
        <v>0.432</v>
      </c>
      <c r="K143" s="1">
        <f>Sheet4!S16</f>
        <v>0.39700000000000002</v>
      </c>
      <c r="L143" s="1">
        <f>Sheet4!U16</f>
        <v>0.35799999999999998</v>
      </c>
      <c r="M143" s="1">
        <f>Sheet4!W16</f>
        <v>0.36599999999999999</v>
      </c>
      <c r="N143" s="11">
        <f>Sheet4!Y16</f>
        <v>0.42</v>
      </c>
      <c r="Q143" s="1" t="s">
        <v>12</v>
      </c>
      <c r="R143" s="10">
        <f>Sheet10!C16</f>
        <v>4022</v>
      </c>
      <c r="S143" s="1">
        <f>Sheet10!E16</f>
        <v>3023</v>
      </c>
      <c r="T143" s="1">
        <f>Sheet10!G16</f>
        <v>3115</v>
      </c>
      <c r="U143" s="1">
        <f>Sheet10!I16</f>
        <v>2543</v>
      </c>
      <c r="V143" s="1">
        <f>Sheet10!K16</f>
        <v>2492</v>
      </c>
      <c r="W143" s="1">
        <f>Sheet10!M16</f>
        <v>1528</v>
      </c>
      <c r="X143" s="1">
        <f>Sheet10!O16</f>
        <v>2643</v>
      </c>
      <c r="Y143" s="1">
        <f>Sheet10!Q16</f>
        <v>2309</v>
      </c>
      <c r="Z143" s="1">
        <f>Sheet10!S16</f>
        <v>3038</v>
      </c>
      <c r="AA143" s="1">
        <f>Sheet10!U16</f>
        <v>2673</v>
      </c>
      <c r="AB143" s="1">
        <f>Sheet10!W16</f>
        <v>3417</v>
      </c>
      <c r="AC143" s="11">
        <f>Sheet10!Y16</f>
        <v>2265</v>
      </c>
    </row>
    <row r="144" spans="1:29" x14ac:dyDescent="0.15">
      <c r="B144" s="1" t="s">
        <v>13</v>
      </c>
      <c r="C144" s="10">
        <f>Sheet4!C18</f>
        <v>0.29899999999999999</v>
      </c>
      <c r="D144" s="1">
        <f>Sheet4!E18</f>
        <v>0.41499999999999998</v>
      </c>
      <c r="E144" s="1">
        <f>Sheet4!G18</f>
        <v>0.379</v>
      </c>
      <c r="F144" s="1">
        <f>Sheet4!I18</f>
        <v>0.374</v>
      </c>
      <c r="G144" s="1">
        <f>Sheet4!K18</f>
        <v>0.41599999999999998</v>
      </c>
      <c r="H144" s="1">
        <f>Sheet4!M18</f>
        <v>0.42</v>
      </c>
      <c r="I144" s="1">
        <f>Sheet4!O18</f>
        <v>0.42299999999999999</v>
      </c>
      <c r="J144" s="1">
        <f>Sheet4!Q18</f>
        <v>0.40600000000000003</v>
      </c>
      <c r="K144" s="1">
        <f>Sheet4!S18</f>
        <v>0.41699999999999998</v>
      </c>
      <c r="L144" s="12">
        <f>Sheet4!U18</f>
        <v>5.0999999999999997E-2</v>
      </c>
      <c r="M144" s="1">
        <f>Sheet4!W18</f>
        <v>0.36399999999999999</v>
      </c>
      <c r="N144" s="11">
        <f>Sheet4!Y18</f>
        <v>0.38</v>
      </c>
      <c r="Q144" s="1" t="s">
        <v>13</v>
      </c>
      <c r="R144" s="10">
        <f>Sheet10!C18</f>
        <v>1657</v>
      </c>
      <c r="S144" s="1">
        <f>Sheet10!E18</f>
        <v>2257</v>
      </c>
      <c r="T144" s="1">
        <f>Sheet10!G18</f>
        <v>2366</v>
      </c>
      <c r="U144" s="1">
        <f>Sheet10!I18</f>
        <v>2134</v>
      </c>
      <c r="V144" s="1">
        <f>Sheet10!K18</f>
        <v>2280</v>
      </c>
      <c r="W144" s="1">
        <f>Sheet10!M18</f>
        <v>1959</v>
      </c>
      <c r="X144" s="1">
        <f>Sheet10!O18</f>
        <v>2241</v>
      </c>
      <c r="Y144" s="1">
        <f>Sheet10!Q18</f>
        <v>2392</v>
      </c>
      <c r="Z144" s="1">
        <f>Sheet10!S18</f>
        <v>2463</v>
      </c>
      <c r="AA144" s="12">
        <f>Sheet10!U18</f>
        <v>1194</v>
      </c>
      <c r="AB144" s="1">
        <f>Sheet10!W18</f>
        <v>2676</v>
      </c>
      <c r="AC144" s="11">
        <f>Sheet10!Y18</f>
        <v>2478</v>
      </c>
    </row>
    <row r="145" spans="1:29" x14ac:dyDescent="0.15">
      <c r="B145" s="1" t="s">
        <v>14</v>
      </c>
      <c r="C145" s="10">
        <f>Sheet4!C20</f>
        <v>0.38900000000000001</v>
      </c>
      <c r="D145" s="1">
        <f>Sheet4!E20</f>
        <v>0.41199999999999998</v>
      </c>
      <c r="E145" s="1">
        <f>Sheet4!G20</f>
        <v>0.46100000000000002</v>
      </c>
      <c r="F145" s="1">
        <f>Sheet4!I20</f>
        <v>0.38200000000000001</v>
      </c>
      <c r="G145" s="1">
        <f>Sheet4!K20</f>
        <v>0.42099999999999999</v>
      </c>
      <c r="H145" s="1">
        <f>Sheet4!M20</f>
        <v>0.41699999999999998</v>
      </c>
      <c r="I145" s="1">
        <f>Sheet4!O20</f>
        <v>0.38200000000000001</v>
      </c>
      <c r="J145" s="1">
        <f>Sheet4!Q20</f>
        <v>0.38</v>
      </c>
      <c r="K145" s="1">
        <f>Sheet4!S20</f>
        <v>0.36699999999999999</v>
      </c>
      <c r="L145" s="1">
        <f>Sheet4!U20</f>
        <v>0.38</v>
      </c>
      <c r="M145" s="1">
        <f>Sheet4!W20</f>
        <v>0.42799999999999999</v>
      </c>
      <c r="N145" s="11">
        <f>Sheet4!Y20</f>
        <v>0.38900000000000001</v>
      </c>
      <c r="Q145" s="1" t="s">
        <v>14</v>
      </c>
      <c r="R145" s="10">
        <f>Sheet10!C20</f>
        <v>1814</v>
      </c>
      <c r="S145" s="1">
        <f>Sheet10!E20</f>
        <v>1979</v>
      </c>
      <c r="T145" s="1">
        <f>Sheet10!G20</f>
        <v>2237</v>
      </c>
      <c r="U145" s="1">
        <f>Sheet10!I20</f>
        <v>2240</v>
      </c>
      <c r="V145" s="1">
        <f>Sheet10!K20</f>
        <v>2654</v>
      </c>
      <c r="W145" s="1">
        <f>Sheet10!M20</f>
        <v>2329</v>
      </c>
      <c r="X145" s="1">
        <f>Sheet10!O20</f>
        <v>3021</v>
      </c>
      <c r="Y145" s="1">
        <f>Sheet10!Q20</f>
        <v>2312</v>
      </c>
      <c r="Z145" s="1">
        <f>Sheet10!S20</f>
        <v>2193</v>
      </c>
      <c r="AA145" s="1">
        <f>Sheet10!U20</f>
        <v>2719</v>
      </c>
      <c r="AB145" s="1">
        <f>Sheet10!W20</f>
        <v>2031</v>
      </c>
      <c r="AC145" s="11">
        <f>Sheet10!Y20</f>
        <v>2598</v>
      </c>
    </row>
    <row r="146" spans="1:29" ht="14" thickBot="1" x14ac:dyDescent="0.2">
      <c r="B146" s="1" t="s">
        <v>15</v>
      </c>
      <c r="C146" s="13">
        <f>Sheet4!C22</f>
        <v>0.34699999999999998</v>
      </c>
      <c r="D146" s="14">
        <f>Sheet4!E22</f>
        <v>0.38800000000000001</v>
      </c>
      <c r="E146" s="14">
        <f>Sheet4!G22</f>
        <v>0.39300000000000002</v>
      </c>
      <c r="F146" s="14">
        <f>Sheet4!I22</f>
        <v>0.46300000000000002</v>
      </c>
      <c r="G146" s="14">
        <f>Sheet4!K22</f>
        <v>0.38200000000000001</v>
      </c>
      <c r="H146" s="14">
        <f>Sheet4!M22</f>
        <v>0.44600000000000001</v>
      </c>
      <c r="I146" s="14">
        <f>Sheet4!O22</f>
        <v>0.35</v>
      </c>
      <c r="J146" s="14">
        <f>Sheet4!Q22</f>
        <v>0.34100000000000003</v>
      </c>
      <c r="K146" s="14">
        <f>Sheet4!S22</f>
        <v>0.38</v>
      </c>
      <c r="L146" s="14">
        <f>Sheet4!U22</f>
        <v>0.45200000000000001</v>
      </c>
      <c r="M146" s="14">
        <f>Sheet4!W22</f>
        <v>0.35699999999999998</v>
      </c>
      <c r="N146" s="15">
        <f>Sheet4!Y22</f>
        <v>0.182</v>
      </c>
      <c r="Q146" s="1" t="s">
        <v>15</v>
      </c>
      <c r="R146" s="13">
        <f>Sheet10!C22</f>
        <v>3572</v>
      </c>
      <c r="S146" s="14">
        <f>Sheet10!E22</f>
        <v>2141</v>
      </c>
      <c r="T146" s="14">
        <f>Sheet10!G22</f>
        <v>2330</v>
      </c>
      <c r="U146" s="14">
        <f>Sheet10!I22</f>
        <v>2107</v>
      </c>
      <c r="V146" s="14">
        <f>Sheet10!K22</f>
        <v>2257</v>
      </c>
      <c r="W146" s="14">
        <f>Sheet10!M22</f>
        <v>2328</v>
      </c>
      <c r="X146" s="14">
        <f>Sheet10!O22</f>
        <v>2335</v>
      </c>
      <c r="Y146" s="14">
        <f>Sheet10!Q22</f>
        <v>1841</v>
      </c>
      <c r="Z146" s="14">
        <f>Sheet10!S22</f>
        <v>2251</v>
      </c>
      <c r="AA146" s="14">
        <f>Sheet10!U22</f>
        <v>1889</v>
      </c>
      <c r="AB146" s="14">
        <f>Sheet10!W22</f>
        <v>2821</v>
      </c>
      <c r="AC146" s="15">
        <f>Sheet10!Y22</f>
        <v>585</v>
      </c>
    </row>
    <row r="148" spans="1:29" ht="14" thickBot="1" x14ac:dyDescent="0.2">
      <c r="C148" s="1">
        <v>1</v>
      </c>
      <c r="D148" s="1">
        <v>2</v>
      </c>
      <c r="E148" s="1">
        <v>3</v>
      </c>
      <c r="F148" s="1">
        <v>4</v>
      </c>
      <c r="G148" s="1">
        <v>5</v>
      </c>
      <c r="H148" s="1">
        <v>6</v>
      </c>
      <c r="I148" s="1">
        <v>7</v>
      </c>
      <c r="J148" s="1">
        <v>8</v>
      </c>
      <c r="K148" s="1">
        <v>9</v>
      </c>
      <c r="L148" s="1">
        <v>10</v>
      </c>
      <c r="M148" s="1">
        <v>11</v>
      </c>
      <c r="N148" s="1">
        <v>12</v>
      </c>
      <c r="R148" s="1">
        <v>1</v>
      </c>
      <c r="S148" s="1">
        <v>2</v>
      </c>
      <c r="T148" s="1">
        <v>3</v>
      </c>
      <c r="U148" s="1">
        <v>4</v>
      </c>
      <c r="V148" s="1">
        <v>5</v>
      </c>
      <c r="W148" s="1">
        <v>6</v>
      </c>
      <c r="X148" s="1">
        <v>7</v>
      </c>
      <c r="Y148" s="1">
        <v>8</v>
      </c>
      <c r="Z148" s="1">
        <v>9</v>
      </c>
      <c r="AA148" s="1">
        <v>10</v>
      </c>
      <c r="AB148" s="1">
        <v>11</v>
      </c>
      <c r="AC148" s="1">
        <v>12</v>
      </c>
    </row>
    <row r="149" spans="1:29" x14ac:dyDescent="0.15">
      <c r="A149" s="5" t="s">
        <v>46</v>
      </c>
      <c r="B149" s="1" t="s">
        <v>8</v>
      </c>
      <c r="C149" s="6">
        <f>Sheet4!B9</f>
        <v>0.39800000000000002</v>
      </c>
      <c r="D149" s="7">
        <f>Sheet4!D9</f>
        <v>0.32900000000000001</v>
      </c>
      <c r="E149" s="7">
        <f>Sheet4!F9</f>
        <v>0.39100000000000001</v>
      </c>
      <c r="F149" s="7">
        <f>Sheet4!H9</f>
        <v>0.376</v>
      </c>
      <c r="G149" s="7">
        <f>Sheet4!J9</f>
        <v>0.377</v>
      </c>
      <c r="H149" s="7">
        <f>Sheet4!L9</f>
        <v>0.379</v>
      </c>
      <c r="I149" s="7">
        <f>Sheet4!N9</f>
        <v>0.38</v>
      </c>
      <c r="J149" s="7">
        <f>Sheet4!P9</f>
        <v>0.35299999999999998</v>
      </c>
      <c r="K149" s="7">
        <f>Sheet4!R9</f>
        <v>0.35199999999999998</v>
      </c>
      <c r="L149" s="7">
        <f>Sheet4!T9</f>
        <v>0.376</v>
      </c>
      <c r="M149" s="7">
        <f>Sheet4!V9</f>
        <v>0.29299999999999998</v>
      </c>
      <c r="N149" s="8">
        <f>Sheet4!X9</f>
        <v>0.374</v>
      </c>
      <c r="P149" s="5" t="s">
        <v>46</v>
      </c>
      <c r="Q149" s="1" t="s">
        <v>8</v>
      </c>
      <c r="R149" s="6">
        <f>Sheet10!B9</f>
        <v>170</v>
      </c>
      <c r="S149" s="7">
        <f>Sheet10!D9</f>
        <v>143</v>
      </c>
      <c r="T149" s="7">
        <f>Sheet10!F9</f>
        <v>1210</v>
      </c>
      <c r="U149" s="7">
        <f>Sheet10!H9</f>
        <v>286</v>
      </c>
      <c r="V149" s="7">
        <f>Sheet10!J9</f>
        <v>2067</v>
      </c>
      <c r="W149" s="7">
        <f>Sheet10!L9</f>
        <v>335</v>
      </c>
      <c r="X149" s="7">
        <f>Sheet10!N9</f>
        <v>104</v>
      </c>
      <c r="Y149" s="7">
        <f>Sheet10!P9</f>
        <v>139</v>
      </c>
      <c r="Z149" s="7">
        <f>Sheet10!R9</f>
        <v>389</v>
      </c>
      <c r="AA149" s="7">
        <f>Sheet10!T9</f>
        <v>810</v>
      </c>
      <c r="AB149" s="7">
        <f>Sheet10!V9</f>
        <v>46</v>
      </c>
      <c r="AC149" s="8">
        <f>Sheet10!X9</f>
        <v>2490</v>
      </c>
    </row>
    <row r="150" spans="1:29" x14ac:dyDescent="0.15">
      <c r="A150" s="9" t="s">
        <v>31</v>
      </c>
      <c r="B150" s="1" t="s">
        <v>9</v>
      </c>
      <c r="C150" s="10">
        <f>Sheet4!B11</f>
        <v>0.34300000000000003</v>
      </c>
      <c r="D150" s="1">
        <f>Sheet4!D11</f>
        <v>7.8E-2</v>
      </c>
      <c r="E150" s="1">
        <f>Sheet4!F11</f>
        <v>0.39100000000000001</v>
      </c>
      <c r="F150" s="1">
        <f>Sheet4!H11</f>
        <v>0.39500000000000002</v>
      </c>
      <c r="G150" s="1">
        <f>Sheet4!J11</f>
        <v>0.42899999999999999</v>
      </c>
      <c r="H150" s="1">
        <f>Sheet4!L11</f>
        <v>0.39300000000000002</v>
      </c>
      <c r="I150" s="1">
        <f>Sheet4!N11</f>
        <v>0.39300000000000002</v>
      </c>
      <c r="J150" s="1">
        <f>Sheet4!P11</f>
        <v>0.442</v>
      </c>
      <c r="K150" s="1">
        <f>Sheet4!R11</f>
        <v>0.433</v>
      </c>
      <c r="L150" s="1">
        <f>Sheet4!T11</f>
        <v>0.38100000000000001</v>
      </c>
      <c r="M150" s="1">
        <f>Sheet4!V11</f>
        <v>0.435</v>
      </c>
      <c r="N150" s="11">
        <f>Sheet4!X11</f>
        <v>0.40300000000000002</v>
      </c>
      <c r="P150" s="9" t="s">
        <v>32</v>
      </c>
      <c r="Q150" s="1" t="s">
        <v>9</v>
      </c>
      <c r="R150" s="10">
        <f>Sheet10!B11</f>
        <v>2017</v>
      </c>
      <c r="S150" s="1">
        <f>Sheet10!D11</f>
        <v>574</v>
      </c>
      <c r="T150" s="1">
        <f>Sheet10!F11</f>
        <v>2077</v>
      </c>
      <c r="U150" s="1">
        <f>Sheet10!H11</f>
        <v>1420</v>
      </c>
      <c r="V150" s="1">
        <f>Sheet10!J11</f>
        <v>2363</v>
      </c>
      <c r="W150" s="1">
        <f>Sheet10!L11</f>
        <v>2563</v>
      </c>
      <c r="X150" s="1">
        <f>Sheet10!N11</f>
        <v>2192</v>
      </c>
      <c r="Y150" s="1">
        <f>Sheet10!P11</f>
        <v>2311</v>
      </c>
      <c r="Z150" s="1">
        <f>Sheet10!R11</f>
        <v>2281</v>
      </c>
      <c r="AA150" s="1">
        <f>Sheet10!T11</f>
        <v>2251</v>
      </c>
      <c r="AB150" s="1">
        <f>Sheet10!V11</f>
        <v>2410</v>
      </c>
      <c r="AC150" s="11">
        <f>Sheet10!X11</f>
        <v>2394</v>
      </c>
    </row>
    <row r="151" spans="1:29" x14ac:dyDescent="0.15">
      <c r="B151" s="1" t="s">
        <v>10</v>
      </c>
      <c r="C151" s="10">
        <f>Sheet4!B13</f>
        <v>0.42899999999999999</v>
      </c>
      <c r="D151" s="1">
        <f>Sheet4!D13</f>
        <v>0.16600000000000001</v>
      </c>
      <c r="E151" s="1">
        <f>Sheet4!F13</f>
        <v>0.38200000000000001</v>
      </c>
      <c r="F151" s="1">
        <f>Sheet4!H13</f>
        <v>0.40300000000000002</v>
      </c>
      <c r="G151" s="1">
        <f>Sheet4!J13</f>
        <v>0.315</v>
      </c>
      <c r="H151" s="1">
        <f>Sheet4!L13</f>
        <v>0.36699999999999999</v>
      </c>
      <c r="I151" s="1">
        <f>Sheet4!N13</f>
        <v>0.36699999999999999</v>
      </c>
      <c r="J151" s="1">
        <f>Sheet4!P13</f>
        <v>0.42</v>
      </c>
      <c r="K151" s="1">
        <f>Sheet4!R13</f>
        <v>0.35499999999999998</v>
      </c>
      <c r="L151" s="1">
        <f>Sheet4!T13</f>
        <v>0.42599999999999999</v>
      </c>
      <c r="M151" s="1">
        <f>Sheet4!V13</f>
        <v>0.37</v>
      </c>
      <c r="N151" s="11">
        <f>Sheet4!X13</f>
        <v>0.36499999999999999</v>
      </c>
      <c r="Q151" s="1" t="s">
        <v>10</v>
      </c>
      <c r="R151" s="10">
        <f>Sheet10!B13</f>
        <v>572</v>
      </c>
      <c r="S151" s="1">
        <f>Sheet10!D13</f>
        <v>1978</v>
      </c>
      <c r="T151" s="1">
        <f>Sheet10!F13</f>
        <v>2396</v>
      </c>
      <c r="U151" s="1">
        <f>Sheet10!H13</f>
        <v>3146</v>
      </c>
      <c r="V151" s="1">
        <f>Sheet10!J13</f>
        <v>2173</v>
      </c>
      <c r="W151" s="1">
        <f>Sheet10!L13</f>
        <v>2581</v>
      </c>
      <c r="X151" s="1">
        <f>Sheet10!N13</f>
        <v>3674</v>
      </c>
      <c r="Y151" s="1">
        <f>Sheet10!P13</f>
        <v>2931</v>
      </c>
      <c r="Z151" s="1">
        <f>Sheet10!R13</f>
        <v>2901</v>
      </c>
      <c r="AA151" s="1">
        <f>Sheet10!T13</f>
        <v>3028</v>
      </c>
      <c r="AB151" s="1">
        <f>Sheet10!V13</f>
        <v>1643</v>
      </c>
      <c r="AC151" s="11">
        <f>Sheet10!X13</f>
        <v>2425</v>
      </c>
    </row>
    <row r="152" spans="1:29" x14ac:dyDescent="0.15">
      <c r="B152" s="1" t="s">
        <v>11</v>
      </c>
      <c r="C152" s="10">
        <f>Sheet4!B15</f>
        <v>0.318</v>
      </c>
      <c r="D152" s="1">
        <f>Sheet4!D15</f>
        <v>0.39900000000000002</v>
      </c>
      <c r="E152" s="1">
        <f>Sheet4!F15</f>
        <v>0.35599999999999998</v>
      </c>
      <c r="F152" s="1">
        <f>Sheet4!H15</f>
        <v>0.371</v>
      </c>
      <c r="G152" s="1">
        <f>Sheet4!J15</f>
        <v>0.54400000000000004</v>
      </c>
      <c r="H152" s="1">
        <f>Sheet4!L15</f>
        <v>4.5999999999999999E-2</v>
      </c>
      <c r="I152" s="1">
        <f>Sheet4!N15</f>
        <v>0.36199999999999999</v>
      </c>
      <c r="J152" s="1">
        <f>Sheet4!P15</f>
        <v>0.34899999999999998</v>
      </c>
      <c r="K152" s="1">
        <f>Sheet4!R15</f>
        <v>0.374</v>
      </c>
      <c r="L152" s="1">
        <f>Sheet4!T15</f>
        <v>0.34599999999999997</v>
      </c>
      <c r="M152" s="1">
        <f>Sheet4!V15</f>
        <v>0.378</v>
      </c>
      <c r="N152" s="11">
        <f>Sheet4!X15</f>
        <v>0.39700000000000002</v>
      </c>
      <c r="Q152" s="1" t="s">
        <v>11</v>
      </c>
      <c r="R152" s="10">
        <f>Sheet10!B15</f>
        <v>93</v>
      </c>
      <c r="S152" s="1">
        <f>Sheet10!D15</f>
        <v>1946</v>
      </c>
      <c r="T152" s="1">
        <f>Sheet10!F15</f>
        <v>2639</v>
      </c>
      <c r="U152" s="1">
        <f>Sheet10!H15</f>
        <v>1667</v>
      </c>
      <c r="V152" s="1">
        <f>Sheet10!J15</f>
        <v>2968</v>
      </c>
      <c r="W152" s="1">
        <f>Sheet10!L15</f>
        <v>1153</v>
      </c>
      <c r="X152" s="1">
        <f>Sheet10!N15</f>
        <v>2673</v>
      </c>
      <c r="Y152" s="1">
        <f>Sheet10!P15</f>
        <v>2928</v>
      </c>
      <c r="Z152" s="1">
        <f>Sheet10!R15</f>
        <v>2650</v>
      </c>
      <c r="AA152" s="1">
        <f>Sheet10!T15</f>
        <v>3009</v>
      </c>
      <c r="AB152" s="1">
        <f>Sheet10!V15</f>
        <v>3109</v>
      </c>
      <c r="AC152" s="11">
        <f>Sheet10!X15</f>
        <v>3210</v>
      </c>
    </row>
    <row r="153" spans="1:29" x14ac:dyDescent="0.15">
      <c r="B153" s="1" t="s">
        <v>12</v>
      </c>
      <c r="C153" s="10">
        <f>Sheet4!B17</f>
        <v>0.44600000000000001</v>
      </c>
      <c r="D153" s="1">
        <f>Sheet4!D17</f>
        <v>0.223</v>
      </c>
      <c r="E153" s="1">
        <f>Sheet4!F17</f>
        <v>0.41</v>
      </c>
      <c r="F153" s="1">
        <f>Sheet4!H17</f>
        <v>0.40300000000000002</v>
      </c>
      <c r="G153" s="1">
        <f>Sheet4!J17</f>
        <v>5.0999999999999997E-2</v>
      </c>
      <c r="H153" s="1">
        <f>Sheet4!L17</f>
        <v>0.34899999999999998</v>
      </c>
      <c r="I153" s="1">
        <f>Sheet4!N17</f>
        <v>0.41799999999999998</v>
      </c>
      <c r="J153" s="1">
        <f>Sheet4!P17</f>
        <v>0.40899999999999997</v>
      </c>
      <c r="K153" s="1">
        <f>Sheet4!R17</f>
        <v>0.39200000000000002</v>
      </c>
      <c r="L153" s="1">
        <f>Sheet4!T17</f>
        <v>0.38900000000000001</v>
      </c>
      <c r="M153" s="1">
        <f>Sheet4!V17</f>
        <v>0.495</v>
      </c>
      <c r="N153" s="11">
        <f>Sheet4!X17</f>
        <v>0.34899999999999998</v>
      </c>
      <c r="Q153" s="1" t="s">
        <v>12</v>
      </c>
      <c r="R153" s="10">
        <f>Sheet10!B17</f>
        <v>1957</v>
      </c>
      <c r="S153" s="1">
        <f>Sheet10!D17</f>
        <v>2796</v>
      </c>
      <c r="T153" s="1">
        <f>Sheet10!F17</f>
        <v>2630</v>
      </c>
      <c r="U153" s="1">
        <f>Sheet10!H17</f>
        <v>2287</v>
      </c>
      <c r="V153" s="1">
        <f>Sheet10!J17</f>
        <v>1123</v>
      </c>
      <c r="W153" s="1">
        <f>Sheet10!L17</f>
        <v>2296</v>
      </c>
      <c r="X153" s="1">
        <f>Sheet10!N17</f>
        <v>2531</v>
      </c>
      <c r="Y153" s="1">
        <f>Sheet10!P17</f>
        <v>2396</v>
      </c>
      <c r="Z153" s="1">
        <f>Sheet10!R17</f>
        <v>2591</v>
      </c>
      <c r="AA153" s="1">
        <f>Sheet10!T17</f>
        <v>2845</v>
      </c>
      <c r="AB153" s="1">
        <f>Sheet10!V17</f>
        <v>2472</v>
      </c>
      <c r="AC153" s="11">
        <f>Sheet10!X17</f>
        <v>3191</v>
      </c>
    </row>
    <row r="154" spans="1:29" x14ac:dyDescent="0.15">
      <c r="B154" s="1" t="s">
        <v>13</v>
      </c>
      <c r="C154" s="10">
        <f>Sheet4!B19</f>
        <v>0.37</v>
      </c>
      <c r="D154" s="1">
        <f>Sheet4!D19</f>
        <v>0.40500000000000003</v>
      </c>
      <c r="E154" s="1">
        <f>Sheet4!F19</f>
        <v>0.41099999999999998</v>
      </c>
      <c r="F154" s="1">
        <f>Sheet4!H19</f>
        <v>0.432</v>
      </c>
      <c r="G154" s="1">
        <f>Sheet4!J19</f>
        <v>0.24399999999999999</v>
      </c>
      <c r="H154" s="1">
        <f>Sheet4!L19</f>
        <v>0.40200000000000002</v>
      </c>
      <c r="I154" s="1">
        <f>Sheet4!N19</f>
        <v>0.41599999999999998</v>
      </c>
      <c r="J154" s="1">
        <f>Sheet4!P19</f>
        <v>5.8000000000000003E-2</v>
      </c>
      <c r="K154" s="1">
        <f>Sheet4!R19</f>
        <v>0.35099999999999998</v>
      </c>
      <c r="L154" s="12">
        <f>Sheet4!T19</f>
        <v>4.9000000000000002E-2</v>
      </c>
      <c r="M154" s="1">
        <f>Sheet4!V19</f>
        <v>0.40899999999999997</v>
      </c>
      <c r="N154" s="11">
        <f>Sheet4!X19</f>
        <v>0.45200000000000001</v>
      </c>
      <c r="Q154" s="1" t="s">
        <v>13</v>
      </c>
      <c r="R154" s="10">
        <f>Sheet10!B19</f>
        <v>616</v>
      </c>
      <c r="S154" s="1">
        <f>Sheet10!D19</f>
        <v>2092</v>
      </c>
      <c r="T154" s="1">
        <f>Sheet10!F19</f>
        <v>1556</v>
      </c>
      <c r="U154" s="1">
        <f>Sheet10!H19</f>
        <v>1441</v>
      </c>
      <c r="V154" s="1">
        <f>Sheet10!J19</f>
        <v>936</v>
      </c>
      <c r="W154" s="1">
        <f>Sheet10!L19</f>
        <v>2321</v>
      </c>
      <c r="X154" s="1">
        <f>Sheet10!N19</f>
        <v>1874</v>
      </c>
      <c r="Y154" s="1">
        <f>Sheet10!P19</f>
        <v>702</v>
      </c>
      <c r="Z154" s="1">
        <f>Sheet10!R19</f>
        <v>1637</v>
      </c>
      <c r="AA154" s="12">
        <f>Sheet10!T19</f>
        <v>817</v>
      </c>
      <c r="AB154" s="1">
        <f>Sheet10!V19</f>
        <v>2359</v>
      </c>
      <c r="AC154" s="11">
        <f>Sheet10!X19</f>
        <v>2933</v>
      </c>
    </row>
    <row r="155" spans="1:29" x14ac:dyDescent="0.15">
      <c r="B155" s="1" t="s">
        <v>14</v>
      </c>
      <c r="C155" s="10">
        <f>Sheet4!B21</f>
        <v>0.38700000000000001</v>
      </c>
      <c r="D155" s="1">
        <f>Sheet4!D21</f>
        <v>0.34799999999999998</v>
      </c>
      <c r="E155" s="1">
        <f>Sheet4!F21</f>
        <v>0.38900000000000001</v>
      </c>
      <c r="F155" s="1">
        <f>Sheet4!H21</f>
        <v>0.318</v>
      </c>
      <c r="G155" s="1">
        <f>Sheet4!J21</f>
        <v>0.40400000000000003</v>
      </c>
      <c r="H155" s="1">
        <f>Sheet4!L21</f>
        <v>0.42699999999999999</v>
      </c>
      <c r="I155" s="1">
        <f>Sheet4!N21</f>
        <v>0.35599999999999998</v>
      </c>
      <c r="J155" s="1">
        <f>Sheet4!P21</f>
        <v>0.39300000000000002</v>
      </c>
      <c r="K155" s="1">
        <f>Sheet4!R21</f>
        <v>0.40300000000000002</v>
      </c>
      <c r="L155" s="1">
        <f>Sheet4!T21</f>
        <v>0.36799999999999999</v>
      </c>
      <c r="M155" s="1">
        <f>Sheet4!V21</f>
        <v>0.46600000000000003</v>
      </c>
      <c r="N155" s="11">
        <f>Sheet4!X21</f>
        <v>0.38900000000000001</v>
      </c>
      <c r="Q155" s="1" t="s">
        <v>14</v>
      </c>
      <c r="R155" s="10">
        <f>Sheet10!B21</f>
        <v>341</v>
      </c>
      <c r="S155" s="1">
        <f>Sheet10!D21</f>
        <v>228</v>
      </c>
      <c r="T155" s="1">
        <f>Sheet10!F21</f>
        <v>2895</v>
      </c>
      <c r="U155" s="1">
        <f>Sheet10!H21</f>
        <v>2815</v>
      </c>
      <c r="V155" s="1">
        <f>Sheet10!J21</f>
        <v>2720</v>
      </c>
      <c r="W155" s="1">
        <f>Sheet10!L21</f>
        <v>2643</v>
      </c>
      <c r="X155" s="1">
        <f>Sheet10!N21</f>
        <v>2586</v>
      </c>
      <c r="Y155" s="1">
        <f>Sheet10!P21</f>
        <v>2351</v>
      </c>
      <c r="Z155" s="1">
        <f>Sheet10!R21</f>
        <v>1913</v>
      </c>
      <c r="AA155" s="1">
        <f>Sheet10!T21</f>
        <v>2504</v>
      </c>
      <c r="AB155" s="1">
        <f>Sheet10!V21</f>
        <v>2717</v>
      </c>
      <c r="AC155" s="11">
        <f>Sheet10!X21</f>
        <v>2594</v>
      </c>
    </row>
    <row r="156" spans="1:29" ht="14" thickBot="1" x14ac:dyDescent="0.2">
      <c r="B156" s="1" t="s">
        <v>15</v>
      </c>
      <c r="C156" s="13">
        <f>Sheet4!B23</f>
        <v>0.36899999999999999</v>
      </c>
      <c r="D156" s="14">
        <f>Sheet4!D23</f>
        <v>0.375</v>
      </c>
      <c r="E156" s="14">
        <f>Sheet4!F23</f>
        <v>0.40699999999999997</v>
      </c>
      <c r="F156" s="14">
        <f>Sheet4!H23</f>
        <v>0.497</v>
      </c>
      <c r="G156" s="14">
        <f>Sheet4!J23</f>
        <v>0.57399999999999995</v>
      </c>
      <c r="H156" s="14">
        <f>Sheet4!L23</f>
        <v>0.38700000000000001</v>
      </c>
      <c r="I156" s="14">
        <f>Sheet4!N23</f>
        <v>0.28599999999999998</v>
      </c>
      <c r="J156" s="14">
        <f>Sheet4!P23</f>
        <v>0.32300000000000001</v>
      </c>
      <c r="K156" s="14">
        <f>Sheet4!R23</f>
        <v>5.2999999999999999E-2</v>
      </c>
      <c r="L156" s="14">
        <f>Sheet4!T23</f>
        <v>9.2999999999999999E-2</v>
      </c>
      <c r="M156" s="14">
        <f>Sheet4!V23</f>
        <v>0.45</v>
      </c>
      <c r="N156" s="15">
        <f>Sheet4!X23</f>
        <v>0.49299999999999999</v>
      </c>
      <c r="Q156" s="1" t="s">
        <v>15</v>
      </c>
      <c r="R156" s="13">
        <f>Sheet10!B23</f>
        <v>448</v>
      </c>
      <c r="S156" s="14">
        <f>Sheet10!D23</f>
        <v>1847</v>
      </c>
      <c r="T156" s="14">
        <f>Sheet10!F23</f>
        <v>2057</v>
      </c>
      <c r="U156" s="14">
        <f>Sheet10!H23</f>
        <v>2100</v>
      </c>
      <c r="V156" s="14">
        <f>Sheet10!J23</f>
        <v>2114</v>
      </c>
      <c r="W156" s="14">
        <f>Sheet10!L23</f>
        <v>2524</v>
      </c>
      <c r="X156" s="14">
        <f>Sheet10!N23</f>
        <v>2200</v>
      </c>
      <c r="Y156" s="14">
        <f>Sheet10!P23</f>
        <v>2876</v>
      </c>
      <c r="Z156" s="14">
        <f>Sheet10!R23</f>
        <v>375</v>
      </c>
      <c r="AA156" s="14">
        <f>Sheet10!T23</f>
        <v>931</v>
      </c>
      <c r="AB156" s="14">
        <f>Sheet10!V23</f>
        <v>2383</v>
      </c>
      <c r="AC156" s="15">
        <f>Sheet10!X23</f>
        <v>3234</v>
      </c>
    </row>
    <row r="158" spans="1:29" ht="14" thickBot="1" x14ac:dyDescent="0.2">
      <c r="C158" s="1">
        <v>1</v>
      </c>
      <c r="D158" s="1">
        <v>2</v>
      </c>
      <c r="E158" s="1">
        <v>3</v>
      </c>
      <c r="F158" s="1">
        <v>4</v>
      </c>
      <c r="G158" s="1">
        <v>5</v>
      </c>
      <c r="H158" s="1">
        <v>6</v>
      </c>
      <c r="I158" s="1">
        <v>7</v>
      </c>
      <c r="J158" s="1">
        <v>8</v>
      </c>
      <c r="K158" s="1">
        <v>9</v>
      </c>
      <c r="L158" s="1">
        <v>10</v>
      </c>
      <c r="M158" s="1">
        <v>11</v>
      </c>
      <c r="N158" s="1">
        <v>12</v>
      </c>
      <c r="R158" s="1">
        <v>1</v>
      </c>
      <c r="S158" s="1">
        <v>2</v>
      </c>
      <c r="T158" s="1">
        <v>3</v>
      </c>
      <c r="U158" s="1">
        <v>4</v>
      </c>
      <c r="V158" s="1">
        <v>5</v>
      </c>
      <c r="W158" s="1">
        <v>6</v>
      </c>
      <c r="X158" s="1">
        <v>7</v>
      </c>
      <c r="Y158" s="1">
        <v>8</v>
      </c>
      <c r="Z158" s="1">
        <v>9</v>
      </c>
      <c r="AA158" s="1">
        <v>10</v>
      </c>
      <c r="AB158" s="1">
        <v>11</v>
      </c>
      <c r="AC158" s="1">
        <v>12</v>
      </c>
    </row>
    <row r="159" spans="1:29" x14ac:dyDescent="0.15">
      <c r="A159" s="5" t="s">
        <v>47</v>
      </c>
      <c r="B159" s="1" t="s">
        <v>8</v>
      </c>
      <c r="C159" s="6">
        <f>Sheet4!C9</f>
        <v>0.39200000000000002</v>
      </c>
      <c r="D159" s="7">
        <f>Sheet4!E9</f>
        <v>0.372</v>
      </c>
      <c r="E159" s="7">
        <f>Sheet4!G9</f>
        <v>0.35699999999999998</v>
      </c>
      <c r="F159" s="7">
        <f>Sheet4!I9</f>
        <v>0.47599999999999998</v>
      </c>
      <c r="G159" s="7">
        <f>Sheet4!K9</f>
        <v>0.33500000000000002</v>
      </c>
      <c r="H159" s="7">
        <f>Sheet4!M9</f>
        <v>0.42199999999999999</v>
      </c>
      <c r="I159" s="7">
        <f>Sheet4!O9</f>
        <v>0.32700000000000001</v>
      </c>
      <c r="J159" s="7">
        <f>Sheet4!Q9</f>
        <v>0.39700000000000002</v>
      </c>
      <c r="K159" s="7">
        <f>Sheet4!S9</f>
        <v>0.33600000000000002</v>
      </c>
      <c r="L159" s="7">
        <f>Sheet4!U9</f>
        <v>0.38400000000000001</v>
      </c>
      <c r="M159" s="7">
        <f>Sheet4!W9</f>
        <v>0.371</v>
      </c>
      <c r="N159" s="8">
        <f>Sheet4!Y9</f>
        <v>0.315</v>
      </c>
      <c r="P159" s="5" t="s">
        <v>47</v>
      </c>
      <c r="Q159" s="1" t="s">
        <v>8</v>
      </c>
      <c r="R159" s="6">
        <f>Sheet10!C9</f>
        <v>2152</v>
      </c>
      <c r="S159" s="7">
        <f>Sheet10!E9</f>
        <v>2076</v>
      </c>
      <c r="T159" s="7">
        <f>Sheet10!G9</f>
        <v>166</v>
      </c>
      <c r="U159" s="7">
        <f>Sheet10!I9</f>
        <v>2196</v>
      </c>
      <c r="V159" s="7">
        <f>Sheet10!K9</f>
        <v>630</v>
      </c>
      <c r="W159" s="7">
        <f>Sheet10!M9</f>
        <v>156</v>
      </c>
      <c r="X159" s="7">
        <f>Sheet10!O9</f>
        <v>437</v>
      </c>
      <c r="Y159" s="7">
        <f>Sheet10!Q9</f>
        <v>856</v>
      </c>
      <c r="Z159" s="7">
        <f>Sheet10!S9</f>
        <v>2577</v>
      </c>
      <c r="AA159" s="7">
        <f>Sheet10!U9</f>
        <v>2575</v>
      </c>
      <c r="AB159" s="7">
        <f>Sheet10!W9</f>
        <v>2666</v>
      </c>
      <c r="AC159" s="8">
        <f>Sheet10!Y9</f>
        <v>403</v>
      </c>
    </row>
    <row r="160" spans="1:29" x14ac:dyDescent="0.15">
      <c r="A160" s="9" t="s">
        <v>31</v>
      </c>
      <c r="B160" s="1" t="s">
        <v>9</v>
      </c>
      <c r="C160" s="10">
        <f>Sheet4!C11</f>
        <v>0.4</v>
      </c>
      <c r="D160" s="1">
        <f>Sheet4!E11</f>
        <v>0.38500000000000001</v>
      </c>
      <c r="E160" s="1">
        <f>Sheet4!G11</f>
        <v>0.38900000000000001</v>
      </c>
      <c r="F160" s="1">
        <f>Sheet4!I11</f>
        <v>0.41699999999999998</v>
      </c>
      <c r="G160" s="1">
        <f>Sheet4!K11</f>
        <v>0.39900000000000002</v>
      </c>
      <c r="H160" s="1">
        <f>Sheet4!M11</f>
        <v>0.40699999999999997</v>
      </c>
      <c r="I160" s="1">
        <f>Sheet4!O11</f>
        <v>0.38700000000000001</v>
      </c>
      <c r="J160" s="1">
        <f>Sheet4!Q11</f>
        <v>0.38700000000000001</v>
      </c>
      <c r="K160" s="1">
        <f>Sheet4!S11</f>
        <v>0.39400000000000002</v>
      </c>
      <c r="L160" s="1">
        <f>Sheet4!U11</f>
        <v>0.33200000000000002</v>
      </c>
      <c r="M160" s="1">
        <f>Sheet4!W11</f>
        <v>0.33700000000000002</v>
      </c>
      <c r="N160" s="11">
        <f>Sheet4!Y11</f>
        <v>0.36399999999999999</v>
      </c>
      <c r="P160" s="9" t="s">
        <v>32</v>
      </c>
      <c r="Q160" s="1" t="s">
        <v>9</v>
      </c>
      <c r="R160" s="10">
        <f>Sheet10!C11</f>
        <v>1649</v>
      </c>
      <c r="S160" s="1">
        <f>Sheet10!E11</f>
        <v>2808</v>
      </c>
      <c r="T160" s="1">
        <f>Sheet10!G11</f>
        <v>2268</v>
      </c>
      <c r="U160" s="1">
        <f>Sheet10!I11</f>
        <v>2332</v>
      </c>
      <c r="V160" s="1">
        <f>Sheet10!K11</f>
        <v>4798</v>
      </c>
      <c r="W160" s="1">
        <f>Sheet10!M11</f>
        <v>1916</v>
      </c>
      <c r="X160" s="1">
        <f>Sheet10!O11</f>
        <v>2151</v>
      </c>
      <c r="Y160" s="1">
        <f>Sheet10!Q11</f>
        <v>2347</v>
      </c>
      <c r="Z160" s="1">
        <f>Sheet10!S11</f>
        <v>2588</v>
      </c>
      <c r="AA160" s="1">
        <f>Sheet10!U11</f>
        <v>2341</v>
      </c>
      <c r="AB160" s="1">
        <f>Sheet10!W11</f>
        <v>2600</v>
      </c>
      <c r="AC160" s="11">
        <f>Sheet10!Y11</f>
        <v>2622</v>
      </c>
    </row>
    <row r="161" spans="1:29" x14ac:dyDescent="0.15">
      <c r="B161" s="1" t="s">
        <v>10</v>
      </c>
      <c r="C161" s="10">
        <f>Sheet4!C13</f>
        <v>0.42699999999999999</v>
      </c>
      <c r="D161" s="1">
        <f>Sheet4!E13</f>
        <v>0.33700000000000002</v>
      </c>
      <c r="E161" s="1">
        <f>Sheet4!G13</f>
        <v>0.34799999999999998</v>
      </c>
      <c r="F161" s="1">
        <f>Sheet4!I13</f>
        <v>0.39700000000000002</v>
      </c>
      <c r="G161" s="1">
        <f>Sheet4!K13</f>
        <v>0.40500000000000003</v>
      </c>
      <c r="H161" s="1">
        <f>Sheet4!M13</f>
        <v>0.35299999999999998</v>
      </c>
      <c r="I161" s="1">
        <f>Sheet4!O13</f>
        <v>0.371</v>
      </c>
      <c r="J161" s="1">
        <f>Sheet4!Q13</f>
        <v>0.36599999999999999</v>
      </c>
      <c r="K161" s="1">
        <f>Sheet4!S13</f>
        <v>0.37</v>
      </c>
      <c r="L161" s="1">
        <f>Sheet4!U13</f>
        <v>5.0999999999999997E-2</v>
      </c>
      <c r="M161" s="1">
        <f>Sheet4!W13</f>
        <v>0.43099999999999999</v>
      </c>
      <c r="N161" s="11">
        <f>Sheet4!Y13</f>
        <v>0.38600000000000001</v>
      </c>
      <c r="Q161" s="1" t="s">
        <v>10</v>
      </c>
      <c r="R161" s="10">
        <f>Sheet10!C13</f>
        <v>2161</v>
      </c>
      <c r="S161" s="1">
        <f>Sheet10!E13</f>
        <v>2650</v>
      </c>
      <c r="T161" s="1">
        <f>Sheet10!G13</f>
        <v>2812</v>
      </c>
      <c r="U161" s="1">
        <f>Sheet10!I13</f>
        <v>2447</v>
      </c>
      <c r="V161" s="1">
        <f>Sheet10!K13</f>
        <v>2584</v>
      </c>
      <c r="W161" s="1">
        <f>Sheet10!M13</f>
        <v>2925</v>
      </c>
      <c r="X161" s="1">
        <f>Sheet10!O13</f>
        <v>3074</v>
      </c>
      <c r="Y161" s="1">
        <f>Sheet10!Q13</f>
        <v>3204</v>
      </c>
      <c r="Z161" s="1">
        <f>Sheet10!S13</f>
        <v>3070</v>
      </c>
      <c r="AA161" s="1">
        <f>Sheet10!U13</f>
        <v>681</v>
      </c>
      <c r="AB161" s="1">
        <f>Sheet10!W13</f>
        <v>2805</v>
      </c>
      <c r="AC161" s="11">
        <f>Sheet10!Y13</f>
        <v>3125</v>
      </c>
    </row>
    <row r="162" spans="1:29" x14ac:dyDescent="0.15">
      <c r="B162" s="1" t="s">
        <v>11</v>
      </c>
      <c r="C162" s="10">
        <f>Sheet4!C15</f>
        <v>0.39600000000000002</v>
      </c>
      <c r="D162" s="1">
        <f>Sheet4!E15</f>
        <v>0.501</v>
      </c>
      <c r="E162" s="1">
        <f>Sheet4!G15</f>
        <v>0.38</v>
      </c>
      <c r="F162" s="1">
        <f>Sheet4!I15</f>
        <v>0.51200000000000001</v>
      </c>
      <c r="G162" s="1">
        <f>Sheet4!K15</f>
        <v>0.38800000000000001</v>
      </c>
      <c r="H162" s="1">
        <f>Sheet4!M15</f>
        <v>0.39800000000000002</v>
      </c>
      <c r="I162" s="1">
        <f>Sheet4!O15</f>
        <v>0.10299999999999999</v>
      </c>
      <c r="J162" s="1">
        <f>Sheet4!Q15</f>
        <v>0.436</v>
      </c>
      <c r="K162" s="1">
        <f>Sheet4!S15</f>
        <v>0.34100000000000003</v>
      </c>
      <c r="L162" s="1">
        <f>Sheet4!U15</f>
        <v>0.38</v>
      </c>
      <c r="M162" s="1">
        <f>Sheet4!W15</f>
        <v>0.39100000000000001</v>
      </c>
      <c r="N162" s="11">
        <f>Sheet4!Y15</f>
        <v>0.40100000000000002</v>
      </c>
      <c r="Q162" s="1" t="s">
        <v>11</v>
      </c>
      <c r="R162" s="10">
        <f>Sheet10!C15</f>
        <v>1569</v>
      </c>
      <c r="S162" s="1">
        <f>Sheet10!E15</f>
        <v>1904</v>
      </c>
      <c r="T162" s="1">
        <f>Sheet10!G15</f>
        <v>2155</v>
      </c>
      <c r="U162" s="1">
        <f>Sheet10!I15</f>
        <v>2544</v>
      </c>
      <c r="V162" s="1">
        <f>Sheet10!K15</f>
        <v>2639</v>
      </c>
      <c r="W162" s="1">
        <f>Sheet10!M15</f>
        <v>1984</v>
      </c>
      <c r="X162" s="1">
        <f>Sheet10!O15</f>
        <v>1295</v>
      </c>
      <c r="Y162" s="1">
        <f>Sheet10!Q15</f>
        <v>2219</v>
      </c>
      <c r="Z162" s="1">
        <f>Sheet10!S15</f>
        <v>2980</v>
      </c>
      <c r="AA162" s="1">
        <f>Sheet10!U15</f>
        <v>2955</v>
      </c>
      <c r="AB162" s="1">
        <f>Sheet10!W15</f>
        <v>3366</v>
      </c>
      <c r="AC162" s="11">
        <f>Sheet10!Y15</f>
        <v>2641</v>
      </c>
    </row>
    <row r="163" spans="1:29" x14ac:dyDescent="0.15">
      <c r="B163" s="1" t="s">
        <v>12</v>
      </c>
      <c r="C163" s="10">
        <f>Sheet4!C17</f>
        <v>0.39200000000000002</v>
      </c>
      <c r="D163" s="1">
        <f>Sheet4!E17</f>
        <v>0.41699999999999998</v>
      </c>
      <c r="E163" s="1">
        <f>Sheet4!G17</f>
        <v>0.37</v>
      </c>
      <c r="F163" s="1">
        <f>Sheet4!I17</f>
        <v>0.38300000000000001</v>
      </c>
      <c r="G163" s="1">
        <f>Sheet4!K17</f>
        <v>0.53600000000000003</v>
      </c>
      <c r="H163" s="1">
        <f>Sheet4!M17</f>
        <v>0.35699999999999998</v>
      </c>
      <c r="I163" s="1">
        <f>Sheet4!O17</f>
        <v>0.41</v>
      </c>
      <c r="J163" s="1">
        <f>Sheet4!Q17</f>
        <v>0.36799999999999999</v>
      </c>
      <c r="K163" s="1">
        <f>Sheet4!S17</f>
        <v>0.38700000000000001</v>
      </c>
      <c r="L163" s="1">
        <f>Sheet4!U17</f>
        <v>0.372</v>
      </c>
      <c r="M163" s="1">
        <f>Sheet4!W17</f>
        <v>0.36599999999999999</v>
      </c>
      <c r="N163" s="11">
        <f>Sheet4!Y17</f>
        <v>0.27500000000000002</v>
      </c>
      <c r="Q163" s="1" t="s">
        <v>12</v>
      </c>
      <c r="R163" s="10">
        <f>Sheet10!C17</f>
        <v>1937</v>
      </c>
      <c r="S163" s="1">
        <f>Sheet10!E17</f>
        <v>2470</v>
      </c>
      <c r="T163" s="1">
        <f>Sheet10!G17</f>
        <v>2869</v>
      </c>
      <c r="U163" s="1">
        <f>Sheet10!I17</f>
        <v>1960</v>
      </c>
      <c r="V163" s="1">
        <f>Sheet10!K17</f>
        <v>1705</v>
      </c>
      <c r="W163" s="1">
        <f>Sheet10!M17</f>
        <v>2028</v>
      </c>
      <c r="X163" s="1">
        <f>Sheet10!O17</f>
        <v>2427</v>
      </c>
      <c r="Y163" s="1">
        <f>Sheet10!Q17</f>
        <v>5240</v>
      </c>
      <c r="Z163" s="1">
        <f>Sheet10!S17</f>
        <v>2814</v>
      </c>
      <c r="AA163" s="1">
        <f>Sheet10!U17</f>
        <v>4126</v>
      </c>
      <c r="AB163" s="1">
        <f>Sheet10!W17</f>
        <v>3249</v>
      </c>
      <c r="AC163" s="11">
        <f>Sheet10!Y17</f>
        <v>3169</v>
      </c>
    </row>
    <row r="164" spans="1:29" x14ac:dyDescent="0.15">
      <c r="B164" s="1" t="s">
        <v>13</v>
      </c>
      <c r="C164" s="10">
        <f>Sheet4!C19</f>
        <v>0.41199999999999998</v>
      </c>
      <c r="D164" s="1">
        <f>Sheet4!E19</f>
        <v>0.42899999999999999</v>
      </c>
      <c r="E164" s="1">
        <f>Sheet4!G19</f>
        <v>0.377</v>
      </c>
      <c r="F164" s="1">
        <f>Sheet4!I19</f>
        <v>0.39900000000000002</v>
      </c>
      <c r="G164" s="1">
        <f>Sheet4!K19</f>
        <v>0.43099999999999999</v>
      </c>
      <c r="H164" s="1">
        <f>Sheet4!M19</f>
        <v>0.38600000000000001</v>
      </c>
      <c r="I164" s="1">
        <f>Sheet4!O19</f>
        <v>0.40400000000000003</v>
      </c>
      <c r="J164" s="1">
        <f>Sheet4!Q19</f>
        <v>0.39300000000000002</v>
      </c>
      <c r="K164" s="1">
        <f>Sheet4!S19</f>
        <v>0.44600000000000001</v>
      </c>
      <c r="L164" s="12">
        <f>Sheet4!U19</f>
        <v>5.2999999999999999E-2</v>
      </c>
      <c r="M164" s="1">
        <f>Sheet4!W19</f>
        <v>0.41399999999999998</v>
      </c>
      <c r="N164" s="11">
        <f>Sheet4!Y19</f>
        <v>0.42399999999999999</v>
      </c>
      <c r="Q164" s="1" t="s">
        <v>13</v>
      </c>
      <c r="R164" s="10">
        <f>Sheet10!C19</f>
        <v>2205</v>
      </c>
      <c r="S164" s="1">
        <f>Sheet10!E19</f>
        <v>2238</v>
      </c>
      <c r="T164" s="1">
        <f>Sheet10!G19</f>
        <v>2413</v>
      </c>
      <c r="U164" s="1">
        <f>Sheet10!I19</f>
        <v>2110</v>
      </c>
      <c r="V164" s="1">
        <f>Sheet10!K19</f>
        <v>1863</v>
      </c>
      <c r="W164" s="1">
        <f>Sheet10!M19</f>
        <v>1887</v>
      </c>
      <c r="X164" s="1">
        <f>Sheet10!O19</f>
        <v>2883</v>
      </c>
      <c r="Y164" s="1">
        <f>Sheet10!Q19</f>
        <v>2181</v>
      </c>
      <c r="Z164" s="1">
        <f>Sheet10!S19</f>
        <v>1825</v>
      </c>
      <c r="AA164" s="12">
        <f>Sheet10!U19</f>
        <v>1039</v>
      </c>
      <c r="AB164" s="1">
        <f>Sheet10!W19</f>
        <v>2713</v>
      </c>
      <c r="AC164" s="11">
        <f>Sheet10!Y19</f>
        <v>2454</v>
      </c>
    </row>
    <row r="165" spans="1:29" x14ac:dyDescent="0.15">
      <c r="B165" s="1" t="s">
        <v>14</v>
      </c>
      <c r="C165" s="10">
        <f>Sheet4!C21</f>
        <v>0.40300000000000002</v>
      </c>
      <c r="D165" s="1">
        <f>Sheet4!E21</f>
        <v>0.39900000000000002</v>
      </c>
      <c r="E165" s="1">
        <f>Sheet4!G21</f>
        <v>0.43</v>
      </c>
      <c r="F165" s="1">
        <f>Sheet4!I21</f>
        <v>0.39900000000000002</v>
      </c>
      <c r="G165" s="1">
        <f>Sheet4!K21</f>
        <v>0.42699999999999999</v>
      </c>
      <c r="H165" s="1">
        <f>Sheet4!M21</f>
        <v>0.39900000000000002</v>
      </c>
      <c r="I165" s="1">
        <f>Sheet4!O21</f>
        <v>0.40200000000000002</v>
      </c>
      <c r="J165" s="1">
        <f>Sheet4!Q21</f>
        <v>0.371</v>
      </c>
      <c r="K165" s="1">
        <f>Sheet4!S21</f>
        <v>0.42899999999999999</v>
      </c>
      <c r="L165" s="1">
        <f>Sheet4!U21</f>
        <v>0.39200000000000002</v>
      </c>
      <c r="M165" s="1">
        <f>Sheet4!W21</f>
        <v>0.33600000000000002</v>
      </c>
      <c r="N165" s="11">
        <f>Sheet4!Y21</f>
        <v>0.40899999999999997</v>
      </c>
      <c r="Q165" s="1" t="s">
        <v>14</v>
      </c>
      <c r="R165" s="10">
        <f>Sheet10!C21</f>
        <v>2147</v>
      </c>
      <c r="S165" s="1">
        <f>Sheet10!E21</f>
        <v>1814</v>
      </c>
      <c r="T165" s="1">
        <f>Sheet10!G21</f>
        <v>2317</v>
      </c>
      <c r="U165" s="1">
        <f>Sheet10!I21</f>
        <v>2134</v>
      </c>
      <c r="V165" s="1">
        <f>Sheet10!K21</f>
        <v>1901</v>
      </c>
      <c r="W165" s="1">
        <f>Sheet10!M21</f>
        <v>2340</v>
      </c>
      <c r="X165" s="1">
        <f>Sheet10!O21</f>
        <v>2543</v>
      </c>
      <c r="Y165" s="1">
        <f>Sheet10!Q21</f>
        <v>2875</v>
      </c>
      <c r="Z165" s="1">
        <f>Sheet10!S21</f>
        <v>2433</v>
      </c>
      <c r="AA165" s="1">
        <f>Sheet10!U21</f>
        <v>2610</v>
      </c>
      <c r="AB165" s="1">
        <f>Sheet10!W21</f>
        <v>2561</v>
      </c>
      <c r="AC165" s="11">
        <f>Sheet10!Y21</f>
        <v>2940</v>
      </c>
    </row>
    <row r="166" spans="1:29" ht="14" thickBot="1" x14ac:dyDescent="0.2">
      <c r="B166" s="1" t="s">
        <v>15</v>
      </c>
      <c r="C166" s="13">
        <f>Sheet4!C23</f>
        <v>0.40200000000000002</v>
      </c>
      <c r="D166" s="14">
        <f>Sheet4!E23</f>
        <v>0.42699999999999999</v>
      </c>
      <c r="E166" s="14">
        <f>Sheet4!G23</f>
        <v>0.32600000000000001</v>
      </c>
      <c r="F166" s="14">
        <f>Sheet4!I23</f>
        <v>0.41299999999999998</v>
      </c>
      <c r="G166" s="14">
        <f>Sheet4!K23</f>
        <v>0.42699999999999999</v>
      </c>
      <c r="H166" s="14">
        <f>Sheet4!M23</f>
        <v>1.21</v>
      </c>
      <c r="I166" s="14">
        <f>Sheet4!O23</f>
        <v>0.439</v>
      </c>
      <c r="J166" s="14">
        <f>Sheet4!Q23</f>
        <v>0.44</v>
      </c>
      <c r="K166" s="14">
        <f>Sheet4!S23</f>
        <v>0.44600000000000001</v>
      </c>
      <c r="L166" s="14">
        <f>Sheet4!U23</f>
        <v>0.435</v>
      </c>
      <c r="M166" s="14">
        <f>Sheet4!W23</f>
        <v>0.40699999999999997</v>
      </c>
      <c r="N166" s="15">
        <f>Sheet4!Y23</f>
        <v>0.40400000000000003</v>
      </c>
      <c r="Q166" s="1" t="s">
        <v>15</v>
      </c>
      <c r="R166" s="13">
        <f>Sheet10!C23</f>
        <v>2647</v>
      </c>
      <c r="S166" s="14">
        <f>Sheet10!E23</f>
        <v>2237</v>
      </c>
      <c r="T166" s="14">
        <f>Sheet10!G23</f>
        <v>3032</v>
      </c>
      <c r="U166" s="14">
        <f>Sheet10!I23</f>
        <v>2522</v>
      </c>
      <c r="V166" s="14">
        <f>Sheet10!K23</f>
        <v>2325</v>
      </c>
      <c r="W166" s="14">
        <f>Sheet10!M23</f>
        <v>2290</v>
      </c>
      <c r="X166" s="14">
        <f>Sheet10!O23</f>
        <v>1750</v>
      </c>
      <c r="Y166" s="14">
        <f>Sheet10!Q23</f>
        <v>2644</v>
      </c>
      <c r="Z166" s="14">
        <f>Sheet10!S23</f>
        <v>2851</v>
      </c>
      <c r="AA166" s="14">
        <f>Sheet10!U23</f>
        <v>2678</v>
      </c>
      <c r="AB166" s="14">
        <f>Sheet10!W23</f>
        <v>2579</v>
      </c>
      <c r="AC166" s="15">
        <f>Sheet10!Y23</f>
        <v>2714</v>
      </c>
    </row>
    <row r="168" spans="1:29" ht="14" thickBot="1" x14ac:dyDescent="0.2">
      <c r="C168" s="1">
        <v>1</v>
      </c>
      <c r="D168" s="1">
        <v>2</v>
      </c>
      <c r="E168" s="1">
        <v>3</v>
      </c>
      <c r="F168" s="1">
        <v>4</v>
      </c>
      <c r="G168" s="1">
        <v>5</v>
      </c>
      <c r="H168" s="1">
        <v>6</v>
      </c>
      <c r="I168" s="1">
        <v>7</v>
      </c>
      <c r="J168" s="1">
        <v>8</v>
      </c>
      <c r="K168" s="1">
        <v>9</v>
      </c>
      <c r="L168" s="1">
        <v>10</v>
      </c>
      <c r="M168" s="1">
        <v>11</v>
      </c>
      <c r="N168" s="1">
        <v>12</v>
      </c>
      <c r="R168" s="1">
        <v>1</v>
      </c>
      <c r="S168" s="1">
        <v>2</v>
      </c>
      <c r="T168" s="1">
        <v>3</v>
      </c>
      <c r="U168" s="1">
        <v>4</v>
      </c>
      <c r="V168" s="1">
        <v>5</v>
      </c>
      <c r="W168" s="1">
        <v>6</v>
      </c>
      <c r="X168" s="1">
        <v>7</v>
      </c>
      <c r="Y168" s="1">
        <v>8</v>
      </c>
      <c r="Z168" s="1">
        <v>9</v>
      </c>
      <c r="AA168" s="1">
        <v>10</v>
      </c>
      <c r="AB168" s="1">
        <v>11</v>
      </c>
      <c r="AC168" s="1">
        <v>12</v>
      </c>
    </row>
    <row r="169" spans="1:29" x14ac:dyDescent="0.15">
      <c r="A169" s="5" t="s">
        <v>48</v>
      </c>
      <c r="B169" s="1" t="s">
        <v>8</v>
      </c>
      <c r="C169" s="6">
        <f>Sheet5!B8</f>
        <v>0.29799999999999999</v>
      </c>
      <c r="D169" s="7">
        <f>Sheet5!D8</f>
        <v>0.376</v>
      </c>
      <c r="E169" s="7">
        <f>Sheet5!F8</f>
        <v>0.41099999999999998</v>
      </c>
      <c r="F169" s="7">
        <f>Sheet5!H8</f>
        <v>0.34599999999999997</v>
      </c>
      <c r="G169" s="7">
        <f>Sheet5!J8</f>
        <v>0.23799999999999999</v>
      </c>
      <c r="H169" s="7">
        <f>Sheet5!L8</f>
        <v>0.38800000000000001</v>
      </c>
      <c r="I169" s="7">
        <f>Sheet5!N8</f>
        <v>0.434</v>
      </c>
      <c r="J169" s="7">
        <f>Sheet5!P8</f>
        <v>0.33300000000000002</v>
      </c>
      <c r="K169" s="7">
        <f>Sheet5!R8</f>
        <v>0.39200000000000002</v>
      </c>
      <c r="L169" s="7">
        <f>Sheet5!T8</f>
        <v>0.23300000000000001</v>
      </c>
      <c r="M169" s="7">
        <f>Sheet5!V8</f>
        <v>0.43</v>
      </c>
      <c r="N169" s="8">
        <f>Sheet5!X8</f>
        <v>0.38100000000000001</v>
      </c>
      <c r="P169" s="5" t="s">
        <v>48</v>
      </c>
      <c r="Q169" s="1" t="s">
        <v>8</v>
      </c>
      <c r="R169" s="6">
        <f>Sheet11!B8</f>
        <v>1588</v>
      </c>
      <c r="S169" s="7">
        <f>Sheet11!D8</f>
        <v>1787</v>
      </c>
      <c r="T169" s="7">
        <f>Sheet11!F8</f>
        <v>1631</v>
      </c>
      <c r="U169" s="7">
        <f>Sheet11!H8</f>
        <v>2311</v>
      </c>
      <c r="V169" s="7">
        <f>Sheet11!J8</f>
        <v>2096</v>
      </c>
      <c r="W169" s="7">
        <f>Sheet11!L8</f>
        <v>2163</v>
      </c>
      <c r="X169" s="7">
        <f>Sheet11!N8</f>
        <v>2220</v>
      </c>
      <c r="Y169" s="7">
        <f>Sheet11!P8</f>
        <v>2050</v>
      </c>
      <c r="Z169" s="7">
        <f>Sheet11!R8</f>
        <v>2315</v>
      </c>
      <c r="AA169" s="7">
        <f>Sheet11!T8</f>
        <v>1460</v>
      </c>
      <c r="AB169" s="7">
        <f>Sheet11!V8</f>
        <v>1924</v>
      </c>
      <c r="AC169" s="8">
        <f>Sheet11!X8</f>
        <v>1889</v>
      </c>
    </row>
    <row r="170" spans="1:29" x14ac:dyDescent="0.15">
      <c r="A170" s="9" t="s">
        <v>31</v>
      </c>
      <c r="B170" s="1" t="s">
        <v>9</v>
      </c>
      <c r="C170" s="10">
        <f>Sheet5!B10</f>
        <v>0.36499999999999999</v>
      </c>
      <c r="D170" s="1">
        <f>Sheet5!D10</f>
        <v>0.36199999999999999</v>
      </c>
      <c r="E170" s="1">
        <f>Sheet5!F10</f>
        <v>0.41099999999999998</v>
      </c>
      <c r="F170" s="1">
        <f>Sheet5!H10</f>
        <v>0.42099999999999999</v>
      </c>
      <c r="G170" s="1">
        <f>Sheet5!J10</f>
        <v>0.252</v>
      </c>
      <c r="H170" s="1">
        <f>Sheet5!L10</f>
        <v>0.33100000000000002</v>
      </c>
      <c r="I170" s="1">
        <f>Sheet5!N10</f>
        <v>0.35099999999999998</v>
      </c>
      <c r="J170" s="1">
        <f>Sheet5!P10</f>
        <v>0.35899999999999999</v>
      </c>
      <c r="K170" s="1">
        <f>Sheet5!R10</f>
        <v>0.432</v>
      </c>
      <c r="L170" s="1">
        <f>Sheet5!T10</f>
        <v>0.4</v>
      </c>
      <c r="M170" s="1">
        <f>Sheet5!V10</f>
        <v>0.39200000000000002</v>
      </c>
      <c r="N170" s="11">
        <f>Sheet5!X10</f>
        <v>0.27700000000000002</v>
      </c>
      <c r="P170" s="9" t="s">
        <v>32</v>
      </c>
      <c r="Q170" s="1" t="s">
        <v>9</v>
      </c>
      <c r="R170" s="10">
        <f>Sheet11!B10</f>
        <v>2316</v>
      </c>
      <c r="S170" s="1">
        <f>Sheet11!D10</f>
        <v>2034</v>
      </c>
      <c r="T170" s="1">
        <f>Sheet11!F10</f>
        <v>2113</v>
      </c>
      <c r="U170" s="1">
        <f>Sheet11!H10</f>
        <v>2250</v>
      </c>
      <c r="V170" s="1">
        <f>Sheet11!J10</f>
        <v>1844</v>
      </c>
      <c r="W170" s="1">
        <f>Sheet11!L10</f>
        <v>2059</v>
      </c>
      <c r="X170" s="1">
        <f>Sheet11!N10</f>
        <v>1594</v>
      </c>
      <c r="Y170" s="1">
        <f>Sheet11!P10</f>
        <v>2423</v>
      </c>
      <c r="Z170" s="1">
        <f>Sheet11!R10</f>
        <v>2535</v>
      </c>
      <c r="AA170" s="1">
        <f>Sheet11!T10</f>
        <v>2316</v>
      </c>
      <c r="AB170" s="1">
        <f>Sheet11!V10</f>
        <v>2854</v>
      </c>
      <c r="AC170" s="11">
        <f>Sheet11!X10</f>
        <v>1655</v>
      </c>
    </row>
    <row r="171" spans="1:29" x14ac:dyDescent="0.15">
      <c r="B171" s="1" t="s">
        <v>10</v>
      </c>
      <c r="C171" s="10">
        <f>Sheet5!B12</f>
        <v>0.42899999999999999</v>
      </c>
      <c r="D171" s="1">
        <f>Sheet5!D12</f>
        <v>0.35599999999999998</v>
      </c>
      <c r="E171" s="1">
        <f>Sheet5!F12</f>
        <v>0.379</v>
      </c>
      <c r="F171" s="1">
        <f>Sheet5!H12</f>
        <v>0.35</v>
      </c>
      <c r="G171" s="1">
        <f>Sheet5!J12</f>
        <v>0.36699999999999999</v>
      </c>
      <c r="H171" s="1">
        <f>Sheet5!L12</f>
        <v>0.40899999999999997</v>
      </c>
      <c r="I171" s="1">
        <f>Sheet5!N12</f>
        <v>0.38700000000000001</v>
      </c>
      <c r="J171" s="1">
        <f>Sheet5!P12</f>
        <v>0.40200000000000002</v>
      </c>
      <c r="K171" s="1">
        <f>Sheet5!R12</f>
        <v>0.39</v>
      </c>
      <c r="L171" s="1">
        <f>Sheet5!T12</f>
        <v>0.41</v>
      </c>
      <c r="M171" s="1">
        <f>Sheet5!V12</f>
        <v>0.40100000000000002</v>
      </c>
      <c r="N171" s="11">
        <f>Sheet5!X12</f>
        <v>0.34599999999999997</v>
      </c>
      <c r="Q171" s="1" t="s">
        <v>10</v>
      </c>
      <c r="R171" s="10">
        <f>Sheet11!B12</f>
        <v>2151</v>
      </c>
      <c r="S171" s="1">
        <f>Sheet11!D12</f>
        <v>1975</v>
      </c>
      <c r="T171" s="1">
        <f>Sheet11!F12</f>
        <v>1861</v>
      </c>
      <c r="U171" s="1">
        <f>Sheet11!H12</f>
        <v>2333</v>
      </c>
      <c r="V171" s="1">
        <f>Sheet11!J12</f>
        <v>2135</v>
      </c>
      <c r="W171" s="1">
        <f>Sheet11!L12</f>
        <v>1441</v>
      </c>
      <c r="X171" s="1">
        <f>Sheet11!N12</f>
        <v>2407</v>
      </c>
      <c r="Y171" s="1">
        <f>Sheet11!P12</f>
        <v>2194</v>
      </c>
      <c r="Z171" s="1">
        <f>Sheet11!R12</f>
        <v>1907</v>
      </c>
      <c r="AA171" s="1">
        <f>Sheet11!T12</f>
        <v>2076</v>
      </c>
      <c r="AB171" s="1">
        <f>Sheet11!V12</f>
        <v>1926</v>
      </c>
      <c r="AC171" s="11">
        <f>Sheet11!X12</f>
        <v>2842</v>
      </c>
    </row>
    <row r="172" spans="1:29" x14ac:dyDescent="0.15">
      <c r="B172" s="1" t="s">
        <v>11</v>
      </c>
      <c r="C172" s="10">
        <f>Sheet5!B14</f>
        <v>0.39100000000000001</v>
      </c>
      <c r="D172" s="1">
        <f>Sheet5!D14</f>
        <v>0.41899999999999998</v>
      </c>
      <c r="E172" s="1">
        <f>Sheet5!F14</f>
        <v>0.371</v>
      </c>
      <c r="F172" s="1">
        <f>Sheet5!H14</f>
        <v>0.42499999999999999</v>
      </c>
      <c r="G172" s="1">
        <f>Sheet5!J14</f>
        <v>0.441</v>
      </c>
      <c r="H172" s="1">
        <f>Sheet5!L14</f>
        <v>0.35399999999999998</v>
      </c>
      <c r="I172" s="1">
        <f>Sheet5!N14</f>
        <v>0.38900000000000001</v>
      </c>
      <c r="J172" s="1">
        <f>Sheet5!P14</f>
        <v>0.42599999999999999</v>
      </c>
      <c r="K172" s="1">
        <f>Sheet5!R14</f>
        <v>0.33300000000000002</v>
      </c>
      <c r="L172" s="1">
        <f>Sheet5!T14</f>
        <v>0.39600000000000002</v>
      </c>
      <c r="M172" s="1">
        <f>Sheet5!V14</f>
        <v>0.38300000000000001</v>
      </c>
      <c r="N172" s="11">
        <f>Sheet5!X14</f>
        <v>0.32900000000000001</v>
      </c>
      <c r="Q172" s="1" t="s">
        <v>11</v>
      </c>
      <c r="R172" s="10">
        <f>Sheet11!B14</f>
        <v>1996</v>
      </c>
      <c r="S172" s="1">
        <f>Sheet11!D14</f>
        <v>1464</v>
      </c>
      <c r="T172" s="1">
        <f>Sheet11!F14</f>
        <v>2519</v>
      </c>
      <c r="U172" s="1">
        <f>Sheet11!H14</f>
        <v>2301</v>
      </c>
      <c r="V172" s="1">
        <f>Sheet11!J14</f>
        <v>2128</v>
      </c>
      <c r="W172" s="1">
        <f>Sheet11!L14</f>
        <v>1956</v>
      </c>
      <c r="X172" s="1">
        <f>Sheet11!N14</f>
        <v>2312</v>
      </c>
      <c r="Y172" s="1">
        <f>Sheet11!P14</f>
        <v>1830</v>
      </c>
      <c r="Z172" s="1">
        <f>Sheet11!R14</f>
        <v>2452</v>
      </c>
      <c r="AA172" s="1">
        <f>Sheet11!T14</f>
        <v>2984</v>
      </c>
      <c r="AB172" s="1">
        <f>Sheet11!V14</f>
        <v>2669</v>
      </c>
      <c r="AC172" s="11">
        <f>Sheet11!X14</f>
        <v>3119</v>
      </c>
    </row>
    <row r="173" spans="1:29" x14ac:dyDescent="0.15">
      <c r="B173" s="1" t="s">
        <v>12</v>
      </c>
      <c r="C173" s="10">
        <f>Sheet5!B16</f>
        <v>0.379</v>
      </c>
      <c r="D173" s="1">
        <f>Sheet5!D16</f>
        <v>0.27500000000000002</v>
      </c>
      <c r="E173" s="1">
        <f>Sheet5!F16</f>
        <v>0.39200000000000002</v>
      </c>
      <c r="F173" s="1">
        <f>Sheet5!H16</f>
        <v>0.39700000000000002</v>
      </c>
      <c r="G173" s="1">
        <f>Sheet5!J16</f>
        <v>0.41099999999999998</v>
      </c>
      <c r="H173" s="1">
        <f>Sheet5!L16</f>
        <v>0.40100000000000002</v>
      </c>
      <c r="I173" s="1">
        <f>Sheet5!N16</f>
        <v>0.41499999999999998</v>
      </c>
      <c r="J173" s="1">
        <f>Sheet5!P16</f>
        <v>0.41299999999999998</v>
      </c>
      <c r="K173" s="1">
        <f>Sheet5!R16</f>
        <v>0.34699999999999998</v>
      </c>
      <c r="L173" s="1">
        <f>Sheet5!T16</f>
        <v>0.41499999999999998</v>
      </c>
      <c r="M173" s="1">
        <f>Sheet5!V16</f>
        <v>0.39</v>
      </c>
      <c r="N173" s="11">
        <f>Sheet5!X16</f>
        <v>0.38700000000000001</v>
      </c>
      <c r="Q173" s="1" t="s">
        <v>12</v>
      </c>
      <c r="R173" s="10">
        <f>Sheet11!B16</f>
        <v>1749</v>
      </c>
      <c r="S173" s="1">
        <f>Sheet11!D16</f>
        <v>2187</v>
      </c>
      <c r="T173" s="1">
        <f>Sheet11!F16</f>
        <v>2912</v>
      </c>
      <c r="U173" s="1">
        <f>Sheet11!H16</f>
        <v>2145</v>
      </c>
      <c r="V173" s="1">
        <f>Sheet11!J16</f>
        <v>2192</v>
      </c>
      <c r="W173" s="1">
        <f>Sheet11!L16</f>
        <v>2303</v>
      </c>
      <c r="X173" s="1">
        <f>Sheet11!N16</f>
        <v>1705</v>
      </c>
      <c r="Y173" s="1">
        <f>Sheet11!P16</f>
        <v>2201</v>
      </c>
      <c r="Z173" s="1">
        <f>Sheet11!R16</f>
        <v>2543</v>
      </c>
      <c r="AA173" s="1">
        <f>Sheet11!T16</f>
        <v>2489</v>
      </c>
      <c r="AB173" s="1">
        <f>Sheet11!V16</f>
        <v>2326</v>
      </c>
      <c r="AC173" s="11">
        <f>Sheet11!X16</f>
        <v>3528</v>
      </c>
    </row>
    <row r="174" spans="1:29" x14ac:dyDescent="0.15">
      <c r="B174" s="1" t="s">
        <v>13</v>
      </c>
      <c r="C174" s="10">
        <f>Sheet5!B18</f>
        <v>0.39200000000000002</v>
      </c>
      <c r="D174" s="1">
        <f>Sheet5!D18</f>
        <v>0.42899999999999999</v>
      </c>
      <c r="E174" s="1">
        <f>Sheet5!F18</f>
        <v>0.38500000000000001</v>
      </c>
      <c r="F174" s="1">
        <f>Sheet5!H18</f>
        <v>0.40899999999999997</v>
      </c>
      <c r="G174" s="1">
        <f>Sheet5!J18</f>
        <v>0.35299999999999998</v>
      </c>
      <c r="H174" s="1">
        <f>Sheet5!L18</f>
        <v>0.40600000000000003</v>
      </c>
      <c r="I174" s="1">
        <f>Sheet5!N18</f>
        <v>0.39200000000000002</v>
      </c>
      <c r="J174" s="1">
        <f>Sheet5!P18</f>
        <v>0.40200000000000002</v>
      </c>
      <c r="K174" s="1">
        <f>Sheet5!R18</f>
        <v>0.442</v>
      </c>
      <c r="L174" s="12">
        <f>Sheet5!T18</f>
        <v>0.21</v>
      </c>
      <c r="M174" s="1">
        <f>Sheet5!V18</f>
        <v>0.433</v>
      </c>
      <c r="N174" s="11">
        <f>Sheet5!X18</f>
        <v>0.314</v>
      </c>
      <c r="Q174" s="1" t="s">
        <v>13</v>
      </c>
      <c r="R174" s="10">
        <f>Sheet11!B18</f>
        <v>1382</v>
      </c>
      <c r="S174" s="1">
        <f>Sheet11!D18</f>
        <v>1640</v>
      </c>
      <c r="T174" s="1">
        <f>Sheet11!F18</f>
        <v>1830</v>
      </c>
      <c r="U174" s="1">
        <f>Sheet11!H18</f>
        <v>2215</v>
      </c>
      <c r="V174" s="1">
        <f>Sheet11!J18</f>
        <v>2060</v>
      </c>
      <c r="W174" s="1">
        <f>Sheet11!L18</f>
        <v>2054</v>
      </c>
      <c r="X174" s="1">
        <f>Sheet11!N18</f>
        <v>1697</v>
      </c>
      <c r="Y174" s="1">
        <f>Sheet11!P18</f>
        <v>2010</v>
      </c>
      <c r="Z174" s="1">
        <f>Sheet11!R18</f>
        <v>2034</v>
      </c>
      <c r="AA174" s="12">
        <f>Sheet11!T18</f>
        <v>1318</v>
      </c>
      <c r="AB174" s="1">
        <f>Sheet11!V18</f>
        <v>2587</v>
      </c>
      <c r="AC174" s="11">
        <f>Sheet11!X18</f>
        <v>2416</v>
      </c>
    </row>
    <row r="175" spans="1:29" x14ac:dyDescent="0.15">
      <c r="B175" s="1" t="s">
        <v>14</v>
      </c>
      <c r="C175" s="10">
        <f>Sheet5!B20</f>
        <v>0.42299999999999999</v>
      </c>
      <c r="D175" s="1">
        <f>Sheet5!D20</f>
        <v>0.39900000000000002</v>
      </c>
      <c r="E175" s="1">
        <f>Sheet5!F20</f>
        <v>0.39</v>
      </c>
      <c r="F175" s="1">
        <f>Sheet5!H20</f>
        <v>0.50700000000000001</v>
      </c>
      <c r="G175" s="1">
        <f>Sheet5!J20</f>
        <v>0.40600000000000003</v>
      </c>
      <c r="H175" s="1">
        <f>Sheet5!L20</f>
        <v>0.43099999999999999</v>
      </c>
      <c r="I175" s="1">
        <f>Sheet5!N20</f>
        <v>0.38200000000000001</v>
      </c>
      <c r="J175" s="1">
        <f>Sheet5!P20</f>
        <v>0.45100000000000001</v>
      </c>
      <c r="K175" s="1">
        <f>Sheet5!R20</f>
        <v>0.378</v>
      </c>
      <c r="L175" s="1">
        <f>Sheet5!T20</f>
        <v>0.34399999999999997</v>
      </c>
      <c r="M175" s="1">
        <f>Sheet5!V20</f>
        <v>0.35799999999999998</v>
      </c>
      <c r="N175" s="11">
        <f>Sheet5!X20</f>
        <v>0.436</v>
      </c>
      <c r="Q175" s="1" t="s">
        <v>14</v>
      </c>
      <c r="R175" s="10">
        <f>Sheet11!B20</f>
        <v>1778</v>
      </c>
      <c r="S175" s="1">
        <f>Sheet11!D20</f>
        <v>1723</v>
      </c>
      <c r="T175" s="1">
        <f>Sheet11!F20</f>
        <v>1721</v>
      </c>
      <c r="U175" s="1">
        <f>Sheet11!H20</f>
        <v>3293</v>
      </c>
      <c r="V175" s="1">
        <f>Sheet11!J20</f>
        <v>2326</v>
      </c>
      <c r="W175" s="1">
        <f>Sheet11!L20</f>
        <v>2357</v>
      </c>
      <c r="X175" s="1">
        <f>Sheet11!N20</f>
        <v>1556</v>
      </c>
      <c r="Y175" s="1">
        <f>Sheet11!P20</f>
        <v>2961</v>
      </c>
      <c r="Z175" s="1">
        <f>Sheet11!R20</f>
        <v>2774</v>
      </c>
      <c r="AA175" s="1">
        <f>Sheet11!T20</f>
        <v>2248</v>
      </c>
      <c r="AB175" s="1">
        <f>Sheet11!V20</f>
        <v>2253</v>
      </c>
      <c r="AC175" s="11">
        <f>Sheet11!X20</f>
        <v>2234</v>
      </c>
    </row>
    <row r="176" spans="1:29" ht="14" thickBot="1" x14ac:dyDescent="0.2">
      <c r="B176" s="1" t="s">
        <v>15</v>
      </c>
      <c r="C176" s="13">
        <f>Sheet5!B22</f>
        <v>0.40200000000000002</v>
      </c>
      <c r="D176" s="14">
        <f>Sheet5!D22</f>
        <v>0.40200000000000002</v>
      </c>
      <c r="E176" s="14">
        <f>Sheet5!F22</f>
        <v>0.39800000000000002</v>
      </c>
      <c r="F176" s="14">
        <f>Sheet5!H22</f>
        <v>0.42299999999999999</v>
      </c>
      <c r="G176" s="14">
        <f>Sheet5!J22</f>
        <v>0.42199999999999999</v>
      </c>
      <c r="H176" s="14">
        <f>Sheet5!L22</f>
        <v>0.29099999999999998</v>
      </c>
      <c r="I176" s="14">
        <f>Sheet5!N22</f>
        <v>0.39700000000000002</v>
      </c>
      <c r="J176" s="14">
        <f>Sheet5!P22</f>
        <v>0.40699999999999997</v>
      </c>
      <c r="K176" s="14">
        <f>Sheet5!R22</f>
        <v>0.40500000000000003</v>
      </c>
      <c r="L176" s="14">
        <f>Sheet5!T22</f>
        <v>6.6000000000000003E-2</v>
      </c>
      <c r="M176" s="14">
        <f>Sheet5!V22</f>
        <v>0.40200000000000002</v>
      </c>
      <c r="N176" s="15">
        <f>Sheet5!X22</f>
        <v>0.38200000000000001</v>
      </c>
      <c r="Q176" s="1" t="s">
        <v>15</v>
      </c>
      <c r="R176" s="13">
        <f>Sheet11!B22</f>
        <v>2018</v>
      </c>
      <c r="S176" s="14">
        <f>Sheet11!D22</f>
        <v>1994</v>
      </c>
      <c r="T176" s="14">
        <f>Sheet11!F22</f>
        <v>1908</v>
      </c>
      <c r="U176" s="14">
        <f>Sheet11!H22</f>
        <v>2156</v>
      </c>
      <c r="V176" s="14">
        <f>Sheet11!J22</f>
        <v>2389</v>
      </c>
      <c r="W176" s="14">
        <f>Sheet11!L22</f>
        <v>1950</v>
      </c>
      <c r="X176" s="14">
        <f>Sheet11!N22</f>
        <v>2280</v>
      </c>
      <c r="Y176" s="14">
        <f>Sheet11!P22</f>
        <v>2187</v>
      </c>
      <c r="Z176" s="14">
        <f>Sheet11!R22</f>
        <v>2072</v>
      </c>
      <c r="AA176" s="14">
        <f>Sheet11!T22</f>
        <v>327</v>
      </c>
      <c r="AB176" s="14">
        <f>Sheet11!V22</f>
        <v>2245</v>
      </c>
      <c r="AC176" s="15">
        <f>Sheet11!X22</f>
        <v>2778</v>
      </c>
    </row>
    <row r="178" spans="1:29" ht="14" thickBot="1" x14ac:dyDescent="0.2">
      <c r="C178" s="1">
        <v>1</v>
      </c>
      <c r="D178" s="1">
        <v>2</v>
      </c>
      <c r="E178" s="1">
        <v>3</v>
      </c>
      <c r="F178" s="1">
        <v>4</v>
      </c>
      <c r="G178" s="1">
        <v>5</v>
      </c>
      <c r="H178" s="1">
        <v>6</v>
      </c>
      <c r="I178" s="1">
        <v>7</v>
      </c>
      <c r="J178" s="1">
        <v>8</v>
      </c>
      <c r="K178" s="1">
        <v>9</v>
      </c>
      <c r="L178" s="1">
        <v>10</v>
      </c>
      <c r="M178" s="1">
        <v>11</v>
      </c>
      <c r="N178" s="1">
        <v>12</v>
      </c>
      <c r="R178" s="1">
        <v>1</v>
      </c>
      <c r="S178" s="1">
        <v>2</v>
      </c>
      <c r="T178" s="1">
        <v>3</v>
      </c>
      <c r="U178" s="1">
        <v>4</v>
      </c>
      <c r="V178" s="1">
        <v>5</v>
      </c>
      <c r="W178" s="1">
        <v>6</v>
      </c>
      <c r="X178" s="1">
        <v>7</v>
      </c>
      <c r="Y178" s="1">
        <v>8</v>
      </c>
      <c r="Z178" s="1">
        <v>9</v>
      </c>
      <c r="AA178" s="1">
        <v>10</v>
      </c>
      <c r="AB178" s="1">
        <v>11</v>
      </c>
      <c r="AC178" s="1">
        <v>12</v>
      </c>
    </row>
    <row r="179" spans="1:29" x14ac:dyDescent="0.15">
      <c r="A179" s="5" t="s">
        <v>49</v>
      </c>
      <c r="B179" s="1" t="s">
        <v>8</v>
      </c>
      <c r="C179" s="6">
        <f>Sheet5!C8</f>
        <v>0.376</v>
      </c>
      <c r="D179" s="7">
        <f>Sheet5!E8</f>
        <v>0.33300000000000002</v>
      </c>
      <c r="E179" s="7">
        <f>Sheet5!G8</f>
        <v>0.317</v>
      </c>
      <c r="F179" s="7">
        <f>Sheet5!I8</f>
        <v>0.26</v>
      </c>
      <c r="G179" s="7">
        <f>Sheet5!K8</f>
        <v>0.38100000000000001</v>
      </c>
      <c r="H179" s="7">
        <f>Sheet5!M8</f>
        <v>0.377</v>
      </c>
      <c r="I179" s="7">
        <f>Sheet5!Q8</f>
        <v>0.42499999999999999</v>
      </c>
      <c r="J179" s="7">
        <f>Sheet5!S8</f>
        <v>0.316</v>
      </c>
      <c r="K179" s="7">
        <f>Sheet5!U8</f>
        <v>0.39500000000000002</v>
      </c>
      <c r="L179" s="7">
        <f>Sheet5!W8</f>
        <v>0.36399999999999999</v>
      </c>
      <c r="M179" s="7">
        <f>Sheet5!Y8</f>
        <v>0.40899999999999997</v>
      </c>
      <c r="N179" s="8">
        <f>Sheet5!Y8</f>
        <v>0.40899999999999997</v>
      </c>
      <c r="P179" s="5" t="s">
        <v>49</v>
      </c>
      <c r="Q179" s="1" t="s">
        <v>8</v>
      </c>
      <c r="R179" s="6">
        <f>Sheet11!C8</f>
        <v>1709</v>
      </c>
      <c r="S179" s="7">
        <f>Sheet11!E8</f>
        <v>1515</v>
      </c>
      <c r="T179" s="7">
        <f>Sheet11!G8</f>
        <v>1948</v>
      </c>
      <c r="U179" s="7">
        <f>Sheet11!I8</f>
        <v>2345</v>
      </c>
      <c r="V179" s="7">
        <f>Sheet11!K8</f>
        <v>2099</v>
      </c>
      <c r="W179" s="7">
        <f>Sheet11!M8</f>
        <v>3068</v>
      </c>
      <c r="X179" s="7">
        <f>Sheet11!O8</f>
        <v>1712</v>
      </c>
      <c r="Y179" s="7">
        <f>Sheet11!Q8</f>
        <v>2084</v>
      </c>
      <c r="Z179" s="7">
        <f>Sheet11!S8</f>
        <v>2397</v>
      </c>
      <c r="AA179" s="7">
        <f>Sheet11!U8</f>
        <v>2824</v>
      </c>
      <c r="AB179" s="7">
        <f>Sheet11!W8</f>
        <v>2760</v>
      </c>
      <c r="AC179" s="8">
        <f>Sheet11!Y8</f>
        <v>2973</v>
      </c>
    </row>
    <row r="180" spans="1:29" x14ac:dyDescent="0.15">
      <c r="A180" s="9" t="s">
        <v>31</v>
      </c>
      <c r="B180" s="1" t="s">
        <v>9</v>
      </c>
      <c r="C180" s="10">
        <f>Sheet5!C10</f>
        <v>0.41399999999999998</v>
      </c>
      <c r="D180" s="1">
        <f>Sheet5!E10</f>
        <v>0.32500000000000001</v>
      </c>
      <c r="E180" s="1">
        <f>Sheet5!G10</f>
        <v>0.39800000000000002</v>
      </c>
      <c r="F180" s="1">
        <f>Sheet5!I10</f>
        <v>0.32600000000000001</v>
      </c>
      <c r="G180" s="1">
        <f>Sheet5!K10</f>
        <v>0.32400000000000001</v>
      </c>
      <c r="H180" s="1">
        <f>Sheet5!M10</f>
        <v>0.33500000000000002</v>
      </c>
      <c r="I180" s="1">
        <f>Sheet5!M10</f>
        <v>0.33500000000000002</v>
      </c>
      <c r="J180" s="1">
        <f>Sheet5!Q10</f>
        <v>0.42199999999999999</v>
      </c>
      <c r="K180" s="1">
        <f>Sheet5!S10</f>
        <v>0.35799999999999998</v>
      </c>
      <c r="L180" s="1">
        <f>Sheet5!U10</f>
        <v>0.40300000000000002</v>
      </c>
      <c r="M180" s="1">
        <f>Sheet5!W10</f>
        <v>0.39700000000000002</v>
      </c>
      <c r="N180" s="11">
        <f>Sheet5!Y10</f>
        <v>0.373</v>
      </c>
      <c r="P180" s="9" t="s">
        <v>32</v>
      </c>
      <c r="Q180" s="1" t="s">
        <v>9</v>
      </c>
      <c r="R180" s="10">
        <f>Sheet11!C10</f>
        <v>3167</v>
      </c>
      <c r="S180" s="1">
        <f>Sheet11!E10</f>
        <v>1731</v>
      </c>
      <c r="T180" s="1">
        <f>Sheet11!G10</f>
        <v>2205</v>
      </c>
      <c r="U180" s="1">
        <f>Sheet11!I10</f>
        <v>2086</v>
      </c>
      <c r="V180" s="1">
        <f>Sheet11!K10</f>
        <v>2414</v>
      </c>
      <c r="W180" s="1">
        <f>Sheet11!M10</f>
        <v>2320</v>
      </c>
      <c r="X180" s="1">
        <f>Sheet11!O10</f>
        <v>1780</v>
      </c>
      <c r="Y180" s="1">
        <f>Sheet11!Q10</f>
        <v>2305</v>
      </c>
      <c r="Z180" s="1">
        <f>Sheet11!S10</f>
        <v>38446</v>
      </c>
      <c r="AA180" s="1">
        <f>Sheet11!U10</f>
        <v>1684</v>
      </c>
      <c r="AB180" s="1">
        <f>Sheet11!W10</f>
        <v>2363</v>
      </c>
      <c r="AC180" s="11">
        <f>Sheet11!Y10</f>
        <v>4058</v>
      </c>
    </row>
    <row r="181" spans="1:29" x14ac:dyDescent="0.15">
      <c r="B181" s="1" t="s">
        <v>10</v>
      </c>
      <c r="C181" s="10">
        <f>Sheet5!C12</f>
        <v>0.4</v>
      </c>
      <c r="D181" s="1">
        <f>Sheet5!E12</f>
        <v>0.27100000000000002</v>
      </c>
      <c r="E181" s="1">
        <f>Sheet5!G12</f>
        <v>0.28000000000000003</v>
      </c>
      <c r="F181" s="1">
        <f>Sheet5!I12</f>
        <v>0.36499999999999999</v>
      </c>
      <c r="G181" s="1">
        <f>Sheet5!K12</f>
        <v>0.374</v>
      </c>
      <c r="H181" s="1">
        <f>Sheet5!M12</f>
        <v>0.42399999999999999</v>
      </c>
      <c r="I181" s="1">
        <f>Sheet5!M12</f>
        <v>0.42399999999999999</v>
      </c>
      <c r="J181" s="1">
        <f>Sheet5!Q12</f>
        <v>0.41899999999999998</v>
      </c>
      <c r="K181" s="1">
        <f>Sheet5!S12</f>
        <v>0.40400000000000003</v>
      </c>
      <c r="L181" s="1">
        <f>Sheet5!U12</f>
        <v>0.14399999999999999</v>
      </c>
      <c r="M181" s="1">
        <f>Sheet5!W12</f>
        <v>0.36699999999999999</v>
      </c>
      <c r="N181" s="11">
        <f>Sheet5!Y12</f>
        <v>0.377</v>
      </c>
      <c r="Q181" s="1" t="s">
        <v>10</v>
      </c>
      <c r="R181" s="10">
        <f>Sheet11!C12</f>
        <v>1516</v>
      </c>
      <c r="S181" s="1">
        <f>Sheet11!E12</f>
        <v>2645</v>
      </c>
      <c r="T181" s="1">
        <f>Sheet11!G12</f>
        <v>1164</v>
      </c>
      <c r="U181" s="1">
        <f>Sheet11!I12</f>
        <v>1925</v>
      </c>
      <c r="V181" s="1">
        <f>Sheet11!K12</f>
        <v>2126</v>
      </c>
      <c r="W181" s="1">
        <f>Sheet11!M12</f>
        <v>2874</v>
      </c>
      <c r="X181" s="1">
        <f>Sheet11!O12</f>
        <v>1974</v>
      </c>
      <c r="Y181" s="1">
        <f>Sheet11!Q12</f>
        <v>1850</v>
      </c>
      <c r="Z181" s="1">
        <f>Sheet11!S12</f>
        <v>2409</v>
      </c>
      <c r="AA181" s="1">
        <f>Sheet11!U12</f>
        <v>1376</v>
      </c>
      <c r="AB181" s="1">
        <f>Sheet11!W12</f>
        <v>2554</v>
      </c>
      <c r="AC181" s="11">
        <f>Sheet11!Y12</f>
        <v>2861</v>
      </c>
    </row>
    <row r="182" spans="1:29" x14ac:dyDescent="0.15">
      <c r="B182" s="1" t="s">
        <v>11</v>
      </c>
      <c r="C182" s="10">
        <f>Sheet5!C14</f>
        <v>0.38600000000000001</v>
      </c>
      <c r="D182" s="1">
        <f>Sheet5!E14</f>
        <v>0.38500000000000001</v>
      </c>
      <c r="E182" s="1">
        <f>Sheet5!G14</f>
        <v>0.4</v>
      </c>
      <c r="F182" s="1">
        <f>Sheet5!I14</f>
        <v>0.42</v>
      </c>
      <c r="G182" s="1">
        <f>Sheet5!K14</f>
        <v>0.40400000000000003</v>
      </c>
      <c r="H182" s="1">
        <f>Sheet5!M14</f>
        <v>0.151</v>
      </c>
      <c r="I182" s="1">
        <f>Sheet5!M14</f>
        <v>0.151</v>
      </c>
      <c r="J182" s="1">
        <f>Sheet5!Q14</f>
        <v>0.307</v>
      </c>
      <c r="K182" s="1">
        <f>Sheet5!S14</f>
        <v>0.377</v>
      </c>
      <c r="L182" s="1">
        <f>Sheet5!U14</f>
        <v>0.36399999999999999</v>
      </c>
      <c r="M182" s="1">
        <f>Sheet5!W14</f>
        <v>0.376</v>
      </c>
      <c r="N182" s="11">
        <f>Sheet5!Y14</f>
        <v>0.38100000000000001</v>
      </c>
      <c r="Q182" s="1" t="s">
        <v>11</v>
      </c>
      <c r="R182" s="10">
        <f>Sheet11!C14</f>
        <v>2043</v>
      </c>
      <c r="S182" s="1">
        <f>Sheet11!E14</f>
        <v>2403</v>
      </c>
      <c r="T182" s="1">
        <f>Sheet11!G14</f>
        <v>1524</v>
      </c>
      <c r="U182" s="1">
        <f>Sheet11!I14</f>
        <v>1658</v>
      </c>
      <c r="V182" s="1">
        <f>Sheet11!K14</f>
        <v>1662</v>
      </c>
      <c r="W182" s="1">
        <f>Sheet11!M14</f>
        <v>556</v>
      </c>
      <c r="X182" s="1">
        <f>Sheet11!O14</f>
        <v>2533</v>
      </c>
      <c r="Y182" s="1">
        <f>Sheet11!Q14</f>
        <v>2438</v>
      </c>
      <c r="Z182" s="1">
        <f>Sheet11!S14</f>
        <v>3002</v>
      </c>
      <c r="AA182" s="1">
        <f>Sheet11!U14</f>
        <v>37899</v>
      </c>
      <c r="AB182" s="1">
        <f>Sheet11!W14</f>
        <v>2312</v>
      </c>
      <c r="AC182" s="11">
        <f>Sheet11!Y14</f>
        <v>1863</v>
      </c>
    </row>
    <row r="183" spans="1:29" x14ac:dyDescent="0.15">
      <c r="B183" s="1" t="s">
        <v>12</v>
      </c>
      <c r="C183" s="10">
        <f>Sheet5!C16</f>
        <v>0.41199999999999998</v>
      </c>
      <c r="D183" s="1">
        <f>Sheet5!E16</f>
        <v>0.38700000000000001</v>
      </c>
      <c r="E183" s="1">
        <f>Sheet5!G16</f>
        <v>0.30499999999999999</v>
      </c>
      <c r="F183" s="1">
        <f>Sheet5!I16</f>
        <v>0.40899999999999997</v>
      </c>
      <c r="G183" s="1">
        <f>Sheet5!K16</f>
        <v>0.39700000000000002</v>
      </c>
      <c r="H183" s="1">
        <f>Sheet5!M16</f>
        <v>0.35299999999999998</v>
      </c>
      <c r="I183" s="1">
        <f>Sheet5!M16</f>
        <v>0.35299999999999998</v>
      </c>
      <c r="J183" s="1">
        <f>Sheet5!Q16</f>
        <v>0.40899999999999997</v>
      </c>
      <c r="K183" s="1">
        <f>Sheet5!S16</f>
        <v>0.432</v>
      </c>
      <c r="L183" s="1">
        <f>Sheet5!U16</f>
        <v>0.41</v>
      </c>
      <c r="M183" s="1">
        <f>Sheet5!W16</f>
        <v>0.40300000000000002</v>
      </c>
      <c r="N183" s="11">
        <f>Sheet5!Y16</f>
        <v>5.8000000000000003E-2</v>
      </c>
      <c r="Q183" s="1" t="s">
        <v>12</v>
      </c>
      <c r="R183" s="10">
        <f>Sheet11!C16</f>
        <v>1912</v>
      </c>
      <c r="S183" s="1">
        <f>Sheet11!E16</f>
        <v>2546</v>
      </c>
      <c r="T183" s="1">
        <f>Sheet11!G16</f>
        <v>2296</v>
      </c>
      <c r="U183" s="1">
        <f>Sheet11!I16</f>
        <v>1906</v>
      </c>
      <c r="V183" s="1">
        <f>Sheet11!K16</f>
        <v>2606</v>
      </c>
      <c r="W183" s="1">
        <f>Sheet11!M16</f>
        <v>3235</v>
      </c>
      <c r="X183" s="1">
        <f>Sheet11!O16</f>
        <v>1136</v>
      </c>
      <c r="Y183" s="1">
        <f>Sheet11!Q16</f>
        <v>2049</v>
      </c>
      <c r="Z183" s="1">
        <f>Sheet11!S16</f>
        <v>6649</v>
      </c>
      <c r="AA183" s="1">
        <f>Sheet11!U16</f>
        <v>2484</v>
      </c>
      <c r="AB183" s="1">
        <f>Sheet11!W16</f>
        <v>2474</v>
      </c>
      <c r="AC183" s="11">
        <f>Sheet11!Y16</f>
        <v>1193</v>
      </c>
    </row>
    <row r="184" spans="1:29" x14ac:dyDescent="0.15">
      <c r="B184" s="1" t="s">
        <v>13</v>
      </c>
      <c r="C184" s="10">
        <f>Sheet5!C18</f>
        <v>0.40400000000000003</v>
      </c>
      <c r="D184" s="1">
        <f>Sheet5!E18</f>
        <v>0.43099999999999999</v>
      </c>
      <c r="E184" s="1">
        <f>Sheet5!G18</f>
        <v>0.38300000000000001</v>
      </c>
      <c r="F184" s="1">
        <f>Sheet5!I18</f>
        <v>0.41399999999999998</v>
      </c>
      <c r="G184" s="1">
        <f>Sheet5!K18</f>
        <v>0.439</v>
      </c>
      <c r="H184" s="1">
        <f>Sheet5!M18</f>
        <v>0.434</v>
      </c>
      <c r="I184" s="1">
        <f>Sheet5!M18</f>
        <v>0.434</v>
      </c>
      <c r="J184" s="1">
        <f>Sheet5!Q18</f>
        <v>0.44</v>
      </c>
      <c r="K184" s="1">
        <f>Sheet5!S18</f>
        <v>0.41</v>
      </c>
      <c r="L184" s="12">
        <f>Sheet5!U18</f>
        <v>0.05</v>
      </c>
      <c r="M184" s="1">
        <f>Sheet5!W18</f>
        <v>0.35199999999999998</v>
      </c>
      <c r="N184" s="11">
        <f>Sheet5!Y18</f>
        <v>0.36799999999999999</v>
      </c>
      <c r="Q184" s="1" t="s">
        <v>13</v>
      </c>
      <c r="R184" s="10">
        <f>Sheet11!C18</f>
        <v>1840</v>
      </c>
      <c r="S184" s="1">
        <f>Sheet11!E18</f>
        <v>2103</v>
      </c>
      <c r="T184" s="1">
        <f>Sheet11!G18</f>
        <v>2151</v>
      </c>
      <c r="U184" s="1">
        <f>Sheet11!I18</f>
        <v>2173</v>
      </c>
      <c r="V184" s="1">
        <f>Sheet11!K18</f>
        <v>1942</v>
      </c>
      <c r="W184" s="1">
        <f>Sheet11!M18</f>
        <v>1865</v>
      </c>
      <c r="X184" s="1">
        <f>Sheet11!O18</f>
        <v>2023</v>
      </c>
      <c r="Y184" s="1">
        <f>Sheet11!Q18</f>
        <v>2449</v>
      </c>
      <c r="Z184" s="1">
        <f>Sheet11!S18</f>
        <v>2464</v>
      </c>
      <c r="AA184" s="12">
        <f>Sheet11!U18</f>
        <v>923</v>
      </c>
      <c r="AB184" s="1">
        <f>Sheet11!W18</f>
        <v>2524</v>
      </c>
      <c r="AC184" s="11">
        <f>Sheet11!Y18</f>
        <v>2044</v>
      </c>
    </row>
    <row r="185" spans="1:29" x14ac:dyDescent="0.15">
      <c r="B185" s="1" t="s">
        <v>14</v>
      </c>
      <c r="C185" s="10">
        <f>Sheet5!C20</f>
        <v>0.42</v>
      </c>
      <c r="D185" s="1">
        <f>Sheet5!E20</f>
        <v>0.46100000000000002</v>
      </c>
      <c r="E185" s="1">
        <f>Sheet5!G20</f>
        <v>0.27900000000000003</v>
      </c>
      <c r="F185" s="1">
        <f>Sheet5!I20</f>
        <v>0.372</v>
      </c>
      <c r="G185" s="1">
        <f>Sheet5!K20</f>
        <v>0.47699999999999998</v>
      </c>
      <c r="H185" s="1">
        <f>Sheet5!M20</f>
        <v>0.42099999999999999</v>
      </c>
      <c r="I185" s="1">
        <f>Sheet5!M20</f>
        <v>0.42099999999999999</v>
      </c>
      <c r="J185" s="1">
        <f>Sheet5!Q20</f>
        <v>0.4</v>
      </c>
      <c r="K185" s="1">
        <f>Sheet5!S20</f>
        <v>0.36799999999999999</v>
      </c>
      <c r="L185" s="1">
        <f>Sheet5!U20</f>
        <v>0.373</v>
      </c>
      <c r="M185" s="1">
        <f>Sheet5!W20</f>
        <v>0.121</v>
      </c>
      <c r="N185" s="11">
        <f>Sheet5!Y20</f>
        <v>0.41799999999999998</v>
      </c>
      <c r="Q185" s="1" t="s">
        <v>14</v>
      </c>
      <c r="R185" s="10">
        <f>Sheet11!C20</f>
        <v>1985</v>
      </c>
      <c r="S185" s="1">
        <f>Sheet11!E20</f>
        <v>2434</v>
      </c>
      <c r="T185" s="1">
        <f>Sheet11!G20</f>
        <v>2025</v>
      </c>
      <c r="U185" s="1">
        <f>Sheet11!I20</f>
        <v>2294</v>
      </c>
      <c r="V185" s="1">
        <f>Sheet11!K20</f>
        <v>2857</v>
      </c>
      <c r="W185" s="1">
        <f>Sheet11!M20</f>
        <v>1376</v>
      </c>
      <c r="X185" s="1">
        <f>Sheet11!O20</f>
        <v>2664</v>
      </c>
      <c r="Y185" s="1">
        <f>Sheet11!Q20</f>
        <v>2242</v>
      </c>
      <c r="Z185" s="1">
        <f>Sheet11!S20</f>
        <v>1430</v>
      </c>
      <c r="AA185" s="1">
        <f>Sheet11!U20</f>
        <v>2562</v>
      </c>
      <c r="AB185" s="1">
        <f>Sheet11!W20</f>
        <v>443</v>
      </c>
      <c r="AC185" s="11">
        <f>Sheet11!Y20</f>
        <v>2275</v>
      </c>
    </row>
    <row r="186" spans="1:29" ht="14" thickBot="1" x14ac:dyDescent="0.2">
      <c r="B186" s="1" t="s">
        <v>15</v>
      </c>
      <c r="C186" s="13">
        <f>Sheet5!C22</f>
        <v>0.36799999999999999</v>
      </c>
      <c r="D186" s="14">
        <f>Sheet5!E22</f>
        <v>0.41899999999999998</v>
      </c>
      <c r="E186" s="14">
        <f>Sheet5!G22</f>
        <v>0.36899999999999999</v>
      </c>
      <c r="F186" s="14">
        <f>Sheet5!I22</f>
        <v>0.30299999999999999</v>
      </c>
      <c r="G186" s="14">
        <f>Sheet5!K22</f>
        <v>0.33600000000000002</v>
      </c>
      <c r="H186" s="14">
        <f>Sheet5!M22</f>
        <v>0.36299999999999999</v>
      </c>
      <c r="I186" s="14">
        <f>Sheet5!M22</f>
        <v>0.36299999999999999</v>
      </c>
      <c r="J186" s="14">
        <f>Sheet5!Q22</f>
        <v>0.38</v>
      </c>
      <c r="K186" s="14">
        <f>Sheet5!S22</f>
        <v>0.39400000000000002</v>
      </c>
      <c r="L186" s="14">
        <f>Sheet5!U22</f>
        <v>0.39400000000000002</v>
      </c>
      <c r="M186" s="14">
        <f>Sheet5!W22</f>
        <v>0.33400000000000002</v>
      </c>
      <c r="N186" s="15">
        <f>Sheet5!Y22</f>
        <v>0.41299999999999998</v>
      </c>
      <c r="Q186" s="1" t="s">
        <v>15</v>
      </c>
      <c r="R186" s="13">
        <f>Sheet11!C22</f>
        <v>2829</v>
      </c>
      <c r="S186" s="14">
        <f>Sheet11!E22</f>
        <v>2238</v>
      </c>
      <c r="T186" s="14">
        <f>Sheet11!G22</f>
        <v>2221</v>
      </c>
      <c r="U186" s="14">
        <f>Sheet11!I22</f>
        <v>3132</v>
      </c>
      <c r="V186" s="14">
        <f>Sheet11!K22</f>
        <v>1944</v>
      </c>
      <c r="W186" s="14">
        <f>Sheet11!M22</f>
        <v>2294</v>
      </c>
      <c r="X186" s="14">
        <f>Sheet11!O22</f>
        <v>2592</v>
      </c>
      <c r="Y186" s="14">
        <f>Sheet11!Q22</f>
        <v>2711</v>
      </c>
      <c r="Z186" s="14">
        <f>Sheet11!S22</f>
        <v>2506</v>
      </c>
      <c r="AA186" s="14">
        <f>Sheet11!U22</f>
        <v>2586</v>
      </c>
      <c r="AB186" s="14">
        <f>Sheet11!W22</f>
        <v>2517</v>
      </c>
      <c r="AC186" s="15">
        <f>Sheet11!Y22</f>
        <v>2159</v>
      </c>
    </row>
    <row r="188" spans="1:29" ht="14" thickBot="1" x14ac:dyDescent="0.2">
      <c r="C188" s="1">
        <v>1</v>
      </c>
      <c r="D188" s="1">
        <v>2</v>
      </c>
      <c r="E188" s="1">
        <v>3</v>
      </c>
      <c r="F188" s="1">
        <v>4</v>
      </c>
      <c r="G188" s="1">
        <v>5</v>
      </c>
      <c r="H188" s="1">
        <v>6</v>
      </c>
      <c r="I188" s="1">
        <v>7</v>
      </c>
      <c r="J188" s="1">
        <v>8</v>
      </c>
      <c r="K188" s="1">
        <v>9</v>
      </c>
      <c r="L188" s="1">
        <v>10</v>
      </c>
      <c r="M188" s="1">
        <v>11</v>
      </c>
      <c r="N188" s="1">
        <v>12</v>
      </c>
      <c r="R188" s="1">
        <v>1</v>
      </c>
      <c r="S188" s="1">
        <v>2</v>
      </c>
      <c r="T188" s="1">
        <v>3</v>
      </c>
      <c r="U188" s="1">
        <v>4</v>
      </c>
      <c r="V188" s="1">
        <v>5</v>
      </c>
      <c r="W188" s="1">
        <v>6</v>
      </c>
      <c r="X188" s="1">
        <v>7</v>
      </c>
      <c r="Y188" s="1">
        <v>8</v>
      </c>
      <c r="Z188" s="1">
        <v>9</v>
      </c>
      <c r="AA188" s="1">
        <v>10</v>
      </c>
      <c r="AB188" s="1">
        <v>11</v>
      </c>
      <c r="AC188" s="1">
        <v>12</v>
      </c>
    </row>
    <row r="189" spans="1:29" x14ac:dyDescent="0.15">
      <c r="A189" s="5" t="s">
        <v>50</v>
      </c>
      <c r="B189" s="1" t="s">
        <v>8</v>
      </c>
      <c r="C189" s="6">
        <f>Sheet5!B9</f>
        <v>0.36499999999999999</v>
      </c>
      <c r="D189" s="7">
        <f>Sheet5!D9</f>
        <v>0.4</v>
      </c>
      <c r="E189" s="7">
        <f>Sheet5!F9</f>
        <v>0.36</v>
      </c>
      <c r="F189" s="7">
        <f>Sheet5!H9</f>
        <v>0.40600000000000003</v>
      </c>
      <c r="G189" s="7">
        <f>Sheet5!J9</f>
        <v>0.38200000000000001</v>
      </c>
      <c r="H189" s="7">
        <f>Sheet5!L9</f>
        <v>0.41599999999999998</v>
      </c>
      <c r="I189" s="7">
        <f>Sheet5!N9</f>
        <v>0.377</v>
      </c>
      <c r="J189" s="7">
        <f>Sheet5!P9</f>
        <v>0.377</v>
      </c>
      <c r="K189" s="7">
        <f>Sheet5!R9</f>
        <v>0.05</v>
      </c>
      <c r="L189" s="7">
        <f>Sheet5!T9</f>
        <v>0.40699999999999997</v>
      </c>
      <c r="M189" s="7">
        <f>Sheet5!V9</f>
        <v>0.38700000000000001</v>
      </c>
      <c r="N189" s="8">
        <f>Sheet5!X9</f>
        <v>0.29699999999999999</v>
      </c>
      <c r="P189" s="5" t="s">
        <v>50</v>
      </c>
      <c r="Q189" s="1" t="s">
        <v>8</v>
      </c>
      <c r="R189" s="6">
        <f>Sheet11!B9</f>
        <v>2582</v>
      </c>
      <c r="S189" s="7">
        <f>Sheet11!D9</f>
        <v>1976</v>
      </c>
      <c r="T189" s="7">
        <f>Sheet11!F9</f>
        <v>2173</v>
      </c>
      <c r="U189" s="7">
        <f>Sheet11!H9</f>
        <v>2169</v>
      </c>
      <c r="V189" s="7">
        <f>Sheet11!J9</f>
        <v>2381</v>
      </c>
      <c r="W189" s="7">
        <f>Sheet11!L9</f>
        <v>2631</v>
      </c>
      <c r="X189" s="7">
        <f>Sheet11!N9</f>
        <v>2601</v>
      </c>
      <c r="Y189" s="7">
        <f>Sheet11!P9</f>
        <v>2227</v>
      </c>
      <c r="Z189" s="7">
        <f>Sheet11!R9</f>
        <v>1055</v>
      </c>
      <c r="AA189" s="7">
        <f>Sheet11!T9</f>
        <v>2325</v>
      </c>
      <c r="AB189" s="7">
        <f>Sheet11!V9</f>
        <v>2106</v>
      </c>
      <c r="AC189" s="8">
        <f>Sheet11!X9</f>
        <v>3316</v>
      </c>
    </row>
    <row r="190" spans="1:29" x14ac:dyDescent="0.15">
      <c r="A190" s="9" t="s">
        <v>31</v>
      </c>
      <c r="B190" s="1" t="s">
        <v>9</v>
      </c>
      <c r="C190" s="10">
        <f>Sheet5!B11</f>
        <v>0.34699999999999998</v>
      </c>
      <c r="D190" s="1">
        <f>Sheet5!D11</f>
        <v>0.32700000000000001</v>
      </c>
      <c r="E190" s="1">
        <f>Sheet5!F11</f>
        <v>0.34499999999999997</v>
      </c>
      <c r="F190" s="1">
        <f>Sheet5!H11</f>
        <v>0.36499999999999999</v>
      </c>
      <c r="G190" s="1">
        <f>Sheet5!J11</f>
        <v>0.38200000000000001</v>
      </c>
      <c r="H190" s="1">
        <f>Sheet5!L11</f>
        <v>0.41899999999999998</v>
      </c>
      <c r="I190" s="1">
        <f>Sheet5!N11</f>
        <v>0.40300000000000002</v>
      </c>
      <c r="J190" s="1">
        <f>Sheet5!P11</f>
        <v>0.39800000000000002</v>
      </c>
      <c r="K190" s="1">
        <f>Sheet5!R11</f>
        <v>0.41199999999999998</v>
      </c>
      <c r="L190" s="1">
        <f>Sheet5!T11</f>
        <v>0.28399999999999997</v>
      </c>
      <c r="M190" s="1">
        <f>Sheet5!V11</f>
        <v>0.41399999999999998</v>
      </c>
      <c r="N190" s="11">
        <f>Sheet5!X11</f>
        <v>0.41199999999999998</v>
      </c>
      <c r="P190" s="9" t="s">
        <v>32</v>
      </c>
      <c r="Q190" s="1" t="s">
        <v>9</v>
      </c>
      <c r="R190" s="10">
        <f>Sheet11!B11</f>
        <v>2519</v>
      </c>
      <c r="S190" s="1">
        <f>Sheet11!D11</f>
        <v>2335</v>
      </c>
      <c r="T190" s="1">
        <f>Sheet11!F11</f>
        <v>1369</v>
      </c>
      <c r="U190" s="1">
        <f>Sheet11!H11</f>
        <v>1161</v>
      </c>
      <c r="V190" s="1">
        <f>Sheet11!J11</f>
        <v>1552</v>
      </c>
      <c r="W190" s="1">
        <f>Sheet11!L11</f>
        <v>1818</v>
      </c>
      <c r="X190" s="1">
        <f>Sheet11!N11</f>
        <v>1899</v>
      </c>
      <c r="Y190" s="1">
        <f>Sheet11!P11</f>
        <v>2149</v>
      </c>
      <c r="Z190" s="1">
        <f>Sheet11!R11</f>
        <v>1776</v>
      </c>
      <c r="AA190" s="1">
        <f>Sheet11!T11</f>
        <v>1986</v>
      </c>
      <c r="AB190" s="1">
        <f>Sheet11!V11</f>
        <v>2221</v>
      </c>
      <c r="AC190" s="11">
        <f>Sheet11!X11</f>
        <v>2552</v>
      </c>
    </row>
    <row r="191" spans="1:29" x14ac:dyDescent="0.15">
      <c r="B191" s="1" t="s">
        <v>10</v>
      </c>
      <c r="C191" s="10">
        <f>Sheet5!B13</f>
        <v>0.36799999999999999</v>
      </c>
      <c r="D191" s="1">
        <f>Sheet5!D13</f>
        <v>0.41099999999999998</v>
      </c>
      <c r="E191" s="1">
        <f>Sheet5!F13</f>
        <v>0.38400000000000001</v>
      </c>
      <c r="F191" s="1">
        <f>Sheet5!H13</f>
        <v>0.36399999999999999</v>
      </c>
      <c r="G191" s="1">
        <f>Sheet5!J13</f>
        <v>0.37</v>
      </c>
      <c r="H191" s="1">
        <f>Sheet5!L13</f>
        <v>0.33800000000000002</v>
      </c>
      <c r="I191" s="1">
        <f>Sheet5!N13</f>
        <v>0.27600000000000002</v>
      </c>
      <c r="J191" s="1">
        <f>Sheet5!P13</f>
        <v>5.0999999999999997E-2</v>
      </c>
      <c r="K191" s="1">
        <f>Sheet5!R13</f>
        <v>0.38100000000000001</v>
      </c>
      <c r="L191" s="1">
        <f>Sheet5!T13</f>
        <v>0.36599999999999999</v>
      </c>
      <c r="M191" s="1">
        <f>Sheet5!V13</f>
        <v>0.38</v>
      </c>
      <c r="N191" s="11">
        <f>Sheet5!X13</f>
        <v>0.37</v>
      </c>
      <c r="Q191" s="1" t="s">
        <v>10</v>
      </c>
      <c r="R191" s="10">
        <f>Sheet11!B13</f>
        <v>2446</v>
      </c>
      <c r="S191" s="1">
        <f>Sheet11!D13</f>
        <v>1841</v>
      </c>
      <c r="T191" s="1">
        <f>Sheet11!F13</f>
        <v>2532</v>
      </c>
      <c r="U191" s="1">
        <f>Sheet11!H13</f>
        <v>2673</v>
      </c>
      <c r="V191" s="1">
        <f>Sheet11!J13</f>
        <v>1983</v>
      </c>
      <c r="W191" s="1">
        <f>Sheet11!L13</f>
        <v>2603</v>
      </c>
      <c r="X191" s="1">
        <f>Sheet11!N13</f>
        <v>1861</v>
      </c>
      <c r="Y191" s="1">
        <f>Sheet11!P13</f>
        <v>1059</v>
      </c>
      <c r="Z191" s="1">
        <f>Sheet11!R13</f>
        <v>2214</v>
      </c>
      <c r="AA191" s="1">
        <f>Sheet11!T13</f>
        <v>2748</v>
      </c>
      <c r="AB191" s="1">
        <f>Sheet11!V13</f>
        <v>2164</v>
      </c>
      <c r="AC191" s="11">
        <f>Sheet11!X13</f>
        <v>2880</v>
      </c>
    </row>
    <row r="192" spans="1:29" x14ac:dyDescent="0.15">
      <c r="B192" s="1" t="s">
        <v>11</v>
      </c>
      <c r="C192" s="10">
        <f>Sheet5!B15</f>
        <v>0.41499999999999998</v>
      </c>
      <c r="D192" s="1">
        <f>Sheet5!D15</f>
        <v>0.40100000000000002</v>
      </c>
      <c r="E192" s="1">
        <f>Sheet5!F15</f>
        <v>0.38600000000000001</v>
      </c>
      <c r="F192" s="1">
        <f>Sheet5!H15</f>
        <v>0.34399999999999997</v>
      </c>
      <c r="G192" s="1">
        <f>Sheet5!J15</f>
        <v>0.33800000000000002</v>
      </c>
      <c r="H192" s="1">
        <f>Sheet5!L15</f>
        <v>1.1539999999999999</v>
      </c>
      <c r="I192" s="1">
        <f>Sheet5!N15</f>
        <v>0.316</v>
      </c>
      <c r="J192" s="1">
        <f>Sheet5!P15</f>
        <v>0.40300000000000002</v>
      </c>
      <c r="K192" s="1">
        <f>Sheet5!R15</f>
        <v>0.314</v>
      </c>
      <c r="L192" s="1">
        <f>Sheet5!T15</f>
        <v>0.33200000000000002</v>
      </c>
      <c r="M192" s="1">
        <f>Sheet5!V15</f>
        <v>0.31900000000000001</v>
      </c>
      <c r="N192" s="11">
        <f>Sheet5!X15</f>
        <v>0.30199999999999999</v>
      </c>
      <c r="Q192" s="1" t="s">
        <v>11</v>
      </c>
      <c r="R192" s="10">
        <f>Sheet11!B15</f>
        <v>1764</v>
      </c>
      <c r="S192" s="1">
        <f>Sheet11!D15</f>
        <v>2182</v>
      </c>
      <c r="T192" s="1">
        <f>Sheet11!F15</f>
        <v>2181</v>
      </c>
      <c r="U192" s="1">
        <f>Sheet11!H15</f>
        <v>1826</v>
      </c>
      <c r="V192" s="1">
        <f>Sheet11!J15</f>
        <v>2399</v>
      </c>
      <c r="W192" s="1">
        <f>Sheet11!L15</f>
        <v>147</v>
      </c>
      <c r="X192" s="1">
        <f>Sheet11!N15</f>
        <v>2058</v>
      </c>
      <c r="Y192" s="1">
        <f>Sheet11!P15</f>
        <v>2255</v>
      </c>
      <c r="Z192" s="1">
        <f>Sheet11!R15</f>
        <v>2339</v>
      </c>
      <c r="AA192" s="1">
        <f>Sheet11!T15</f>
        <v>2666</v>
      </c>
      <c r="AB192" s="1">
        <f>Sheet11!V15</f>
        <v>1971</v>
      </c>
      <c r="AC192" s="11">
        <f>Sheet11!X15</f>
        <v>3223</v>
      </c>
    </row>
    <row r="193" spans="1:29" x14ac:dyDescent="0.15">
      <c r="B193" s="1" t="s">
        <v>12</v>
      </c>
      <c r="C193" s="10">
        <f>Sheet5!B17</f>
        <v>0.433</v>
      </c>
      <c r="D193" s="1">
        <f>Sheet5!D17</f>
        <v>0.39800000000000002</v>
      </c>
      <c r="E193" s="1">
        <f>Sheet5!F17</f>
        <v>0.61299999999999999</v>
      </c>
      <c r="F193" s="1">
        <f>Sheet5!H17</f>
        <v>0.247</v>
      </c>
      <c r="G193" s="1">
        <f>Sheet5!J17</f>
        <v>0.35699999999999998</v>
      </c>
      <c r="H193" s="1">
        <f>Sheet5!L17</f>
        <v>0.34499999999999997</v>
      </c>
      <c r="I193" s="1">
        <f>Sheet5!N17</f>
        <v>0.377</v>
      </c>
      <c r="J193" s="1">
        <f>Sheet5!P17</f>
        <v>0.41099999999999998</v>
      </c>
      <c r="K193" s="1">
        <f>Sheet5!R17</f>
        <v>0.43099999999999999</v>
      </c>
      <c r="L193" s="1">
        <f>Sheet5!T17</f>
        <v>0.38400000000000001</v>
      </c>
      <c r="M193" s="1">
        <f>Sheet5!V17</f>
        <v>0.34599999999999997</v>
      </c>
      <c r="N193" s="11">
        <f>Sheet5!X17</f>
        <v>0.35299999999999998</v>
      </c>
      <c r="Q193" s="1" t="s">
        <v>12</v>
      </c>
      <c r="R193" s="10">
        <f>Sheet11!B17</f>
        <v>1424</v>
      </c>
      <c r="S193" s="1">
        <f>Sheet11!D17</f>
        <v>2023</v>
      </c>
      <c r="T193" s="1">
        <f>Sheet11!F17</f>
        <v>2241</v>
      </c>
      <c r="U193" s="1">
        <f>Sheet11!H17</f>
        <v>2477</v>
      </c>
      <c r="V193" s="1">
        <f>Sheet11!J17</f>
        <v>2404</v>
      </c>
      <c r="W193" s="1">
        <f>Sheet11!L17</f>
        <v>2513</v>
      </c>
      <c r="X193" s="1">
        <f>Sheet11!N17</f>
        <v>2310</v>
      </c>
      <c r="Y193" s="1">
        <f>Sheet11!P17</f>
        <v>2565</v>
      </c>
      <c r="Z193" s="1">
        <f>Sheet11!R17</f>
        <v>2236</v>
      </c>
      <c r="AA193" s="1">
        <f>Sheet11!T17</f>
        <v>3117</v>
      </c>
      <c r="AB193" s="1">
        <f>Sheet11!V17</f>
        <v>2286</v>
      </c>
      <c r="AC193" s="11">
        <f>Sheet11!X17</f>
        <v>2564</v>
      </c>
    </row>
    <row r="194" spans="1:29" x14ac:dyDescent="0.15">
      <c r="B194" s="1" t="s">
        <v>13</v>
      </c>
      <c r="C194" s="10">
        <f>Sheet5!B19</f>
        <v>0.30599999999999999</v>
      </c>
      <c r="D194" s="1">
        <f>Sheet5!D19</f>
        <v>0.42</v>
      </c>
      <c r="E194" s="1">
        <f>Sheet5!F19</f>
        <v>0.34799999999999998</v>
      </c>
      <c r="F194" s="1">
        <f>Sheet5!H19</f>
        <v>0.34200000000000003</v>
      </c>
      <c r="G194" s="1">
        <f>Sheet5!J19</f>
        <v>0.42799999999999999</v>
      </c>
      <c r="H194" s="1">
        <f>Sheet5!L19</f>
        <v>0.38800000000000001</v>
      </c>
      <c r="I194" s="1">
        <f>Sheet5!N19</f>
        <v>0.377</v>
      </c>
      <c r="J194" s="1">
        <f>Sheet5!P19</f>
        <v>0.40899999999999997</v>
      </c>
      <c r="K194" s="1">
        <f>Sheet5!R19</f>
        <v>0.38100000000000001</v>
      </c>
      <c r="L194" s="12">
        <f>Sheet5!T19</f>
        <v>0.05</v>
      </c>
      <c r="M194" s="1">
        <f>Sheet5!V19</f>
        <v>0.35</v>
      </c>
      <c r="N194" s="11">
        <f>Sheet5!X19</f>
        <v>0.40600000000000003</v>
      </c>
      <c r="Q194" s="1" t="s">
        <v>13</v>
      </c>
      <c r="R194" s="10">
        <f>Sheet11!B19</f>
        <v>1872</v>
      </c>
      <c r="S194" s="1">
        <f>Sheet11!D19</f>
        <v>2141</v>
      </c>
      <c r="T194" s="1">
        <f>Sheet11!F19</f>
        <v>2030</v>
      </c>
      <c r="U194" s="1">
        <f>Sheet11!H19</f>
        <v>1910</v>
      </c>
      <c r="V194" s="1">
        <f>Sheet11!J19</f>
        <v>1900</v>
      </c>
      <c r="W194" s="1">
        <f>Sheet11!L19</f>
        <v>2151</v>
      </c>
      <c r="X194" s="1">
        <f>Sheet11!N19</f>
        <v>1565</v>
      </c>
      <c r="Y194" s="1">
        <f>Sheet11!P19</f>
        <v>2131</v>
      </c>
      <c r="Z194" s="1">
        <f>Sheet11!R19</f>
        <v>1773</v>
      </c>
      <c r="AA194" s="12">
        <f>Sheet11!T19</f>
        <v>506</v>
      </c>
      <c r="AB194" s="1">
        <f>Sheet11!V19</f>
        <v>2349</v>
      </c>
      <c r="AC194" s="11">
        <f>Sheet11!X19</f>
        <v>2899</v>
      </c>
    </row>
    <row r="195" spans="1:29" x14ac:dyDescent="0.15">
      <c r="B195" s="1" t="s">
        <v>14</v>
      </c>
      <c r="C195" s="10">
        <f>Sheet5!B21</f>
        <v>0.41099999999999998</v>
      </c>
      <c r="D195" s="1">
        <f>Sheet5!D21</f>
        <v>0.38800000000000001</v>
      </c>
      <c r="E195" s="1">
        <f>Sheet5!F21</f>
        <v>0.41</v>
      </c>
      <c r="F195" s="1">
        <f>Sheet5!H21</f>
        <v>0.39900000000000002</v>
      </c>
      <c r="G195" s="1">
        <f>Sheet5!J21</f>
        <v>0.441</v>
      </c>
      <c r="H195" s="1">
        <f>Sheet5!L21</f>
        <v>0.45400000000000001</v>
      </c>
      <c r="I195" s="1">
        <f>Sheet5!N21</f>
        <v>0.377</v>
      </c>
      <c r="J195" s="1">
        <f>Sheet5!P21</f>
        <v>0.30499999999999999</v>
      </c>
      <c r="K195" s="1">
        <f>Sheet5!R21</f>
        <v>0.4</v>
      </c>
      <c r="L195" s="1">
        <f>Sheet5!T21</f>
        <v>0.28399999999999997</v>
      </c>
      <c r="M195" s="1">
        <f>Sheet5!V21</f>
        <v>0.38100000000000001</v>
      </c>
      <c r="N195" s="11">
        <f>Sheet5!X21</f>
        <v>0.38600000000000001</v>
      </c>
      <c r="Q195" s="1" t="s">
        <v>14</v>
      </c>
      <c r="R195" s="10">
        <f>Sheet11!B21</f>
        <v>2750</v>
      </c>
      <c r="S195" s="1">
        <f>Sheet11!D21</f>
        <v>1561</v>
      </c>
      <c r="T195" s="1">
        <f>Sheet11!F21</f>
        <v>1965</v>
      </c>
      <c r="U195" s="1">
        <f>Sheet11!H21</f>
        <v>2994</v>
      </c>
      <c r="V195" s="1">
        <f>Sheet11!J21</f>
        <v>1902</v>
      </c>
      <c r="W195" s="1">
        <f>Sheet11!L21</f>
        <v>1757</v>
      </c>
      <c r="X195" s="1">
        <f>Sheet11!N21</f>
        <v>2269</v>
      </c>
      <c r="Y195" s="1">
        <f>Sheet11!P21</f>
        <v>2346</v>
      </c>
      <c r="Z195" s="1">
        <f>Sheet11!R21</f>
        <v>2745</v>
      </c>
      <c r="AA195" s="1">
        <f>Sheet11!T21</f>
        <v>4933</v>
      </c>
      <c r="AB195" s="1">
        <f>Sheet11!V21</f>
        <v>2451</v>
      </c>
      <c r="AC195" s="11">
        <f>Sheet11!X21</f>
        <v>2770</v>
      </c>
    </row>
    <row r="196" spans="1:29" ht="14" thickBot="1" x14ac:dyDescent="0.2">
      <c r="B196" s="1" t="s">
        <v>15</v>
      </c>
      <c r="C196" s="13">
        <f>Sheet5!B23</f>
        <v>0.40300000000000002</v>
      </c>
      <c r="D196" s="14">
        <f>Sheet5!D23</f>
        <v>0.30099999999999999</v>
      </c>
      <c r="E196" s="14">
        <f>Sheet5!F23</f>
        <v>0.41199999999999998</v>
      </c>
      <c r="F196" s="14">
        <f>Sheet5!H23</f>
        <v>0.54500000000000004</v>
      </c>
      <c r="G196" s="14">
        <f>Sheet5!J23</f>
        <v>0.41899999999999998</v>
      </c>
      <c r="H196" s="14">
        <f>Sheet5!L23</f>
        <v>0.38900000000000001</v>
      </c>
      <c r="I196" s="14">
        <f>Sheet5!N23</f>
        <v>0.40100000000000002</v>
      </c>
      <c r="J196" s="14">
        <f>Sheet5!P23</f>
        <v>0.40100000000000002</v>
      </c>
      <c r="K196" s="14">
        <f>Sheet5!R23</f>
        <v>0.35899999999999999</v>
      </c>
      <c r="L196" s="14">
        <f>Sheet5!T23</f>
        <v>0.36199999999999999</v>
      </c>
      <c r="M196" s="14">
        <f>Sheet5!V23</f>
        <v>0.43</v>
      </c>
      <c r="N196" s="15">
        <f>Sheet5!X23</f>
        <v>0.41799999999999998</v>
      </c>
      <c r="Q196" s="1" t="s">
        <v>15</v>
      </c>
      <c r="R196" s="13">
        <f>Sheet11!B23</f>
        <v>2018</v>
      </c>
      <c r="S196" s="14">
        <f>Sheet11!D23</f>
        <v>1939</v>
      </c>
      <c r="T196" s="14">
        <f>Sheet11!F23</f>
        <v>1848</v>
      </c>
      <c r="U196" s="14">
        <f>Sheet11!H23</f>
        <v>1687</v>
      </c>
      <c r="V196" s="14">
        <f>Sheet11!J23</f>
        <v>2024</v>
      </c>
      <c r="W196" s="14">
        <f>Sheet11!L23</f>
        <v>2780</v>
      </c>
      <c r="X196" s="14">
        <f>Sheet11!N23</f>
        <v>2341</v>
      </c>
      <c r="Y196" s="14">
        <f>Sheet11!P23</f>
        <v>3233</v>
      </c>
      <c r="Z196" s="14">
        <f>Sheet11!R23</f>
        <v>2324</v>
      </c>
      <c r="AA196" s="14">
        <f>Sheet11!T23</f>
        <v>2099</v>
      </c>
      <c r="AB196" s="14">
        <f>Sheet11!V23</f>
        <v>1995</v>
      </c>
      <c r="AC196" s="15">
        <f>Sheet11!X23</f>
        <v>2963</v>
      </c>
    </row>
    <row r="198" spans="1:29" ht="14" thickBot="1" x14ac:dyDescent="0.2">
      <c r="C198" s="1">
        <v>1</v>
      </c>
      <c r="D198" s="1">
        <v>2</v>
      </c>
      <c r="E198" s="1">
        <v>3</v>
      </c>
      <c r="F198" s="1">
        <v>4</v>
      </c>
      <c r="G198" s="1">
        <v>5</v>
      </c>
      <c r="H198" s="1">
        <v>6</v>
      </c>
      <c r="I198" s="1">
        <v>7</v>
      </c>
      <c r="J198" s="1">
        <v>8</v>
      </c>
      <c r="K198" s="1">
        <v>9</v>
      </c>
      <c r="L198" s="1">
        <v>10</v>
      </c>
      <c r="M198" s="1">
        <v>11</v>
      </c>
      <c r="N198" s="1">
        <v>12</v>
      </c>
      <c r="R198" s="1">
        <v>1</v>
      </c>
      <c r="S198" s="1">
        <v>2</v>
      </c>
      <c r="T198" s="1">
        <v>3</v>
      </c>
      <c r="U198" s="1">
        <v>4</v>
      </c>
      <c r="V198" s="1">
        <v>5</v>
      </c>
      <c r="W198" s="1">
        <v>6</v>
      </c>
      <c r="X198" s="1">
        <v>7</v>
      </c>
      <c r="Y198" s="1">
        <v>8</v>
      </c>
      <c r="Z198" s="1">
        <v>9</v>
      </c>
      <c r="AA198" s="1">
        <v>10</v>
      </c>
      <c r="AB198" s="1">
        <v>11</v>
      </c>
      <c r="AC198" s="1">
        <v>12</v>
      </c>
    </row>
    <row r="199" spans="1:29" x14ac:dyDescent="0.15">
      <c r="A199" s="5" t="s">
        <v>51</v>
      </c>
      <c r="B199" s="1" t="s">
        <v>8</v>
      </c>
      <c r="C199" s="6">
        <f>Sheet5!C9</f>
        <v>0.434</v>
      </c>
      <c r="D199" s="7">
        <f>Sheet5!E9</f>
        <v>0.30299999999999999</v>
      </c>
      <c r="E199" s="7">
        <f>Sheet5!G9</f>
        <v>0.40400000000000003</v>
      </c>
      <c r="F199" s="7">
        <f>Sheet5!I9</f>
        <v>0.36</v>
      </c>
      <c r="G199" s="7">
        <f>Sheet5!K9</f>
        <v>0.316</v>
      </c>
      <c r="H199" s="7">
        <f>Sheet5!M9</f>
        <v>0.42199999999999999</v>
      </c>
      <c r="I199" s="7">
        <f>Sheet5!M9</f>
        <v>0.42199999999999999</v>
      </c>
      <c r="J199" s="7">
        <f>Sheet5!Q9</f>
        <v>0.40400000000000003</v>
      </c>
      <c r="K199" s="7">
        <f>Sheet5!S9</f>
        <v>0.38600000000000001</v>
      </c>
      <c r="L199" s="7">
        <f>Sheet5!U9</f>
        <v>0.37</v>
      </c>
      <c r="M199" s="7">
        <f>Sheet5!W9</f>
        <v>0.38500000000000001</v>
      </c>
      <c r="N199" s="8">
        <f>Sheet5!Y9</f>
        <v>0.38400000000000001</v>
      </c>
      <c r="P199" s="5" t="s">
        <v>51</v>
      </c>
      <c r="Q199" s="1" t="s">
        <v>8</v>
      </c>
      <c r="R199" s="6">
        <f>Sheet11!C9</f>
        <v>2337</v>
      </c>
      <c r="S199" s="7">
        <f>Sheet11!E9</f>
        <v>1889</v>
      </c>
      <c r="T199" s="7">
        <f>Sheet11!G9</f>
        <v>1741</v>
      </c>
      <c r="U199" s="7">
        <f>Sheet11!I9</f>
        <v>2082</v>
      </c>
      <c r="V199" s="7">
        <f>Sheet11!K9</f>
        <v>2145</v>
      </c>
      <c r="W199" s="7">
        <f>Sheet11!M9</f>
        <v>2071</v>
      </c>
      <c r="X199" s="7">
        <f>Sheet11!O9</f>
        <v>2245</v>
      </c>
      <c r="Y199" s="7">
        <f>Sheet11!Q9</f>
        <v>2792</v>
      </c>
      <c r="Z199" s="7">
        <f>Sheet11!S9</f>
        <v>2445</v>
      </c>
      <c r="AA199" s="7">
        <f>Sheet11!U9</f>
        <v>2324</v>
      </c>
      <c r="AB199" s="7">
        <f>Sheet11!W9</f>
        <v>2085</v>
      </c>
      <c r="AC199" s="8">
        <f>Sheet11!Y9</f>
        <v>2565</v>
      </c>
    </row>
    <row r="200" spans="1:29" x14ac:dyDescent="0.15">
      <c r="A200" s="9" t="s">
        <v>31</v>
      </c>
      <c r="B200" s="1" t="s">
        <v>9</v>
      </c>
      <c r="C200" s="10">
        <f>Sheet5!C11</f>
        <v>0.41799999999999998</v>
      </c>
      <c r="D200" s="1">
        <f>Sheet5!E11</f>
        <v>0.30299999999999999</v>
      </c>
      <c r="E200" s="1">
        <f>Sheet5!G11</f>
        <v>0.35199999999999998</v>
      </c>
      <c r="F200" s="1">
        <f>Sheet5!I11</f>
        <v>0.36499999999999999</v>
      </c>
      <c r="G200" s="1">
        <f>Sheet5!K11</f>
        <v>0.35699999999999998</v>
      </c>
      <c r="H200" s="1">
        <f>Sheet5!M11</f>
        <v>0.41699999999999998</v>
      </c>
      <c r="I200" s="1">
        <f>Sheet5!M11</f>
        <v>0.41699999999999998</v>
      </c>
      <c r="J200" s="1">
        <f>Sheet5!Q11</f>
        <v>0.39300000000000002</v>
      </c>
      <c r="K200" s="1">
        <f>Sheet5!S11</f>
        <v>0.35</v>
      </c>
      <c r="L200" s="1">
        <f>Sheet5!U11</f>
        <v>0.36099999999999999</v>
      </c>
      <c r="M200" s="1">
        <f>Sheet5!W11</f>
        <v>0.374</v>
      </c>
      <c r="N200" s="11">
        <f>Sheet5!Y11</f>
        <v>0.39900000000000002</v>
      </c>
      <c r="P200" s="9" t="s">
        <v>32</v>
      </c>
      <c r="Q200" s="1" t="s">
        <v>9</v>
      </c>
      <c r="R200" s="10">
        <f>Sheet11!C11</f>
        <v>1492</v>
      </c>
      <c r="S200" s="1">
        <f>Sheet11!E11</f>
        <v>1475</v>
      </c>
      <c r="T200" s="1">
        <f>Sheet11!G11</f>
        <v>1780</v>
      </c>
      <c r="U200" s="1">
        <f>Sheet11!I11</f>
        <v>1935</v>
      </c>
      <c r="V200" s="1">
        <f>Sheet11!K11</f>
        <v>2441</v>
      </c>
      <c r="W200" s="1">
        <f>Sheet11!M11</f>
        <v>1883</v>
      </c>
      <c r="X200" s="1">
        <f>Sheet11!O11</f>
        <v>2061</v>
      </c>
      <c r="Y200" s="1">
        <f>Sheet11!Q11</f>
        <v>2280</v>
      </c>
      <c r="Z200" s="1">
        <f>Sheet11!S11</f>
        <v>2211</v>
      </c>
      <c r="AA200" s="1">
        <f>Sheet11!U11</f>
        <v>2323</v>
      </c>
      <c r="AB200" s="1">
        <f>Sheet11!W11</f>
        <v>2418</v>
      </c>
      <c r="AC200" s="11">
        <f>Sheet11!Y11</f>
        <v>2102</v>
      </c>
    </row>
    <row r="201" spans="1:29" x14ac:dyDescent="0.15">
      <c r="B201" s="1" t="s">
        <v>10</v>
      </c>
      <c r="C201" s="10">
        <f>Sheet5!C13</f>
        <v>0.378</v>
      </c>
      <c r="D201" s="1">
        <f>Sheet5!E13</f>
        <v>0.27200000000000002</v>
      </c>
      <c r="E201" s="1">
        <f>Sheet5!G13</f>
        <v>0.36299999999999999</v>
      </c>
      <c r="F201" s="1">
        <f>Sheet5!I13</f>
        <v>0.41399999999999998</v>
      </c>
      <c r="G201" s="1">
        <f>Sheet5!K13</f>
        <v>0.35899999999999999</v>
      </c>
      <c r="H201" s="1">
        <f>Sheet5!M13</f>
        <v>0.30599999999999999</v>
      </c>
      <c r="I201" s="1">
        <f>Sheet5!M13</f>
        <v>0.30599999999999999</v>
      </c>
      <c r="J201" s="1">
        <f>Sheet5!Q13</f>
        <v>0.36099999999999999</v>
      </c>
      <c r="K201" s="1">
        <f>Sheet5!S13</f>
        <v>0.39800000000000002</v>
      </c>
      <c r="L201" s="1">
        <f>Sheet5!U13</f>
        <v>0.33800000000000002</v>
      </c>
      <c r="M201" s="1">
        <f>Sheet5!W13</f>
        <v>0.43099999999999999</v>
      </c>
      <c r="N201" s="11">
        <f>Sheet5!Y13</f>
        <v>0.41399999999999998</v>
      </c>
      <c r="Q201" s="1" t="s">
        <v>10</v>
      </c>
      <c r="R201" s="10">
        <f>Sheet11!C13</f>
        <v>1828</v>
      </c>
      <c r="S201" s="1">
        <f>Sheet11!E13</f>
        <v>2257</v>
      </c>
      <c r="T201" s="1">
        <f>Sheet11!G13</f>
        <v>2358</v>
      </c>
      <c r="U201" s="1">
        <f>Sheet11!I13</f>
        <v>2047</v>
      </c>
      <c r="V201" s="1">
        <f>Sheet11!K13</f>
        <v>2046</v>
      </c>
      <c r="W201" s="1">
        <f>Sheet11!M13</f>
        <v>2378</v>
      </c>
      <c r="X201" s="1">
        <f>Sheet11!O13</f>
        <v>2686</v>
      </c>
      <c r="Y201" s="1">
        <f>Sheet11!Q13</f>
        <v>2325</v>
      </c>
      <c r="Z201" s="1">
        <f>Sheet11!S13</f>
        <v>2581</v>
      </c>
      <c r="AA201" s="1">
        <f>Sheet11!U13</f>
        <v>2941</v>
      </c>
      <c r="AB201" s="1">
        <f>Sheet11!W13</f>
        <v>2300</v>
      </c>
      <c r="AC201" s="11">
        <f>Sheet11!Y13</f>
        <v>2745</v>
      </c>
    </row>
    <row r="202" spans="1:29" x14ac:dyDescent="0.15">
      <c r="B202" s="1" t="s">
        <v>11</v>
      </c>
      <c r="C202" s="10">
        <f>Sheet5!C15</f>
        <v>0.38400000000000001</v>
      </c>
      <c r="D202" s="1">
        <f>Sheet5!E15</f>
        <v>0.371</v>
      </c>
      <c r="E202" s="1">
        <f>Sheet5!G15</f>
        <v>0.378</v>
      </c>
      <c r="F202" s="1">
        <f>Sheet5!I15</f>
        <v>0.38800000000000001</v>
      </c>
      <c r="G202" s="1">
        <f>Sheet5!K15</f>
        <v>0.32</v>
      </c>
      <c r="H202" s="1">
        <f>Sheet5!M15</f>
        <v>0.374</v>
      </c>
      <c r="I202" s="1">
        <f>Sheet5!M15</f>
        <v>0.374</v>
      </c>
      <c r="J202" s="1">
        <f>Sheet5!Q15</f>
        <v>0.39200000000000002</v>
      </c>
      <c r="K202" s="1">
        <f>Sheet5!S15</f>
        <v>0.371</v>
      </c>
      <c r="L202" s="1">
        <f>Sheet5!U15</f>
        <v>0.40699999999999997</v>
      </c>
      <c r="M202" s="1">
        <f>Sheet5!W15</f>
        <v>0.41</v>
      </c>
      <c r="N202" s="11">
        <f>Sheet5!Y15</f>
        <v>0.33100000000000002</v>
      </c>
      <c r="Q202" s="1" t="s">
        <v>11</v>
      </c>
      <c r="R202" s="10">
        <f>Sheet11!C15</f>
        <v>1420</v>
      </c>
      <c r="S202" s="1">
        <f>Sheet11!E15</f>
        <v>1481</v>
      </c>
      <c r="T202" s="1">
        <f>Sheet11!G15</f>
        <v>2191</v>
      </c>
      <c r="U202" s="1">
        <f>Sheet11!I15</f>
        <v>1858</v>
      </c>
      <c r="V202" s="1">
        <f>Sheet11!K15</f>
        <v>1994</v>
      </c>
      <c r="W202" s="1">
        <f>Sheet11!M15</f>
        <v>1932</v>
      </c>
      <c r="X202" s="1">
        <f>Sheet11!O15</f>
        <v>2164</v>
      </c>
      <c r="Y202" s="1">
        <f>Sheet11!Q15</f>
        <v>2416</v>
      </c>
      <c r="Z202" s="1">
        <f>Sheet11!S15</f>
        <v>2654</v>
      </c>
      <c r="AA202" s="1">
        <f>Sheet11!U15</f>
        <v>2468</v>
      </c>
      <c r="AB202" s="1">
        <f>Sheet11!W15</f>
        <v>2324</v>
      </c>
      <c r="AC202" s="11">
        <f>Sheet11!Y15</f>
        <v>2901</v>
      </c>
    </row>
    <row r="203" spans="1:29" x14ac:dyDescent="0.15">
      <c r="B203" s="1" t="s">
        <v>12</v>
      </c>
      <c r="C203" s="10">
        <f>Sheet5!C17</f>
        <v>0.40600000000000003</v>
      </c>
      <c r="D203" s="1">
        <f>Sheet5!E17</f>
        <v>0.435</v>
      </c>
      <c r="E203" s="1">
        <f>Sheet5!G17</f>
        <v>0.34799999999999998</v>
      </c>
      <c r="F203" s="1">
        <f>Sheet5!I17</f>
        <v>0.39700000000000002</v>
      </c>
      <c r="G203" s="1">
        <f>Sheet5!K17</f>
        <v>0.30099999999999999</v>
      </c>
      <c r="H203" s="1">
        <f>Sheet5!M17</f>
        <v>0.35</v>
      </c>
      <c r="I203" s="1">
        <f>Sheet5!M17</f>
        <v>0.35</v>
      </c>
      <c r="J203" s="1">
        <f>Sheet5!Q17</f>
        <v>0.35899999999999999</v>
      </c>
      <c r="K203" s="1">
        <f>Sheet5!S17</f>
        <v>0.372</v>
      </c>
      <c r="L203" s="1">
        <f>Sheet5!U17</f>
        <v>0.34100000000000003</v>
      </c>
      <c r="M203" s="1">
        <f>Sheet5!W17</f>
        <v>0.35099999999999998</v>
      </c>
      <c r="N203" s="11">
        <f>Sheet5!Y17</f>
        <v>0.318</v>
      </c>
      <c r="Q203" s="1" t="s">
        <v>12</v>
      </c>
      <c r="R203" s="10">
        <f>Sheet11!C17</f>
        <v>2082</v>
      </c>
      <c r="S203" s="1">
        <f>Sheet11!E17</f>
        <v>1749</v>
      </c>
      <c r="T203" s="1">
        <f>Sheet11!G17</f>
        <v>3195</v>
      </c>
      <c r="U203" s="1">
        <f>Sheet11!I17</f>
        <v>2323</v>
      </c>
      <c r="V203" s="1">
        <f>Sheet11!K17</f>
        <v>3126</v>
      </c>
      <c r="W203" s="1">
        <f>Sheet11!M17</f>
        <v>2381</v>
      </c>
      <c r="X203" s="1">
        <f>Sheet11!O17</f>
        <v>2277</v>
      </c>
      <c r="Y203" s="1">
        <f>Sheet11!Q17</f>
        <v>2582</v>
      </c>
      <c r="Z203" s="1">
        <f>Sheet11!S17</f>
        <v>2576</v>
      </c>
      <c r="AA203" s="1">
        <f>Sheet11!U17</f>
        <v>2802</v>
      </c>
      <c r="AB203" s="1">
        <f>Sheet11!W17</f>
        <v>2597</v>
      </c>
      <c r="AC203" s="11">
        <f>Sheet11!Y17</f>
        <v>2925</v>
      </c>
    </row>
    <row r="204" spans="1:29" x14ac:dyDescent="0.15">
      <c r="B204" s="1" t="s">
        <v>13</v>
      </c>
      <c r="C204" s="10">
        <f>Sheet5!C19</f>
        <v>0.309</v>
      </c>
      <c r="D204" s="1">
        <f>Sheet5!E19</f>
        <v>0.39300000000000002</v>
      </c>
      <c r="E204" s="1">
        <f>Sheet5!G19</f>
        <v>0.36399999999999999</v>
      </c>
      <c r="F204" s="1">
        <f>Sheet5!I19</f>
        <v>0.35499999999999998</v>
      </c>
      <c r="G204" s="1">
        <f>Sheet5!K19</f>
        <v>0.39400000000000002</v>
      </c>
      <c r="H204" s="1">
        <f>Sheet5!M19</f>
        <v>0.41599999999999998</v>
      </c>
      <c r="I204" s="1">
        <f>Sheet5!M19</f>
        <v>0.41599999999999998</v>
      </c>
      <c r="J204" s="1">
        <f>Sheet5!Q19</f>
        <v>0.40699999999999997</v>
      </c>
      <c r="K204" s="1">
        <f>Sheet5!S19</f>
        <v>0.39600000000000002</v>
      </c>
      <c r="L204" s="12">
        <f>Sheet5!U19</f>
        <v>5.8999999999999997E-2</v>
      </c>
      <c r="M204" s="1">
        <f>Sheet5!W19</f>
        <v>0.42</v>
      </c>
      <c r="N204" s="11">
        <f>Sheet5!Y19</f>
        <v>0.434</v>
      </c>
      <c r="Q204" s="1" t="s">
        <v>13</v>
      </c>
      <c r="R204" s="10">
        <f>Sheet11!C19</f>
        <v>2369</v>
      </c>
      <c r="S204" s="1">
        <f>Sheet11!E19</f>
        <v>2000</v>
      </c>
      <c r="T204" s="1">
        <f>Sheet11!G19</f>
        <v>2338</v>
      </c>
      <c r="U204" s="1">
        <f>Sheet11!I19</f>
        <v>1711</v>
      </c>
      <c r="V204" s="1">
        <f>Sheet11!K19</f>
        <v>1683</v>
      </c>
      <c r="W204" s="1">
        <f>Sheet11!M19</f>
        <v>2100</v>
      </c>
      <c r="X204" s="1">
        <f>Sheet11!O19</f>
        <v>1639</v>
      </c>
      <c r="Y204" s="1">
        <f>Sheet11!Q19</f>
        <v>1646</v>
      </c>
      <c r="Z204" s="1">
        <f>Sheet11!S19</f>
        <v>2611</v>
      </c>
      <c r="AA204" s="12">
        <f>Sheet11!U19</f>
        <v>714</v>
      </c>
      <c r="AB204" s="1">
        <f>Sheet11!W19</f>
        <v>2471</v>
      </c>
      <c r="AC204" s="11">
        <f>Sheet11!Y19</f>
        <v>1967</v>
      </c>
    </row>
    <row r="205" spans="1:29" x14ac:dyDescent="0.15">
      <c r="B205" s="1" t="s">
        <v>14</v>
      </c>
      <c r="C205" s="10">
        <f>Sheet5!C21</f>
        <v>0.36599999999999999</v>
      </c>
      <c r="D205" s="1">
        <f>Sheet5!E21</f>
        <v>0.34499999999999997</v>
      </c>
      <c r="E205" s="1">
        <f>Sheet5!G21</f>
        <v>0.38</v>
      </c>
      <c r="F205" s="1">
        <f>Sheet5!I21</f>
        <v>0.30199999999999999</v>
      </c>
      <c r="G205" s="1">
        <f>Sheet5!K21</f>
        <v>0.38400000000000001</v>
      </c>
      <c r="H205" s="1">
        <f>Sheet5!M21</f>
        <v>0.42399999999999999</v>
      </c>
      <c r="I205" s="1">
        <f>Sheet5!M21</f>
        <v>0.42399999999999999</v>
      </c>
      <c r="J205" s="1">
        <f>Sheet5!Q21</f>
        <v>0.40300000000000002</v>
      </c>
      <c r="K205" s="1">
        <f>Sheet5!S21</f>
        <v>0.38</v>
      </c>
      <c r="L205" s="1">
        <f>Sheet5!U21</f>
        <v>0.42299999999999999</v>
      </c>
      <c r="M205" s="1">
        <f>Sheet5!W21</f>
        <v>0.33</v>
      </c>
      <c r="N205" s="11">
        <f>Sheet5!Y21</f>
        <v>0.41499999999999998</v>
      </c>
      <c r="Q205" s="1" t="s">
        <v>14</v>
      </c>
      <c r="R205" s="10">
        <f>Sheet11!C21</f>
        <v>1742</v>
      </c>
      <c r="S205" s="1">
        <f>Sheet11!E21</f>
        <v>2172</v>
      </c>
      <c r="T205" s="1">
        <f>Sheet11!G21</f>
        <v>2560</v>
      </c>
      <c r="U205" s="1">
        <f>Sheet11!I21</f>
        <v>2206</v>
      </c>
      <c r="V205" s="1">
        <f>Sheet11!K21</f>
        <v>1873</v>
      </c>
      <c r="W205" s="1">
        <f>Sheet11!M21</f>
        <v>1998</v>
      </c>
      <c r="X205" s="1">
        <f>Sheet11!O21</f>
        <v>2431</v>
      </c>
      <c r="Y205" s="1">
        <f>Sheet11!Q21</f>
        <v>2200</v>
      </c>
      <c r="Z205" s="1">
        <f>Sheet11!S21</f>
        <v>2314</v>
      </c>
      <c r="AA205" s="1">
        <f>Sheet11!U21</f>
        <v>2574</v>
      </c>
      <c r="AB205" s="1">
        <f>Sheet11!W21</f>
        <v>2480</v>
      </c>
      <c r="AC205" s="11">
        <f>Sheet11!Y21</f>
        <v>2492</v>
      </c>
    </row>
    <row r="206" spans="1:29" ht="14" thickBot="1" x14ac:dyDescent="0.2">
      <c r="B206" s="1" t="s">
        <v>15</v>
      </c>
      <c r="C206" s="13">
        <f>Sheet5!C23</f>
        <v>0.42799999999999999</v>
      </c>
      <c r="D206" s="14">
        <f>Sheet5!E23</f>
        <v>0.33800000000000002</v>
      </c>
      <c r="E206" s="14">
        <f>Sheet5!G23</f>
        <v>0.378</v>
      </c>
      <c r="F206" s="14">
        <f>Sheet5!I23</f>
        <v>0.41199999999999998</v>
      </c>
      <c r="G206" s="14">
        <f>Sheet5!K23</f>
        <v>0.33100000000000002</v>
      </c>
      <c r="H206" s="14">
        <f>Sheet5!M23</f>
        <v>0.30499999999999999</v>
      </c>
      <c r="I206" s="14">
        <f>Sheet5!M23</f>
        <v>0.30499999999999999</v>
      </c>
      <c r="J206" s="14">
        <f>Sheet5!Q23</f>
        <v>0.40200000000000002</v>
      </c>
      <c r="K206" s="14">
        <f>Sheet5!S23</f>
        <v>0.39600000000000002</v>
      </c>
      <c r="L206" s="14">
        <f>Sheet5!U23</f>
        <v>0.41299999999999998</v>
      </c>
      <c r="M206" s="14">
        <f>Sheet5!W23</f>
        <v>0.38200000000000001</v>
      </c>
      <c r="N206" s="15">
        <f>Sheet5!Y23</f>
        <v>0.41699999999999998</v>
      </c>
      <c r="Q206" s="1" t="s">
        <v>15</v>
      </c>
      <c r="R206" s="13">
        <f>Sheet11!C23</f>
        <v>2262</v>
      </c>
      <c r="S206" s="14">
        <f>Sheet11!E23</f>
        <v>2265</v>
      </c>
      <c r="T206" s="14">
        <f>Sheet11!G23</f>
        <v>1957</v>
      </c>
      <c r="U206" s="14">
        <f>Sheet11!I23</f>
        <v>2153</v>
      </c>
      <c r="V206" s="14">
        <f>Sheet11!K23</f>
        <v>2686</v>
      </c>
      <c r="W206" s="14">
        <f>Sheet11!M23</f>
        <v>3144</v>
      </c>
      <c r="X206" s="14">
        <f>Sheet11!O23</f>
        <v>2495</v>
      </c>
      <c r="Y206" s="14">
        <f>Sheet11!Q23</f>
        <v>2401</v>
      </c>
      <c r="Z206" s="14">
        <f>Sheet11!S23</f>
        <v>2205</v>
      </c>
      <c r="AA206" s="14">
        <f>Sheet11!U23</f>
        <v>1963</v>
      </c>
      <c r="AB206" s="14">
        <f>Sheet11!W23</f>
        <v>2889</v>
      </c>
      <c r="AC206" s="15">
        <f>Sheet11!Y23</f>
        <v>2550</v>
      </c>
    </row>
    <row r="208" spans="1:29" ht="14" thickBot="1" x14ac:dyDescent="0.2">
      <c r="C208" s="1">
        <v>1</v>
      </c>
      <c r="D208" s="1">
        <v>2</v>
      </c>
      <c r="E208" s="1">
        <v>3</v>
      </c>
      <c r="F208" s="1">
        <v>4</v>
      </c>
      <c r="G208" s="1">
        <v>5</v>
      </c>
      <c r="H208" s="1">
        <v>6</v>
      </c>
      <c r="I208" s="1">
        <v>7</v>
      </c>
      <c r="J208" s="1">
        <v>8</v>
      </c>
      <c r="K208" s="1">
        <v>9</v>
      </c>
      <c r="L208" s="1">
        <v>10</v>
      </c>
      <c r="M208" s="1">
        <v>11</v>
      </c>
      <c r="N208" s="1">
        <v>12</v>
      </c>
      <c r="R208" s="1">
        <v>1</v>
      </c>
      <c r="S208" s="1">
        <v>2</v>
      </c>
      <c r="T208" s="1">
        <v>3</v>
      </c>
      <c r="U208" s="1">
        <v>4</v>
      </c>
      <c r="V208" s="1">
        <v>5</v>
      </c>
      <c r="W208" s="1">
        <v>6</v>
      </c>
      <c r="X208" s="1">
        <v>7</v>
      </c>
      <c r="Y208" s="1">
        <v>8</v>
      </c>
      <c r="Z208" s="1">
        <v>9</v>
      </c>
      <c r="AA208" s="1">
        <v>10</v>
      </c>
      <c r="AB208" s="1">
        <v>11</v>
      </c>
      <c r="AC208" s="1">
        <v>12</v>
      </c>
    </row>
    <row r="209" spans="1:29" x14ac:dyDescent="0.15">
      <c r="A209" s="5" t="s">
        <v>52</v>
      </c>
      <c r="B209" s="1" t="s">
        <v>8</v>
      </c>
      <c r="C209" s="6">
        <f>Sheet6!B8</f>
        <v>0.44600000000000001</v>
      </c>
      <c r="D209" s="7">
        <f>Sheet6!D8</f>
        <v>0.42899999999999999</v>
      </c>
      <c r="E209" s="7">
        <f>Sheet6!F8</f>
        <v>0.39</v>
      </c>
      <c r="F209" s="7">
        <f>Sheet6!H8</f>
        <v>0.38</v>
      </c>
      <c r="G209" s="7">
        <f>Sheet6!J8</f>
        <v>0.41699999999999998</v>
      </c>
      <c r="H209" s="7">
        <f>Sheet6!L8</f>
        <v>0.41399999999999998</v>
      </c>
      <c r="I209" s="7">
        <f>Sheet6!N8</f>
        <v>0.06</v>
      </c>
      <c r="J209" s="7">
        <f>Sheet6!P8</f>
        <v>0.375</v>
      </c>
      <c r="K209" s="7">
        <f>Sheet6!R8</f>
        <v>0.41099999999999998</v>
      </c>
      <c r="L209" s="7">
        <f>Sheet6!T8</f>
        <v>0.41499999999999998</v>
      </c>
      <c r="M209" s="7">
        <f>Sheet6!V8</f>
        <v>0.09</v>
      </c>
      <c r="N209" s="8">
        <f>Sheet6!X8</f>
        <v>6.0999999999999999E-2</v>
      </c>
      <c r="P209" s="5" t="s">
        <v>52</v>
      </c>
      <c r="Q209" s="1" t="s">
        <v>8</v>
      </c>
      <c r="R209" s="6">
        <f>Sheet12!B8</f>
        <v>1710</v>
      </c>
      <c r="S209" s="7">
        <f>Sheet12!D8</f>
        <v>1563</v>
      </c>
      <c r="T209" s="7">
        <f>Sheet12!F8</f>
        <v>1872</v>
      </c>
      <c r="U209" s="7">
        <f>Sheet12!H8</f>
        <v>2166</v>
      </c>
      <c r="V209" s="7">
        <f>Sheet12!J8</f>
        <v>1858</v>
      </c>
      <c r="W209" s="7">
        <f>Sheet12!L8</f>
        <v>2010</v>
      </c>
      <c r="X209" s="7">
        <f>Sheet12!N8</f>
        <v>553</v>
      </c>
      <c r="Y209" s="7">
        <f>Sheet12!P8</f>
        <v>1594</v>
      </c>
      <c r="Z209" s="7">
        <f>Sheet12!R8</f>
        <v>1900</v>
      </c>
      <c r="AA209" s="7">
        <f>Sheet12!T8</f>
        <v>1330</v>
      </c>
      <c r="AB209" s="7">
        <f>Sheet12!V8</f>
        <v>576</v>
      </c>
      <c r="AC209" s="8">
        <f>Sheet12!X8</f>
        <v>303</v>
      </c>
    </row>
    <row r="210" spans="1:29" x14ac:dyDescent="0.15">
      <c r="A210" s="9" t="s">
        <v>31</v>
      </c>
      <c r="B210" s="1" t="s">
        <v>9</v>
      </c>
      <c r="C210" s="10">
        <f>Sheet6!B10</f>
        <v>0.40899999999999997</v>
      </c>
      <c r="D210" s="1">
        <f>Sheet6!D10</f>
        <v>0.39600000000000002</v>
      </c>
      <c r="E210" s="1">
        <f>Sheet6!F10</f>
        <v>0.39300000000000002</v>
      </c>
      <c r="F210" s="1">
        <f>Sheet6!H10</f>
        <v>0.43099999999999999</v>
      </c>
      <c r="G210" s="1">
        <f>Sheet6!J10</f>
        <v>0.41499999999999998</v>
      </c>
      <c r="H210" s="1">
        <f>Sheet6!L10</f>
        <v>0.371</v>
      </c>
      <c r="I210" s="1">
        <f>Sheet6!N10</f>
        <v>0.38800000000000001</v>
      </c>
      <c r="J210" s="1">
        <f>Sheet6!P10</f>
        <v>0.36599999999999999</v>
      </c>
      <c r="K210" s="1">
        <f>Sheet6!R10</f>
        <v>0.17599999999999999</v>
      </c>
      <c r="L210" s="1">
        <f>Sheet6!T10</f>
        <v>0.40500000000000003</v>
      </c>
      <c r="M210" s="1">
        <f>Sheet6!V10</f>
        <v>0.41199999999999998</v>
      </c>
      <c r="N210" s="11">
        <f>Sheet6!X10</f>
        <v>0.41199999999999998</v>
      </c>
      <c r="P210" s="9" t="s">
        <v>32</v>
      </c>
      <c r="Q210" s="1" t="s">
        <v>9</v>
      </c>
      <c r="R210" s="10">
        <f>Sheet12!B10</f>
        <v>1826</v>
      </c>
      <c r="S210" s="1">
        <f>Sheet12!D10</f>
        <v>1400</v>
      </c>
      <c r="T210" s="1">
        <f>Sheet12!F10</f>
        <v>2035</v>
      </c>
      <c r="U210" s="1">
        <f>Sheet12!H10</f>
        <v>1627</v>
      </c>
      <c r="V210" s="1">
        <f>Sheet12!J10</f>
        <v>1536</v>
      </c>
      <c r="W210" s="1">
        <f>Sheet12!L10</f>
        <v>1605</v>
      </c>
      <c r="X210" s="1">
        <f>Sheet12!N10</f>
        <v>2216</v>
      </c>
      <c r="Y210" s="1">
        <f>Sheet12!P10</f>
        <v>2051</v>
      </c>
      <c r="Z210" s="1">
        <f>Sheet12!R10</f>
        <v>1374</v>
      </c>
      <c r="AA210" s="1">
        <f>Sheet12!T10</f>
        <v>2404</v>
      </c>
      <c r="AB210" s="1">
        <f>Sheet12!V10</f>
        <v>1766</v>
      </c>
      <c r="AC210" s="11">
        <f>Sheet12!X10</f>
        <v>2527</v>
      </c>
    </row>
    <row r="211" spans="1:29" x14ac:dyDescent="0.15">
      <c r="B211" s="1" t="s">
        <v>10</v>
      </c>
      <c r="C211" s="10">
        <f>Sheet6!B12</f>
        <v>0.375</v>
      </c>
      <c r="D211" s="1">
        <f>Sheet6!D12</f>
        <v>0.55700000000000005</v>
      </c>
      <c r="E211" s="1">
        <f>Sheet6!F12</f>
        <v>0.41099999999999998</v>
      </c>
      <c r="F211" s="1">
        <f>Sheet6!H12</f>
        <v>0.05</v>
      </c>
      <c r="G211" s="1">
        <f>Sheet6!J12</f>
        <v>0.41899999999999998</v>
      </c>
      <c r="H211" s="1">
        <f>Sheet6!L12</f>
        <v>0.436</v>
      </c>
      <c r="I211" s="1">
        <f>Sheet6!N12</f>
        <v>0.36899999999999999</v>
      </c>
      <c r="J211" s="1">
        <f>Sheet6!P12</f>
        <v>0.442</v>
      </c>
      <c r="K211" s="1">
        <f>Sheet6!R12</f>
        <v>0.41</v>
      </c>
      <c r="L211" s="1">
        <f>Sheet6!T12</f>
        <v>0.128</v>
      </c>
      <c r="M211" s="1">
        <f>Sheet6!V12</f>
        <v>0.45300000000000001</v>
      </c>
      <c r="N211" s="11">
        <f>Sheet6!X12</f>
        <v>0.36299999999999999</v>
      </c>
      <c r="Q211" s="1" t="s">
        <v>10</v>
      </c>
      <c r="R211" s="10">
        <f>Sheet12!B12</f>
        <v>1070</v>
      </c>
      <c r="S211" s="1">
        <f>Sheet12!D12</f>
        <v>1352</v>
      </c>
      <c r="T211" s="1">
        <f>Sheet12!F12</f>
        <v>1698</v>
      </c>
      <c r="U211" s="1">
        <f>Sheet12!H12</f>
        <v>1189</v>
      </c>
      <c r="V211" s="1">
        <f>Sheet12!J12</f>
        <v>2033</v>
      </c>
      <c r="W211" s="1">
        <f>Sheet12!L12</f>
        <v>1818</v>
      </c>
      <c r="X211" s="1">
        <f>Sheet12!N12</f>
        <v>1929</v>
      </c>
      <c r="Y211" s="1">
        <f>Sheet12!P12</f>
        <v>1651</v>
      </c>
      <c r="Z211" s="1">
        <f>Sheet12!R12</f>
        <v>1316</v>
      </c>
      <c r="AA211" s="1">
        <f>Sheet12!T12</f>
        <v>298</v>
      </c>
      <c r="AB211" s="1">
        <f>Sheet12!V12</f>
        <v>2230</v>
      </c>
      <c r="AC211" s="11">
        <f>Sheet12!X12</f>
        <v>2445</v>
      </c>
    </row>
    <row r="212" spans="1:29" x14ac:dyDescent="0.15">
      <c r="B212" s="1" t="s">
        <v>11</v>
      </c>
      <c r="C212" s="10">
        <f>Sheet6!B14</f>
        <v>0.06</v>
      </c>
      <c r="D212" s="1">
        <f>Sheet6!D14</f>
        <v>0.44600000000000001</v>
      </c>
      <c r="E212" s="1">
        <f>Sheet6!F14</f>
        <v>0.40600000000000003</v>
      </c>
      <c r="F212" s="1">
        <f>Sheet6!H14</f>
        <v>0.432</v>
      </c>
      <c r="G212" s="1">
        <f>Sheet6!J14</f>
        <v>0.42399999999999999</v>
      </c>
      <c r="H212" s="1">
        <f>Sheet6!L14</f>
        <v>0.36</v>
      </c>
      <c r="I212" s="1">
        <f>Sheet6!N14</f>
        <v>0.40699999999999997</v>
      </c>
      <c r="J212" s="1">
        <f>Sheet6!P14</f>
        <v>0.40500000000000003</v>
      </c>
      <c r="K212" s="1">
        <f>Sheet6!R14</f>
        <v>0.42899999999999999</v>
      </c>
      <c r="L212" s="1">
        <f>Sheet6!T14</f>
        <v>0.42199999999999999</v>
      </c>
      <c r="M212" s="1">
        <f>Sheet6!V14</f>
        <v>0.38800000000000001</v>
      </c>
      <c r="N212" s="11">
        <f>Sheet6!X14</f>
        <v>0.29499999999999998</v>
      </c>
      <c r="Q212" s="1" t="s">
        <v>11</v>
      </c>
      <c r="R212" s="10">
        <f>Sheet12!B14</f>
        <v>874</v>
      </c>
      <c r="S212" s="1">
        <f>Sheet12!D14</f>
        <v>1628</v>
      </c>
      <c r="T212" s="1">
        <f>Sheet12!F14</f>
        <v>1507</v>
      </c>
      <c r="U212" s="1">
        <f>Sheet12!H14</f>
        <v>1617</v>
      </c>
      <c r="V212" s="1">
        <f>Sheet12!J14</f>
        <v>1381</v>
      </c>
      <c r="W212" s="1">
        <f>Sheet12!L14</f>
        <v>1995</v>
      </c>
      <c r="X212" s="1">
        <f>Sheet12!N14</f>
        <v>2191</v>
      </c>
      <c r="Y212" s="1">
        <f>Sheet12!P14</f>
        <v>1427</v>
      </c>
      <c r="Z212" s="1">
        <f>Sheet12!R14</f>
        <v>2283</v>
      </c>
      <c r="AA212" s="1">
        <f>Sheet12!T14</f>
        <v>2273</v>
      </c>
      <c r="AB212" s="1">
        <f>Sheet12!V14</f>
        <v>2163</v>
      </c>
      <c r="AC212" s="11">
        <f>Sheet12!X14</f>
        <v>2081</v>
      </c>
    </row>
    <row r="213" spans="1:29" x14ac:dyDescent="0.15">
      <c r="B213" s="1" t="s">
        <v>12</v>
      </c>
      <c r="C213" s="10">
        <f>Sheet6!B16</f>
        <v>0.42799999999999999</v>
      </c>
      <c r="D213" s="1">
        <f>Sheet6!D16</f>
        <v>0.40400000000000003</v>
      </c>
      <c r="E213" s="1">
        <f>Sheet6!F16</f>
        <v>0.40899999999999997</v>
      </c>
      <c r="F213" s="1">
        <f>Sheet6!H16</f>
        <v>0.435</v>
      </c>
      <c r="G213" s="1">
        <f>Sheet6!J16</f>
        <v>0.44</v>
      </c>
      <c r="H213" s="1">
        <f>Sheet6!L16</f>
        <v>0.435</v>
      </c>
      <c r="I213" s="1">
        <f>Sheet6!N16</f>
        <v>0.498</v>
      </c>
      <c r="J213" s="1">
        <f>Sheet6!P16</f>
        <v>0.41299999999999998</v>
      </c>
      <c r="K213" s="1">
        <f>Sheet6!R16</f>
        <v>0.435</v>
      </c>
      <c r="L213" s="1">
        <f>Sheet6!T16</f>
        <v>0.40200000000000002</v>
      </c>
      <c r="M213" s="1">
        <f>Sheet6!V16</f>
        <v>0.441</v>
      </c>
      <c r="N213" s="11">
        <f>Sheet6!X16</f>
        <v>0.39400000000000002</v>
      </c>
      <c r="Q213" s="1" t="s">
        <v>12</v>
      </c>
      <c r="R213" s="10">
        <f>Sheet12!B16</f>
        <v>1396</v>
      </c>
      <c r="S213" s="1">
        <f>Sheet12!D16</f>
        <v>1391</v>
      </c>
      <c r="T213" s="1">
        <f>Sheet12!F16</f>
        <v>2552</v>
      </c>
      <c r="U213" s="1">
        <f>Sheet12!H16</f>
        <v>2338</v>
      </c>
      <c r="V213" s="1">
        <f>Sheet12!J16</f>
        <v>1984</v>
      </c>
      <c r="W213" s="1">
        <f>Sheet12!L16</f>
        <v>1535</v>
      </c>
      <c r="X213" s="1">
        <f>Sheet12!N16</f>
        <v>1620</v>
      </c>
      <c r="Y213" s="1">
        <f>Sheet12!P16</f>
        <v>2677</v>
      </c>
      <c r="Z213" s="1">
        <f>Sheet12!R16</f>
        <v>2278</v>
      </c>
      <c r="AA213" s="1">
        <f>Sheet12!T16</f>
        <v>2268</v>
      </c>
      <c r="AB213" s="1">
        <f>Sheet12!V16</f>
        <v>2058</v>
      </c>
      <c r="AC213" s="11">
        <f>Sheet12!X16</f>
        <v>2398</v>
      </c>
    </row>
    <row r="214" spans="1:29" x14ac:dyDescent="0.15">
      <c r="B214" s="1" t="s">
        <v>13</v>
      </c>
      <c r="C214" s="10">
        <f>Sheet6!B18</f>
        <v>0.42299999999999999</v>
      </c>
      <c r="D214" s="1">
        <f>Sheet6!D18</f>
        <v>0.41899999999999998</v>
      </c>
      <c r="E214" s="1">
        <f>Sheet6!F18</f>
        <v>0.42099999999999999</v>
      </c>
      <c r="F214" s="1">
        <f>Sheet6!H18</f>
        <v>0.36899999999999999</v>
      </c>
      <c r="G214" s="1">
        <f>Sheet6!J18</f>
        <v>0.35</v>
      </c>
      <c r="H214" s="1">
        <f>Sheet6!L18</f>
        <v>0.41499999999999998</v>
      </c>
      <c r="I214" s="1">
        <f>Sheet6!N18</f>
        <v>0.379</v>
      </c>
      <c r="J214" s="1">
        <f>Sheet6!P18</f>
        <v>0.34200000000000003</v>
      </c>
      <c r="K214" s="1">
        <f>Sheet6!R18</f>
        <v>0.43</v>
      </c>
      <c r="L214" s="12">
        <f>Sheet6!T18</f>
        <v>0.05</v>
      </c>
      <c r="M214" s="1">
        <f>Sheet6!V18</f>
        <v>0.41799999999999998</v>
      </c>
      <c r="N214" s="11">
        <f>Sheet6!X18</f>
        <v>0.374</v>
      </c>
      <c r="Q214" s="1" t="s">
        <v>13</v>
      </c>
      <c r="R214" s="10">
        <f>Sheet12!B18</f>
        <v>1274</v>
      </c>
      <c r="S214" s="1">
        <f>Sheet12!D18</f>
        <v>1465</v>
      </c>
      <c r="T214" s="1">
        <f>Sheet12!F18</f>
        <v>1717</v>
      </c>
      <c r="U214" s="1">
        <f>Sheet12!H18</f>
        <v>1863</v>
      </c>
      <c r="V214" s="1">
        <f>Sheet12!J18</f>
        <v>2628</v>
      </c>
      <c r="W214" s="1">
        <f>Sheet12!L18</f>
        <v>1601</v>
      </c>
      <c r="X214" s="1">
        <f>Sheet12!N18</f>
        <v>1195</v>
      </c>
      <c r="Y214" s="1">
        <f>Sheet12!P18</f>
        <v>2811</v>
      </c>
      <c r="Z214" s="1">
        <f>Sheet12!R18</f>
        <v>1902</v>
      </c>
      <c r="AA214" s="12">
        <f>Sheet12!T18</f>
        <v>735</v>
      </c>
      <c r="AB214" s="1">
        <f>Sheet12!V18</f>
        <v>1788</v>
      </c>
      <c r="AC214" s="11">
        <f>Sheet12!X18</f>
        <v>2538</v>
      </c>
    </row>
    <row r="215" spans="1:29" x14ac:dyDescent="0.15">
      <c r="B215" s="1" t="s">
        <v>14</v>
      </c>
      <c r="C215" s="10">
        <f>Sheet6!B20</f>
        <v>0.379</v>
      </c>
      <c r="D215" s="1">
        <f>Sheet6!D20</f>
        <v>5.8999999999999997E-2</v>
      </c>
      <c r="E215" s="1">
        <f>Sheet6!F20</f>
        <v>0.38600000000000001</v>
      </c>
      <c r="F215" s="1">
        <f>Sheet6!H20</f>
        <v>0.55200000000000005</v>
      </c>
      <c r="G215" s="1">
        <f>Sheet6!J20</f>
        <v>0.41099999999999998</v>
      </c>
      <c r="H215" s="1">
        <f>Sheet6!L20</f>
        <v>0.46899999999999997</v>
      </c>
      <c r="I215" s="1">
        <f>Sheet6!N20</f>
        <v>0.50900000000000001</v>
      </c>
      <c r="J215" s="1">
        <f>Sheet6!P20</f>
        <v>4.8000000000000001E-2</v>
      </c>
      <c r="K215" s="1">
        <f>Sheet6!R20</f>
        <v>0.40899999999999997</v>
      </c>
      <c r="L215" s="1">
        <f>Sheet6!T20</f>
        <v>6.5000000000000002E-2</v>
      </c>
      <c r="M215" s="1">
        <f>Sheet6!V20</f>
        <v>0.13700000000000001</v>
      </c>
      <c r="N215" s="11">
        <f>Sheet6!X20</f>
        <v>0.107</v>
      </c>
      <c r="Q215" s="1" t="s">
        <v>14</v>
      </c>
      <c r="R215" s="10">
        <f>Sheet12!B20</f>
        <v>1624</v>
      </c>
      <c r="S215" s="1">
        <f>Sheet12!D20</f>
        <v>349</v>
      </c>
      <c r="T215" s="1">
        <f>Sheet12!F20</f>
        <v>2047</v>
      </c>
      <c r="U215" s="1">
        <f>Sheet12!H20</f>
        <v>1609</v>
      </c>
      <c r="V215" s="1">
        <f>Sheet12!J20</f>
        <v>1612</v>
      </c>
      <c r="W215" s="1">
        <f>Sheet12!L20</f>
        <v>2842</v>
      </c>
      <c r="X215" s="1">
        <f>Sheet12!N20</f>
        <v>2197</v>
      </c>
      <c r="Y215" s="1">
        <f>Sheet12!P20</f>
        <v>367</v>
      </c>
      <c r="Z215" s="1">
        <f>Sheet12!R20</f>
        <v>2197</v>
      </c>
      <c r="AA215" s="1">
        <f>Sheet12!T20</f>
        <v>884</v>
      </c>
      <c r="AB215" s="1">
        <f>Sheet12!V20</f>
        <v>778</v>
      </c>
      <c r="AC215" s="11">
        <f>Sheet12!X20</f>
        <v>480</v>
      </c>
    </row>
    <row r="216" spans="1:29" ht="14" thickBot="1" x14ac:dyDescent="0.2">
      <c r="B216" s="1" t="s">
        <v>15</v>
      </c>
      <c r="C216" s="13">
        <f>Sheet6!B22</f>
        <v>5.8999999999999997E-2</v>
      </c>
      <c r="D216" s="14">
        <f>Sheet6!D22</f>
        <v>0.441</v>
      </c>
      <c r="E216" s="14">
        <f>Sheet6!F22</f>
        <v>4.8000000000000001E-2</v>
      </c>
      <c r="F216" s="14">
        <f>Sheet6!H22</f>
        <v>0.05</v>
      </c>
      <c r="G216" s="14">
        <f>Sheet6!J22</f>
        <v>8.4000000000000005E-2</v>
      </c>
      <c r="H216" s="14">
        <f>Sheet6!L22</f>
        <v>7.9000000000000001E-2</v>
      </c>
      <c r="I216" s="14">
        <f>Sheet6!N22</f>
        <v>0.17799999999999999</v>
      </c>
      <c r="J216" s="14">
        <f>Sheet6!P22</f>
        <v>0.41299999999999998</v>
      </c>
      <c r="K216" s="14">
        <f>Sheet6!R22</f>
        <v>0.30199999999999999</v>
      </c>
      <c r="L216" s="14">
        <f>Sheet6!T22</f>
        <v>6.7000000000000004E-2</v>
      </c>
      <c r="M216" s="14">
        <f>Sheet6!V22</f>
        <v>7.5999999999999998E-2</v>
      </c>
      <c r="N216" s="15">
        <f>Sheet6!X22</f>
        <v>6.7000000000000004E-2</v>
      </c>
      <c r="Q216" s="1" t="s">
        <v>15</v>
      </c>
      <c r="R216" s="13">
        <f>Sheet12!B22</f>
        <v>689</v>
      </c>
      <c r="S216" s="14">
        <f>Sheet12!D22</f>
        <v>1817</v>
      </c>
      <c r="T216" s="14">
        <f>Sheet12!F22</f>
        <v>499</v>
      </c>
      <c r="U216" s="14">
        <f>Sheet12!H22</f>
        <v>831</v>
      </c>
      <c r="V216" s="14">
        <f>Sheet12!J22</f>
        <v>642</v>
      </c>
      <c r="W216" s="14">
        <f>Sheet12!L22</f>
        <v>806</v>
      </c>
      <c r="X216" s="14">
        <f>Sheet12!N22</f>
        <v>766</v>
      </c>
      <c r="Y216" s="14">
        <f>Sheet12!P22</f>
        <v>2124</v>
      </c>
      <c r="Z216" s="14">
        <f>Sheet12!R22</f>
        <v>950</v>
      </c>
      <c r="AA216" s="14">
        <f>Sheet12!T22</f>
        <v>682</v>
      </c>
      <c r="AB216" s="14">
        <f>Sheet12!V22</f>
        <v>896</v>
      </c>
      <c r="AC216" s="15">
        <f>Sheet12!X22</f>
        <v>1012</v>
      </c>
    </row>
  </sheetData>
  <pageMargins left="0.75" right="0.75" top="1" bottom="1" header="0.5" footer="0.5"/>
  <pageSetup orientation="portrait" horizontalDpi="1200" verticalDpi="120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23"/>
  <sheetViews>
    <sheetView workbookViewId="0"/>
  </sheetViews>
  <sheetFormatPr baseColWidth="10" defaultRowHeight="16" x14ac:dyDescent="0.2"/>
  <cols>
    <col min="1" max="1" width="17.83203125" bestFit="1" customWidth="1"/>
    <col min="2" max="2" width="14.6640625" bestFit="1" customWidth="1"/>
    <col min="3" max="25" width="6.1640625" bestFit="1" customWidth="1"/>
    <col min="26" max="26" width="4.1640625" bestFit="1" customWidth="1"/>
  </cols>
  <sheetData>
    <row r="1" spans="1:26" x14ac:dyDescent="0.2">
      <c r="A1" t="s">
        <v>0</v>
      </c>
    </row>
    <row r="3" spans="1:26" x14ac:dyDescent="0.2">
      <c r="A3" t="s">
        <v>1</v>
      </c>
      <c r="B3" t="s">
        <v>2</v>
      </c>
    </row>
    <row r="4" spans="1:26" x14ac:dyDescent="0.2">
      <c r="A4" t="s">
        <v>5</v>
      </c>
      <c r="B4" t="s">
        <v>24</v>
      </c>
    </row>
    <row r="6" spans="1:26" x14ac:dyDescent="0.2">
      <c r="A6">
        <v>600</v>
      </c>
    </row>
    <row r="7" spans="1:26" x14ac:dyDescent="0.2">
      <c r="B7">
        <v>1</v>
      </c>
      <c r="C7">
        <v>2</v>
      </c>
      <c r="D7">
        <v>3</v>
      </c>
      <c r="E7">
        <v>4</v>
      </c>
      <c r="F7">
        <v>5</v>
      </c>
      <c r="G7">
        <v>6</v>
      </c>
      <c r="H7">
        <v>7</v>
      </c>
      <c r="I7">
        <v>8</v>
      </c>
      <c r="J7">
        <v>9</v>
      </c>
      <c r="K7">
        <v>10</v>
      </c>
      <c r="L7">
        <v>11</v>
      </c>
      <c r="M7">
        <v>12</v>
      </c>
      <c r="N7">
        <v>13</v>
      </c>
      <c r="O7">
        <v>14</v>
      </c>
      <c r="P7">
        <v>15</v>
      </c>
      <c r="Q7">
        <v>16</v>
      </c>
      <c r="R7">
        <v>17</v>
      </c>
      <c r="S7">
        <v>18</v>
      </c>
      <c r="T7">
        <v>19</v>
      </c>
      <c r="U7">
        <v>20</v>
      </c>
      <c r="V7">
        <v>21</v>
      </c>
      <c r="W7">
        <v>22</v>
      </c>
      <c r="X7">
        <v>23</v>
      </c>
      <c r="Y7">
        <v>24</v>
      </c>
    </row>
    <row r="8" spans="1:26" x14ac:dyDescent="0.2">
      <c r="A8" t="s">
        <v>8</v>
      </c>
      <c r="B8">
        <v>0.44600000000000001</v>
      </c>
      <c r="C8">
        <v>5.2999999999999999E-2</v>
      </c>
      <c r="D8">
        <v>0.42899999999999999</v>
      </c>
      <c r="E8">
        <v>6.2E-2</v>
      </c>
      <c r="F8">
        <v>0.39</v>
      </c>
      <c r="G8">
        <v>5.1999999999999998E-2</v>
      </c>
      <c r="H8">
        <v>0.38</v>
      </c>
      <c r="I8">
        <v>8.3000000000000004E-2</v>
      </c>
      <c r="J8">
        <v>0.41699999999999998</v>
      </c>
      <c r="K8">
        <v>9.7000000000000003E-2</v>
      </c>
      <c r="L8">
        <v>0.41399999999999998</v>
      </c>
      <c r="M8">
        <v>5.3999999999999999E-2</v>
      </c>
      <c r="N8">
        <v>0.06</v>
      </c>
      <c r="O8">
        <v>6.7000000000000004E-2</v>
      </c>
      <c r="P8">
        <v>0.375</v>
      </c>
      <c r="Q8">
        <v>0.06</v>
      </c>
      <c r="R8">
        <v>0.41099999999999998</v>
      </c>
      <c r="S8">
        <v>5.6000000000000001E-2</v>
      </c>
      <c r="T8">
        <v>0.41499999999999998</v>
      </c>
      <c r="U8">
        <v>0.109</v>
      </c>
      <c r="V8">
        <v>0.09</v>
      </c>
      <c r="W8">
        <v>0.13100000000000001</v>
      </c>
      <c r="X8">
        <v>6.0999999999999999E-2</v>
      </c>
      <c r="Y8">
        <v>0.20200000000000001</v>
      </c>
      <c r="Z8">
        <v>600</v>
      </c>
    </row>
    <row r="9" spans="1:26" x14ac:dyDescent="0.2">
      <c r="A9" t="s">
        <v>9</v>
      </c>
      <c r="B9">
        <v>5.2999999999999999E-2</v>
      </c>
      <c r="C9">
        <v>8.5999999999999993E-2</v>
      </c>
      <c r="D9">
        <v>5.1999999999999998E-2</v>
      </c>
      <c r="E9">
        <v>5.0999999999999997E-2</v>
      </c>
      <c r="F9">
        <v>5.0999999999999997E-2</v>
      </c>
      <c r="G9">
        <v>6.2E-2</v>
      </c>
      <c r="H9">
        <v>0.11700000000000001</v>
      </c>
      <c r="I9">
        <v>5.7000000000000002E-2</v>
      </c>
      <c r="J9">
        <v>7.9000000000000001E-2</v>
      </c>
      <c r="K9">
        <v>5.8000000000000003E-2</v>
      </c>
      <c r="L9">
        <v>9.1999999999999998E-2</v>
      </c>
      <c r="M9">
        <v>8.1000000000000003E-2</v>
      </c>
      <c r="N9">
        <v>0.124</v>
      </c>
      <c r="O9">
        <v>5.5E-2</v>
      </c>
      <c r="P9">
        <v>0.14899999999999999</v>
      </c>
      <c r="Q9">
        <v>5.6000000000000001E-2</v>
      </c>
      <c r="R9">
        <v>5.1999999999999998E-2</v>
      </c>
      <c r="S9">
        <v>6.3E-2</v>
      </c>
      <c r="T9">
        <v>5.0999999999999997E-2</v>
      </c>
      <c r="U9">
        <v>8.2000000000000003E-2</v>
      </c>
      <c r="V9">
        <v>0.1</v>
      </c>
      <c r="W9">
        <v>0.05</v>
      </c>
      <c r="X9">
        <v>0.14799999999999999</v>
      </c>
      <c r="Y9">
        <v>4.9000000000000002E-2</v>
      </c>
      <c r="Z9">
        <v>600</v>
      </c>
    </row>
    <row r="10" spans="1:26" x14ac:dyDescent="0.2">
      <c r="A10" t="s">
        <v>10</v>
      </c>
      <c r="B10">
        <v>0.40899999999999997</v>
      </c>
      <c r="C10">
        <v>5.2999999999999999E-2</v>
      </c>
      <c r="D10">
        <v>0.39600000000000002</v>
      </c>
      <c r="E10">
        <v>5.1999999999999998E-2</v>
      </c>
      <c r="F10">
        <v>0.39300000000000002</v>
      </c>
      <c r="G10">
        <v>0.13300000000000001</v>
      </c>
      <c r="H10">
        <v>0.43099999999999999</v>
      </c>
      <c r="I10">
        <v>0.05</v>
      </c>
      <c r="J10">
        <v>0.41499999999999998</v>
      </c>
      <c r="K10">
        <v>0.05</v>
      </c>
      <c r="L10">
        <v>0.371</v>
      </c>
      <c r="M10">
        <v>5.0999999999999997E-2</v>
      </c>
      <c r="N10">
        <v>0.38800000000000001</v>
      </c>
      <c r="O10">
        <v>9.6000000000000002E-2</v>
      </c>
      <c r="P10">
        <v>0.36599999999999999</v>
      </c>
      <c r="Q10">
        <v>5.2999999999999999E-2</v>
      </c>
      <c r="R10">
        <v>0.17599999999999999</v>
      </c>
      <c r="S10">
        <v>0.126</v>
      </c>
      <c r="T10">
        <v>0.40500000000000003</v>
      </c>
      <c r="U10">
        <v>5.2999999999999999E-2</v>
      </c>
      <c r="V10">
        <v>0.41199999999999998</v>
      </c>
      <c r="W10">
        <v>0.11799999999999999</v>
      </c>
      <c r="X10">
        <v>0.41199999999999998</v>
      </c>
      <c r="Y10">
        <v>0.05</v>
      </c>
      <c r="Z10">
        <v>600</v>
      </c>
    </row>
    <row r="11" spans="1:26" x14ac:dyDescent="0.2">
      <c r="A11" t="s">
        <v>11</v>
      </c>
      <c r="B11">
        <v>5.7000000000000002E-2</v>
      </c>
      <c r="C11">
        <v>5.0999999999999997E-2</v>
      </c>
      <c r="D11">
        <v>5.1999999999999998E-2</v>
      </c>
      <c r="E11">
        <v>5.0999999999999997E-2</v>
      </c>
      <c r="F11">
        <v>0.12</v>
      </c>
      <c r="G11">
        <v>6.2E-2</v>
      </c>
      <c r="H11">
        <v>4.9000000000000002E-2</v>
      </c>
      <c r="I11">
        <v>5.7000000000000002E-2</v>
      </c>
      <c r="J11">
        <v>5.3999999999999999E-2</v>
      </c>
      <c r="K11">
        <v>4.9000000000000002E-2</v>
      </c>
      <c r="L11">
        <v>0.125</v>
      </c>
      <c r="M11">
        <v>5.1999999999999998E-2</v>
      </c>
      <c r="N11">
        <v>8.1000000000000003E-2</v>
      </c>
      <c r="O11">
        <v>5.0999999999999997E-2</v>
      </c>
      <c r="P11">
        <v>0.159</v>
      </c>
      <c r="Q11">
        <v>5.1999999999999998E-2</v>
      </c>
      <c r="R11">
        <v>8.5000000000000006E-2</v>
      </c>
      <c r="S11">
        <v>5.7000000000000002E-2</v>
      </c>
      <c r="T11">
        <v>0.14699999999999999</v>
      </c>
      <c r="U11">
        <v>5.2999999999999999E-2</v>
      </c>
      <c r="V11">
        <v>5.3999999999999999E-2</v>
      </c>
      <c r="W11">
        <v>0.05</v>
      </c>
      <c r="X11">
        <v>0.14299999999999999</v>
      </c>
      <c r="Y11">
        <v>5.0999999999999997E-2</v>
      </c>
      <c r="Z11">
        <v>600</v>
      </c>
    </row>
    <row r="12" spans="1:26" x14ac:dyDescent="0.2">
      <c r="A12" t="s">
        <v>12</v>
      </c>
      <c r="B12">
        <v>0.375</v>
      </c>
      <c r="C12">
        <v>5.1999999999999998E-2</v>
      </c>
      <c r="D12">
        <v>0.55700000000000005</v>
      </c>
      <c r="E12">
        <v>5.8000000000000003E-2</v>
      </c>
      <c r="F12">
        <v>0.41099999999999998</v>
      </c>
      <c r="G12">
        <v>0.104</v>
      </c>
      <c r="H12">
        <v>0.05</v>
      </c>
      <c r="I12">
        <v>5.0999999999999997E-2</v>
      </c>
      <c r="J12">
        <v>0.41899999999999998</v>
      </c>
      <c r="K12">
        <v>5.2999999999999999E-2</v>
      </c>
      <c r="L12">
        <v>0.436</v>
      </c>
      <c r="M12">
        <v>5.6000000000000001E-2</v>
      </c>
      <c r="N12">
        <v>0.36899999999999999</v>
      </c>
      <c r="O12">
        <v>5.0999999999999997E-2</v>
      </c>
      <c r="P12">
        <v>0.442</v>
      </c>
      <c r="Q12">
        <v>0.126</v>
      </c>
      <c r="R12">
        <v>0.41</v>
      </c>
      <c r="S12">
        <v>4.9000000000000002E-2</v>
      </c>
      <c r="T12">
        <v>0.128</v>
      </c>
      <c r="U12">
        <v>5.5E-2</v>
      </c>
      <c r="V12">
        <v>0.45300000000000001</v>
      </c>
      <c r="W12">
        <v>5.8000000000000003E-2</v>
      </c>
      <c r="X12">
        <v>0.36299999999999999</v>
      </c>
      <c r="Y12">
        <v>0.13600000000000001</v>
      </c>
      <c r="Z12">
        <v>600</v>
      </c>
    </row>
    <row r="13" spans="1:26" x14ac:dyDescent="0.2">
      <c r="A13" t="s">
        <v>13</v>
      </c>
      <c r="B13">
        <v>5.3999999999999999E-2</v>
      </c>
      <c r="C13">
        <v>5.3999999999999999E-2</v>
      </c>
      <c r="D13">
        <v>5.1999999999999998E-2</v>
      </c>
      <c r="E13">
        <v>5.2999999999999999E-2</v>
      </c>
      <c r="F13">
        <v>0.111</v>
      </c>
      <c r="G13">
        <v>0.05</v>
      </c>
      <c r="H13">
        <v>0.05</v>
      </c>
      <c r="I13">
        <v>5.0999999999999997E-2</v>
      </c>
      <c r="J13">
        <v>0.05</v>
      </c>
      <c r="K13">
        <v>0.05</v>
      </c>
      <c r="L13">
        <v>5.0999999999999997E-2</v>
      </c>
      <c r="M13">
        <v>0.13600000000000001</v>
      </c>
      <c r="N13">
        <v>5.1999999999999998E-2</v>
      </c>
      <c r="O13">
        <v>5.0999999999999997E-2</v>
      </c>
      <c r="P13">
        <v>5.1999999999999998E-2</v>
      </c>
      <c r="Q13">
        <v>5.2999999999999999E-2</v>
      </c>
      <c r="R13">
        <v>0.05</v>
      </c>
      <c r="S13">
        <v>5.0999999999999997E-2</v>
      </c>
      <c r="T13">
        <v>0.05</v>
      </c>
      <c r="U13">
        <v>0.05</v>
      </c>
      <c r="V13">
        <v>0.05</v>
      </c>
      <c r="W13">
        <v>0.17699999999999999</v>
      </c>
      <c r="X13">
        <v>5.1999999999999998E-2</v>
      </c>
      <c r="Y13">
        <v>0.18</v>
      </c>
      <c r="Z13">
        <v>600</v>
      </c>
    </row>
    <row r="14" spans="1:26" x14ac:dyDescent="0.2">
      <c r="A14" t="s">
        <v>14</v>
      </c>
      <c r="B14">
        <v>0.06</v>
      </c>
      <c r="C14">
        <v>5.5E-2</v>
      </c>
      <c r="D14">
        <v>0.44600000000000001</v>
      </c>
      <c r="E14">
        <v>5.1999999999999998E-2</v>
      </c>
      <c r="F14">
        <v>0.40600000000000003</v>
      </c>
      <c r="G14">
        <v>0.06</v>
      </c>
      <c r="H14">
        <v>0.432</v>
      </c>
      <c r="I14">
        <v>0.13700000000000001</v>
      </c>
      <c r="J14">
        <v>0.42399999999999999</v>
      </c>
      <c r="K14">
        <v>0.05</v>
      </c>
      <c r="L14">
        <v>0.36</v>
      </c>
      <c r="M14">
        <v>0.35499999999999998</v>
      </c>
      <c r="N14">
        <v>0.40699999999999997</v>
      </c>
      <c r="O14">
        <v>0.08</v>
      </c>
      <c r="P14">
        <v>0.40500000000000003</v>
      </c>
      <c r="Q14">
        <v>5.0999999999999997E-2</v>
      </c>
      <c r="R14">
        <v>0.42899999999999999</v>
      </c>
      <c r="S14">
        <v>0.115</v>
      </c>
      <c r="T14">
        <v>0.42199999999999999</v>
      </c>
      <c r="U14">
        <v>0.13600000000000001</v>
      </c>
      <c r="V14">
        <v>0.38800000000000001</v>
      </c>
      <c r="W14">
        <v>4.9000000000000002E-2</v>
      </c>
      <c r="X14">
        <v>0.29499999999999998</v>
      </c>
      <c r="Y14">
        <v>4.8000000000000001E-2</v>
      </c>
      <c r="Z14">
        <v>600</v>
      </c>
    </row>
    <row r="15" spans="1:26" x14ac:dyDescent="0.2">
      <c r="A15" t="s">
        <v>15</v>
      </c>
      <c r="B15">
        <v>5.2999999999999999E-2</v>
      </c>
      <c r="C15">
        <v>6.7000000000000004E-2</v>
      </c>
      <c r="D15">
        <v>5.1999999999999998E-2</v>
      </c>
      <c r="E15">
        <v>0.14899999999999999</v>
      </c>
      <c r="F15">
        <v>5.1999999999999998E-2</v>
      </c>
      <c r="G15">
        <v>5.8999999999999997E-2</v>
      </c>
      <c r="H15">
        <v>5.1999999999999998E-2</v>
      </c>
      <c r="I15">
        <v>5.1999999999999998E-2</v>
      </c>
      <c r="J15">
        <v>0.40100000000000002</v>
      </c>
      <c r="K15">
        <v>5.1999999999999998E-2</v>
      </c>
      <c r="L15">
        <v>1.9339999999999999</v>
      </c>
      <c r="M15">
        <v>5.8000000000000003E-2</v>
      </c>
      <c r="N15">
        <v>5.5E-2</v>
      </c>
      <c r="O15">
        <v>0.09</v>
      </c>
      <c r="P15">
        <v>0.44600000000000001</v>
      </c>
      <c r="Q15">
        <v>7.8E-2</v>
      </c>
      <c r="R15">
        <v>5.7000000000000002E-2</v>
      </c>
      <c r="S15">
        <v>7.0999999999999994E-2</v>
      </c>
      <c r="T15">
        <v>5.2999999999999999E-2</v>
      </c>
      <c r="U15">
        <v>0.151</v>
      </c>
      <c r="V15">
        <v>5.8000000000000003E-2</v>
      </c>
      <c r="W15">
        <v>0.15</v>
      </c>
      <c r="X15">
        <v>0.22500000000000001</v>
      </c>
      <c r="Y15">
        <v>2.08</v>
      </c>
      <c r="Z15">
        <v>600</v>
      </c>
    </row>
    <row r="16" spans="1:26" x14ac:dyDescent="0.2">
      <c r="A16" t="s">
        <v>16</v>
      </c>
      <c r="B16">
        <v>0.42799999999999999</v>
      </c>
      <c r="C16">
        <v>0.112</v>
      </c>
      <c r="D16">
        <v>0.40400000000000003</v>
      </c>
      <c r="E16">
        <v>0.13800000000000001</v>
      </c>
      <c r="F16">
        <v>0.40899999999999997</v>
      </c>
      <c r="G16">
        <v>5.0999999999999997E-2</v>
      </c>
      <c r="H16">
        <v>0.435</v>
      </c>
      <c r="I16">
        <v>0.13800000000000001</v>
      </c>
      <c r="J16">
        <v>0.44</v>
      </c>
      <c r="K16">
        <v>5.0999999999999997E-2</v>
      </c>
      <c r="L16">
        <v>0.435</v>
      </c>
      <c r="M16">
        <v>5.0999999999999997E-2</v>
      </c>
      <c r="N16">
        <v>0.498</v>
      </c>
      <c r="O16">
        <v>5.0999999999999997E-2</v>
      </c>
      <c r="P16">
        <v>0.41299999999999998</v>
      </c>
      <c r="Q16">
        <v>6.7000000000000004E-2</v>
      </c>
      <c r="R16">
        <v>0.435</v>
      </c>
      <c r="S16">
        <v>5.1999999999999998E-2</v>
      </c>
      <c r="T16">
        <v>0.40200000000000002</v>
      </c>
      <c r="U16">
        <v>0.05</v>
      </c>
      <c r="V16">
        <v>0.441</v>
      </c>
      <c r="W16">
        <v>0.05</v>
      </c>
      <c r="X16">
        <v>0.39400000000000002</v>
      </c>
      <c r="Y16">
        <v>0.11700000000000001</v>
      </c>
      <c r="Z16">
        <v>600</v>
      </c>
    </row>
    <row r="17" spans="1:26" x14ac:dyDescent="0.2">
      <c r="A17" t="s">
        <v>17</v>
      </c>
      <c r="B17">
        <v>5.2999999999999999E-2</v>
      </c>
      <c r="C17">
        <v>5.5E-2</v>
      </c>
      <c r="D17">
        <v>5.0999999999999997E-2</v>
      </c>
      <c r="E17">
        <v>0.14099999999999999</v>
      </c>
      <c r="F17">
        <v>0.05</v>
      </c>
      <c r="G17">
        <v>5.0999999999999997E-2</v>
      </c>
      <c r="H17">
        <v>5.0999999999999997E-2</v>
      </c>
      <c r="I17">
        <v>0.05</v>
      </c>
      <c r="J17">
        <v>5.1999999999999998E-2</v>
      </c>
      <c r="K17">
        <v>0.112</v>
      </c>
      <c r="L17">
        <v>5.2999999999999999E-2</v>
      </c>
      <c r="M17">
        <v>6.0999999999999999E-2</v>
      </c>
      <c r="N17">
        <v>0.10199999999999999</v>
      </c>
      <c r="O17">
        <v>5.6000000000000001E-2</v>
      </c>
      <c r="P17">
        <v>0.113</v>
      </c>
      <c r="Q17">
        <v>0.184</v>
      </c>
      <c r="R17">
        <v>5.2999999999999999E-2</v>
      </c>
      <c r="S17">
        <v>8.5000000000000006E-2</v>
      </c>
      <c r="T17">
        <v>6.0999999999999999E-2</v>
      </c>
      <c r="U17">
        <v>0.19500000000000001</v>
      </c>
      <c r="V17">
        <v>5.0999999999999997E-2</v>
      </c>
      <c r="W17">
        <v>4.9000000000000002E-2</v>
      </c>
      <c r="X17">
        <v>5.1999999999999998E-2</v>
      </c>
      <c r="Y17">
        <v>0.111</v>
      </c>
      <c r="Z17">
        <v>600</v>
      </c>
    </row>
    <row r="18" spans="1:26" x14ac:dyDescent="0.2">
      <c r="A18" t="s">
        <v>18</v>
      </c>
      <c r="B18">
        <v>0.42299999999999999</v>
      </c>
      <c r="C18">
        <v>5.1999999999999998E-2</v>
      </c>
      <c r="D18">
        <v>0.41899999999999998</v>
      </c>
      <c r="E18">
        <v>0.14799999999999999</v>
      </c>
      <c r="F18">
        <v>0.42099999999999999</v>
      </c>
      <c r="G18">
        <v>5.0999999999999997E-2</v>
      </c>
      <c r="H18">
        <v>0.36899999999999999</v>
      </c>
      <c r="I18">
        <v>5.6000000000000001E-2</v>
      </c>
      <c r="J18">
        <v>0.35</v>
      </c>
      <c r="K18">
        <v>0.13700000000000001</v>
      </c>
      <c r="L18">
        <v>0.41499999999999998</v>
      </c>
      <c r="M18">
        <v>0.13400000000000001</v>
      </c>
      <c r="N18">
        <v>0.379</v>
      </c>
      <c r="O18">
        <v>0.20200000000000001</v>
      </c>
      <c r="P18">
        <v>0.34200000000000003</v>
      </c>
      <c r="Q18">
        <v>0.13900000000000001</v>
      </c>
      <c r="R18">
        <v>0.43</v>
      </c>
      <c r="S18">
        <v>5.1999999999999998E-2</v>
      </c>
      <c r="T18">
        <v>0.05</v>
      </c>
      <c r="U18">
        <v>5.0999999999999997E-2</v>
      </c>
      <c r="V18">
        <v>0.41799999999999998</v>
      </c>
      <c r="W18">
        <v>5.0999999999999997E-2</v>
      </c>
      <c r="X18">
        <v>0.374</v>
      </c>
      <c r="Y18">
        <v>4.9000000000000002E-2</v>
      </c>
      <c r="Z18">
        <v>600</v>
      </c>
    </row>
    <row r="19" spans="1:26" x14ac:dyDescent="0.2">
      <c r="A19" t="s">
        <v>19</v>
      </c>
      <c r="B19">
        <v>5.3999999999999999E-2</v>
      </c>
      <c r="C19">
        <v>0.05</v>
      </c>
      <c r="D19">
        <v>5.0999999999999997E-2</v>
      </c>
      <c r="E19">
        <v>5.2999999999999999E-2</v>
      </c>
      <c r="F19">
        <v>5.0999999999999997E-2</v>
      </c>
      <c r="G19">
        <v>6.3E-2</v>
      </c>
      <c r="H19">
        <v>0.154</v>
      </c>
      <c r="I19">
        <v>5.0999999999999997E-2</v>
      </c>
      <c r="J19">
        <v>5.0999999999999997E-2</v>
      </c>
      <c r="K19">
        <v>5.8999999999999997E-2</v>
      </c>
      <c r="L19">
        <v>0.05</v>
      </c>
      <c r="M19">
        <v>5.0999999999999997E-2</v>
      </c>
      <c r="N19">
        <v>0.312</v>
      </c>
      <c r="O19">
        <v>0.05</v>
      </c>
      <c r="P19">
        <v>0.434</v>
      </c>
      <c r="Q19">
        <v>5.1999999999999998E-2</v>
      </c>
      <c r="R19">
        <v>0.05</v>
      </c>
      <c r="S19">
        <v>4.9000000000000002E-2</v>
      </c>
      <c r="T19">
        <v>5.0999999999999997E-2</v>
      </c>
      <c r="U19">
        <v>5.2999999999999999E-2</v>
      </c>
      <c r="V19">
        <v>0.05</v>
      </c>
      <c r="W19">
        <v>4.8000000000000001E-2</v>
      </c>
      <c r="X19">
        <v>4.9000000000000002E-2</v>
      </c>
      <c r="Y19">
        <v>0.05</v>
      </c>
      <c r="Z19">
        <v>600</v>
      </c>
    </row>
    <row r="20" spans="1:26" x14ac:dyDescent="0.2">
      <c r="A20" t="s">
        <v>20</v>
      </c>
      <c r="B20">
        <v>0.379</v>
      </c>
      <c r="C20">
        <v>5.1999999999999998E-2</v>
      </c>
      <c r="D20">
        <v>5.8999999999999997E-2</v>
      </c>
      <c r="E20">
        <v>0.05</v>
      </c>
      <c r="F20">
        <v>0.38600000000000001</v>
      </c>
      <c r="G20">
        <v>0.05</v>
      </c>
      <c r="H20">
        <v>0.55200000000000005</v>
      </c>
      <c r="I20">
        <v>5.0999999999999997E-2</v>
      </c>
      <c r="J20">
        <v>0.41099999999999998</v>
      </c>
      <c r="K20">
        <v>5.0999999999999997E-2</v>
      </c>
      <c r="L20">
        <v>0.46899999999999997</v>
      </c>
      <c r="M20">
        <v>0.121</v>
      </c>
      <c r="N20">
        <v>0.50900000000000001</v>
      </c>
      <c r="O20">
        <v>0.05</v>
      </c>
      <c r="P20">
        <v>4.8000000000000001E-2</v>
      </c>
      <c r="Q20">
        <v>5.0999999999999997E-2</v>
      </c>
      <c r="R20">
        <v>0.40899999999999997</v>
      </c>
      <c r="S20">
        <v>0.05</v>
      </c>
      <c r="T20">
        <v>6.5000000000000002E-2</v>
      </c>
      <c r="U20">
        <v>5.0999999999999997E-2</v>
      </c>
      <c r="V20">
        <v>0.13700000000000001</v>
      </c>
      <c r="W20">
        <v>0.21</v>
      </c>
      <c r="X20">
        <v>0.107</v>
      </c>
      <c r="Y20">
        <v>4.8000000000000001E-2</v>
      </c>
      <c r="Z20">
        <v>600</v>
      </c>
    </row>
    <row r="21" spans="1:26" x14ac:dyDescent="0.2">
      <c r="A21" t="s">
        <v>21</v>
      </c>
      <c r="B21">
        <v>5.0999999999999997E-2</v>
      </c>
      <c r="C21">
        <v>5.0999999999999997E-2</v>
      </c>
      <c r="D21">
        <v>0.05</v>
      </c>
      <c r="E21">
        <v>0.05</v>
      </c>
      <c r="F21">
        <v>5.0999999999999997E-2</v>
      </c>
      <c r="G21">
        <v>0.05</v>
      </c>
      <c r="H21">
        <v>0.05</v>
      </c>
      <c r="I21">
        <v>0.05</v>
      </c>
      <c r="J21">
        <v>5.0999999999999997E-2</v>
      </c>
      <c r="K21">
        <v>5.1999999999999998E-2</v>
      </c>
      <c r="L21">
        <v>5.0999999999999997E-2</v>
      </c>
      <c r="M21">
        <v>9.4E-2</v>
      </c>
      <c r="N21">
        <v>9.6000000000000002E-2</v>
      </c>
      <c r="O21">
        <v>5.7000000000000002E-2</v>
      </c>
      <c r="P21">
        <v>5.0999999999999997E-2</v>
      </c>
      <c r="Q21">
        <v>5.1999999999999998E-2</v>
      </c>
      <c r="R21">
        <v>5.0999999999999997E-2</v>
      </c>
      <c r="S21">
        <v>0.32300000000000001</v>
      </c>
      <c r="T21">
        <v>5.7000000000000002E-2</v>
      </c>
      <c r="U21">
        <v>5.1999999999999998E-2</v>
      </c>
      <c r="V21">
        <v>5.0999999999999997E-2</v>
      </c>
      <c r="W21">
        <v>4.8000000000000001E-2</v>
      </c>
      <c r="X21">
        <v>6.4000000000000001E-2</v>
      </c>
      <c r="Y21">
        <v>4.8000000000000001E-2</v>
      </c>
      <c r="Z21">
        <v>600</v>
      </c>
    </row>
    <row r="22" spans="1:26" x14ac:dyDescent="0.2">
      <c r="A22" t="s">
        <v>22</v>
      </c>
      <c r="B22">
        <v>5.8999999999999997E-2</v>
      </c>
      <c r="C22">
        <v>5.0999999999999997E-2</v>
      </c>
      <c r="D22">
        <v>0.441</v>
      </c>
      <c r="E22">
        <v>0.05</v>
      </c>
      <c r="F22">
        <v>4.8000000000000001E-2</v>
      </c>
      <c r="G22">
        <v>0.05</v>
      </c>
      <c r="H22">
        <v>0.05</v>
      </c>
      <c r="I22">
        <v>0.05</v>
      </c>
      <c r="J22">
        <v>8.4000000000000005E-2</v>
      </c>
      <c r="K22">
        <v>5.2999999999999999E-2</v>
      </c>
      <c r="L22">
        <v>7.9000000000000001E-2</v>
      </c>
      <c r="M22">
        <v>5.0999999999999997E-2</v>
      </c>
      <c r="N22">
        <v>0.17799999999999999</v>
      </c>
      <c r="O22">
        <v>0.05</v>
      </c>
      <c r="P22">
        <v>0.41299999999999998</v>
      </c>
      <c r="Q22">
        <v>5.1999999999999998E-2</v>
      </c>
      <c r="R22">
        <v>0.30199999999999999</v>
      </c>
      <c r="S22">
        <v>0.05</v>
      </c>
      <c r="T22">
        <v>6.7000000000000004E-2</v>
      </c>
      <c r="U22">
        <v>7.9000000000000001E-2</v>
      </c>
      <c r="V22">
        <v>7.5999999999999998E-2</v>
      </c>
      <c r="W22">
        <v>6.4000000000000001E-2</v>
      </c>
      <c r="X22">
        <v>6.7000000000000004E-2</v>
      </c>
      <c r="Y22">
        <v>2.198</v>
      </c>
      <c r="Z22">
        <v>600</v>
      </c>
    </row>
    <row r="23" spans="1:26" x14ac:dyDescent="0.2">
      <c r="A23" t="s">
        <v>23</v>
      </c>
      <c r="B23">
        <v>5.3999999999999999E-2</v>
      </c>
      <c r="C23">
        <v>5.1999999999999998E-2</v>
      </c>
      <c r="D23">
        <v>5.5E-2</v>
      </c>
      <c r="E23">
        <v>5.1999999999999998E-2</v>
      </c>
      <c r="F23">
        <v>9.5000000000000001E-2</v>
      </c>
      <c r="G23">
        <v>5.1999999999999998E-2</v>
      </c>
      <c r="H23">
        <v>0.255</v>
      </c>
      <c r="I23">
        <v>4.9000000000000002E-2</v>
      </c>
      <c r="J23">
        <v>0.13400000000000001</v>
      </c>
      <c r="K23">
        <v>5.1999999999999998E-2</v>
      </c>
      <c r="L23">
        <v>5.1999999999999998E-2</v>
      </c>
      <c r="M23">
        <v>0.06</v>
      </c>
      <c r="N23">
        <v>5.0999999999999997E-2</v>
      </c>
      <c r="O23">
        <v>5.8999999999999997E-2</v>
      </c>
      <c r="P23">
        <v>5.2999999999999999E-2</v>
      </c>
      <c r="Q23">
        <v>5.2999999999999999E-2</v>
      </c>
      <c r="R23">
        <v>5.5E-2</v>
      </c>
      <c r="S23">
        <v>0.10199999999999999</v>
      </c>
      <c r="T23">
        <v>0.06</v>
      </c>
      <c r="U23">
        <v>0.191</v>
      </c>
      <c r="V23">
        <v>9.1999999999999998E-2</v>
      </c>
      <c r="W23">
        <v>4.9000000000000002E-2</v>
      </c>
      <c r="X23">
        <v>0.17599999999999999</v>
      </c>
      <c r="Y23">
        <v>9.0999999999999998E-2</v>
      </c>
      <c r="Z23">
        <v>600</v>
      </c>
    </row>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23"/>
  <sheetViews>
    <sheetView workbookViewId="0">
      <selection activeCell="M41" sqref="M41"/>
    </sheetView>
  </sheetViews>
  <sheetFormatPr baseColWidth="10" defaultRowHeight="16" x14ac:dyDescent="0.2"/>
  <cols>
    <col min="1" max="1" width="17.83203125" bestFit="1" customWidth="1"/>
    <col min="2" max="2" width="15.1640625" bestFit="1" customWidth="1"/>
    <col min="3" max="17" width="5.1640625" bestFit="1" customWidth="1"/>
    <col min="18" max="18" width="6.1640625" bestFit="1" customWidth="1"/>
    <col min="19" max="25" width="5.1640625" bestFit="1" customWidth="1"/>
    <col min="26" max="26" width="4.6640625" bestFit="1" customWidth="1"/>
  </cols>
  <sheetData>
    <row r="1" spans="1:26" x14ac:dyDescent="0.2">
      <c r="A1" t="s">
        <v>0</v>
      </c>
    </row>
    <row r="3" spans="1:26" x14ac:dyDescent="0.2">
      <c r="A3" t="s">
        <v>1</v>
      </c>
      <c r="B3" t="s">
        <v>2</v>
      </c>
    </row>
    <row r="4" spans="1:26" x14ac:dyDescent="0.2">
      <c r="A4" t="s">
        <v>3</v>
      </c>
      <c r="B4" t="s">
        <v>4</v>
      </c>
    </row>
    <row r="5" spans="1:26" x14ac:dyDescent="0.2">
      <c r="A5" t="s">
        <v>5</v>
      </c>
      <c r="B5" t="s">
        <v>6</v>
      </c>
    </row>
    <row r="6" spans="1:26" x14ac:dyDescent="0.2">
      <c r="A6" t="s">
        <v>7</v>
      </c>
    </row>
    <row r="7" spans="1:26" x14ac:dyDescent="0.2">
      <c r="B7">
        <v>1</v>
      </c>
      <c r="C7">
        <v>2</v>
      </c>
      <c r="D7">
        <v>3</v>
      </c>
      <c r="E7">
        <v>4</v>
      </c>
      <c r="F7">
        <v>5</v>
      </c>
      <c r="G7">
        <v>6</v>
      </c>
      <c r="H7">
        <v>7</v>
      </c>
      <c r="I7">
        <v>8</v>
      </c>
      <c r="J7">
        <v>9</v>
      </c>
      <c r="K7">
        <v>10</v>
      </c>
      <c r="L7">
        <v>11</v>
      </c>
      <c r="M7">
        <v>12</v>
      </c>
      <c r="N7">
        <v>13</v>
      </c>
      <c r="O7">
        <v>14</v>
      </c>
      <c r="P7">
        <v>15</v>
      </c>
      <c r="Q7">
        <v>16</v>
      </c>
      <c r="R7">
        <v>17</v>
      </c>
      <c r="S7">
        <v>18</v>
      </c>
      <c r="T7">
        <v>19</v>
      </c>
      <c r="U7">
        <v>20</v>
      </c>
      <c r="V7">
        <v>21</v>
      </c>
      <c r="W7">
        <v>22</v>
      </c>
      <c r="X7">
        <v>23</v>
      </c>
      <c r="Y7">
        <v>24</v>
      </c>
    </row>
    <row r="8" spans="1:26" x14ac:dyDescent="0.2">
      <c r="A8" t="s">
        <v>8</v>
      </c>
      <c r="B8">
        <v>2181</v>
      </c>
      <c r="C8">
        <v>2775</v>
      </c>
      <c r="D8">
        <v>3216</v>
      </c>
      <c r="E8">
        <v>3537</v>
      </c>
      <c r="F8">
        <v>3219</v>
      </c>
      <c r="G8">
        <v>2035</v>
      </c>
      <c r="H8">
        <v>3338</v>
      </c>
      <c r="I8">
        <v>2771</v>
      </c>
      <c r="J8">
        <v>3059</v>
      </c>
      <c r="K8">
        <v>3173</v>
      </c>
      <c r="L8">
        <v>2648</v>
      </c>
      <c r="M8">
        <v>2605</v>
      </c>
      <c r="N8">
        <v>3173</v>
      </c>
      <c r="O8">
        <v>2664</v>
      </c>
      <c r="P8">
        <v>2977</v>
      </c>
      <c r="Q8">
        <v>2792</v>
      </c>
      <c r="R8">
        <v>3360</v>
      </c>
      <c r="S8">
        <v>551</v>
      </c>
      <c r="T8">
        <v>3042</v>
      </c>
      <c r="U8">
        <v>813</v>
      </c>
      <c r="V8">
        <v>3131</v>
      </c>
      <c r="W8">
        <v>3021</v>
      </c>
      <c r="X8">
        <v>3464</v>
      </c>
      <c r="Y8">
        <v>2899</v>
      </c>
      <c r="Z8" t="s">
        <v>7</v>
      </c>
    </row>
    <row r="9" spans="1:26" x14ac:dyDescent="0.2">
      <c r="A9" t="s">
        <v>9</v>
      </c>
      <c r="B9">
        <v>2511</v>
      </c>
      <c r="C9">
        <v>3061</v>
      </c>
      <c r="D9">
        <v>3078</v>
      </c>
      <c r="E9">
        <v>2570</v>
      </c>
      <c r="F9">
        <v>2743</v>
      </c>
      <c r="G9">
        <v>2587</v>
      </c>
      <c r="H9">
        <v>2897</v>
      </c>
      <c r="I9">
        <v>2580</v>
      </c>
      <c r="J9">
        <v>3137</v>
      </c>
      <c r="K9">
        <v>2609</v>
      </c>
      <c r="L9">
        <v>1792</v>
      </c>
      <c r="M9">
        <v>2711</v>
      </c>
      <c r="N9">
        <v>3157</v>
      </c>
      <c r="O9">
        <v>2933</v>
      </c>
      <c r="P9">
        <v>4535</v>
      </c>
      <c r="Q9">
        <v>3516</v>
      </c>
      <c r="R9">
        <v>3271</v>
      </c>
      <c r="S9">
        <v>2971</v>
      </c>
      <c r="T9">
        <v>3483</v>
      </c>
      <c r="U9">
        <v>3240</v>
      </c>
      <c r="V9">
        <v>3285</v>
      </c>
      <c r="W9">
        <v>3407</v>
      </c>
      <c r="X9">
        <v>3047</v>
      </c>
      <c r="Y9">
        <v>2259</v>
      </c>
      <c r="Z9" t="s">
        <v>7</v>
      </c>
    </row>
    <row r="10" spans="1:26" x14ac:dyDescent="0.2">
      <c r="A10" t="s">
        <v>10</v>
      </c>
      <c r="B10">
        <v>3911</v>
      </c>
      <c r="C10">
        <v>2938</v>
      </c>
      <c r="D10">
        <v>2448</v>
      </c>
      <c r="E10">
        <v>2618</v>
      </c>
      <c r="F10">
        <v>2391</v>
      </c>
      <c r="G10">
        <v>2784</v>
      </c>
      <c r="H10">
        <v>1107</v>
      </c>
      <c r="I10">
        <v>3088</v>
      </c>
      <c r="J10">
        <v>2839</v>
      </c>
      <c r="K10">
        <v>1861</v>
      </c>
      <c r="L10">
        <v>1700</v>
      </c>
      <c r="M10">
        <v>2184</v>
      </c>
      <c r="N10">
        <v>434</v>
      </c>
      <c r="O10">
        <v>1567</v>
      </c>
      <c r="P10">
        <v>2092</v>
      </c>
      <c r="Q10">
        <v>2708</v>
      </c>
      <c r="R10">
        <v>2015</v>
      </c>
      <c r="S10">
        <v>2675</v>
      </c>
      <c r="T10">
        <v>3668</v>
      </c>
      <c r="U10">
        <v>3913</v>
      </c>
      <c r="V10">
        <v>3413</v>
      </c>
      <c r="W10">
        <v>3657</v>
      </c>
      <c r="X10">
        <v>3240</v>
      </c>
      <c r="Y10">
        <v>3380</v>
      </c>
      <c r="Z10" t="s">
        <v>7</v>
      </c>
    </row>
    <row r="11" spans="1:26" x14ac:dyDescent="0.2">
      <c r="A11" t="s">
        <v>11</v>
      </c>
      <c r="B11">
        <v>3187</v>
      </c>
      <c r="C11">
        <v>2772</v>
      </c>
      <c r="D11">
        <v>2753</v>
      </c>
      <c r="E11">
        <v>2356</v>
      </c>
      <c r="F11">
        <v>2586</v>
      </c>
      <c r="G11">
        <v>3163</v>
      </c>
      <c r="H11">
        <v>1973</v>
      </c>
      <c r="I11">
        <v>2478</v>
      </c>
      <c r="J11">
        <v>2780</v>
      </c>
      <c r="K11">
        <v>168</v>
      </c>
      <c r="L11">
        <v>2261</v>
      </c>
      <c r="M11">
        <v>2590</v>
      </c>
      <c r="N11">
        <v>2321</v>
      </c>
      <c r="O11">
        <v>2458</v>
      </c>
      <c r="P11">
        <v>3143</v>
      </c>
      <c r="Q11">
        <v>4141</v>
      </c>
      <c r="R11">
        <v>3248</v>
      </c>
      <c r="S11">
        <v>3453</v>
      </c>
      <c r="T11">
        <v>3519</v>
      </c>
      <c r="U11">
        <v>3167</v>
      </c>
      <c r="V11">
        <v>3581</v>
      </c>
      <c r="W11">
        <v>2950</v>
      </c>
      <c r="X11">
        <v>992</v>
      </c>
      <c r="Y11">
        <v>3226</v>
      </c>
      <c r="Z11" t="s">
        <v>7</v>
      </c>
    </row>
    <row r="12" spans="1:26" x14ac:dyDescent="0.2">
      <c r="A12" t="s">
        <v>12</v>
      </c>
      <c r="B12">
        <v>3900</v>
      </c>
      <c r="C12">
        <v>1814</v>
      </c>
      <c r="D12">
        <v>2618</v>
      </c>
      <c r="E12">
        <v>2635</v>
      </c>
      <c r="F12">
        <v>2855</v>
      </c>
      <c r="G12">
        <v>3135</v>
      </c>
      <c r="H12">
        <v>3129</v>
      </c>
      <c r="I12">
        <v>2666</v>
      </c>
      <c r="J12">
        <v>2023</v>
      </c>
      <c r="K12">
        <v>2484</v>
      </c>
      <c r="L12">
        <v>2463</v>
      </c>
      <c r="M12">
        <v>2845</v>
      </c>
      <c r="N12">
        <v>3169</v>
      </c>
      <c r="O12">
        <v>2970</v>
      </c>
      <c r="P12">
        <v>2599</v>
      </c>
      <c r="Q12">
        <v>3025</v>
      </c>
      <c r="R12">
        <v>2487</v>
      </c>
      <c r="S12">
        <v>3055</v>
      </c>
      <c r="T12">
        <v>4087</v>
      </c>
      <c r="U12">
        <v>2101</v>
      </c>
      <c r="V12">
        <v>3073</v>
      </c>
      <c r="W12">
        <v>3796</v>
      </c>
      <c r="X12">
        <v>3067</v>
      </c>
      <c r="Y12">
        <v>3459</v>
      </c>
      <c r="Z12" t="s">
        <v>7</v>
      </c>
    </row>
    <row r="13" spans="1:26" x14ac:dyDescent="0.2">
      <c r="A13" t="s">
        <v>13</v>
      </c>
      <c r="B13">
        <v>2419</v>
      </c>
      <c r="C13">
        <v>2755</v>
      </c>
      <c r="D13">
        <v>93</v>
      </c>
      <c r="E13">
        <v>2688</v>
      </c>
      <c r="F13">
        <v>3170</v>
      </c>
      <c r="G13">
        <v>2683</v>
      </c>
      <c r="H13">
        <v>2314</v>
      </c>
      <c r="I13">
        <v>2655</v>
      </c>
      <c r="J13">
        <v>3157</v>
      </c>
      <c r="K13">
        <v>2647</v>
      </c>
      <c r="L13">
        <v>2787</v>
      </c>
      <c r="M13">
        <v>2571</v>
      </c>
      <c r="N13">
        <v>2365</v>
      </c>
      <c r="O13">
        <v>4032</v>
      </c>
      <c r="P13">
        <v>3319</v>
      </c>
      <c r="Q13">
        <v>2885</v>
      </c>
      <c r="R13">
        <v>3006</v>
      </c>
      <c r="S13">
        <v>2859</v>
      </c>
      <c r="T13">
        <v>2759</v>
      </c>
      <c r="U13">
        <v>3531</v>
      </c>
      <c r="V13">
        <v>2205</v>
      </c>
      <c r="W13">
        <v>3304</v>
      </c>
      <c r="X13">
        <v>4342</v>
      </c>
      <c r="Y13">
        <v>3607</v>
      </c>
      <c r="Z13" t="s">
        <v>7</v>
      </c>
    </row>
    <row r="14" spans="1:26" x14ac:dyDescent="0.2">
      <c r="A14" t="s">
        <v>14</v>
      </c>
      <c r="B14">
        <v>2462</v>
      </c>
      <c r="C14">
        <v>2582</v>
      </c>
      <c r="D14">
        <v>2946</v>
      </c>
      <c r="E14">
        <v>3342</v>
      </c>
      <c r="F14">
        <v>2444</v>
      </c>
      <c r="G14">
        <v>2348</v>
      </c>
      <c r="H14">
        <v>3311</v>
      </c>
      <c r="I14">
        <v>3178</v>
      </c>
      <c r="J14">
        <v>3145</v>
      </c>
      <c r="K14">
        <v>2021</v>
      </c>
      <c r="L14">
        <v>2127</v>
      </c>
      <c r="M14">
        <v>2581</v>
      </c>
      <c r="N14">
        <v>1857</v>
      </c>
      <c r="O14">
        <v>2909</v>
      </c>
      <c r="P14">
        <v>2976</v>
      </c>
      <c r="Q14">
        <v>3111</v>
      </c>
      <c r="R14">
        <v>3257</v>
      </c>
      <c r="S14">
        <v>3314</v>
      </c>
      <c r="T14">
        <v>3953</v>
      </c>
      <c r="U14">
        <v>2839</v>
      </c>
      <c r="V14">
        <v>4002</v>
      </c>
      <c r="W14">
        <v>2788</v>
      </c>
      <c r="X14">
        <v>2742</v>
      </c>
      <c r="Y14">
        <v>2824</v>
      </c>
      <c r="Z14" t="s">
        <v>7</v>
      </c>
    </row>
    <row r="15" spans="1:26" x14ac:dyDescent="0.2">
      <c r="A15" t="s">
        <v>15</v>
      </c>
      <c r="B15">
        <v>2632</v>
      </c>
      <c r="C15">
        <v>2473</v>
      </c>
      <c r="D15">
        <v>3161</v>
      </c>
      <c r="E15">
        <v>3074</v>
      </c>
      <c r="F15">
        <v>3194</v>
      </c>
      <c r="G15">
        <v>2846</v>
      </c>
      <c r="H15">
        <v>2800</v>
      </c>
      <c r="I15">
        <v>2725</v>
      </c>
      <c r="J15">
        <v>1791</v>
      </c>
      <c r="K15">
        <v>2599</v>
      </c>
      <c r="L15">
        <v>4381</v>
      </c>
      <c r="M15">
        <v>2913</v>
      </c>
      <c r="N15">
        <v>3201</v>
      </c>
      <c r="O15">
        <v>2831</v>
      </c>
      <c r="P15">
        <v>4981</v>
      </c>
      <c r="Q15">
        <v>3068</v>
      </c>
      <c r="R15">
        <v>2877</v>
      </c>
      <c r="S15">
        <v>3442</v>
      </c>
      <c r="T15">
        <v>3588</v>
      </c>
      <c r="U15">
        <v>2870</v>
      </c>
      <c r="V15">
        <v>3043</v>
      </c>
      <c r="W15">
        <v>2951</v>
      </c>
      <c r="X15">
        <v>4335</v>
      </c>
      <c r="Y15">
        <v>3157</v>
      </c>
      <c r="Z15" t="s">
        <v>7</v>
      </c>
    </row>
    <row r="16" spans="1:26" x14ac:dyDescent="0.2">
      <c r="A16" t="s">
        <v>16</v>
      </c>
      <c r="B16">
        <v>2417</v>
      </c>
      <c r="C16">
        <v>2638</v>
      </c>
      <c r="D16">
        <v>3061</v>
      </c>
      <c r="E16">
        <v>2643</v>
      </c>
      <c r="F16">
        <v>2725</v>
      </c>
      <c r="G16">
        <v>3067</v>
      </c>
      <c r="H16">
        <v>2921</v>
      </c>
      <c r="I16">
        <v>3092</v>
      </c>
      <c r="J16">
        <v>2662</v>
      </c>
      <c r="K16">
        <v>3148</v>
      </c>
      <c r="L16">
        <v>2701</v>
      </c>
      <c r="M16">
        <v>2429</v>
      </c>
      <c r="N16">
        <v>3036</v>
      </c>
      <c r="O16">
        <v>2884</v>
      </c>
      <c r="P16">
        <v>1102</v>
      </c>
      <c r="Q16">
        <v>2802</v>
      </c>
      <c r="R16">
        <v>3237</v>
      </c>
      <c r="S16">
        <v>3134</v>
      </c>
      <c r="T16">
        <v>2923</v>
      </c>
      <c r="U16">
        <v>3185</v>
      </c>
      <c r="V16">
        <v>3394</v>
      </c>
      <c r="W16">
        <v>2365</v>
      </c>
      <c r="X16">
        <v>3487</v>
      </c>
      <c r="Y16">
        <v>2894</v>
      </c>
      <c r="Z16" t="s">
        <v>7</v>
      </c>
    </row>
    <row r="17" spans="1:26" x14ac:dyDescent="0.2">
      <c r="A17" t="s">
        <v>17</v>
      </c>
      <c r="B17">
        <v>2645</v>
      </c>
      <c r="C17">
        <v>2695</v>
      </c>
      <c r="D17">
        <v>2614</v>
      </c>
      <c r="E17">
        <v>2482</v>
      </c>
      <c r="F17">
        <v>2220</v>
      </c>
      <c r="G17">
        <v>2581</v>
      </c>
      <c r="H17">
        <v>3111</v>
      </c>
      <c r="I17">
        <v>2416</v>
      </c>
      <c r="J17">
        <v>1787</v>
      </c>
      <c r="K17">
        <v>2710</v>
      </c>
      <c r="L17">
        <v>2405</v>
      </c>
      <c r="M17">
        <v>6844</v>
      </c>
      <c r="N17">
        <v>3008</v>
      </c>
      <c r="O17">
        <v>2708</v>
      </c>
      <c r="P17">
        <v>3400</v>
      </c>
      <c r="Q17">
        <v>4427</v>
      </c>
      <c r="R17">
        <v>3383</v>
      </c>
      <c r="S17">
        <v>3449</v>
      </c>
      <c r="T17">
        <v>3450</v>
      </c>
      <c r="U17">
        <v>3586</v>
      </c>
      <c r="V17">
        <v>3127</v>
      </c>
      <c r="W17">
        <v>3505</v>
      </c>
      <c r="X17">
        <v>3578</v>
      </c>
      <c r="Y17">
        <v>3205</v>
      </c>
      <c r="Z17" t="s">
        <v>7</v>
      </c>
    </row>
    <row r="18" spans="1:26" x14ac:dyDescent="0.2">
      <c r="A18" t="s">
        <v>18</v>
      </c>
      <c r="B18">
        <v>2357</v>
      </c>
      <c r="C18">
        <v>2070</v>
      </c>
      <c r="D18">
        <v>2391</v>
      </c>
      <c r="E18">
        <v>2277</v>
      </c>
      <c r="F18">
        <v>2298</v>
      </c>
      <c r="G18">
        <v>2995</v>
      </c>
      <c r="H18">
        <v>2773</v>
      </c>
      <c r="I18">
        <v>2788</v>
      </c>
      <c r="J18">
        <v>3373</v>
      </c>
      <c r="K18">
        <v>2643</v>
      </c>
      <c r="L18">
        <v>2473</v>
      </c>
      <c r="M18">
        <v>2321</v>
      </c>
      <c r="N18">
        <v>1807</v>
      </c>
      <c r="O18">
        <v>2537</v>
      </c>
      <c r="P18">
        <v>2512</v>
      </c>
      <c r="Q18">
        <v>2608</v>
      </c>
      <c r="R18">
        <v>19687</v>
      </c>
      <c r="S18">
        <v>2231</v>
      </c>
      <c r="T18">
        <v>2522</v>
      </c>
      <c r="U18">
        <v>1389</v>
      </c>
      <c r="V18">
        <v>824</v>
      </c>
      <c r="W18">
        <v>3475</v>
      </c>
      <c r="X18">
        <v>3249</v>
      </c>
      <c r="Y18">
        <v>2667</v>
      </c>
      <c r="Z18" t="s">
        <v>7</v>
      </c>
    </row>
    <row r="19" spans="1:26" x14ac:dyDescent="0.2">
      <c r="A19" t="s">
        <v>19</v>
      </c>
      <c r="B19">
        <v>2245</v>
      </c>
      <c r="C19">
        <v>2194</v>
      </c>
      <c r="D19">
        <v>2430</v>
      </c>
      <c r="E19">
        <v>2583</v>
      </c>
      <c r="F19">
        <v>2239</v>
      </c>
      <c r="G19">
        <v>1838</v>
      </c>
      <c r="H19">
        <v>1521</v>
      </c>
      <c r="I19">
        <v>2908</v>
      </c>
      <c r="J19">
        <v>2025</v>
      </c>
      <c r="K19">
        <v>2892</v>
      </c>
      <c r="L19">
        <v>2395</v>
      </c>
      <c r="M19">
        <v>2192</v>
      </c>
      <c r="N19">
        <v>2297</v>
      </c>
      <c r="O19">
        <v>5740</v>
      </c>
      <c r="P19">
        <v>3265</v>
      </c>
      <c r="Q19">
        <v>2900</v>
      </c>
      <c r="R19">
        <v>2490</v>
      </c>
      <c r="S19">
        <v>7163</v>
      </c>
      <c r="T19">
        <v>1014</v>
      </c>
      <c r="U19">
        <v>1178</v>
      </c>
      <c r="V19">
        <v>2903</v>
      </c>
      <c r="W19">
        <v>3159</v>
      </c>
      <c r="X19">
        <v>3024</v>
      </c>
      <c r="Y19">
        <v>2708</v>
      </c>
      <c r="Z19" t="s">
        <v>7</v>
      </c>
    </row>
    <row r="20" spans="1:26" x14ac:dyDescent="0.2">
      <c r="A20" t="s">
        <v>20</v>
      </c>
      <c r="B20">
        <v>2866</v>
      </c>
      <c r="C20">
        <v>2210</v>
      </c>
      <c r="D20">
        <v>1891</v>
      </c>
      <c r="E20">
        <v>2168</v>
      </c>
      <c r="F20">
        <v>3431</v>
      </c>
      <c r="G20">
        <v>2345</v>
      </c>
      <c r="H20">
        <v>2678</v>
      </c>
      <c r="I20">
        <v>2575</v>
      </c>
      <c r="J20">
        <v>2565</v>
      </c>
      <c r="K20">
        <v>2641</v>
      </c>
      <c r="L20">
        <v>1851</v>
      </c>
      <c r="M20">
        <v>2484</v>
      </c>
      <c r="N20">
        <v>3029</v>
      </c>
      <c r="O20">
        <v>3346</v>
      </c>
      <c r="P20">
        <v>2796</v>
      </c>
      <c r="Q20">
        <v>1186</v>
      </c>
      <c r="R20">
        <v>2657</v>
      </c>
      <c r="S20">
        <v>3084</v>
      </c>
      <c r="T20">
        <v>2917</v>
      </c>
      <c r="U20">
        <v>3326</v>
      </c>
      <c r="V20">
        <v>2920</v>
      </c>
      <c r="W20">
        <v>2625</v>
      </c>
      <c r="X20">
        <v>2093</v>
      </c>
      <c r="Y20">
        <v>2880</v>
      </c>
      <c r="Z20" t="s">
        <v>7</v>
      </c>
    </row>
    <row r="21" spans="1:26" x14ac:dyDescent="0.2">
      <c r="A21" t="s">
        <v>21</v>
      </c>
      <c r="B21">
        <v>2576</v>
      </c>
      <c r="C21">
        <v>2266</v>
      </c>
      <c r="D21">
        <v>2240</v>
      </c>
      <c r="E21">
        <v>2812</v>
      </c>
      <c r="F21">
        <v>3383</v>
      </c>
      <c r="G21">
        <v>2830</v>
      </c>
      <c r="H21">
        <v>3096</v>
      </c>
      <c r="I21">
        <v>2568</v>
      </c>
      <c r="J21">
        <v>2790</v>
      </c>
      <c r="K21">
        <v>3005</v>
      </c>
      <c r="L21">
        <v>2787</v>
      </c>
      <c r="M21">
        <v>2461</v>
      </c>
      <c r="N21">
        <v>3342</v>
      </c>
      <c r="O21">
        <v>3406</v>
      </c>
      <c r="P21">
        <v>2750</v>
      </c>
      <c r="Q21">
        <v>3022</v>
      </c>
      <c r="R21">
        <v>3388</v>
      </c>
      <c r="S21">
        <v>3089</v>
      </c>
      <c r="T21">
        <v>3579</v>
      </c>
      <c r="U21">
        <v>3260</v>
      </c>
      <c r="V21">
        <v>3188</v>
      </c>
      <c r="W21">
        <v>3038</v>
      </c>
      <c r="X21">
        <v>2855</v>
      </c>
      <c r="Y21">
        <v>2994</v>
      </c>
      <c r="Z21" t="s">
        <v>7</v>
      </c>
    </row>
    <row r="22" spans="1:26" x14ac:dyDescent="0.2">
      <c r="A22" t="s">
        <v>22</v>
      </c>
      <c r="B22">
        <v>2229</v>
      </c>
      <c r="C22">
        <v>2592</v>
      </c>
      <c r="D22">
        <v>2275</v>
      </c>
      <c r="E22">
        <v>2140</v>
      </c>
      <c r="F22">
        <v>1761</v>
      </c>
      <c r="G22">
        <v>3131</v>
      </c>
      <c r="H22">
        <v>2775</v>
      </c>
      <c r="I22">
        <v>3544</v>
      </c>
      <c r="J22">
        <v>395</v>
      </c>
      <c r="K22">
        <v>2317</v>
      </c>
      <c r="L22">
        <v>2459</v>
      </c>
      <c r="M22">
        <v>3187</v>
      </c>
      <c r="N22">
        <v>3098</v>
      </c>
      <c r="O22">
        <v>2615</v>
      </c>
      <c r="P22">
        <v>2883</v>
      </c>
      <c r="Q22">
        <v>2524</v>
      </c>
      <c r="R22">
        <v>2780</v>
      </c>
      <c r="S22">
        <v>840</v>
      </c>
      <c r="T22">
        <v>283</v>
      </c>
      <c r="U22">
        <v>3627</v>
      </c>
      <c r="V22">
        <v>3215</v>
      </c>
      <c r="W22">
        <v>3276</v>
      </c>
      <c r="X22">
        <v>2910</v>
      </c>
      <c r="Y22">
        <v>3259</v>
      </c>
      <c r="Z22" t="s">
        <v>7</v>
      </c>
    </row>
    <row r="23" spans="1:26" x14ac:dyDescent="0.2">
      <c r="A23" t="s">
        <v>23</v>
      </c>
      <c r="B23">
        <v>2420</v>
      </c>
      <c r="C23">
        <v>3133</v>
      </c>
      <c r="D23">
        <v>2214</v>
      </c>
      <c r="E23">
        <v>2647</v>
      </c>
      <c r="F23">
        <v>2748</v>
      </c>
      <c r="G23">
        <v>4204</v>
      </c>
      <c r="H23">
        <v>2705</v>
      </c>
      <c r="I23">
        <v>2816</v>
      </c>
      <c r="J23">
        <v>2908</v>
      </c>
      <c r="K23">
        <v>2635</v>
      </c>
      <c r="L23">
        <v>7329</v>
      </c>
      <c r="M23">
        <v>2733</v>
      </c>
      <c r="N23">
        <v>2852</v>
      </c>
      <c r="O23">
        <v>2450</v>
      </c>
      <c r="P23">
        <v>2489</v>
      </c>
      <c r="Q23">
        <v>2779</v>
      </c>
      <c r="R23">
        <v>4244</v>
      </c>
      <c r="S23">
        <v>3041</v>
      </c>
      <c r="T23">
        <v>3132</v>
      </c>
      <c r="U23">
        <v>3090</v>
      </c>
      <c r="V23">
        <v>3432</v>
      </c>
      <c r="W23">
        <v>2646</v>
      </c>
      <c r="X23">
        <v>7793</v>
      </c>
      <c r="Y23">
        <v>2779</v>
      </c>
      <c r="Z23" t="s">
        <v>7</v>
      </c>
    </row>
  </sheetData>
  <pageMargins left="0.75" right="0.75" top="1" bottom="1" header="0.5" footer="0.5"/>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23"/>
  <sheetViews>
    <sheetView workbookViewId="0">
      <selection activeCell="M41" sqref="M41"/>
    </sheetView>
  </sheetViews>
  <sheetFormatPr baseColWidth="10" defaultRowHeight="16" x14ac:dyDescent="0.2"/>
  <cols>
    <col min="1" max="1" width="17.83203125" bestFit="1" customWidth="1"/>
    <col min="2" max="2" width="15.1640625" bestFit="1" customWidth="1"/>
    <col min="3" max="3" width="6.1640625" bestFit="1" customWidth="1"/>
    <col min="4" max="25" width="5.1640625" bestFit="1" customWidth="1"/>
    <col min="26" max="26" width="4.6640625" bestFit="1" customWidth="1"/>
  </cols>
  <sheetData>
    <row r="1" spans="1:26" x14ac:dyDescent="0.2">
      <c r="A1" t="s">
        <v>0</v>
      </c>
    </row>
    <row r="3" spans="1:26" x14ac:dyDescent="0.2">
      <c r="A3" t="s">
        <v>1</v>
      </c>
      <c r="B3" t="s">
        <v>2</v>
      </c>
    </row>
    <row r="4" spans="1:26" x14ac:dyDescent="0.2">
      <c r="A4" t="s">
        <v>3</v>
      </c>
      <c r="B4" t="s">
        <v>4</v>
      </c>
    </row>
    <row r="5" spans="1:26" x14ac:dyDescent="0.2">
      <c r="A5" t="s">
        <v>5</v>
      </c>
      <c r="B5" t="s">
        <v>6</v>
      </c>
    </row>
    <row r="6" spans="1:26" x14ac:dyDescent="0.2">
      <c r="A6" t="s">
        <v>7</v>
      </c>
    </row>
    <row r="7" spans="1:26" x14ac:dyDescent="0.2">
      <c r="B7">
        <v>1</v>
      </c>
      <c r="C7">
        <v>2</v>
      </c>
      <c r="D7">
        <v>3</v>
      </c>
      <c r="E7">
        <v>4</v>
      </c>
      <c r="F7">
        <v>5</v>
      </c>
      <c r="G7">
        <v>6</v>
      </c>
      <c r="H7">
        <v>7</v>
      </c>
      <c r="I7">
        <v>8</v>
      </c>
      <c r="J7">
        <v>9</v>
      </c>
      <c r="K7">
        <v>10</v>
      </c>
      <c r="L7">
        <v>11</v>
      </c>
      <c r="M7">
        <v>12</v>
      </c>
      <c r="N7">
        <v>13</v>
      </c>
      <c r="O7">
        <v>14</v>
      </c>
      <c r="P7">
        <v>15</v>
      </c>
      <c r="Q7">
        <v>16</v>
      </c>
      <c r="R7">
        <v>17</v>
      </c>
      <c r="S7">
        <v>18</v>
      </c>
      <c r="T7">
        <v>19</v>
      </c>
      <c r="U7">
        <v>20</v>
      </c>
      <c r="V7">
        <v>21</v>
      </c>
      <c r="W7">
        <v>22</v>
      </c>
      <c r="X7">
        <v>23</v>
      </c>
      <c r="Y7">
        <v>24</v>
      </c>
    </row>
    <row r="8" spans="1:26" x14ac:dyDescent="0.2">
      <c r="A8" t="s">
        <v>8</v>
      </c>
      <c r="B8">
        <v>2500</v>
      </c>
      <c r="C8">
        <v>2581</v>
      </c>
      <c r="D8">
        <v>2820</v>
      </c>
      <c r="E8">
        <v>1722</v>
      </c>
      <c r="F8">
        <v>2714</v>
      </c>
      <c r="G8">
        <v>2644</v>
      </c>
      <c r="H8">
        <v>3115</v>
      </c>
      <c r="I8">
        <v>2894</v>
      </c>
      <c r="J8">
        <v>3105</v>
      </c>
      <c r="K8">
        <v>2105</v>
      </c>
      <c r="L8">
        <v>2990</v>
      </c>
      <c r="M8">
        <v>1709</v>
      </c>
      <c r="N8">
        <v>3402</v>
      </c>
      <c r="O8">
        <v>2122</v>
      </c>
      <c r="P8">
        <v>3065</v>
      </c>
      <c r="Q8">
        <v>4161</v>
      </c>
      <c r="R8">
        <v>1215</v>
      </c>
      <c r="S8">
        <v>3107</v>
      </c>
      <c r="T8">
        <v>3270</v>
      </c>
      <c r="U8">
        <v>2335</v>
      </c>
      <c r="V8">
        <v>2377</v>
      </c>
      <c r="W8">
        <v>3273</v>
      </c>
      <c r="X8">
        <v>3413</v>
      </c>
      <c r="Y8">
        <v>3120</v>
      </c>
      <c r="Z8" t="s">
        <v>7</v>
      </c>
    </row>
    <row r="9" spans="1:26" x14ac:dyDescent="0.2">
      <c r="A9" t="s">
        <v>9</v>
      </c>
      <c r="B9">
        <v>1724</v>
      </c>
      <c r="C9">
        <v>1415</v>
      </c>
      <c r="D9">
        <v>3028</v>
      </c>
      <c r="E9">
        <v>2355</v>
      </c>
      <c r="F9">
        <v>2720</v>
      </c>
      <c r="G9">
        <v>2423</v>
      </c>
      <c r="H9">
        <v>2264</v>
      </c>
      <c r="I9">
        <v>3110</v>
      </c>
      <c r="J9">
        <v>2439</v>
      </c>
      <c r="K9">
        <v>2626</v>
      </c>
      <c r="L9">
        <v>1396</v>
      </c>
      <c r="M9">
        <v>1969</v>
      </c>
      <c r="N9">
        <v>2607</v>
      </c>
      <c r="O9">
        <v>1548</v>
      </c>
      <c r="P9">
        <v>2391</v>
      </c>
      <c r="Q9">
        <v>2700</v>
      </c>
      <c r="R9">
        <v>2148</v>
      </c>
      <c r="S9">
        <v>2656</v>
      </c>
      <c r="T9">
        <v>436</v>
      </c>
      <c r="U9">
        <v>2853</v>
      </c>
      <c r="V9">
        <v>2621</v>
      </c>
      <c r="W9">
        <v>2725</v>
      </c>
      <c r="X9">
        <v>2961</v>
      </c>
      <c r="Y9">
        <v>3095</v>
      </c>
      <c r="Z9" t="s">
        <v>7</v>
      </c>
    </row>
    <row r="10" spans="1:26" x14ac:dyDescent="0.2">
      <c r="A10" t="s">
        <v>10</v>
      </c>
      <c r="B10">
        <v>2546</v>
      </c>
      <c r="C10">
        <v>2417</v>
      </c>
      <c r="D10">
        <v>2609</v>
      </c>
      <c r="E10">
        <v>2342</v>
      </c>
      <c r="F10">
        <v>2718</v>
      </c>
      <c r="G10">
        <v>1986</v>
      </c>
      <c r="H10">
        <v>1707</v>
      </c>
      <c r="I10">
        <v>2400</v>
      </c>
      <c r="J10">
        <v>2594</v>
      </c>
      <c r="K10">
        <v>1108</v>
      </c>
      <c r="L10">
        <v>2696</v>
      </c>
      <c r="M10">
        <v>1329</v>
      </c>
      <c r="N10">
        <v>2467</v>
      </c>
      <c r="O10">
        <v>1331</v>
      </c>
      <c r="P10">
        <v>2544</v>
      </c>
      <c r="Q10">
        <v>2542</v>
      </c>
      <c r="R10">
        <v>2492</v>
      </c>
      <c r="S10">
        <v>2674</v>
      </c>
      <c r="T10">
        <v>2915</v>
      </c>
      <c r="U10">
        <v>3273</v>
      </c>
      <c r="V10">
        <v>3020</v>
      </c>
      <c r="W10">
        <v>1692</v>
      </c>
      <c r="X10">
        <v>3216</v>
      </c>
      <c r="Y10">
        <v>3089</v>
      </c>
      <c r="Z10" t="s">
        <v>7</v>
      </c>
    </row>
    <row r="11" spans="1:26" x14ac:dyDescent="0.2">
      <c r="A11" t="s">
        <v>11</v>
      </c>
      <c r="B11">
        <v>2438</v>
      </c>
      <c r="C11">
        <v>2371</v>
      </c>
      <c r="D11">
        <v>2937</v>
      </c>
      <c r="E11">
        <v>2935</v>
      </c>
      <c r="F11">
        <v>2748</v>
      </c>
      <c r="G11">
        <v>2369</v>
      </c>
      <c r="H11">
        <v>2959</v>
      </c>
      <c r="I11">
        <v>2088</v>
      </c>
      <c r="J11">
        <v>2752</v>
      </c>
      <c r="K11">
        <v>2623</v>
      </c>
      <c r="L11">
        <v>2218</v>
      </c>
      <c r="M11">
        <v>2083</v>
      </c>
      <c r="N11">
        <v>2114</v>
      </c>
      <c r="O11">
        <v>2711</v>
      </c>
      <c r="P11">
        <v>2481</v>
      </c>
      <c r="Q11">
        <v>299</v>
      </c>
      <c r="R11">
        <v>2656</v>
      </c>
      <c r="S11">
        <v>2525</v>
      </c>
      <c r="T11">
        <v>2513</v>
      </c>
      <c r="U11">
        <v>2565</v>
      </c>
      <c r="V11">
        <v>2683</v>
      </c>
      <c r="W11">
        <v>2739</v>
      </c>
      <c r="X11">
        <v>3143</v>
      </c>
      <c r="Y11">
        <v>2846</v>
      </c>
      <c r="Z11" t="s">
        <v>7</v>
      </c>
    </row>
    <row r="12" spans="1:26" x14ac:dyDescent="0.2">
      <c r="A12" t="s">
        <v>12</v>
      </c>
      <c r="B12">
        <v>1931</v>
      </c>
      <c r="C12">
        <v>4329</v>
      </c>
      <c r="D12">
        <v>2082</v>
      </c>
      <c r="E12">
        <v>3321</v>
      </c>
      <c r="F12">
        <v>2101</v>
      </c>
      <c r="G12">
        <v>1371</v>
      </c>
      <c r="H12">
        <v>2579</v>
      </c>
      <c r="I12">
        <v>1491</v>
      </c>
      <c r="J12">
        <v>2458</v>
      </c>
      <c r="K12">
        <v>2107</v>
      </c>
      <c r="L12">
        <v>2169</v>
      </c>
      <c r="M12">
        <v>1809</v>
      </c>
      <c r="N12">
        <v>2657</v>
      </c>
      <c r="O12">
        <v>2710</v>
      </c>
      <c r="P12">
        <v>2262</v>
      </c>
      <c r="Q12">
        <v>2754</v>
      </c>
      <c r="R12">
        <v>2815</v>
      </c>
      <c r="S12">
        <v>1984</v>
      </c>
      <c r="T12">
        <v>2638</v>
      </c>
      <c r="U12">
        <v>2747</v>
      </c>
      <c r="V12">
        <v>3101</v>
      </c>
      <c r="W12">
        <v>3353</v>
      </c>
      <c r="X12">
        <v>1886</v>
      </c>
      <c r="Y12">
        <v>3303</v>
      </c>
      <c r="Z12" t="s">
        <v>7</v>
      </c>
    </row>
    <row r="13" spans="1:26" x14ac:dyDescent="0.2">
      <c r="A13" t="s">
        <v>13</v>
      </c>
      <c r="B13">
        <v>2411</v>
      </c>
      <c r="C13">
        <v>12304</v>
      </c>
      <c r="D13">
        <v>1873</v>
      </c>
      <c r="E13">
        <v>2856</v>
      </c>
      <c r="F13">
        <v>2217</v>
      </c>
      <c r="G13">
        <v>2115</v>
      </c>
      <c r="H13">
        <v>2237</v>
      </c>
      <c r="I13">
        <v>3128</v>
      </c>
      <c r="J13">
        <v>2284</v>
      </c>
      <c r="K13">
        <v>2342</v>
      </c>
      <c r="L13">
        <v>2690</v>
      </c>
      <c r="M13">
        <v>3947</v>
      </c>
      <c r="N13">
        <v>2549</v>
      </c>
      <c r="O13">
        <v>2694</v>
      </c>
      <c r="P13">
        <v>3774</v>
      </c>
      <c r="Q13">
        <v>1414</v>
      </c>
      <c r="R13">
        <v>2617</v>
      </c>
      <c r="S13">
        <v>2774</v>
      </c>
      <c r="T13">
        <v>2646</v>
      </c>
      <c r="U13">
        <v>2448</v>
      </c>
      <c r="V13">
        <v>1552</v>
      </c>
      <c r="W13">
        <v>2619</v>
      </c>
      <c r="X13">
        <v>3173</v>
      </c>
      <c r="Y13">
        <v>3324</v>
      </c>
      <c r="Z13" t="s">
        <v>7</v>
      </c>
    </row>
    <row r="14" spans="1:26" x14ac:dyDescent="0.2">
      <c r="A14" t="s">
        <v>14</v>
      </c>
      <c r="B14">
        <v>2159</v>
      </c>
      <c r="C14">
        <v>2383</v>
      </c>
      <c r="D14">
        <v>2712</v>
      </c>
      <c r="E14">
        <v>2639</v>
      </c>
      <c r="F14">
        <v>2709</v>
      </c>
      <c r="G14">
        <v>2073</v>
      </c>
      <c r="H14">
        <v>2800</v>
      </c>
      <c r="I14">
        <v>1939</v>
      </c>
      <c r="J14">
        <v>2674</v>
      </c>
      <c r="K14">
        <v>1573</v>
      </c>
      <c r="L14">
        <v>3039</v>
      </c>
      <c r="M14">
        <v>1650</v>
      </c>
      <c r="N14">
        <v>1602</v>
      </c>
      <c r="O14">
        <v>3149</v>
      </c>
      <c r="P14">
        <v>2754</v>
      </c>
      <c r="Q14">
        <v>87</v>
      </c>
      <c r="R14">
        <v>2903</v>
      </c>
      <c r="S14">
        <v>2779</v>
      </c>
      <c r="T14">
        <v>3411</v>
      </c>
      <c r="U14">
        <v>1596</v>
      </c>
      <c r="V14">
        <v>3325</v>
      </c>
      <c r="W14">
        <v>3164</v>
      </c>
      <c r="X14">
        <v>3108</v>
      </c>
      <c r="Y14">
        <v>963</v>
      </c>
      <c r="Z14" t="s">
        <v>7</v>
      </c>
    </row>
    <row r="15" spans="1:26" x14ac:dyDescent="0.2">
      <c r="A15" t="s">
        <v>15</v>
      </c>
      <c r="B15">
        <v>2423</v>
      </c>
      <c r="C15">
        <v>2862</v>
      </c>
      <c r="D15">
        <v>2800</v>
      </c>
      <c r="E15">
        <v>2549</v>
      </c>
      <c r="F15">
        <v>2467</v>
      </c>
      <c r="G15">
        <v>2487</v>
      </c>
      <c r="H15">
        <v>2390</v>
      </c>
      <c r="I15">
        <v>2233</v>
      </c>
      <c r="J15">
        <v>2136</v>
      </c>
      <c r="K15">
        <v>3046</v>
      </c>
      <c r="L15">
        <v>3423</v>
      </c>
      <c r="M15">
        <v>2703</v>
      </c>
      <c r="N15">
        <v>2623</v>
      </c>
      <c r="O15">
        <v>2372</v>
      </c>
      <c r="P15">
        <v>3139</v>
      </c>
      <c r="Q15">
        <v>2169</v>
      </c>
      <c r="R15">
        <v>2962</v>
      </c>
      <c r="S15">
        <v>2589</v>
      </c>
      <c r="T15">
        <v>2815</v>
      </c>
      <c r="U15">
        <v>2293</v>
      </c>
      <c r="V15">
        <v>3576</v>
      </c>
      <c r="W15">
        <v>2646</v>
      </c>
      <c r="X15">
        <v>3194</v>
      </c>
      <c r="Y15">
        <v>2703</v>
      </c>
      <c r="Z15" t="s">
        <v>7</v>
      </c>
    </row>
    <row r="16" spans="1:26" x14ac:dyDescent="0.2">
      <c r="A16" t="s">
        <v>16</v>
      </c>
      <c r="B16">
        <v>2194</v>
      </c>
      <c r="C16">
        <v>1757</v>
      </c>
      <c r="D16">
        <v>2090</v>
      </c>
      <c r="E16">
        <v>2805</v>
      </c>
      <c r="F16">
        <v>2920</v>
      </c>
      <c r="G16">
        <v>2382</v>
      </c>
      <c r="H16">
        <v>1688</v>
      </c>
      <c r="I16">
        <v>2316</v>
      </c>
      <c r="J16">
        <v>2158</v>
      </c>
      <c r="K16">
        <v>841</v>
      </c>
      <c r="L16">
        <v>1535</v>
      </c>
      <c r="M16">
        <v>2429</v>
      </c>
      <c r="N16">
        <v>2754</v>
      </c>
      <c r="O16">
        <v>2117</v>
      </c>
      <c r="P16">
        <v>2939</v>
      </c>
      <c r="Q16">
        <v>172</v>
      </c>
      <c r="R16">
        <v>2506</v>
      </c>
      <c r="S16">
        <v>2828</v>
      </c>
      <c r="T16">
        <v>2151</v>
      </c>
      <c r="U16">
        <v>2685</v>
      </c>
      <c r="V16">
        <v>2624</v>
      </c>
      <c r="W16">
        <v>2039</v>
      </c>
      <c r="X16">
        <v>3062</v>
      </c>
      <c r="Y16">
        <v>2566</v>
      </c>
      <c r="Z16" t="s">
        <v>7</v>
      </c>
    </row>
    <row r="17" spans="1:26" x14ac:dyDescent="0.2">
      <c r="A17" t="s">
        <v>17</v>
      </c>
      <c r="B17">
        <v>3122</v>
      </c>
      <c r="C17">
        <v>2326</v>
      </c>
      <c r="D17">
        <v>2477</v>
      </c>
      <c r="E17">
        <v>2141</v>
      </c>
      <c r="F17">
        <v>2466</v>
      </c>
      <c r="G17">
        <v>2076</v>
      </c>
      <c r="H17">
        <v>2217</v>
      </c>
      <c r="I17">
        <v>2592</v>
      </c>
      <c r="J17">
        <v>1295</v>
      </c>
      <c r="K17">
        <v>2625</v>
      </c>
      <c r="L17">
        <v>2340</v>
      </c>
      <c r="M17">
        <v>2574</v>
      </c>
      <c r="N17">
        <v>2711</v>
      </c>
      <c r="O17">
        <v>2742</v>
      </c>
      <c r="P17">
        <v>2842</v>
      </c>
      <c r="Q17">
        <v>2379</v>
      </c>
      <c r="R17">
        <v>2921</v>
      </c>
      <c r="S17">
        <v>3246</v>
      </c>
      <c r="T17">
        <v>2807</v>
      </c>
      <c r="U17">
        <v>2805</v>
      </c>
      <c r="V17">
        <v>2452</v>
      </c>
      <c r="W17">
        <v>2909</v>
      </c>
      <c r="X17">
        <v>2821</v>
      </c>
      <c r="Y17">
        <v>3132</v>
      </c>
      <c r="Z17" t="s">
        <v>7</v>
      </c>
    </row>
    <row r="18" spans="1:26" x14ac:dyDescent="0.2">
      <c r="A18" t="s">
        <v>18</v>
      </c>
      <c r="B18">
        <v>2179</v>
      </c>
      <c r="C18">
        <v>2083</v>
      </c>
      <c r="D18">
        <v>2428</v>
      </c>
      <c r="E18">
        <v>1850</v>
      </c>
      <c r="F18">
        <v>2010</v>
      </c>
      <c r="G18">
        <v>2282</v>
      </c>
      <c r="H18">
        <v>2213</v>
      </c>
      <c r="I18">
        <v>2303</v>
      </c>
      <c r="J18">
        <v>2242</v>
      </c>
      <c r="K18">
        <v>2062</v>
      </c>
      <c r="L18">
        <v>2090</v>
      </c>
      <c r="M18">
        <v>2256</v>
      </c>
      <c r="N18">
        <v>2082</v>
      </c>
      <c r="O18">
        <v>2280</v>
      </c>
      <c r="P18">
        <v>2243</v>
      </c>
      <c r="Q18">
        <v>2390</v>
      </c>
      <c r="R18">
        <v>2530</v>
      </c>
      <c r="S18">
        <v>2841</v>
      </c>
      <c r="T18">
        <v>742</v>
      </c>
      <c r="U18">
        <v>2395</v>
      </c>
      <c r="V18">
        <v>2613</v>
      </c>
      <c r="W18">
        <v>2838</v>
      </c>
      <c r="X18">
        <v>3367</v>
      </c>
      <c r="Y18">
        <v>2764</v>
      </c>
      <c r="Z18" t="s">
        <v>7</v>
      </c>
    </row>
    <row r="19" spans="1:26" x14ac:dyDescent="0.2">
      <c r="A19" t="s">
        <v>19</v>
      </c>
      <c r="B19">
        <v>1865</v>
      </c>
      <c r="C19">
        <v>2225</v>
      </c>
      <c r="D19">
        <v>2112</v>
      </c>
      <c r="E19">
        <v>2465</v>
      </c>
      <c r="F19">
        <v>2230</v>
      </c>
      <c r="G19">
        <v>2465</v>
      </c>
      <c r="H19">
        <v>1872</v>
      </c>
      <c r="I19">
        <v>2250</v>
      </c>
      <c r="J19">
        <v>2224</v>
      </c>
      <c r="K19">
        <v>2228</v>
      </c>
      <c r="L19">
        <v>2000</v>
      </c>
      <c r="M19">
        <v>3108</v>
      </c>
      <c r="N19">
        <v>1713</v>
      </c>
      <c r="O19">
        <v>2249</v>
      </c>
      <c r="P19">
        <v>2307</v>
      </c>
      <c r="Q19">
        <v>2146</v>
      </c>
      <c r="R19">
        <v>5940</v>
      </c>
      <c r="S19">
        <v>2981</v>
      </c>
      <c r="T19">
        <v>1208</v>
      </c>
      <c r="U19">
        <v>1227</v>
      </c>
      <c r="V19">
        <v>2907</v>
      </c>
      <c r="W19">
        <v>1725</v>
      </c>
      <c r="X19">
        <v>2976</v>
      </c>
      <c r="Y19">
        <v>2459</v>
      </c>
      <c r="Z19" t="s">
        <v>7</v>
      </c>
    </row>
    <row r="20" spans="1:26" x14ac:dyDescent="0.2">
      <c r="A20" t="s">
        <v>20</v>
      </c>
      <c r="B20">
        <v>2106</v>
      </c>
      <c r="C20">
        <v>1704</v>
      </c>
      <c r="D20">
        <v>3007</v>
      </c>
      <c r="E20">
        <v>1517</v>
      </c>
      <c r="F20">
        <v>2411</v>
      </c>
      <c r="G20">
        <v>2345</v>
      </c>
      <c r="H20">
        <v>2368</v>
      </c>
      <c r="I20">
        <v>2430</v>
      </c>
      <c r="J20">
        <v>2138</v>
      </c>
      <c r="K20">
        <v>104</v>
      </c>
      <c r="L20">
        <v>2317</v>
      </c>
      <c r="M20">
        <v>2158</v>
      </c>
      <c r="N20">
        <v>2102</v>
      </c>
      <c r="O20">
        <v>2754</v>
      </c>
      <c r="P20">
        <v>2379</v>
      </c>
      <c r="Q20">
        <v>2205</v>
      </c>
      <c r="R20">
        <v>1916</v>
      </c>
      <c r="S20">
        <v>2139</v>
      </c>
      <c r="T20">
        <v>2692</v>
      </c>
      <c r="U20">
        <v>2586</v>
      </c>
      <c r="V20">
        <v>2630</v>
      </c>
      <c r="W20">
        <v>1472</v>
      </c>
      <c r="X20">
        <v>1528</v>
      </c>
      <c r="Y20">
        <v>2401</v>
      </c>
      <c r="Z20" t="s">
        <v>7</v>
      </c>
    </row>
    <row r="21" spans="1:26" x14ac:dyDescent="0.2">
      <c r="A21" t="s">
        <v>21</v>
      </c>
      <c r="B21">
        <v>1553</v>
      </c>
      <c r="C21">
        <v>1775</v>
      </c>
      <c r="D21">
        <v>2082</v>
      </c>
      <c r="E21">
        <v>2500</v>
      </c>
      <c r="F21">
        <v>2544</v>
      </c>
      <c r="G21">
        <v>2554</v>
      </c>
      <c r="H21">
        <v>2731</v>
      </c>
      <c r="I21">
        <v>2386</v>
      </c>
      <c r="J21">
        <v>2200</v>
      </c>
      <c r="K21">
        <v>2941</v>
      </c>
      <c r="L21">
        <v>2558</v>
      </c>
      <c r="M21">
        <v>1671</v>
      </c>
      <c r="N21">
        <v>2683</v>
      </c>
      <c r="O21">
        <v>2642</v>
      </c>
      <c r="P21">
        <v>2190</v>
      </c>
      <c r="Q21">
        <v>2534</v>
      </c>
      <c r="R21">
        <v>1884</v>
      </c>
      <c r="S21">
        <v>2462</v>
      </c>
      <c r="T21">
        <v>2789</v>
      </c>
      <c r="U21">
        <v>2794</v>
      </c>
      <c r="V21">
        <v>2977</v>
      </c>
      <c r="W21">
        <v>1941</v>
      </c>
      <c r="X21">
        <v>2907</v>
      </c>
      <c r="Y21">
        <v>2769</v>
      </c>
      <c r="Z21" t="s">
        <v>7</v>
      </c>
    </row>
    <row r="22" spans="1:26" x14ac:dyDescent="0.2">
      <c r="A22" t="s">
        <v>22</v>
      </c>
      <c r="B22">
        <v>2122</v>
      </c>
      <c r="C22">
        <v>2369</v>
      </c>
      <c r="D22">
        <v>1659</v>
      </c>
      <c r="E22">
        <v>2734</v>
      </c>
      <c r="F22">
        <v>2605</v>
      </c>
      <c r="G22">
        <v>2476</v>
      </c>
      <c r="H22">
        <v>2198</v>
      </c>
      <c r="I22">
        <v>141</v>
      </c>
      <c r="J22">
        <v>2241</v>
      </c>
      <c r="K22">
        <v>1456</v>
      </c>
      <c r="L22">
        <v>2299</v>
      </c>
      <c r="M22">
        <v>534</v>
      </c>
      <c r="N22">
        <v>2737</v>
      </c>
      <c r="O22">
        <v>2184</v>
      </c>
      <c r="P22">
        <v>1757</v>
      </c>
      <c r="Q22">
        <v>2455</v>
      </c>
      <c r="R22">
        <v>2461</v>
      </c>
      <c r="S22">
        <v>439</v>
      </c>
      <c r="T22">
        <v>2601</v>
      </c>
      <c r="U22">
        <v>1286</v>
      </c>
      <c r="V22">
        <v>2373</v>
      </c>
      <c r="W22">
        <v>2455</v>
      </c>
      <c r="X22">
        <v>2963</v>
      </c>
      <c r="Y22">
        <v>2825</v>
      </c>
      <c r="Z22" t="s">
        <v>7</v>
      </c>
    </row>
    <row r="23" spans="1:26" x14ac:dyDescent="0.2">
      <c r="A23" t="s">
        <v>23</v>
      </c>
      <c r="B23">
        <v>2521</v>
      </c>
      <c r="C23">
        <v>2186</v>
      </c>
      <c r="D23">
        <v>2476</v>
      </c>
      <c r="E23">
        <v>2247</v>
      </c>
      <c r="F23">
        <v>2915</v>
      </c>
      <c r="G23">
        <v>2582</v>
      </c>
      <c r="H23">
        <v>3027</v>
      </c>
      <c r="I23">
        <v>2487</v>
      </c>
      <c r="J23">
        <v>2247</v>
      </c>
      <c r="K23">
        <v>2164</v>
      </c>
      <c r="L23">
        <v>3271</v>
      </c>
      <c r="M23">
        <v>2977</v>
      </c>
      <c r="N23">
        <v>2276</v>
      </c>
      <c r="O23">
        <v>2668</v>
      </c>
      <c r="P23">
        <v>2612</v>
      </c>
      <c r="Q23">
        <v>2636</v>
      </c>
      <c r="R23">
        <v>2789</v>
      </c>
      <c r="S23">
        <v>2396</v>
      </c>
      <c r="T23">
        <v>2865</v>
      </c>
      <c r="U23">
        <v>2822</v>
      </c>
      <c r="V23">
        <v>3097</v>
      </c>
      <c r="W23">
        <v>2466</v>
      </c>
      <c r="X23">
        <v>2479</v>
      </c>
      <c r="Y23">
        <v>2839</v>
      </c>
      <c r="Z23" t="s">
        <v>7</v>
      </c>
    </row>
  </sheetData>
  <pageMargins left="0.75" right="0.75" top="1" bottom="1" header="0.5" footer="0.5"/>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23"/>
  <sheetViews>
    <sheetView workbookViewId="0">
      <selection activeCell="M41" sqref="M41"/>
    </sheetView>
  </sheetViews>
  <sheetFormatPr baseColWidth="10" defaultRowHeight="16" x14ac:dyDescent="0.2"/>
  <cols>
    <col min="1" max="1" width="17.83203125" bestFit="1" customWidth="1"/>
    <col min="2" max="2" width="15.1640625" bestFit="1" customWidth="1"/>
    <col min="3" max="10" width="5.1640625" bestFit="1" customWidth="1"/>
    <col min="11" max="11" width="6.1640625" bestFit="1" customWidth="1"/>
    <col min="12" max="14" width="5.1640625" bestFit="1" customWidth="1"/>
    <col min="15" max="15" width="6.1640625" bestFit="1" customWidth="1"/>
    <col min="16" max="24" width="5.1640625" bestFit="1" customWidth="1"/>
    <col min="25" max="25" width="6.1640625" bestFit="1" customWidth="1"/>
    <col min="26" max="26" width="4.6640625" bestFit="1" customWidth="1"/>
  </cols>
  <sheetData>
    <row r="1" spans="1:26" x14ac:dyDescent="0.2">
      <c r="A1" t="s">
        <v>0</v>
      </c>
    </row>
    <row r="3" spans="1:26" x14ac:dyDescent="0.2">
      <c r="A3" t="s">
        <v>1</v>
      </c>
      <c r="B3" t="s">
        <v>2</v>
      </c>
    </row>
    <row r="4" spans="1:26" x14ac:dyDescent="0.2">
      <c r="A4" t="s">
        <v>3</v>
      </c>
      <c r="B4" t="s">
        <v>4</v>
      </c>
    </row>
    <row r="5" spans="1:26" x14ac:dyDescent="0.2">
      <c r="A5" t="s">
        <v>5</v>
      </c>
      <c r="B5" t="s">
        <v>6</v>
      </c>
    </row>
    <row r="6" spans="1:26" x14ac:dyDescent="0.2">
      <c r="A6" t="s">
        <v>7</v>
      </c>
    </row>
    <row r="7" spans="1:26" x14ac:dyDescent="0.2">
      <c r="B7">
        <v>1</v>
      </c>
      <c r="C7">
        <v>2</v>
      </c>
      <c r="D7">
        <v>3</v>
      </c>
      <c r="E7">
        <v>4</v>
      </c>
      <c r="F7">
        <v>5</v>
      </c>
      <c r="G7">
        <v>6</v>
      </c>
      <c r="H7">
        <v>7</v>
      </c>
      <c r="I7">
        <v>8</v>
      </c>
      <c r="J7">
        <v>9</v>
      </c>
      <c r="K7">
        <v>10</v>
      </c>
      <c r="L7">
        <v>11</v>
      </c>
      <c r="M7">
        <v>12</v>
      </c>
      <c r="N7">
        <v>13</v>
      </c>
      <c r="O7">
        <v>14</v>
      </c>
      <c r="P7">
        <v>15</v>
      </c>
      <c r="Q7">
        <v>16</v>
      </c>
      <c r="R7">
        <v>17</v>
      </c>
      <c r="S7">
        <v>18</v>
      </c>
      <c r="T7">
        <v>19</v>
      </c>
      <c r="U7">
        <v>20</v>
      </c>
      <c r="V7">
        <v>21</v>
      </c>
      <c r="W7">
        <v>22</v>
      </c>
      <c r="X7">
        <v>23</v>
      </c>
      <c r="Y7">
        <v>24</v>
      </c>
    </row>
    <row r="8" spans="1:26" x14ac:dyDescent="0.2">
      <c r="A8" t="s">
        <v>8</v>
      </c>
      <c r="B8">
        <v>1840</v>
      </c>
      <c r="C8">
        <v>1805</v>
      </c>
      <c r="D8">
        <v>2733</v>
      </c>
      <c r="E8">
        <v>2918</v>
      </c>
      <c r="F8">
        <v>2362</v>
      </c>
      <c r="G8">
        <v>1923</v>
      </c>
      <c r="H8">
        <v>2726</v>
      </c>
      <c r="I8">
        <v>2773</v>
      </c>
      <c r="J8">
        <v>1885</v>
      </c>
      <c r="K8">
        <v>2431</v>
      </c>
      <c r="L8">
        <v>2467</v>
      </c>
      <c r="M8">
        <v>2422</v>
      </c>
      <c r="N8">
        <v>2669</v>
      </c>
      <c r="O8">
        <v>2545</v>
      </c>
      <c r="P8">
        <v>2754</v>
      </c>
      <c r="Q8">
        <v>2833</v>
      </c>
      <c r="R8">
        <v>2774</v>
      </c>
      <c r="S8">
        <v>2678</v>
      </c>
      <c r="T8">
        <v>2555</v>
      </c>
      <c r="U8">
        <v>2820</v>
      </c>
      <c r="V8">
        <v>2759</v>
      </c>
      <c r="W8">
        <v>3235</v>
      </c>
      <c r="X8">
        <v>3433</v>
      </c>
      <c r="Y8">
        <v>4034</v>
      </c>
      <c r="Z8" t="s">
        <v>7</v>
      </c>
    </row>
    <row r="9" spans="1:26" x14ac:dyDescent="0.2">
      <c r="A9" t="s">
        <v>9</v>
      </c>
      <c r="B9">
        <v>1987</v>
      </c>
      <c r="C9">
        <v>1672</v>
      </c>
      <c r="D9">
        <v>2836</v>
      </c>
      <c r="E9">
        <v>2076</v>
      </c>
      <c r="F9">
        <v>2396</v>
      </c>
      <c r="G9">
        <v>2180</v>
      </c>
      <c r="H9">
        <v>3053</v>
      </c>
      <c r="I9">
        <v>2361</v>
      </c>
      <c r="J9">
        <v>2378</v>
      </c>
      <c r="K9">
        <v>2086</v>
      </c>
      <c r="L9">
        <v>1881</v>
      </c>
      <c r="M9">
        <v>2257</v>
      </c>
      <c r="N9">
        <v>2726</v>
      </c>
      <c r="O9">
        <v>2116</v>
      </c>
      <c r="P9">
        <v>2560</v>
      </c>
      <c r="Q9">
        <v>2652</v>
      </c>
      <c r="R9">
        <v>2174</v>
      </c>
      <c r="S9">
        <v>2289</v>
      </c>
      <c r="T9">
        <v>2682</v>
      </c>
      <c r="U9">
        <v>2791</v>
      </c>
      <c r="V9">
        <v>1978</v>
      </c>
      <c r="W9">
        <v>3007</v>
      </c>
      <c r="X9">
        <v>2997</v>
      </c>
      <c r="Y9">
        <v>2958</v>
      </c>
      <c r="Z9" t="s">
        <v>7</v>
      </c>
    </row>
    <row r="10" spans="1:26" x14ac:dyDescent="0.2">
      <c r="A10" t="s">
        <v>10</v>
      </c>
      <c r="B10">
        <v>1992</v>
      </c>
      <c r="C10">
        <v>2428</v>
      </c>
      <c r="D10">
        <v>2184</v>
      </c>
      <c r="E10">
        <v>1098</v>
      </c>
      <c r="F10">
        <v>384</v>
      </c>
      <c r="G10">
        <v>2291</v>
      </c>
      <c r="H10">
        <v>1951</v>
      </c>
      <c r="I10">
        <v>2593</v>
      </c>
      <c r="J10">
        <v>2569</v>
      </c>
      <c r="K10">
        <v>2244</v>
      </c>
      <c r="L10">
        <v>1408</v>
      </c>
      <c r="M10">
        <v>1108</v>
      </c>
      <c r="N10">
        <v>1518</v>
      </c>
      <c r="O10">
        <v>2449</v>
      </c>
      <c r="P10">
        <v>2595</v>
      </c>
      <c r="Q10">
        <v>2104</v>
      </c>
      <c r="R10">
        <v>1258</v>
      </c>
      <c r="S10">
        <v>2024</v>
      </c>
      <c r="T10">
        <v>2899</v>
      </c>
      <c r="U10">
        <v>2557</v>
      </c>
      <c r="V10">
        <v>2473</v>
      </c>
      <c r="W10">
        <v>1598</v>
      </c>
      <c r="X10">
        <v>1091</v>
      </c>
      <c r="Y10">
        <v>2179</v>
      </c>
      <c r="Z10" t="s">
        <v>7</v>
      </c>
    </row>
    <row r="11" spans="1:26" x14ac:dyDescent="0.2">
      <c r="A11" t="s">
        <v>11</v>
      </c>
      <c r="B11">
        <v>2405</v>
      </c>
      <c r="C11">
        <v>2039</v>
      </c>
      <c r="D11">
        <v>1806</v>
      </c>
      <c r="E11">
        <v>1830</v>
      </c>
      <c r="F11">
        <v>2702</v>
      </c>
      <c r="G11">
        <v>2239</v>
      </c>
      <c r="H11">
        <v>1919</v>
      </c>
      <c r="I11">
        <v>2760</v>
      </c>
      <c r="J11">
        <v>1341</v>
      </c>
      <c r="K11">
        <v>2669</v>
      </c>
      <c r="L11">
        <v>2226</v>
      </c>
      <c r="M11">
        <v>2259</v>
      </c>
      <c r="N11">
        <v>2005</v>
      </c>
      <c r="O11">
        <v>2315</v>
      </c>
      <c r="P11">
        <v>2795</v>
      </c>
      <c r="Q11">
        <v>2308</v>
      </c>
      <c r="R11">
        <v>2795</v>
      </c>
      <c r="S11">
        <v>2794</v>
      </c>
      <c r="T11">
        <v>2628</v>
      </c>
      <c r="U11">
        <v>3119</v>
      </c>
      <c r="V11">
        <v>2413</v>
      </c>
      <c r="W11">
        <v>2271</v>
      </c>
      <c r="X11">
        <v>3070</v>
      </c>
      <c r="Y11">
        <v>2892</v>
      </c>
      <c r="Z11" t="s">
        <v>7</v>
      </c>
    </row>
    <row r="12" spans="1:26" x14ac:dyDescent="0.2">
      <c r="A12" t="s">
        <v>12</v>
      </c>
      <c r="B12">
        <v>2611</v>
      </c>
      <c r="C12">
        <v>2109</v>
      </c>
      <c r="D12">
        <v>1856</v>
      </c>
      <c r="E12">
        <v>2318</v>
      </c>
      <c r="F12">
        <v>2192</v>
      </c>
      <c r="G12">
        <v>2288</v>
      </c>
      <c r="H12">
        <v>2183</v>
      </c>
      <c r="I12">
        <v>2172</v>
      </c>
      <c r="J12">
        <v>1789</v>
      </c>
      <c r="K12">
        <v>2168</v>
      </c>
      <c r="L12">
        <v>2438</v>
      </c>
      <c r="M12">
        <v>2424</v>
      </c>
      <c r="N12">
        <v>2438</v>
      </c>
      <c r="O12">
        <v>2047</v>
      </c>
      <c r="P12">
        <v>2546</v>
      </c>
      <c r="Q12">
        <v>2554</v>
      </c>
      <c r="R12">
        <v>1901</v>
      </c>
      <c r="S12">
        <v>2779</v>
      </c>
      <c r="T12">
        <v>2415</v>
      </c>
      <c r="U12">
        <v>1846</v>
      </c>
      <c r="V12">
        <v>2702</v>
      </c>
      <c r="W12">
        <v>3099</v>
      </c>
      <c r="X12">
        <v>3898</v>
      </c>
      <c r="Y12">
        <v>45139</v>
      </c>
      <c r="Z12" t="s">
        <v>7</v>
      </c>
    </row>
    <row r="13" spans="1:26" x14ac:dyDescent="0.2">
      <c r="A13" t="s">
        <v>13</v>
      </c>
      <c r="B13">
        <v>2148</v>
      </c>
      <c r="C13">
        <v>1890</v>
      </c>
      <c r="D13">
        <v>1988</v>
      </c>
      <c r="E13">
        <v>3117</v>
      </c>
      <c r="F13">
        <v>2429</v>
      </c>
      <c r="G13">
        <v>2160</v>
      </c>
      <c r="H13">
        <v>3092</v>
      </c>
      <c r="I13">
        <v>2425</v>
      </c>
      <c r="J13">
        <v>660</v>
      </c>
      <c r="K13">
        <v>2444</v>
      </c>
      <c r="L13">
        <v>2974</v>
      </c>
      <c r="M13">
        <v>2543</v>
      </c>
      <c r="N13">
        <v>3434</v>
      </c>
      <c r="O13">
        <v>38259</v>
      </c>
      <c r="P13">
        <v>3673</v>
      </c>
      <c r="Q13">
        <v>2470</v>
      </c>
      <c r="R13">
        <v>2989</v>
      </c>
      <c r="S13">
        <v>2513</v>
      </c>
      <c r="T13">
        <v>3313</v>
      </c>
      <c r="U13">
        <v>2751</v>
      </c>
      <c r="V13">
        <v>1439</v>
      </c>
      <c r="W13">
        <v>2487</v>
      </c>
      <c r="X13">
        <v>2831</v>
      </c>
      <c r="Y13">
        <v>2889</v>
      </c>
      <c r="Z13" t="s">
        <v>7</v>
      </c>
    </row>
    <row r="14" spans="1:26" x14ac:dyDescent="0.2">
      <c r="A14" t="s">
        <v>14</v>
      </c>
      <c r="B14">
        <v>198</v>
      </c>
      <c r="C14">
        <v>2385</v>
      </c>
      <c r="D14">
        <v>1591</v>
      </c>
      <c r="E14">
        <v>2888</v>
      </c>
      <c r="F14">
        <v>2045</v>
      </c>
      <c r="G14">
        <v>2311</v>
      </c>
      <c r="H14">
        <v>2526</v>
      </c>
      <c r="I14">
        <v>2561</v>
      </c>
      <c r="J14">
        <v>2040</v>
      </c>
      <c r="K14">
        <v>2395</v>
      </c>
      <c r="L14">
        <v>1966</v>
      </c>
      <c r="M14">
        <v>2927</v>
      </c>
      <c r="N14">
        <v>2793</v>
      </c>
      <c r="O14">
        <v>1856</v>
      </c>
      <c r="P14">
        <v>1866</v>
      </c>
      <c r="Q14">
        <v>2734</v>
      </c>
      <c r="R14">
        <v>2973</v>
      </c>
      <c r="S14">
        <v>3513</v>
      </c>
      <c r="T14">
        <v>553</v>
      </c>
      <c r="U14">
        <v>2426</v>
      </c>
      <c r="V14">
        <v>598</v>
      </c>
      <c r="W14">
        <v>3463</v>
      </c>
      <c r="X14">
        <v>2843</v>
      </c>
      <c r="Y14">
        <v>2569</v>
      </c>
      <c r="Z14" t="s">
        <v>7</v>
      </c>
    </row>
    <row r="15" spans="1:26" x14ac:dyDescent="0.2">
      <c r="A15" t="s">
        <v>15</v>
      </c>
      <c r="B15">
        <v>2153</v>
      </c>
      <c r="C15">
        <v>2023</v>
      </c>
      <c r="D15">
        <v>1940</v>
      </c>
      <c r="E15">
        <v>2263</v>
      </c>
      <c r="F15">
        <v>2507</v>
      </c>
      <c r="G15">
        <v>3110</v>
      </c>
      <c r="H15">
        <v>2551</v>
      </c>
      <c r="I15">
        <v>2218</v>
      </c>
      <c r="J15">
        <v>2353</v>
      </c>
      <c r="K15">
        <v>2510</v>
      </c>
      <c r="L15">
        <v>1622</v>
      </c>
      <c r="M15">
        <v>2570</v>
      </c>
      <c r="N15">
        <v>2784</v>
      </c>
      <c r="O15">
        <v>2029</v>
      </c>
      <c r="P15">
        <v>1954</v>
      </c>
      <c r="Q15">
        <v>2702</v>
      </c>
      <c r="R15">
        <v>1248</v>
      </c>
      <c r="S15">
        <v>2504</v>
      </c>
      <c r="T15">
        <v>2789</v>
      </c>
      <c r="U15">
        <v>2740</v>
      </c>
      <c r="V15">
        <v>2782</v>
      </c>
      <c r="W15">
        <v>2656</v>
      </c>
      <c r="X15">
        <v>2974</v>
      </c>
      <c r="Y15">
        <v>2855</v>
      </c>
      <c r="Z15" t="s">
        <v>7</v>
      </c>
    </row>
    <row r="16" spans="1:26" x14ac:dyDescent="0.2">
      <c r="A16" t="s">
        <v>16</v>
      </c>
      <c r="B16">
        <v>2008</v>
      </c>
      <c r="C16">
        <v>1855</v>
      </c>
      <c r="D16">
        <v>3120</v>
      </c>
      <c r="E16">
        <v>2526</v>
      </c>
      <c r="F16">
        <v>2267</v>
      </c>
      <c r="G16">
        <v>2766</v>
      </c>
      <c r="H16">
        <v>2266</v>
      </c>
      <c r="I16">
        <v>2334</v>
      </c>
      <c r="J16">
        <v>2428</v>
      </c>
      <c r="K16">
        <v>2436</v>
      </c>
      <c r="L16">
        <v>1700</v>
      </c>
      <c r="M16">
        <v>2061</v>
      </c>
      <c r="N16">
        <v>2526</v>
      </c>
      <c r="O16">
        <v>2318</v>
      </c>
      <c r="P16">
        <v>2710</v>
      </c>
      <c r="Q16">
        <v>2392</v>
      </c>
      <c r="R16">
        <v>2394</v>
      </c>
      <c r="S16">
        <v>2849</v>
      </c>
      <c r="T16">
        <v>2749</v>
      </c>
      <c r="U16">
        <v>2580</v>
      </c>
      <c r="V16">
        <v>2806</v>
      </c>
      <c r="W16">
        <v>2970</v>
      </c>
      <c r="X16">
        <v>2942</v>
      </c>
      <c r="Y16">
        <v>2964</v>
      </c>
      <c r="Z16" t="s">
        <v>7</v>
      </c>
    </row>
    <row r="17" spans="1:26" x14ac:dyDescent="0.2">
      <c r="A17" t="s">
        <v>17</v>
      </c>
      <c r="B17">
        <v>1671</v>
      </c>
      <c r="C17">
        <v>1854</v>
      </c>
      <c r="D17">
        <v>1168</v>
      </c>
      <c r="E17">
        <v>1844</v>
      </c>
      <c r="F17">
        <v>2267</v>
      </c>
      <c r="G17">
        <v>2195</v>
      </c>
      <c r="H17">
        <v>2005</v>
      </c>
      <c r="I17">
        <v>2383</v>
      </c>
      <c r="J17">
        <v>2426</v>
      </c>
      <c r="K17">
        <v>2491</v>
      </c>
      <c r="L17">
        <v>370</v>
      </c>
      <c r="M17">
        <v>2057</v>
      </c>
      <c r="N17">
        <v>2401</v>
      </c>
      <c r="O17">
        <v>2781</v>
      </c>
      <c r="P17">
        <v>2458</v>
      </c>
      <c r="Q17">
        <v>2464</v>
      </c>
      <c r="R17">
        <v>2960</v>
      </c>
      <c r="S17">
        <v>2358</v>
      </c>
      <c r="T17">
        <v>2600</v>
      </c>
      <c r="U17">
        <v>2100</v>
      </c>
      <c r="V17">
        <v>2561</v>
      </c>
      <c r="W17">
        <v>2880</v>
      </c>
      <c r="X17">
        <v>2735</v>
      </c>
      <c r="Y17">
        <v>3122</v>
      </c>
      <c r="Z17" t="s">
        <v>7</v>
      </c>
    </row>
    <row r="18" spans="1:26" x14ac:dyDescent="0.2">
      <c r="A18" t="s">
        <v>18</v>
      </c>
      <c r="B18">
        <v>295</v>
      </c>
      <c r="C18">
        <v>1908</v>
      </c>
      <c r="D18">
        <v>2375</v>
      </c>
      <c r="E18">
        <v>2533</v>
      </c>
      <c r="F18">
        <v>2154</v>
      </c>
      <c r="G18">
        <v>2395</v>
      </c>
      <c r="H18">
        <v>2432</v>
      </c>
      <c r="I18">
        <v>2026</v>
      </c>
      <c r="J18">
        <v>2827</v>
      </c>
      <c r="K18">
        <v>2271</v>
      </c>
      <c r="L18">
        <v>2249</v>
      </c>
      <c r="M18">
        <v>1978</v>
      </c>
      <c r="N18">
        <v>2113</v>
      </c>
      <c r="O18">
        <v>2050</v>
      </c>
      <c r="P18">
        <v>2255</v>
      </c>
      <c r="Q18">
        <v>2599</v>
      </c>
      <c r="R18">
        <v>2203</v>
      </c>
      <c r="S18">
        <v>2324</v>
      </c>
      <c r="T18">
        <v>1152</v>
      </c>
      <c r="U18">
        <v>1046</v>
      </c>
      <c r="V18">
        <v>2111</v>
      </c>
      <c r="W18">
        <v>2565</v>
      </c>
      <c r="X18">
        <v>2395</v>
      </c>
      <c r="Y18">
        <v>1964</v>
      </c>
      <c r="Z18" t="s">
        <v>7</v>
      </c>
    </row>
    <row r="19" spans="1:26" x14ac:dyDescent="0.2">
      <c r="A19" t="s">
        <v>19</v>
      </c>
      <c r="B19">
        <v>2160</v>
      </c>
      <c r="C19">
        <v>2441</v>
      </c>
      <c r="D19">
        <v>2459</v>
      </c>
      <c r="E19">
        <v>2240</v>
      </c>
      <c r="F19">
        <v>2059</v>
      </c>
      <c r="G19">
        <v>2295</v>
      </c>
      <c r="H19">
        <v>2155</v>
      </c>
      <c r="I19">
        <v>1542</v>
      </c>
      <c r="J19">
        <v>2027</v>
      </c>
      <c r="K19">
        <v>2551</v>
      </c>
      <c r="L19">
        <v>1926</v>
      </c>
      <c r="M19">
        <v>1665</v>
      </c>
      <c r="N19">
        <v>2049</v>
      </c>
      <c r="O19">
        <v>3741</v>
      </c>
      <c r="P19">
        <v>2368</v>
      </c>
      <c r="Q19">
        <v>2374</v>
      </c>
      <c r="R19">
        <v>1780</v>
      </c>
      <c r="S19">
        <v>2514</v>
      </c>
      <c r="T19">
        <v>523</v>
      </c>
      <c r="U19">
        <v>822</v>
      </c>
      <c r="V19">
        <v>2700</v>
      </c>
      <c r="W19">
        <v>2832</v>
      </c>
      <c r="X19">
        <v>2931</v>
      </c>
      <c r="Y19">
        <v>2761</v>
      </c>
      <c r="Z19" t="s">
        <v>7</v>
      </c>
    </row>
    <row r="20" spans="1:26" x14ac:dyDescent="0.2">
      <c r="A20" t="s">
        <v>20</v>
      </c>
      <c r="B20">
        <v>1945</v>
      </c>
      <c r="C20">
        <v>1768</v>
      </c>
      <c r="D20">
        <v>589</v>
      </c>
      <c r="E20">
        <v>2355</v>
      </c>
      <c r="F20">
        <v>1938</v>
      </c>
      <c r="G20">
        <v>2536</v>
      </c>
      <c r="H20">
        <v>1677</v>
      </c>
      <c r="I20">
        <v>2232</v>
      </c>
      <c r="J20">
        <v>5820</v>
      </c>
      <c r="K20">
        <v>51190</v>
      </c>
      <c r="L20">
        <v>2282</v>
      </c>
      <c r="M20">
        <v>2337</v>
      </c>
      <c r="N20">
        <v>2117</v>
      </c>
      <c r="O20">
        <v>79056</v>
      </c>
      <c r="P20">
        <v>2472</v>
      </c>
      <c r="Q20">
        <v>2596</v>
      </c>
      <c r="R20">
        <v>2448</v>
      </c>
      <c r="S20">
        <v>2557</v>
      </c>
      <c r="T20">
        <v>2433</v>
      </c>
      <c r="U20">
        <v>2678</v>
      </c>
      <c r="V20">
        <v>2424</v>
      </c>
      <c r="W20">
        <v>3343</v>
      </c>
      <c r="X20">
        <v>2774</v>
      </c>
      <c r="Y20">
        <v>4312</v>
      </c>
      <c r="Z20" t="s">
        <v>7</v>
      </c>
    </row>
    <row r="21" spans="1:26" x14ac:dyDescent="0.2">
      <c r="A21" t="s">
        <v>21</v>
      </c>
      <c r="B21">
        <v>2308</v>
      </c>
      <c r="C21">
        <v>2685</v>
      </c>
      <c r="D21">
        <v>2137</v>
      </c>
      <c r="E21">
        <v>2589</v>
      </c>
      <c r="F21">
        <v>2419</v>
      </c>
      <c r="G21">
        <v>2046</v>
      </c>
      <c r="H21">
        <v>3498</v>
      </c>
      <c r="I21">
        <v>1835</v>
      </c>
      <c r="J21">
        <v>2185</v>
      </c>
      <c r="K21">
        <v>2807</v>
      </c>
      <c r="L21">
        <v>2568</v>
      </c>
      <c r="M21">
        <v>2263</v>
      </c>
      <c r="N21">
        <v>2524</v>
      </c>
      <c r="O21">
        <v>2842</v>
      </c>
      <c r="P21">
        <v>2250</v>
      </c>
      <c r="Q21">
        <v>2549</v>
      </c>
      <c r="R21">
        <v>2729</v>
      </c>
      <c r="S21">
        <v>1983</v>
      </c>
      <c r="T21">
        <v>3468</v>
      </c>
      <c r="U21">
        <v>2809</v>
      </c>
      <c r="V21">
        <v>2575</v>
      </c>
      <c r="W21">
        <v>2735</v>
      </c>
      <c r="X21">
        <v>3348</v>
      </c>
      <c r="Y21">
        <v>2596</v>
      </c>
      <c r="Z21" t="s">
        <v>7</v>
      </c>
    </row>
    <row r="22" spans="1:26" x14ac:dyDescent="0.2">
      <c r="A22" t="s">
        <v>22</v>
      </c>
      <c r="B22">
        <v>1799</v>
      </c>
      <c r="C22">
        <v>1952</v>
      </c>
      <c r="D22">
        <v>1914</v>
      </c>
      <c r="E22">
        <v>2318</v>
      </c>
      <c r="F22">
        <v>1970</v>
      </c>
      <c r="G22">
        <v>2298</v>
      </c>
      <c r="H22">
        <v>2239</v>
      </c>
      <c r="I22">
        <v>2191</v>
      </c>
      <c r="J22">
        <v>2332</v>
      </c>
      <c r="K22">
        <v>2632</v>
      </c>
      <c r="L22">
        <v>2044</v>
      </c>
      <c r="M22">
        <v>2414</v>
      </c>
      <c r="N22">
        <v>2232</v>
      </c>
      <c r="O22">
        <v>386</v>
      </c>
      <c r="P22">
        <v>1775</v>
      </c>
      <c r="Q22">
        <v>2507</v>
      </c>
      <c r="R22">
        <v>2672</v>
      </c>
      <c r="S22">
        <v>2765</v>
      </c>
      <c r="T22">
        <v>2688</v>
      </c>
      <c r="U22">
        <v>2241</v>
      </c>
      <c r="V22">
        <v>2256</v>
      </c>
      <c r="W22">
        <v>2805</v>
      </c>
      <c r="X22">
        <v>2587</v>
      </c>
      <c r="Y22">
        <v>2819</v>
      </c>
      <c r="Z22" t="s">
        <v>7</v>
      </c>
    </row>
    <row r="23" spans="1:26" x14ac:dyDescent="0.2">
      <c r="A23" t="s">
        <v>23</v>
      </c>
      <c r="B23">
        <v>2548</v>
      </c>
      <c r="C23">
        <v>1624</v>
      </c>
      <c r="D23">
        <v>2169</v>
      </c>
      <c r="E23">
        <v>1808</v>
      </c>
      <c r="F23">
        <v>2229</v>
      </c>
      <c r="G23">
        <v>2145</v>
      </c>
      <c r="H23">
        <v>1918</v>
      </c>
      <c r="I23">
        <v>2523</v>
      </c>
      <c r="J23">
        <v>2536</v>
      </c>
      <c r="K23">
        <v>2365</v>
      </c>
      <c r="L23">
        <v>2380</v>
      </c>
      <c r="M23">
        <v>2621</v>
      </c>
      <c r="N23">
        <v>3993</v>
      </c>
      <c r="O23">
        <v>2266</v>
      </c>
      <c r="P23">
        <v>2415</v>
      </c>
      <c r="Q23">
        <v>2374</v>
      </c>
      <c r="R23">
        <v>2691</v>
      </c>
      <c r="S23">
        <v>2644</v>
      </c>
      <c r="T23">
        <v>2847</v>
      </c>
      <c r="U23">
        <v>2533</v>
      </c>
      <c r="V23">
        <v>4886</v>
      </c>
      <c r="W23">
        <v>2534</v>
      </c>
      <c r="X23">
        <v>1927</v>
      </c>
      <c r="Y23">
        <v>2563</v>
      </c>
      <c r="Z23" t="s">
        <v>7</v>
      </c>
    </row>
  </sheetData>
  <pageMargins left="0.75" right="0.75" top="1" bottom="1" header="0.5" footer="0.5"/>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23"/>
  <sheetViews>
    <sheetView workbookViewId="0">
      <selection activeCell="M41" sqref="M41"/>
    </sheetView>
  </sheetViews>
  <sheetFormatPr baseColWidth="10" defaultRowHeight="16" x14ac:dyDescent="0.2"/>
  <cols>
    <col min="1" max="1" width="17.83203125" bestFit="1" customWidth="1"/>
    <col min="2" max="2" width="15.1640625" bestFit="1" customWidth="1"/>
    <col min="3" max="14" width="5.1640625" bestFit="1" customWidth="1"/>
    <col min="15" max="15" width="6.1640625" bestFit="1" customWidth="1"/>
    <col min="16" max="23" width="5.1640625" bestFit="1" customWidth="1"/>
    <col min="24" max="24" width="6.1640625" bestFit="1" customWidth="1"/>
    <col min="25" max="25" width="5.1640625" bestFit="1" customWidth="1"/>
    <col min="26" max="26" width="4.6640625" bestFit="1" customWidth="1"/>
  </cols>
  <sheetData>
    <row r="1" spans="1:26" x14ac:dyDescent="0.2">
      <c r="A1" t="s">
        <v>0</v>
      </c>
    </row>
    <row r="3" spans="1:26" x14ac:dyDescent="0.2">
      <c r="A3" t="s">
        <v>1</v>
      </c>
      <c r="B3" t="s">
        <v>2</v>
      </c>
    </row>
    <row r="4" spans="1:26" x14ac:dyDescent="0.2">
      <c r="A4" t="s">
        <v>3</v>
      </c>
      <c r="B4" t="s">
        <v>4</v>
      </c>
    </row>
    <row r="5" spans="1:26" x14ac:dyDescent="0.2">
      <c r="A5" t="s">
        <v>5</v>
      </c>
      <c r="B5" t="s">
        <v>6</v>
      </c>
    </row>
    <row r="6" spans="1:26" x14ac:dyDescent="0.2">
      <c r="A6" t="s">
        <v>7</v>
      </c>
    </row>
    <row r="7" spans="1:26" x14ac:dyDescent="0.2">
      <c r="B7">
        <v>1</v>
      </c>
      <c r="C7">
        <v>2</v>
      </c>
      <c r="D7">
        <v>3</v>
      </c>
      <c r="E7">
        <v>4</v>
      </c>
      <c r="F7">
        <v>5</v>
      </c>
      <c r="G7">
        <v>6</v>
      </c>
      <c r="H7">
        <v>7</v>
      </c>
      <c r="I7">
        <v>8</v>
      </c>
      <c r="J7">
        <v>9</v>
      </c>
      <c r="K7">
        <v>10</v>
      </c>
      <c r="L7">
        <v>11</v>
      </c>
      <c r="M7">
        <v>12</v>
      </c>
      <c r="N7">
        <v>13</v>
      </c>
      <c r="O7">
        <v>14</v>
      </c>
      <c r="P7">
        <v>15</v>
      </c>
      <c r="Q7">
        <v>16</v>
      </c>
      <c r="R7">
        <v>17</v>
      </c>
      <c r="S7">
        <v>18</v>
      </c>
      <c r="T7">
        <v>19</v>
      </c>
      <c r="U7">
        <v>20</v>
      </c>
      <c r="V7">
        <v>21</v>
      </c>
      <c r="W7">
        <v>22</v>
      </c>
      <c r="X7">
        <v>23</v>
      </c>
      <c r="Y7">
        <v>24</v>
      </c>
    </row>
    <row r="8" spans="1:26" x14ac:dyDescent="0.2">
      <c r="A8" t="s">
        <v>8</v>
      </c>
      <c r="B8">
        <v>1499</v>
      </c>
      <c r="C8">
        <v>1403</v>
      </c>
      <c r="D8">
        <v>1940</v>
      </c>
      <c r="E8">
        <v>396</v>
      </c>
      <c r="F8">
        <v>230</v>
      </c>
      <c r="G8">
        <v>491</v>
      </c>
      <c r="H8">
        <v>3137</v>
      </c>
      <c r="I8">
        <v>401</v>
      </c>
      <c r="J8">
        <v>2704</v>
      </c>
      <c r="K8">
        <v>637</v>
      </c>
      <c r="L8">
        <v>2467</v>
      </c>
      <c r="M8">
        <v>768</v>
      </c>
      <c r="N8">
        <v>1763</v>
      </c>
      <c r="O8">
        <v>905</v>
      </c>
      <c r="P8">
        <v>2879</v>
      </c>
      <c r="Q8">
        <v>98</v>
      </c>
      <c r="R8">
        <v>2706</v>
      </c>
      <c r="S8">
        <v>322</v>
      </c>
      <c r="T8">
        <v>2737</v>
      </c>
      <c r="U8">
        <v>449</v>
      </c>
      <c r="V8">
        <v>2010</v>
      </c>
      <c r="W8">
        <v>2924</v>
      </c>
      <c r="X8">
        <v>2752</v>
      </c>
      <c r="Y8">
        <v>3247</v>
      </c>
      <c r="Z8" t="s">
        <v>7</v>
      </c>
    </row>
    <row r="9" spans="1:26" x14ac:dyDescent="0.2">
      <c r="A9" t="s">
        <v>9</v>
      </c>
      <c r="B9">
        <v>170</v>
      </c>
      <c r="C9">
        <v>2152</v>
      </c>
      <c r="D9">
        <v>143</v>
      </c>
      <c r="E9">
        <v>2076</v>
      </c>
      <c r="F9">
        <v>1210</v>
      </c>
      <c r="G9">
        <v>166</v>
      </c>
      <c r="H9">
        <v>286</v>
      </c>
      <c r="I9">
        <v>2196</v>
      </c>
      <c r="J9">
        <v>2067</v>
      </c>
      <c r="K9">
        <v>630</v>
      </c>
      <c r="L9">
        <v>335</v>
      </c>
      <c r="M9">
        <v>156</v>
      </c>
      <c r="N9">
        <v>104</v>
      </c>
      <c r="O9">
        <v>437</v>
      </c>
      <c r="P9">
        <v>139</v>
      </c>
      <c r="Q9">
        <v>856</v>
      </c>
      <c r="R9">
        <v>389</v>
      </c>
      <c r="S9">
        <v>2577</v>
      </c>
      <c r="T9">
        <v>810</v>
      </c>
      <c r="U9">
        <v>2575</v>
      </c>
      <c r="V9">
        <v>46</v>
      </c>
      <c r="W9">
        <v>2666</v>
      </c>
      <c r="X9">
        <v>2490</v>
      </c>
      <c r="Y9">
        <v>403</v>
      </c>
      <c r="Z9" t="s">
        <v>7</v>
      </c>
    </row>
    <row r="10" spans="1:26" x14ac:dyDescent="0.2">
      <c r="A10" t="s">
        <v>10</v>
      </c>
      <c r="B10">
        <v>2525</v>
      </c>
      <c r="C10">
        <v>1915</v>
      </c>
      <c r="D10">
        <v>1938</v>
      </c>
      <c r="E10">
        <v>1893</v>
      </c>
      <c r="F10">
        <v>2265</v>
      </c>
      <c r="G10">
        <v>1673</v>
      </c>
      <c r="H10">
        <v>2087</v>
      </c>
      <c r="I10">
        <v>2998</v>
      </c>
      <c r="J10">
        <v>2682</v>
      </c>
      <c r="K10">
        <v>574</v>
      </c>
      <c r="L10">
        <v>2318</v>
      </c>
      <c r="M10">
        <v>2493</v>
      </c>
      <c r="N10">
        <v>1287</v>
      </c>
      <c r="O10">
        <v>2579</v>
      </c>
      <c r="P10">
        <v>1876</v>
      </c>
      <c r="Q10">
        <v>2493</v>
      </c>
      <c r="R10">
        <v>2637</v>
      </c>
      <c r="S10">
        <v>2654</v>
      </c>
      <c r="T10">
        <v>3368</v>
      </c>
      <c r="U10">
        <v>2204</v>
      </c>
      <c r="V10">
        <v>2771</v>
      </c>
      <c r="W10">
        <v>2917</v>
      </c>
      <c r="X10">
        <v>3066</v>
      </c>
      <c r="Y10">
        <v>2801</v>
      </c>
      <c r="Z10" t="s">
        <v>7</v>
      </c>
    </row>
    <row r="11" spans="1:26" x14ac:dyDescent="0.2">
      <c r="A11" t="s">
        <v>11</v>
      </c>
      <c r="B11">
        <v>2017</v>
      </c>
      <c r="C11">
        <v>1649</v>
      </c>
      <c r="D11">
        <v>574</v>
      </c>
      <c r="E11">
        <v>2808</v>
      </c>
      <c r="F11">
        <v>2077</v>
      </c>
      <c r="G11">
        <v>2268</v>
      </c>
      <c r="H11">
        <v>1420</v>
      </c>
      <c r="I11">
        <v>2332</v>
      </c>
      <c r="J11">
        <v>2363</v>
      </c>
      <c r="K11">
        <v>4798</v>
      </c>
      <c r="L11">
        <v>2563</v>
      </c>
      <c r="M11">
        <v>1916</v>
      </c>
      <c r="N11">
        <v>2192</v>
      </c>
      <c r="O11">
        <v>2151</v>
      </c>
      <c r="P11">
        <v>2311</v>
      </c>
      <c r="Q11">
        <v>2347</v>
      </c>
      <c r="R11">
        <v>2281</v>
      </c>
      <c r="S11">
        <v>2588</v>
      </c>
      <c r="T11">
        <v>2251</v>
      </c>
      <c r="U11">
        <v>2341</v>
      </c>
      <c r="V11">
        <v>2410</v>
      </c>
      <c r="W11">
        <v>2600</v>
      </c>
      <c r="X11">
        <v>2394</v>
      </c>
      <c r="Y11">
        <v>2622</v>
      </c>
      <c r="Z11" t="s">
        <v>7</v>
      </c>
    </row>
    <row r="12" spans="1:26" x14ac:dyDescent="0.2">
      <c r="A12" t="s">
        <v>12</v>
      </c>
      <c r="B12">
        <v>1785</v>
      </c>
      <c r="C12">
        <v>2012</v>
      </c>
      <c r="D12">
        <v>2069</v>
      </c>
      <c r="E12">
        <v>1563</v>
      </c>
      <c r="F12">
        <v>2157</v>
      </c>
      <c r="G12">
        <v>2492</v>
      </c>
      <c r="H12">
        <v>2296</v>
      </c>
      <c r="I12">
        <v>1300</v>
      </c>
      <c r="J12">
        <v>2203</v>
      </c>
      <c r="K12">
        <v>2575</v>
      </c>
      <c r="L12">
        <v>2310</v>
      </c>
      <c r="M12">
        <v>1115</v>
      </c>
      <c r="N12">
        <v>2640</v>
      </c>
      <c r="O12">
        <v>23328</v>
      </c>
      <c r="P12">
        <v>2032</v>
      </c>
      <c r="Q12">
        <v>3157</v>
      </c>
      <c r="R12">
        <v>1744</v>
      </c>
      <c r="S12">
        <v>2493</v>
      </c>
      <c r="T12">
        <v>3020</v>
      </c>
      <c r="U12">
        <v>2128</v>
      </c>
      <c r="V12">
        <v>2316</v>
      </c>
      <c r="W12">
        <v>3084</v>
      </c>
      <c r="X12">
        <v>3054</v>
      </c>
      <c r="Y12">
        <v>2983</v>
      </c>
      <c r="Z12" t="s">
        <v>7</v>
      </c>
    </row>
    <row r="13" spans="1:26" x14ac:dyDescent="0.2">
      <c r="A13" t="s">
        <v>13</v>
      </c>
      <c r="B13">
        <v>572</v>
      </c>
      <c r="C13">
        <v>2161</v>
      </c>
      <c r="D13">
        <v>1978</v>
      </c>
      <c r="E13">
        <v>2650</v>
      </c>
      <c r="F13">
        <v>2396</v>
      </c>
      <c r="G13">
        <v>2812</v>
      </c>
      <c r="H13">
        <v>3146</v>
      </c>
      <c r="I13">
        <v>2447</v>
      </c>
      <c r="J13">
        <v>2173</v>
      </c>
      <c r="K13">
        <v>2584</v>
      </c>
      <c r="L13">
        <v>2581</v>
      </c>
      <c r="M13">
        <v>2925</v>
      </c>
      <c r="N13">
        <v>3674</v>
      </c>
      <c r="O13">
        <v>3074</v>
      </c>
      <c r="P13">
        <v>2931</v>
      </c>
      <c r="Q13">
        <v>3204</v>
      </c>
      <c r="R13">
        <v>2901</v>
      </c>
      <c r="S13">
        <v>3070</v>
      </c>
      <c r="T13">
        <v>3028</v>
      </c>
      <c r="U13">
        <v>681</v>
      </c>
      <c r="V13">
        <v>1643</v>
      </c>
      <c r="W13">
        <v>2805</v>
      </c>
      <c r="X13">
        <v>2425</v>
      </c>
      <c r="Y13">
        <v>3125</v>
      </c>
      <c r="Z13" t="s">
        <v>7</v>
      </c>
    </row>
    <row r="14" spans="1:26" x14ac:dyDescent="0.2">
      <c r="A14" t="s">
        <v>14</v>
      </c>
      <c r="B14">
        <v>1765</v>
      </c>
      <c r="C14">
        <v>2812</v>
      </c>
      <c r="D14">
        <v>1819</v>
      </c>
      <c r="E14">
        <v>932</v>
      </c>
      <c r="F14">
        <v>2101</v>
      </c>
      <c r="G14">
        <v>1116</v>
      </c>
      <c r="H14">
        <v>2434</v>
      </c>
      <c r="I14">
        <v>2594</v>
      </c>
      <c r="J14">
        <v>2572</v>
      </c>
      <c r="K14">
        <v>2730</v>
      </c>
      <c r="L14">
        <v>2631</v>
      </c>
      <c r="M14">
        <v>2442</v>
      </c>
      <c r="N14">
        <v>2204</v>
      </c>
      <c r="O14">
        <v>2834</v>
      </c>
      <c r="P14">
        <v>2088</v>
      </c>
      <c r="Q14">
        <v>301</v>
      </c>
      <c r="R14">
        <v>2835</v>
      </c>
      <c r="S14">
        <v>3344</v>
      </c>
      <c r="T14">
        <v>2757</v>
      </c>
      <c r="U14">
        <v>2504</v>
      </c>
      <c r="V14">
        <v>2967</v>
      </c>
      <c r="W14">
        <v>2854</v>
      </c>
      <c r="X14">
        <v>2578</v>
      </c>
      <c r="Y14">
        <v>3070</v>
      </c>
      <c r="Z14" t="s">
        <v>7</v>
      </c>
    </row>
    <row r="15" spans="1:26" x14ac:dyDescent="0.2">
      <c r="A15" t="s">
        <v>15</v>
      </c>
      <c r="B15">
        <v>93</v>
      </c>
      <c r="C15">
        <v>1569</v>
      </c>
      <c r="D15">
        <v>1946</v>
      </c>
      <c r="E15">
        <v>1904</v>
      </c>
      <c r="F15">
        <v>2639</v>
      </c>
      <c r="G15">
        <v>2155</v>
      </c>
      <c r="H15">
        <v>1667</v>
      </c>
      <c r="I15">
        <v>2544</v>
      </c>
      <c r="J15">
        <v>2968</v>
      </c>
      <c r="K15">
        <v>2639</v>
      </c>
      <c r="L15">
        <v>1153</v>
      </c>
      <c r="M15">
        <v>1984</v>
      </c>
      <c r="N15">
        <v>2673</v>
      </c>
      <c r="O15">
        <v>1295</v>
      </c>
      <c r="P15">
        <v>2928</v>
      </c>
      <c r="Q15">
        <v>2219</v>
      </c>
      <c r="R15">
        <v>2650</v>
      </c>
      <c r="S15">
        <v>2980</v>
      </c>
      <c r="T15">
        <v>3009</v>
      </c>
      <c r="U15">
        <v>2955</v>
      </c>
      <c r="V15">
        <v>3109</v>
      </c>
      <c r="W15">
        <v>3366</v>
      </c>
      <c r="X15">
        <v>3210</v>
      </c>
      <c r="Y15">
        <v>2641</v>
      </c>
      <c r="Z15" t="s">
        <v>7</v>
      </c>
    </row>
    <row r="16" spans="1:26" x14ac:dyDescent="0.2">
      <c r="A16" t="s">
        <v>16</v>
      </c>
      <c r="B16">
        <v>2425</v>
      </c>
      <c r="C16">
        <v>4022</v>
      </c>
      <c r="D16">
        <v>2443</v>
      </c>
      <c r="E16">
        <v>3023</v>
      </c>
      <c r="F16">
        <v>2664</v>
      </c>
      <c r="G16">
        <v>3115</v>
      </c>
      <c r="H16">
        <v>2365</v>
      </c>
      <c r="I16">
        <v>2543</v>
      </c>
      <c r="J16">
        <v>1926</v>
      </c>
      <c r="K16">
        <v>2492</v>
      </c>
      <c r="L16">
        <v>2134</v>
      </c>
      <c r="M16">
        <v>1528</v>
      </c>
      <c r="N16">
        <v>2343</v>
      </c>
      <c r="O16">
        <v>2643</v>
      </c>
      <c r="P16">
        <v>2557</v>
      </c>
      <c r="Q16">
        <v>2309</v>
      </c>
      <c r="R16">
        <v>2844</v>
      </c>
      <c r="S16">
        <v>3038</v>
      </c>
      <c r="T16">
        <v>3213</v>
      </c>
      <c r="U16">
        <v>2673</v>
      </c>
      <c r="V16">
        <v>2514</v>
      </c>
      <c r="W16">
        <v>3417</v>
      </c>
      <c r="X16">
        <v>84614</v>
      </c>
      <c r="Y16">
        <v>2265</v>
      </c>
      <c r="Z16" t="s">
        <v>7</v>
      </c>
    </row>
    <row r="17" spans="1:26" x14ac:dyDescent="0.2">
      <c r="A17" t="s">
        <v>17</v>
      </c>
      <c r="B17">
        <v>1957</v>
      </c>
      <c r="C17">
        <v>1937</v>
      </c>
      <c r="D17">
        <v>2796</v>
      </c>
      <c r="E17">
        <v>2470</v>
      </c>
      <c r="F17">
        <v>2630</v>
      </c>
      <c r="G17">
        <v>2869</v>
      </c>
      <c r="H17">
        <v>2287</v>
      </c>
      <c r="I17">
        <v>1960</v>
      </c>
      <c r="J17">
        <v>1123</v>
      </c>
      <c r="K17">
        <v>1705</v>
      </c>
      <c r="L17">
        <v>2296</v>
      </c>
      <c r="M17">
        <v>2028</v>
      </c>
      <c r="N17">
        <v>2531</v>
      </c>
      <c r="O17">
        <v>2427</v>
      </c>
      <c r="P17">
        <v>2396</v>
      </c>
      <c r="Q17">
        <v>5240</v>
      </c>
      <c r="R17">
        <v>2591</v>
      </c>
      <c r="S17">
        <v>2814</v>
      </c>
      <c r="T17">
        <v>2845</v>
      </c>
      <c r="U17">
        <v>4126</v>
      </c>
      <c r="V17">
        <v>2472</v>
      </c>
      <c r="W17">
        <v>3249</v>
      </c>
      <c r="X17">
        <v>3191</v>
      </c>
      <c r="Y17">
        <v>3169</v>
      </c>
      <c r="Z17" t="s">
        <v>7</v>
      </c>
    </row>
    <row r="18" spans="1:26" x14ac:dyDescent="0.2">
      <c r="A18" t="s">
        <v>18</v>
      </c>
      <c r="B18">
        <v>359</v>
      </c>
      <c r="C18">
        <v>1657</v>
      </c>
      <c r="D18">
        <v>2183</v>
      </c>
      <c r="E18">
        <v>2257</v>
      </c>
      <c r="F18">
        <v>2147</v>
      </c>
      <c r="G18">
        <v>2366</v>
      </c>
      <c r="H18">
        <v>2444</v>
      </c>
      <c r="I18">
        <v>2134</v>
      </c>
      <c r="J18">
        <v>1863</v>
      </c>
      <c r="K18">
        <v>2280</v>
      </c>
      <c r="L18">
        <v>2193</v>
      </c>
      <c r="M18">
        <v>1959</v>
      </c>
      <c r="N18">
        <v>2157</v>
      </c>
      <c r="O18">
        <v>2241</v>
      </c>
      <c r="P18">
        <v>2567</v>
      </c>
      <c r="Q18">
        <v>2392</v>
      </c>
      <c r="R18">
        <v>2733</v>
      </c>
      <c r="S18">
        <v>2463</v>
      </c>
      <c r="T18">
        <v>951</v>
      </c>
      <c r="U18">
        <v>1194</v>
      </c>
      <c r="V18">
        <v>2476</v>
      </c>
      <c r="W18">
        <v>2676</v>
      </c>
      <c r="X18">
        <v>2534</v>
      </c>
      <c r="Y18">
        <v>2478</v>
      </c>
      <c r="Z18" t="s">
        <v>7</v>
      </c>
    </row>
    <row r="19" spans="1:26" x14ac:dyDescent="0.2">
      <c r="A19" t="s">
        <v>19</v>
      </c>
      <c r="B19">
        <v>616</v>
      </c>
      <c r="C19">
        <v>2205</v>
      </c>
      <c r="D19">
        <v>2092</v>
      </c>
      <c r="E19">
        <v>2238</v>
      </c>
      <c r="F19">
        <v>1556</v>
      </c>
      <c r="G19">
        <v>2413</v>
      </c>
      <c r="H19">
        <v>1441</v>
      </c>
      <c r="I19">
        <v>2110</v>
      </c>
      <c r="J19">
        <v>936</v>
      </c>
      <c r="K19">
        <v>1863</v>
      </c>
      <c r="L19">
        <v>2321</v>
      </c>
      <c r="M19">
        <v>1887</v>
      </c>
      <c r="N19">
        <v>1874</v>
      </c>
      <c r="O19">
        <v>2883</v>
      </c>
      <c r="P19">
        <v>702</v>
      </c>
      <c r="Q19">
        <v>2181</v>
      </c>
      <c r="R19">
        <v>1637</v>
      </c>
      <c r="S19">
        <v>1825</v>
      </c>
      <c r="T19">
        <v>817</v>
      </c>
      <c r="U19">
        <v>1039</v>
      </c>
      <c r="V19">
        <v>2359</v>
      </c>
      <c r="W19">
        <v>2713</v>
      </c>
      <c r="X19">
        <v>2933</v>
      </c>
      <c r="Y19">
        <v>2454</v>
      </c>
      <c r="Z19" t="s">
        <v>7</v>
      </c>
    </row>
    <row r="20" spans="1:26" x14ac:dyDescent="0.2">
      <c r="A20" t="s">
        <v>20</v>
      </c>
      <c r="B20">
        <v>2182</v>
      </c>
      <c r="C20">
        <v>1814</v>
      </c>
      <c r="D20">
        <v>2641</v>
      </c>
      <c r="E20">
        <v>1979</v>
      </c>
      <c r="F20">
        <v>2276</v>
      </c>
      <c r="G20">
        <v>2237</v>
      </c>
      <c r="H20">
        <v>2481</v>
      </c>
      <c r="I20">
        <v>2240</v>
      </c>
      <c r="J20">
        <v>2394</v>
      </c>
      <c r="K20">
        <v>2654</v>
      </c>
      <c r="L20">
        <v>2145</v>
      </c>
      <c r="M20">
        <v>2329</v>
      </c>
      <c r="N20">
        <v>2659</v>
      </c>
      <c r="O20">
        <v>3021</v>
      </c>
      <c r="P20">
        <v>2116</v>
      </c>
      <c r="Q20">
        <v>2312</v>
      </c>
      <c r="R20">
        <v>4631</v>
      </c>
      <c r="S20">
        <v>2193</v>
      </c>
      <c r="T20">
        <v>2511</v>
      </c>
      <c r="U20">
        <v>2719</v>
      </c>
      <c r="V20">
        <v>1768</v>
      </c>
      <c r="W20">
        <v>2031</v>
      </c>
      <c r="X20">
        <v>2148</v>
      </c>
      <c r="Y20">
        <v>2598</v>
      </c>
      <c r="Z20" t="s">
        <v>7</v>
      </c>
    </row>
    <row r="21" spans="1:26" x14ac:dyDescent="0.2">
      <c r="A21" t="s">
        <v>21</v>
      </c>
      <c r="B21">
        <v>341</v>
      </c>
      <c r="C21">
        <v>2147</v>
      </c>
      <c r="D21">
        <v>228</v>
      </c>
      <c r="E21">
        <v>1814</v>
      </c>
      <c r="F21">
        <v>2895</v>
      </c>
      <c r="G21">
        <v>2317</v>
      </c>
      <c r="H21">
        <v>2815</v>
      </c>
      <c r="I21">
        <v>2134</v>
      </c>
      <c r="J21">
        <v>2720</v>
      </c>
      <c r="K21">
        <v>1901</v>
      </c>
      <c r="L21">
        <v>2643</v>
      </c>
      <c r="M21">
        <v>2340</v>
      </c>
      <c r="N21">
        <v>2586</v>
      </c>
      <c r="O21">
        <v>2543</v>
      </c>
      <c r="P21">
        <v>2351</v>
      </c>
      <c r="Q21">
        <v>2875</v>
      </c>
      <c r="R21">
        <v>1913</v>
      </c>
      <c r="S21">
        <v>2433</v>
      </c>
      <c r="T21">
        <v>2504</v>
      </c>
      <c r="U21">
        <v>2610</v>
      </c>
      <c r="V21">
        <v>2717</v>
      </c>
      <c r="W21">
        <v>2561</v>
      </c>
      <c r="X21">
        <v>2594</v>
      </c>
      <c r="Y21">
        <v>2940</v>
      </c>
      <c r="Z21" t="s">
        <v>7</v>
      </c>
    </row>
    <row r="22" spans="1:26" x14ac:dyDescent="0.2">
      <c r="A22" t="s">
        <v>22</v>
      </c>
      <c r="B22">
        <v>1539</v>
      </c>
      <c r="C22">
        <v>3572</v>
      </c>
      <c r="D22">
        <v>2357</v>
      </c>
      <c r="E22">
        <v>2141</v>
      </c>
      <c r="F22">
        <v>2210</v>
      </c>
      <c r="G22">
        <v>2330</v>
      </c>
      <c r="H22">
        <v>2208</v>
      </c>
      <c r="I22">
        <v>2107</v>
      </c>
      <c r="J22">
        <v>2038</v>
      </c>
      <c r="K22">
        <v>2257</v>
      </c>
      <c r="L22">
        <v>2568</v>
      </c>
      <c r="M22">
        <v>2328</v>
      </c>
      <c r="N22">
        <v>2240</v>
      </c>
      <c r="O22">
        <v>2335</v>
      </c>
      <c r="P22">
        <v>2305</v>
      </c>
      <c r="Q22">
        <v>1841</v>
      </c>
      <c r="R22">
        <v>2246</v>
      </c>
      <c r="S22">
        <v>2251</v>
      </c>
      <c r="T22">
        <v>2405</v>
      </c>
      <c r="U22">
        <v>1889</v>
      </c>
      <c r="V22">
        <v>2757</v>
      </c>
      <c r="W22">
        <v>2821</v>
      </c>
      <c r="X22">
        <v>2998</v>
      </c>
      <c r="Y22">
        <v>585</v>
      </c>
      <c r="Z22" t="s">
        <v>7</v>
      </c>
    </row>
    <row r="23" spans="1:26" x14ac:dyDescent="0.2">
      <c r="A23" t="s">
        <v>23</v>
      </c>
      <c r="B23">
        <v>448</v>
      </c>
      <c r="C23">
        <v>2647</v>
      </c>
      <c r="D23">
        <v>1847</v>
      </c>
      <c r="E23">
        <v>2237</v>
      </c>
      <c r="F23">
        <v>2057</v>
      </c>
      <c r="G23">
        <v>3032</v>
      </c>
      <c r="H23">
        <v>2100</v>
      </c>
      <c r="I23">
        <v>2522</v>
      </c>
      <c r="J23">
        <v>2114</v>
      </c>
      <c r="K23">
        <v>2325</v>
      </c>
      <c r="L23">
        <v>2524</v>
      </c>
      <c r="M23">
        <v>2290</v>
      </c>
      <c r="N23">
        <v>2200</v>
      </c>
      <c r="O23">
        <v>1750</v>
      </c>
      <c r="P23">
        <v>2876</v>
      </c>
      <c r="Q23">
        <v>2644</v>
      </c>
      <c r="R23">
        <v>375</v>
      </c>
      <c r="S23">
        <v>2851</v>
      </c>
      <c r="T23">
        <v>931</v>
      </c>
      <c r="U23">
        <v>2678</v>
      </c>
      <c r="V23">
        <v>2383</v>
      </c>
      <c r="W23">
        <v>2579</v>
      </c>
      <c r="X23">
        <v>3234</v>
      </c>
      <c r="Y23">
        <v>2714</v>
      </c>
      <c r="Z23" t="s">
        <v>7</v>
      </c>
    </row>
  </sheetData>
  <pageMargins left="0.75" right="0.75" top="1" bottom="1" header="0.5" footer="0.5"/>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23"/>
  <sheetViews>
    <sheetView workbookViewId="0">
      <selection activeCell="M41" sqref="M41"/>
    </sheetView>
  </sheetViews>
  <sheetFormatPr baseColWidth="10" defaultRowHeight="16" x14ac:dyDescent="0.2"/>
  <cols>
    <col min="1" max="1" width="17.83203125" bestFit="1" customWidth="1"/>
    <col min="2" max="2" width="15.1640625" bestFit="1" customWidth="1"/>
    <col min="3" max="18" width="5.1640625" bestFit="1" customWidth="1"/>
    <col min="19" max="19" width="6.1640625" bestFit="1" customWidth="1"/>
    <col min="20" max="20" width="5.1640625" bestFit="1" customWidth="1"/>
    <col min="21" max="21" width="6.1640625" bestFit="1" customWidth="1"/>
    <col min="22" max="25" width="5.1640625" bestFit="1" customWidth="1"/>
    <col min="26" max="26" width="4.6640625" bestFit="1" customWidth="1"/>
  </cols>
  <sheetData>
    <row r="1" spans="1:26" x14ac:dyDescent="0.2">
      <c r="A1" t="s">
        <v>0</v>
      </c>
    </row>
    <row r="3" spans="1:26" x14ac:dyDescent="0.2">
      <c r="A3" t="s">
        <v>1</v>
      </c>
      <c r="B3" t="s">
        <v>2</v>
      </c>
    </row>
    <row r="4" spans="1:26" x14ac:dyDescent="0.2">
      <c r="A4" t="s">
        <v>3</v>
      </c>
      <c r="B4" t="s">
        <v>4</v>
      </c>
    </row>
    <row r="5" spans="1:26" x14ac:dyDescent="0.2">
      <c r="A5" t="s">
        <v>5</v>
      </c>
      <c r="B5" t="s">
        <v>6</v>
      </c>
    </row>
    <row r="6" spans="1:26" x14ac:dyDescent="0.2">
      <c r="A6" t="s">
        <v>7</v>
      </c>
    </row>
    <row r="7" spans="1:26" x14ac:dyDescent="0.2">
      <c r="B7">
        <v>1</v>
      </c>
      <c r="C7">
        <v>2</v>
      </c>
      <c r="D7">
        <v>3</v>
      </c>
      <c r="E7">
        <v>4</v>
      </c>
      <c r="F7">
        <v>5</v>
      </c>
      <c r="G7">
        <v>6</v>
      </c>
      <c r="H7">
        <v>7</v>
      </c>
      <c r="I7">
        <v>8</v>
      </c>
      <c r="J7">
        <v>9</v>
      </c>
      <c r="K7">
        <v>10</v>
      </c>
      <c r="L7">
        <v>11</v>
      </c>
      <c r="M7">
        <v>12</v>
      </c>
      <c r="N7">
        <v>13</v>
      </c>
      <c r="O7">
        <v>14</v>
      </c>
      <c r="P7">
        <v>15</v>
      </c>
      <c r="Q7">
        <v>16</v>
      </c>
      <c r="R7">
        <v>17</v>
      </c>
      <c r="S7">
        <v>18</v>
      </c>
      <c r="T7">
        <v>19</v>
      </c>
      <c r="U7">
        <v>20</v>
      </c>
      <c r="V7">
        <v>21</v>
      </c>
      <c r="W7">
        <v>22</v>
      </c>
      <c r="X7">
        <v>23</v>
      </c>
      <c r="Y7">
        <v>24</v>
      </c>
    </row>
    <row r="8" spans="1:26" x14ac:dyDescent="0.2">
      <c r="A8" t="s">
        <v>8</v>
      </c>
      <c r="B8">
        <v>1588</v>
      </c>
      <c r="C8">
        <v>1709</v>
      </c>
      <c r="D8">
        <v>1787</v>
      </c>
      <c r="E8">
        <v>1515</v>
      </c>
      <c r="F8">
        <v>1631</v>
      </c>
      <c r="G8">
        <v>1948</v>
      </c>
      <c r="H8">
        <v>2311</v>
      </c>
      <c r="I8">
        <v>2345</v>
      </c>
      <c r="J8">
        <v>2096</v>
      </c>
      <c r="K8">
        <v>2099</v>
      </c>
      <c r="L8">
        <v>2163</v>
      </c>
      <c r="M8">
        <v>3068</v>
      </c>
      <c r="N8">
        <v>2220</v>
      </c>
      <c r="O8">
        <v>1712</v>
      </c>
      <c r="P8">
        <v>2050</v>
      </c>
      <c r="Q8">
        <v>2084</v>
      </c>
      <c r="R8">
        <v>2315</v>
      </c>
      <c r="S8">
        <v>2397</v>
      </c>
      <c r="T8">
        <v>1460</v>
      </c>
      <c r="U8">
        <v>2824</v>
      </c>
      <c r="V8">
        <v>1924</v>
      </c>
      <c r="W8">
        <v>2760</v>
      </c>
      <c r="X8">
        <v>1889</v>
      </c>
      <c r="Y8">
        <v>2973</v>
      </c>
      <c r="Z8" t="s">
        <v>7</v>
      </c>
    </row>
    <row r="9" spans="1:26" x14ac:dyDescent="0.2">
      <c r="A9" t="s">
        <v>9</v>
      </c>
      <c r="B9">
        <v>2582</v>
      </c>
      <c r="C9">
        <v>2337</v>
      </c>
      <c r="D9">
        <v>1976</v>
      </c>
      <c r="E9">
        <v>1889</v>
      </c>
      <c r="F9">
        <v>2173</v>
      </c>
      <c r="G9">
        <v>1741</v>
      </c>
      <c r="H9">
        <v>2169</v>
      </c>
      <c r="I9">
        <v>2082</v>
      </c>
      <c r="J9">
        <v>2381</v>
      </c>
      <c r="K9">
        <v>2145</v>
      </c>
      <c r="L9">
        <v>2631</v>
      </c>
      <c r="M9">
        <v>2071</v>
      </c>
      <c r="N9">
        <v>2601</v>
      </c>
      <c r="O9">
        <v>2245</v>
      </c>
      <c r="P9">
        <v>2227</v>
      </c>
      <c r="Q9">
        <v>2792</v>
      </c>
      <c r="R9">
        <v>1055</v>
      </c>
      <c r="S9">
        <v>2445</v>
      </c>
      <c r="T9">
        <v>2325</v>
      </c>
      <c r="U9">
        <v>2324</v>
      </c>
      <c r="V9">
        <v>2106</v>
      </c>
      <c r="W9">
        <v>2085</v>
      </c>
      <c r="X9">
        <v>3316</v>
      </c>
      <c r="Y9">
        <v>2565</v>
      </c>
      <c r="Z9" t="s">
        <v>7</v>
      </c>
    </row>
    <row r="10" spans="1:26" x14ac:dyDescent="0.2">
      <c r="A10" t="s">
        <v>10</v>
      </c>
      <c r="B10">
        <v>2316</v>
      </c>
      <c r="C10">
        <v>3167</v>
      </c>
      <c r="D10">
        <v>2034</v>
      </c>
      <c r="E10">
        <v>1731</v>
      </c>
      <c r="F10">
        <v>2113</v>
      </c>
      <c r="G10">
        <v>2205</v>
      </c>
      <c r="H10">
        <v>2250</v>
      </c>
      <c r="I10">
        <v>2086</v>
      </c>
      <c r="J10">
        <v>1844</v>
      </c>
      <c r="K10">
        <v>2414</v>
      </c>
      <c r="L10">
        <v>2059</v>
      </c>
      <c r="M10">
        <v>2320</v>
      </c>
      <c r="N10">
        <v>1594</v>
      </c>
      <c r="O10">
        <v>1780</v>
      </c>
      <c r="P10">
        <v>2423</v>
      </c>
      <c r="Q10">
        <v>2305</v>
      </c>
      <c r="R10">
        <v>2535</v>
      </c>
      <c r="S10">
        <v>38446</v>
      </c>
      <c r="T10">
        <v>2316</v>
      </c>
      <c r="U10">
        <v>1684</v>
      </c>
      <c r="V10">
        <v>2854</v>
      </c>
      <c r="W10">
        <v>2363</v>
      </c>
      <c r="X10">
        <v>1655</v>
      </c>
      <c r="Y10">
        <v>4058</v>
      </c>
      <c r="Z10" t="s">
        <v>7</v>
      </c>
    </row>
    <row r="11" spans="1:26" x14ac:dyDescent="0.2">
      <c r="A11" t="s">
        <v>11</v>
      </c>
      <c r="B11">
        <v>2519</v>
      </c>
      <c r="C11">
        <v>1492</v>
      </c>
      <c r="D11">
        <v>2335</v>
      </c>
      <c r="E11">
        <v>1475</v>
      </c>
      <c r="F11">
        <v>1369</v>
      </c>
      <c r="G11">
        <v>1780</v>
      </c>
      <c r="H11">
        <v>1161</v>
      </c>
      <c r="I11">
        <v>1935</v>
      </c>
      <c r="J11">
        <v>1552</v>
      </c>
      <c r="K11">
        <v>2441</v>
      </c>
      <c r="L11">
        <v>1818</v>
      </c>
      <c r="M11">
        <v>1883</v>
      </c>
      <c r="N11">
        <v>1899</v>
      </c>
      <c r="O11">
        <v>2061</v>
      </c>
      <c r="P11">
        <v>2149</v>
      </c>
      <c r="Q11">
        <v>2280</v>
      </c>
      <c r="R11">
        <v>1776</v>
      </c>
      <c r="S11">
        <v>2211</v>
      </c>
      <c r="T11">
        <v>1986</v>
      </c>
      <c r="U11">
        <v>2323</v>
      </c>
      <c r="V11">
        <v>2221</v>
      </c>
      <c r="W11">
        <v>2418</v>
      </c>
      <c r="X11">
        <v>2552</v>
      </c>
      <c r="Y11">
        <v>2102</v>
      </c>
      <c r="Z11" t="s">
        <v>7</v>
      </c>
    </row>
    <row r="12" spans="1:26" x14ac:dyDescent="0.2">
      <c r="A12" t="s">
        <v>12</v>
      </c>
      <c r="B12">
        <v>2151</v>
      </c>
      <c r="C12">
        <v>1516</v>
      </c>
      <c r="D12">
        <v>1975</v>
      </c>
      <c r="E12">
        <v>2645</v>
      </c>
      <c r="F12">
        <v>1861</v>
      </c>
      <c r="G12">
        <v>1164</v>
      </c>
      <c r="H12">
        <v>2333</v>
      </c>
      <c r="I12">
        <v>1925</v>
      </c>
      <c r="J12">
        <v>2135</v>
      </c>
      <c r="K12">
        <v>2126</v>
      </c>
      <c r="L12">
        <v>1441</v>
      </c>
      <c r="M12">
        <v>2874</v>
      </c>
      <c r="N12">
        <v>2407</v>
      </c>
      <c r="O12">
        <v>1974</v>
      </c>
      <c r="P12">
        <v>2194</v>
      </c>
      <c r="Q12">
        <v>1850</v>
      </c>
      <c r="R12">
        <v>1907</v>
      </c>
      <c r="S12">
        <v>2409</v>
      </c>
      <c r="T12">
        <v>2076</v>
      </c>
      <c r="U12">
        <v>1376</v>
      </c>
      <c r="V12">
        <v>1926</v>
      </c>
      <c r="W12">
        <v>2554</v>
      </c>
      <c r="X12">
        <v>2842</v>
      </c>
      <c r="Y12">
        <v>2861</v>
      </c>
      <c r="Z12" t="s">
        <v>7</v>
      </c>
    </row>
    <row r="13" spans="1:26" x14ac:dyDescent="0.2">
      <c r="A13" t="s">
        <v>13</v>
      </c>
      <c r="B13">
        <v>2446</v>
      </c>
      <c r="C13">
        <v>1828</v>
      </c>
      <c r="D13">
        <v>1841</v>
      </c>
      <c r="E13">
        <v>2257</v>
      </c>
      <c r="F13">
        <v>2532</v>
      </c>
      <c r="G13">
        <v>2358</v>
      </c>
      <c r="H13">
        <v>2673</v>
      </c>
      <c r="I13">
        <v>2047</v>
      </c>
      <c r="J13">
        <v>1983</v>
      </c>
      <c r="K13">
        <v>2046</v>
      </c>
      <c r="L13">
        <v>2603</v>
      </c>
      <c r="M13">
        <v>2378</v>
      </c>
      <c r="N13">
        <v>1861</v>
      </c>
      <c r="O13">
        <v>2686</v>
      </c>
      <c r="P13">
        <v>1059</v>
      </c>
      <c r="Q13">
        <v>2325</v>
      </c>
      <c r="R13">
        <v>2214</v>
      </c>
      <c r="S13">
        <v>2581</v>
      </c>
      <c r="T13">
        <v>2748</v>
      </c>
      <c r="U13">
        <v>2941</v>
      </c>
      <c r="V13">
        <v>2164</v>
      </c>
      <c r="W13">
        <v>2300</v>
      </c>
      <c r="X13">
        <v>2880</v>
      </c>
      <c r="Y13">
        <v>2745</v>
      </c>
      <c r="Z13" t="s">
        <v>7</v>
      </c>
    </row>
    <row r="14" spans="1:26" x14ac:dyDescent="0.2">
      <c r="A14" t="s">
        <v>14</v>
      </c>
      <c r="B14">
        <v>1996</v>
      </c>
      <c r="C14">
        <v>2043</v>
      </c>
      <c r="D14">
        <v>1464</v>
      </c>
      <c r="E14">
        <v>2403</v>
      </c>
      <c r="F14">
        <v>2519</v>
      </c>
      <c r="G14">
        <v>1524</v>
      </c>
      <c r="H14">
        <v>2301</v>
      </c>
      <c r="I14">
        <v>1658</v>
      </c>
      <c r="J14">
        <v>2128</v>
      </c>
      <c r="K14">
        <v>1662</v>
      </c>
      <c r="L14">
        <v>1956</v>
      </c>
      <c r="M14">
        <v>556</v>
      </c>
      <c r="N14">
        <v>2312</v>
      </c>
      <c r="O14">
        <v>2533</v>
      </c>
      <c r="P14">
        <v>1830</v>
      </c>
      <c r="Q14">
        <v>2438</v>
      </c>
      <c r="R14">
        <v>2452</v>
      </c>
      <c r="S14">
        <v>3002</v>
      </c>
      <c r="T14">
        <v>2984</v>
      </c>
      <c r="U14">
        <v>37899</v>
      </c>
      <c r="V14">
        <v>2669</v>
      </c>
      <c r="W14">
        <v>2312</v>
      </c>
      <c r="X14">
        <v>3119</v>
      </c>
      <c r="Y14">
        <v>1863</v>
      </c>
      <c r="Z14" t="s">
        <v>7</v>
      </c>
    </row>
    <row r="15" spans="1:26" x14ac:dyDescent="0.2">
      <c r="A15" t="s">
        <v>15</v>
      </c>
      <c r="B15">
        <v>1764</v>
      </c>
      <c r="C15">
        <v>1420</v>
      </c>
      <c r="D15">
        <v>2182</v>
      </c>
      <c r="E15">
        <v>1481</v>
      </c>
      <c r="F15">
        <v>2181</v>
      </c>
      <c r="G15">
        <v>2191</v>
      </c>
      <c r="H15">
        <v>1826</v>
      </c>
      <c r="I15">
        <v>1858</v>
      </c>
      <c r="J15">
        <v>2399</v>
      </c>
      <c r="K15">
        <v>1994</v>
      </c>
      <c r="L15">
        <v>147</v>
      </c>
      <c r="M15">
        <v>1932</v>
      </c>
      <c r="N15">
        <v>2058</v>
      </c>
      <c r="O15">
        <v>2164</v>
      </c>
      <c r="P15">
        <v>2255</v>
      </c>
      <c r="Q15">
        <v>2416</v>
      </c>
      <c r="R15">
        <v>2339</v>
      </c>
      <c r="S15">
        <v>2654</v>
      </c>
      <c r="T15">
        <v>2666</v>
      </c>
      <c r="U15">
        <v>2468</v>
      </c>
      <c r="V15">
        <v>1971</v>
      </c>
      <c r="W15">
        <v>2324</v>
      </c>
      <c r="X15">
        <v>3223</v>
      </c>
      <c r="Y15">
        <v>2901</v>
      </c>
      <c r="Z15" t="s">
        <v>7</v>
      </c>
    </row>
    <row r="16" spans="1:26" x14ac:dyDescent="0.2">
      <c r="A16" t="s">
        <v>16</v>
      </c>
      <c r="B16">
        <v>1749</v>
      </c>
      <c r="C16">
        <v>1912</v>
      </c>
      <c r="D16">
        <v>2187</v>
      </c>
      <c r="E16">
        <v>2546</v>
      </c>
      <c r="F16">
        <v>2912</v>
      </c>
      <c r="G16">
        <v>2296</v>
      </c>
      <c r="H16">
        <v>2145</v>
      </c>
      <c r="I16">
        <v>1906</v>
      </c>
      <c r="J16">
        <v>2192</v>
      </c>
      <c r="K16">
        <v>2606</v>
      </c>
      <c r="L16">
        <v>2303</v>
      </c>
      <c r="M16">
        <v>3235</v>
      </c>
      <c r="N16">
        <v>1705</v>
      </c>
      <c r="O16">
        <v>1136</v>
      </c>
      <c r="P16">
        <v>2201</v>
      </c>
      <c r="Q16">
        <v>2049</v>
      </c>
      <c r="R16">
        <v>2543</v>
      </c>
      <c r="S16">
        <v>6649</v>
      </c>
      <c r="T16">
        <v>2489</v>
      </c>
      <c r="U16">
        <v>2484</v>
      </c>
      <c r="V16">
        <v>2326</v>
      </c>
      <c r="W16">
        <v>2474</v>
      </c>
      <c r="X16">
        <v>3528</v>
      </c>
      <c r="Y16">
        <v>1193</v>
      </c>
      <c r="Z16" t="s">
        <v>7</v>
      </c>
    </row>
    <row r="17" spans="1:26" x14ac:dyDescent="0.2">
      <c r="A17" t="s">
        <v>17</v>
      </c>
      <c r="B17">
        <v>1424</v>
      </c>
      <c r="C17">
        <v>2082</v>
      </c>
      <c r="D17">
        <v>2023</v>
      </c>
      <c r="E17">
        <v>1749</v>
      </c>
      <c r="F17">
        <v>2241</v>
      </c>
      <c r="G17">
        <v>3195</v>
      </c>
      <c r="H17">
        <v>2477</v>
      </c>
      <c r="I17">
        <v>2323</v>
      </c>
      <c r="J17">
        <v>2404</v>
      </c>
      <c r="K17">
        <v>3126</v>
      </c>
      <c r="L17">
        <v>2513</v>
      </c>
      <c r="M17">
        <v>2381</v>
      </c>
      <c r="N17">
        <v>2310</v>
      </c>
      <c r="O17">
        <v>2277</v>
      </c>
      <c r="P17">
        <v>2565</v>
      </c>
      <c r="Q17">
        <v>2582</v>
      </c>
      <c r="R17">
        <v>2236</v>
      </c>
      <c r="S17">
        <v>2576</v>
      </c>
      <c r="T17">
        <v>3117</v>
      </c>
      <c r="U17">
        <v>2802</v>
      </c>
      <c r="V17">
        <v>2286</v>
      </c>
      <c r="W17">
        <v>2597</v>
      </c>
      <c r="X17">
        <v>2564</v>
      </c>
      <c r="Y17">
        <v>2925</v>
      </c>
      <c r="Z17" t="s">
        <v>7</v>
      </c>
    </row>
    <row r="18" spans="1:26" x14ac:dyDescent="0.2">
      <c r="A18" t="s">
        <v>18</v>
      </c>
      <c r="B18">
        <v>1382</v>
      </c>
      <c r="C18">
        <v>1840</v>
      </c>
      <c r="D18">
        <v>1640</v>
      </c>
      <c r="E18">
        <v>2103</v>
      </c>
      <c r="F18">
        <v>1830</v>
      </c>
      <c r="G18">
        <v>2151</v>
      </c>
      <c r="H18">
        <v>2215</v>
      </c>
      <c r="I18">
        <v>2173</v>
      </c>
      <c r="J18">
        <v>2060</v>
      </c>
      <c r="K18">
        <v>1942</v>
      </c>
      <c r="L18">
        <v>2054</v>
      </c>
      <c r="M18">
        <v>1865</v>
      </c>
      <c r="N18">
        <v>1697</v>
      </c>
      <c r="O18">
        <v>2023</v>
      </c>
      <c r="P18">
        <v>2010</v>
      </c>
      <c r="Q18">
        <v>2449</v>
      </c>
      <c r="R18">
        <v>2034</v>
      </c>
      <c r="S18">
        <v>2464</v>
      </c>
      <c r="T18">
        <v>1318</v>
      </c>
      <c r="U18">
        <v>923</v>
      </c>
      <c r="V18">
        <v>2587</v>
      </c>
      <c r="W18">
        <v>2524</v>
      </c>
      <c r="X18">
        <v>2416</v>
      </c>
      <c r="Y18">
        <v>2044</v>
      </c>
      <c r="Z18" t="s">
        <v>7</v>
      </c>
    </row>
    <row r="19" spans="1:26" x14ac:dyDescent="0.2">
      <c r="A19" t="s">
        <v>19</v>
      </c>
      <c r="B19">
        <v>1872</v>
      </c>
      <c r="C19">
        <v>2369</v>
      </c>
      <c r="D19">
        <v>2141</v>
      </c>
      <c r="E19">
        <v>2000</v>
      </c>
      <c r="F19">
        <v>2030</v>
      </c>
      <c r="G19">
        <v>2338</v>
      </c>
      <c r="H19">
        <v>1910</v>
      </c>
      <c r="I19">
        <v>1711</v>
      </c>
      <c r="J19">
        <v>1900</v>
      </c>
      <c r="K19">
        <v>1683</v>
      </c>
      <c r="L19">
        <v>2151</v>
      </c>
      <c r="M19">
        <v>2100</v>
      </c>
      <c r="N19">
        <v>1565</v>
      </c>
      <c r="O19">
        <v>1639</v>
      </c>
      <c r="P19">
        <v>2131</v>
      </c>
      <c r="Q19">
        <v>1646</v>
      </c>
      <c r="R19">
        <v>1773</v>
      </c>
      <c r="S19">
        <v>2611</v>
      </c>
      <c r="T19">
        <v>506</v>
      </c>
      <c r="U19">
        <v>714</v>
      </c>
      <c r="V19">
        <v>2349</v>
      </c>
      <c r="W19">
        <v>2471</v>
      </c>
      <c r="X19">
        <v>2899</v>
      </c>
      <c r="Y19">
        <v>1967</v>
      </c>
      <c r="Z19" t="s">
        <v>7</v>
      </c>
    </row>
    <row r="20" spans="1:26" x14ac:dyDescent="0.2">
      <c r="A20" t="s">
        <v>20</v>
      </c>
      <c r="B20">
        <v>1778</v>
      </c>
      <c r="C20">
        <v>1985</v>
      </c>
      <c r="D20">
        <v>1723</v>
      </c>
      <c r="E20">
        <v>2434</v>
      </c>
      <c r="F20">
        <v>1721</v>
      </c>
      <c r="G20">
        <v>2025</v>
      </c>
      <c r="H20">
        <v>3293</v>
      </c>
      <c r="I20">
        <v>2294</v>
      </c>
      <c r="J20">
        <v>2326</v>
      </c>
      <c r="K20">
        <v>2857</v>
      </c>
      <c r="L20">
        <v>2357</v>
      </c>
      <c r="M20">
        <v>1376</v>
      </c>
      <c r="N20">
        <v>1556</v>
      </c>
      <c r="O20">
        <v>2664</v>
      </c>
      <c r="P20">
        <v>2961</v>
      </c>
      <c r="Q20">
        <v>2242</v>
      </c>
      <c r="R20">
        <v>2774</v>
      </c>
      <c r="S20">
        <v>1430</v>
      </c>
      <c r="T20">
        <v>2248</v>
      </c>
      <c r="U20">
        <v>2562</v>
      </c>
      <c r="V20">
        <v>2253</v>
      </c>
      <c r="W20">
        <v>443</v>
      </c>
      <c r="X20">
        <v>2234</v>
      </c>
      <c r="Y20">
        <v>2275</v>
      </c>
      <c r="Z20" t="s">
        <v>7</v>
      </c>
    </row>
    <row r="21" spans="1:26" x14ac:dyDescent="0.2">
      <c r="A21" t="s">
        <v>21</v>
      </c>
      <c r="B21">
        <v>2750</v>
      </c>
      <c r="C21">
        <v>1742</v>
      </c>
      <c r="D21">
        <v>1561</v>
      </c>
      <c r="E21">
        <v>2172</v>
      </c>
      <c r="F21">
        <v>1965</v>
      </c>
      <c r="G21">
        <v>2560</v>
      </c>
      <c r="H21">
        <v>2994</v>
      </c>
      <c r="I21">
        <v>2206</v>
      </c>
      <c r="J21">
        <v>1902</v>
      </c>
      <c r="K21">
        <v>1873</v>
      </c>
      <c r="L21">
        <v>1757</v>
      </c>
      <c r="M21">
        <v>1998</v>
      </c>
      <c r="N21">
        <v>2269</v>
      </c>
      <c r="O21">
        <v>2431</v>
      </c>
      <c r="P21">
        <v>2346</v>
      </c>
      <c r="Q21">
        <v>2200</v>
      </c>
      <c r="R21">
        <v>2745</v>
      </c>
      <c r="S21">
        <v>2314</v>
      </c>
      <c r="T21">
        <v>4933</v>
      </c>
      <c r="U21">
        <v>2574</v>
      </c>
      <c r="V21">
        <v>2451</v>
      </c>
      <c r="W21">
        <v>2480</v>
      </c>
      <c r="X21">
        <v>2770</v>
      </c>
      <c r="Y21">
        <v>2492</v>
      </c>
      <c r="Z21" t="s">
        <v>7</v>
      </c>
    </row>
    <row r="22" spans="1:26" x14ac:dyDescent="0.2">
      <c r="A22" t="s">
        <v>22</v>
      </c>
      <c r="B22">
        <v>2018</v>
      </c>
      <c r="C22">
        <v>2829</v>
      </c>
      <c r="D22">
        <v>1994</v>
      </c>
      <c r="E22">
        <v>2238</v>
      </c>
      <c r="F22">
        <v>1908</v>
      </c>
      <c r="G22">
        <v>2221</v>
      </c>
      <c r="H22">
        <v>2156</v>
      </c>
      <c r="I22">
        <v>3132</v>
      </c>
      <c r="J22">
        <v>2389</v>
      </c>
      <c r="K22">
        <v>1944</v>
      </c>
      <c r="L22">
        <v>1950</v>
      </c>
      <c r="M22">
        <v>2294</v>
      </c>
      <c r="N22">
        <v>2280</v>
      </c>
      <c r="O22">
        <v>2592</v>
      </c>
      <c r="P22">
        <v>2187</v>
      </c>
      <c r="Q22">
        <v>2711</v>
      </c>
      <c r="R22">
        <v>2072</v>
      </c>
      <c r="S22">
        <v>2506</v>
      </c>
      <c r="T22">
        <v>327</v>
      </c>
      <c r="U22">
        <v>2586</v>
      </c>
      <c r="V22">
        <v>2245</v>
      </c>
      <c r="W22">
        <v>2517</v>
      </c>
      <c r="X22">
        <v>2778</v>
      </c>
      <c r="Y22">
        <v>2159</v>
      </c>
      <c r="Z22" t="s">
        <v>7</v>
      </c>
    </row>
    <row r="23" spans="1:26" x14ac:dyDescent="0.2">
      <c r="A23" t="s">
        <v>23</v>
      </c>
      <c r="B23">
        <v>2018</v>
      </c>
      <c r="C23">
        <v>2262</v>
      </c>
      <c r="D23">
        <v>1939</v>
      </c>
      <c r="E23">
        <v>2265</v>
      </c>
      <c r="F23">
        <v>1848</v>
      </c>
      <c r="G23">
        <v>1957</v>
      </c>
      <c r="H23">
        <v>1687</v>
      </c>
      <c r="I23">
        <v>2153</v>
      </c>
      <c r="J23">
        <v>2024</v>
      </c>
      <c r="K23">
        <v>2686</v>
      </c>
      <c r="L23">
        <v>2780</v>
      </c>
      <c r="M23">
        <v>3144</v>
      </c>
      <c r="N23">
        <v>2341</v>
      </c>
      <c r="O23">
        <v>2495</v>
      </c>
      <c r="P23">
        <v>3233</v>
      </c>
      <c r="Q23">
        <v>2401</v>
      </c>
      <c r="R23">
        <v>2324</v>
      </c>
      <c r="S23">
        <v>2205</v>
      </c>
      <c r="T23">
        <v>2099</v>
      </c>
      <c r="U23">
        <v>1963</v>
      </c>
      <c r="V23">
        <v>1995</v>
      </c>
      <c r="W23">
        <v>2889</v>
      </c>
      <c r="X23">
        <v>2963</v>
      </c>
      <c r="Y23">
        <v>2550</v>
      </c>
      <c r="Z23" t="s">
        <v>7</v>
      </c>
    </row>
  </sheetData>
  <pageMargins left="0.75" right="0.75" top="1" bottom="1" header="0.5" footer="0.5"/>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Z23"/>
  <sheetViews>
    <sheetView topLeftCell="A24" workbookViewId="0">
      <selection activeCell="M41" sqref="M41"/>
    </sheetView>
  </sheetViews>
  <sheetFormatPr baseColWidth="10" defaultRowHeight="16" x14ac:dyDescent="0.2"/>
  <cols>
    <col min="1" max="1" width="17.83203125" bestFit="1" customWidth="1"/>
    <col min="2" max="2" width="15.1640625" bestFit="1" customWidth="1"/>
    <col min="3" max="22" width="5.1640625" bestFit="1" customWidth="1"/>
    <col min="23" max="23" width="4.1640625" bestFit="1" customWidth="1"/>
    <col min="24" max="25" width="5.1640625" bestFit="1" customWidth="1"/>
    <col min="26" max="26" width="4.6640625" bestFit="1" customWidth="1"/>
  </cols>
  <sheetData>
    <row r="1" spans="1:26" x14ac:dyDescent="0.2">
      <c r="A1" t="s">
        <v>0</v>
      </c>
    </row>
    <row r="3" spans="1:26" x14ac:dyDescent="0.2">
      <c r="A3" t="s">
        <v>1</v>
      </c>
      <c r="B3" t="s">
        <v>2</v>
      </c>
    </row>
    <row r="4" spans="1:26" x14ac:dyDescent="0.2">
      <c r="A4" t="s">
        <v>3</v>
      </c>
      <c r="B4" t="s">
        <v>4</v>
      </c>
    </row>
    <row r="5" spans="1:26" x14ac:dyDescent="0.2">
      <c r="A5" t="s">
        <v>5</v>
      </c>
      <c r="B5" t="s">
        <v>6</v>
      </c>
    </row>
    <row r="6" spans="1:26" x14ac:dyDescent="0.2">
      <c r="A6" t="s">
        <v>7</v>
      </c>
    </row>
    <row r="7" spans="1:26" x14ac:dyDescent="0.2">
      <c r="B7">
        <v>1</v>
      </c>
      <c r="C7">
        <v>2</v>
      </c>
      <c r="D7">
        <v>3</v>
      </c>
      <c r="E7">
        <v>4</v>
      </c>
      <c r="F7">
        <v>5</v>
      </c>
      <c r="G7">
        <v>6</v>
      </c>
      <c r="H7">
        <v>7</v>
      </c>
      <c r="I7">
        <v>8</v>
      </c>
      <c r="J7">
        <v>9</v>
      </c>
      <c r="K7">
        <v>10</v>
      </c>
      <c r="L7">
        <v>11</v>
      </c>
      <c r="M7">
        <v>12</v>
      </c>
      <c r="N7">
        <v>13</v>
      </c>
      <c r="O7">
        <v>14</v>
      </c>
      <c r="P7">
        <v>15</v>
      </c>
      <c r="Q7">
        <v>16</v>
      </c>
      <c r="R7">
        <v>17</v>
      </c>
      <c r="S7">
        <v>18</v>
      </c>
      <c r="T7">
        <v>19</v>
      </c>
      <c r="U7">
        <v>20</v>
      </c>
      <c r="V7">
        <v>21</v>
      </c>
      <c r="W7">
        <v>22</v>
      </c>
      <c r="X7">
        <v>23</v>
      </c>
      <c r="Y7">
        <v>24</v>
      </c>
    </row>
    <row r="8" spans="1:26" x14ac:dyDescent="0.2">
      <c r="A8" t="s">
        <v>8</v>
      </c>
      <c r="B8">
        <v>1710</v>
      </c>
      <c r="C8">
        <v>1134</v>
      </c>
      <c r="D8">
        <v>1563</v>
      </c>
      <c r="E8">
        <v>658</v>
      </c>
      <c r="F8">
        <v>1872</v>
      </c>
      <c r="G8">
        <v>1530</v>
      </c>
      <c r="H8">
        <v>2166</v>
      </c>
      <c r="I8">
        <v>1235</v>
      </c>
      <c r="J8">
        <v>1858</v>
      </c>
      <c r="K8">
        <v>1181</v>
      </c>
      <c r="L8">
        <v>2010</v>
      </c>
      <c r="M8">
        <v>1343</v>
      </c>
      <c r="N8">
        <v>553</v>
      </c>
      <c r="O8">
        <v>931</v>
      </c>
      <c r="P8">
        <v>1594</v>
      </c>
      <c r="Q8">
        <v>886</v>
      </c>
      <c r="R8">
        <v>1900</v>
      </c>
      <c r="S8">
        <v>520</v>
      </c>
      <c r="T8">
        <v>1330</v>
      </c>
      <c r="U8">
        <v>1247</v>
      </c>
      <c r="V8">
        <v>576</v>
      </c>
      <c r="W8">
        <v>794</v>
      </c>
      <c r="X8">
        <v>303</v>
      </c>
      <c r="Y8">
        <v>689</v>
      </c>
      <c r="Z8" t="s">
        <v>7</v>
      </c>
    </row>
    <row r="9" spans="1:26" x14ac:dyDescent="0.2">
      <c r="A9" t="s">
        <v>9</v>
      </c>
      <c r="B9">
        <v>941</v>
      </c>
      <c r="C9">
        <v>966</v>
      </c>
      <c r="D9">
        <v>707</v>
      </c>
      <c r="E9">
        <v>1120</v>
      </c>
      <c r="F9">
        <v>918</v>
      </c>
      <c r="G9">
        <v>1320</v>
      </c>
      <c r="H9">
        <v>1339</v>
      </c>
      <c r="I9">
        <v>1028</v>
      </c>
      <c r="J9">
        <v>1265</v>
      </c>
      <c r="K9">
        <v>1438</v>
      </c>
      <c r="L9">
        <v>1350</v>
      </c>
      <c r="M9">
        <v>1063</v>
      </c>
      <c r="N9">
        <v>1233</v>
      </c>
      <c r="O9">
        <v>1268</v>
      </c>
      <c r="P9">
        <v>1413</v>
      </c>
      <c r="Q9">
        <v>1452</v>
      </c>
      <c r="R9">
        <v>994</v>
      </c>
      <c r="S9">
        <v>1229</v>
      </c>
      <c r="T9">
        <v>1135</v>
      </c>
      <c r="U9">
        <v>560</v>
      </c>
      <c r="V9">
        <v>1067</v>
      </c>
      <c r="W9">
        <v>862</v>
      </c>
      <c r="X9">
        <v>1115</v>
      </c>
      <c r="Y9">
        <v>864</v>
      </c>
      <c r="Z9" t="s">
        <v>7</v>
      </c>
    </row>
    <row r="10" spans="1:26" x14ac:dyDescent="0.2">
      <c r="A10" t="s">
        <v>10</v>
      </c>
      <c r="B10">
        <v>1826</v>
      </c>
      <c r="C10">
        <v>941</v>
      </c>
      <c r="D10">
        <v>1400</v>
      </c>
      <c r="E10">
        <v>560</v>
      </c>
      <c r="F10">
        <v>2035</v>
      </c>
      <c r="G10">
        <v>963</v>
      </c>
      <c r="H10">
        <v>1627</v>
      </c>
      <c r="I10">
        <v>1150</v>
      </c>
      <c r="J10">
        <v>1536</v>
      </c>
      <c r="K10">
        <v>943</v>
      </c>
      <c r="L10">
        <v>1605</v>
      </c>
      <c r="M10">
        <v>1066</v>
      </c>
      <c r="N10">
        <v>2216</v>
      </c>
      <c r="O10">
        <v>620</v>
      </c>
      <c r="P10">
        <v>2051</v>
      </c>
      <c r="Q10">
        <v>1047</v>
      </c>
      <c r="R10">
        <v>1374</v>
      </c>
      <c r="S10">
        <v>2080</v>
      </c>
      <c r="T10">
        <v>2404</v>
      </c>
      <c r="U10">
        <v>992</v>
      </c>
      <c r="V10">
        <v>1766</v>
      </c>
      <c r="W10">
        <v>535</v>
      </c>
      <c r="X10">
        <v>2527</v>
      </c>
      <c r="Y10">
        <v>678</v>
      </c>
      <c r="Z10" t="s">
        <v>7</v>
      </c>
    </row>
    <row r="11" spans="1:26" x14ac:dyDescent="0.2">
      <c r="A11" t="s">
        <v>11</v>
      </c>
      <c r="B11">
        <v>449</v>
      </c>
      <c r="C11">
        <v>231</v>
      </c>
      <c r="D11">
        <v>669</v>
      </c>
      <c r="E11">
        <v>761</v>
      </c>
      <c r="F11">
        <v>1013</v>
      </c>
      <c r="G11">
        <v>1051</v>
      </c>
      <c r="H11">
        <v>933</v>
      </c>
      <c r="I11">
        <v>1072</v>
      </c>
      <c r="J11">
        <v>876</v>
      </c>
      <c r="K11">
        <v>883</v>
      </c>
      <c r="L11">
        <v>707</v>
      </c>
      <c r="M11">
        <v>854</v>
      </c>
      <c r="N11">
        <v>851</v>
      </c>
      <c r="O11">
        <v>1006</v>
      </c>
      <c r="P11">
        <v>1114</v>
      </c>
      <c r="Q11">
        <v>806</v>
      </c>
      <c r="R11">
        <v>1111</v>
      </c>
      <c r="S11">
        <v>1315</v>
      </c>
      <c r="T11">
        <v>1153</v>
      </c>
      <c r="U11">
        <v>790</v>
      </c>
      <c r="V11">
        <v>799</v>
      </c>
      <c r="W11">
        <v>675</v>
      </c>
      <c r="X11">
        <v>859</v>
      </c>
      <c r="Y11">
        <v>1044</v>
      </c>
      <c r="Z11" t="s">
        <v>7</v>
      </c>
    </row>
    <row r="12" spans="1:26" x14ac:dyDescent="0.2">
      <c r="A12" t="s">
        <v>12</v>
      </c>
      <c r="B12">
        <v>1070</v>
      </c>
      <c r="C12">
        <v>462</v>
      </c>
      <c r="D12">
        <v>1352</v>
      </c>
      <c r="E12">
        <v>275</v>
      </c>
      <c r="F12">
        <v>1698</v>
      </c>
      <c r="G12">
        <v>1081</v>
      </c>
      <c r="H12">
        <v>1189</v>
      </c>
      <c r="I12">
        <v>1229</v>
      </c>
      <c r="J12">
        <v>2033</v>
      </c>
      <c r="K12">
        <v>921</v>
      </c>
      <c r="L12">
        <v>1818</v>
      </c>
      <c r="M12">
        <v>839</v>
      </c>
      <c r="N12">
        <v>1929</v>
      </c>
      <c r="O12">
        <v>1360</v>
      </c>
      <c r="P12">
        <v>1651</v>
      </c>
      <c r="Q12">
        <v>1107</v>
      </c>
      <c r="R12">
        <v>1316</v>
      </c>
      <c r="S12">
        <v>941</v>
      </c>
      <c r="T12">
        <v>298</v>
      </c>
      <c r="U12">
        <v>1063</v>
      </c>
      <c r="V12">
        <v>2230</v>
      </c>
      <c r="W12">
        <v>960</v>
      </c>
      <c r="X12">
        <v>2445</v>
      </c>
      <c r="Y12">
        <v>1040</v>
      </c>
      <c r="Z12" t="s">
        <v>7</v>
      </c>
    </row>
    <row r="13" spans="1:26" x14ac:dyDescent="0.2">
      <c r="A13" t="s">
        <v>13</v>
      </c>
      <c r="B13">
        <v>1032</v>
      </c>
      <c r="C13">
        <v>817</v>
      </c>
      <c r="D13">
        <v>521</v>
      </c>
      <c r="E13">
        <v>1180</v>
      </c>
      <c r="F13">
        <v>1055</v>
      </c>
      <c r="G13">
        <v>1109</v>
      </c>
      <c r="H13">
        <v>1111</v>
      </c>
      <c r="I13">
        <v>1628</v>
      </c>
      <c r="J13">
        <v>674</v>
      </c>
      <c r="K13">
        <v>520</v>
      </c>
      <c r="L13">
        <v>1046</v>
      </c>
      <c r="M13">
        <v>1034</v>
      </c>
      <c r="N13">
        <v>1161</v>
      </c>
      <c r="O13">
        <v>1591</v>
      </c>
      <c r="P13">
        <v>1173</v>
      </c>
      <c r="Q13">
        <v>1477</v>
      </c>
      <c r="R13">
        <v>1612</v>
      </c>
      <c r="S13">
        <v>766</v>
      </c>
      <c r="T13">
        <v>1040</v>
      </c>
      <c r="U13">
        <v>825</v>
      </c>
      <c r="V13">
        <v>640</v>
      </c>
      <c r="W13">
        <v>839</v>
      </c>
      <c r="X13">
        <v>1073</v>
      </c>
      <c r="Y13">
        <v>940</v>
      </c>
      <c r="Z13" t="s">
        <v>7</v>
      </c>
    </row>
    <row r="14" spans="1:26" x14ac:dyDescent="0.2">
      <c r="A14" t="s">
        <v>14</v>
      </c>
      <c r="B14">
        <v>874</v>
      </c>
      <c r="C14">
        <v>963</v>
      </c>
      <c r="D14">
        <v>1628</v>
      </c>
      <c r="E14">
        <v>834</v>
      </c>
      <c r="F14">
        <v>1507</v>
      </c>
      <c r="G14">
        <v>733</v>
      </c>
      <c r="H14">
        <v>1617</v>
      </c>
      <c r="I14">
        <v>1197</v>
      </c>
      <c r="J14">
        <v>1381</v>
      </c>
      <c r="K14">
        <v>1213</v>
      </c>
      <c r="L14">
        <v>1995</v>
      </c>
      <c r="M14">
        <v>351</v>
      </c>
      <c r="N14">
        <v>2191</v>
      </c>
      <c r="O14">
        <v>945</v>
      </c>
      <c r="P14">
        <v>1427</v>
      </c>
      <c r="Q14">
        <v>1072</v>
      </c>
      <c r="R14">
        <v>2283</v>
      </c>
      <c r="S14">
        <v>979</v>
      </c>
      <c r="T14">
        <v>2273</v>
      </c>
      <c r="U14">
        <v>2075</v>
      </c>
      <c r="V14">
        <v>2163</v>
      </c>
      <c r="W14">
        <v>792</v>
      </c>
      <c r="X14">
        <v>2081</v>
      </c>
      <c r="Y14">
        <v>829</v>
      </c>
      <c r="Z14" t="s">
        <v>7</v>
      </c>
    </row>
    <row r="15" spans="1:26" x14ac:dyDescent="0.2">
      <c r="A15" t="s">
        <v>15</v>
      </c>
      <c r="B15">
        <v>730</v>
      </c>
      <c r="C15">
        <v>1113</v>
      </c>
      <c r="D15">
        <v>947</v>
      </c>
      <c r="E15">
        <v>830</v>
      </c>
      <c r="F15">
        <v>1056</v>
      </c>
      <c r="G15">
        <v>1454</v>
      </c>
      <c r="H15">
        <v>1438</v>
      </c>
      <c r="I15">
        <v>1470</v>
      </c>
      <c r="J15">
        <v>1041</v>
      </c>
      <c r="K15">
        <v>1482</v>
      </c>
      <c r="L15">
        <v>63</v>
      </c>
      <c r="M15">
        <v>1493</v>
      </c>
      <c r="N15">
        <v>1283</v>
      </c>
      <c r="O15">
        <v>1205</v>
      </c>
      <c r="P15">
        <v>883</v>
      </c>
      <c r="Q15">
        <v>1429</v>
      </c>
      <c r="R15">
        <v>1301</v>
      </c>
      <c r="S15">
        <v>1142</v>
      </c>
      <c r="T15">
        <v>1661</v>
      </c>
      <c r="U15">
        <v>615</v>
      </c>
      <c r="V15">
        <v>1273</v>
      </c>
      <c r="W15">
        <v>998</v>
      </c>
      <c r="X15">
        <v>1196</v>
      </c>
      <c r="Y15">
        <v>1110</v>
      </c>
      <c r="Z15" t="s">
        <v>7</v>
      </c>
    </row>
    <row r="16" spans="1:26" x14ac:dyDescent="0.2">
      <c r="A16" t="s">
        <v>16</v>
      </c>
      <c r="B16">
        <v>1396</v>
      </c>
      <c r="C16">
        <v>1089</v>
      </c>
      <c r="D16">
        <v>1391</v>
      </c>
      <c r="E16">
        <v>1077</v>
      </c>
      <c r="F16">
        <v>2552</v>
      </c>
      <c r="G16">
        <v>1179</v>
      </c>
      <c r="H16">
        <v>2338</v>
      </c>
      <c r="I16">
        <v>1396</v>
      </c>
      <c r="J16">
        <v>1984</v>
      </c>
      <c r="K16">
        <v>957</v>
      </c>
      <c r="L16">
        <v>1535</v>
      </c>
      <c r="M16">
        <v>988</v>
      </c>
      <c r="N16">
        <v>1620</v>
      </c>
      <c r="O16">
        <v>1194</v>
      </c>
      <c r="P16">
        <v>2677</v>
      </c>
      <c r="Q16">
        <v>625</v>
      </c>
      <c r="R16">
        <v>2278</v>
      </c>
      <c r="S16">
        <v>1632</v>
      </c>
      <c r="T16">
        <v>2268</v>
      </c>
      <c r="U16">
        <v>877</v>
      </c>
      <c r="V16">
        <v>2058</v>
      </c>
      <c r="W16">
        <v>796</v>
      </c>
      <c r="X16">
        <v>2398</v>
      </c>
      <c r="Y16">
        <v>1234</v>
      </c>
      <c r="Z16" t="s">
        <v>7</v>
      </c>
    </row>
    <row r="17" spans="1:26" x14ac:dyDescent="0.2">
      <c r="A17" t="s">
        <v>17</v>
      </c>
      <c r="B17">
        <v>513</v>
      </c>
      <c r="C17">
        <v>1001</v>
      </c>
      <c r="D17">
        <v>1005</v>
      </c>
      <c r="E17">
        <v>439</v>
      </c>
      <c r="F17">
        <v>868</v>
      </c>
      <c r="G17">
        <v>770</v>
      </c>
      <c r="H17">
        <v>1031</v>
      </c>
      <c r="I17">
        <v>1269</v>
      </c>
      <c r="J17">
        <v>1008</v>
      </c>
      <c r="K17">
        <v>1106</v>
      </c>
      <c r="L17">
        <v>773</v>
      </c>
      <c r="M17">
        <v>783</v>
      </c>
      <c r="N17">
        <v>806</v>
      </c>
      <c r="O17">
        <v>918</v>
      </c>
      <c r="P17">
        <v>1167</v>
      </c>
      <c r="Q17">
        <v>1218</v>
      </c>
      <c r="R17">
        <v>1396</v>
      </c>
      <c r="S17">
        <v>713</v>
      </c>
      <c r="T17">
        <v>1288</v>
      </c>
      <c r="U17">
        <v>1194</v>
      </c>
      <c r="V17">
        <v>889</v>
      </c>
      <c r="W17">
        <v>688</v>
      </c>
      <c r="X17">
        <v>1157</v>
      </c>
      <c r="Y17">
        <v>759</v>
      </c>
      <c r="Z17" t="s">
        <v>7</v>
      </c>
    </row>
    <row r="18" spans="1:26" x14ac:dyDescent="0.2">
      <c r="A18" t="s">
        <v>18</v>
      </c>
      <c r="B18">
        <v>1274</v>
      </c>
      <c r="C18">
        <v>710</v>
      </c>
      <c r="D18">
        <v>1465</v>
      </c>
      <c r="E18">
        <v>856</v>
      </c>
      <c r="F18">
        <v>1717</v>
      </c>
      <c r="G18">
        <v>1077</v>
      </c>
      <c r="H18">
        <v>1863</v>
      </c>
      <c r="I18">
        <v>1161</v>
      </c>
      <c r="J18">
        <v>2628</v>
      </c>
      <c r="K18">
        <v>563</v>
      </c>
      <c r="L18">
        <v>1601</v>
      </c>
      <c r="M18">
        <v>439</v>
      </c>
      <c r="N18">
        <v>1195</v>
      </c>
      <c r="O18">
        <v>1012</v>
      </c>
      <c r="P18">
        <v>2811</v>
      </c>
      <c r="Q18">
        <v>1209</v>
      </c>
      <c r="R18">
        <v>1902</v>
      </c>
      <c r="S18">
        <v>1068</v>
      </c>
      <c r="T18">
        <v>735</v>
      </c>
      <c r="U18">
        <v>776</v>
      </c>
      <c r="V18">
        <v>1788</v>
      </c>
      <c r="W18">
        <v>822</v>
      </c>
      <c r="X18">
        <v>2538</v>
      </c>
      <c r="Y18">
        <v>612</v>
      </c>
      <c r="Z18" t="s">
        <v>7</v>
      </c>
    </row>
    <row r="19" spans="1:26" x14ac:dyDescent="0.2">
      <c r="A19" t="s">
        <v>19</v>
      </c>
      <c r="B19">
        <v>573</v>
      </c>
      <c r="C19">
        <v>556</v>
      </c>
      <c r="D19">
        <v>647</v>
      </c>
      <c r="E19">
        <v>1045</v>
      </c>
      <c r="F19">
        <v>767</v>
      </c>
      <c r="G19">
        <v>1072</v>
      </c>
      <c r="H19">
        <v>816</v>
      </c>
      <c r="I19">
        <v>1101</v>
      </c>
      <c r="J19">
        <v>883</v>
      </c>
      <c r="K19">
        <v>1304</v>
      </c>
      <c r="L19">
        <v>513</v>
      </c>
      <c r="M19">
        <v>940</v>
      </c>
      <c r="N19">
        <v>1071</v>
      </c>
      <c r="O19">
        <v>860</v>
      </c>
      <c r="P19">
        <v>350</v>
      </c>
      <c r="Q19">
        <v>1178</v>
      </c>
      <c r="R19">
        <v>793</v>
      </c>
      <c r="S19">
        <v>1064</v>
      </c>
      <c r="T19">
        <v>872</v>
      </c>
      <c r="U19">
        <v>727</v>
      </c>
      <c r="V19">
        <v>925</v>
      </c>
      <c r="W19">
        <v>571</v>
      </c>
      <c r="X19">
        <v>755</v>
      </c>
      <c r="Y19">
        <v>579</v>
      </c>
      <c r="Z19" t="s">
        <v>7</v>
      </c>
    </row>
    <row r="20" spans="1:26" x14ac:dyDescent="0.2">
      <c r="A20" t="s">
        <v>20</v>
      </c>
      <c r="B20">
        <v>1624</v>
      </c>
      <c r="C20">
        <v>584</v>
      </c>
      <c r="D20">
        <v>349</v>
      </c>
      <c r="E20">
        <v>600</v>
      </c>
      <c r="F20">
        <v>2047</v>
      </c>
      <c r="G20">
        <v>918</v>
      </c>
      <c r="H20">
        <v>1609</v>
      </c>
      <c r="I20">
        <v>987</v>
      </c>
      <c r="J20">
        <v>1612</v>
      </c>
      <c r="K20">
        <v>1556</v>
      </c>
      <c r="L20">
        <v>2842</v>
      </c>
      <c r="M20">
        <v>767</v>
      </c>
      <c r="N20">
        <v>2197</v>
      </c>
      <c r="O20">
        <v>943</v>
      </c>
      <c r="P20">
        <v>367</v>
      </c>
      <c r="Q20">
        <v>540</v>
      </c>
      <c r="R20">
        <v>2197</v>
      </c>
      <c r="S20">
        <v>848</v>
      </c>
      <c r="T20">
        <v>884</v>
      </c>
      <c r="U20">
        <v>988</v>
      </c>
      <c r="V20">
        <v>778</v>
      </c>
      <c r="W20">
        <v>463</v>
      </c>
      <c r="X20">
        <v>480</v>
      </c>
      <c r="Y20">
        <v>627</v>
      </c>
      <c r="Z20" t="s">
        <v>7</v>
      </c>
    </row>
    <row r="21" spans="1:26" x14ac:dyDescent="0.2">
      <c r="A21" t="s">
        <v>21</v>
      </c>
      <c r="B21">
        <v>339</v>
      </c>
      <c r="C21">
        <v>351</v>
      </c>
      <c r="D21">
        <v>490</v>
      </c>
      <c r="E21">
        <v>310</v>
      </c>
      <c r="F21">
        <v>570</v>
      </c>
      <c r="G21">
        <v>787</v>
      </c>
      <c r="H21">
        <v>959</v>
      </c>
      <c r="I21">
        <v>590</v>
      </c>
      <c r="J21">
        <v>636</v>
      </c>
      <c r="K21">
        <v>911</v>
      </c>
      <c r="L21">
        <v>1020</v>
      </c>
      <c r="M21">
        <v>882</v>
      </c>
      <c r="N21">
        <v>1134</v>
      </c>
      <c r="O21">
        <v>617</v>
      </c>
      <c r="P21">
        <v>975</v>
      </c>
      <c r="Q21">
        <v>777</v>
      </c>
      <c r="R21">
        <v>1046</v>
      </c>
      <c r="S21">
        <v>1132</v>
      </c>
      <c r="T21">
        <v>938</v>
      </c>
      <c r="U21">
        <v>590</v>
      </c>
      <c r="V21">
        <v>874</v>
      </c>
      <c r="W21">
        <v>439</v>
      </c>
      <c r="X21">
        <v>1143</v>
      </c>
      <c r="Y21">
        <v>749</v>
      </c>
      <c r="Z21" t="s">
        <v>7</v>
      </c>
    </row>
    <row r="22" spans="1:26" x14ac:dyDescent="0.2">
      <c r="A22" t="s">
        <v>22</v>
      </c>
      <c r="B22">
        <v>689</v>
      </c>
      <c r="C22">
        <v>519</v>
      </c>
      <c r="D22">
        <v>1817</v>
      </c>
      <c r="E22">
        <v>403</v>
      </c>
      <c r="F22">
        <v>499</v>
      </c>
      <c r="G22">
        <v>849</v>
      </c>
      <c r="H22">
        <v>831</v>
      </c>
      <c r="I22">
        <v>1120</v>
      </c>
      <c r="J22">
        <v>642</v>
      </c>
      <c r="K22">
        <v>929</v>
      </c>
      <c r="L22">
        <v>806</v>
      </c>
      <c r="M22">
        <v>809</v>
      </c>
      <c r="N22">
        <v>766</v>
      </c>
      <c r="O22">
        <v>788</v>
      </c>
      <c r="P22">
        <v>2124</v>
      </c>
      <c r="Q22">
        <v>777</v>
      </c>
      <c r="R22">
        <v>950</v>
      </c>
      <c r="S22">
        <v>751</v>
      </c>
      <c r="T22">
        <v>682</v>
      </c>
      <c r="U22">
        <v>739</v>
      </c>
      <c r="V22">
        <v>896</v>
      </c>
      <c r="W22">
        <v>848</v>
      </c>
      <c r="X22">
        <v>1012</v>
      </c>
      <c r="Y22">
        <v>772</v>
      </c>
      <c r="Z22" t="s">
        <v>7</v>
      </c>
    </row>
    <row r="23" spans="1:26" x14ac:dyDescent="0.2">
      <c r="A23" t="s">
        <v>23</v>
      </c>
      <c r="B23">
        <v>871</v>
      </c>
      <c r="C23">
        <v>715</v>
      </c>
      <c r="D23">
        <v>914</v>
      </c>
      <c r="E23">
        <v>874</v>
      </c>
      <c r="F23">
        <v>727</v>
      </c>
      <c r="G23">
        <v>780</v>
      </c>
      <c r="H23">
        <v>840</v>
      </c>
      <c r="I23">
        <v>841</v>
      </c>
      <c r="J23">
        <v>235</v>
      </c>
      <c r="K23">
        <v>934</v>
      </c>
      <c r="L23">
        <v>1338</v>
      </c>
      <c r="M23">
        <v>506</v>
      </c>
      <c r="N23">
        <v>1202</v>
      </c>
      <c r="O23">
        <v>1009</v>
      </c>
      <c r="P23">
        <v>1305</v>
      </c>
      <c r="Q23">
        <v>710</v>
      </c>
      <c r="R23">
        <v>1152</v>
      </c>
      <c r="S23">
        <v>916</v>
      </c>
      <c r="T23">
        <v>900</v>
      </c>
      <c r="U23">
        <v>342</v>
      </c>
      <c r="V23">
        <v>996</v>
      </c>
      <c r="W23">
        <v>599</v>
      </c>
      <c r="X23">
        <v>1217</v>
      </c>
      <c r="Y23">
        <v>774</v>
      </c>
      <c r="Z23" t="s">
        <v>7</v>
      </c>
    </row>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7"/>
  <sheetViews>
    <sheetView topLeftCell="A2" workbookViewId="0">
      <selection activeCell="F27" sqref="F27"/>
    </sheetView>
  </sheetViews>
  <sheetFormatPr baseColWidth="10" defaultRowHeight="16" x14ac:dyDescent="0.2"/>
  <cols>
    <col min="2" max="4" width="15.33203125" customWidth="1"/>
    <col min="6" max="6" width="11.1640625" customWidth="1"/>
    <col min="7" max="7" width="16.6640625" customWidth="1"/>
  </cols>
  <sheetData>
    <row r="1" spans="1:8" ht="18" x14ac:dyDescent="0.2">
      <c r="A1" s="16" t="s">
        <v>53</v>
      </c>
      <c r="D1" s="3" t="s">
        <v>4268</v>
      </c>
    </row>
    <row r="2" spans="1:8" x14ac:dyDescent="0.2">
      <c r="D2" s="17"/>
      <c r="H2" s="17"/>
    </row>
    <row r="3" spans="1:8" x14ac:dyDescent="0.2">
      <c r="A3" s="16" t="s">
        <v>54</v>
      </c>
      <c r="D3" s="17"/>
      <c r="E3" s="16" t="s">
        <v>55</v>
      </c>
      <c r="H3" s="17"/>
    </row>
    <row r="4" spans="1:8" x14ac:dyDescent="0.2">
      <c r="A4" t="s">
        <v>56</v>
      </c>
      <c r="B4" s="18" t="s">
        <v>31</v>
      </c>
      <c r="C4" s="18" t="s">
        <v>57</v>
      </c>
      <c r="D4" s="19"/>
      <c r="E4" t="s">
        <v>56</v>
      </c>
      <c r="F4" t="s">
        <v>58</v>
      </c>
      <c r="G4" s="18" t="s">
        <v>57</v>
      </c>
      <c r="H4" s="17"/>
    </row>
    <row r="5" spans="1:8" x14ac:dyDescent="0.2">
      <c r="A5" t="s">
        <v>59</v>
      </c>
      <c r="B5" s="18">
        <f>Data!L14</f>
        <v>0.33700000000000002</v>
      </c>
      <c r="C5" s="18" t="str">
        <f t="shared" ref="C5:C25" si="0">IF((ABS(B$27-B5)&gt;3.5*B$28),"OUTLIER",B5)</f>
        <v>OUTLIER</v>
      </c>
      <c r="D5" s="19"/>
      <c r="E5" t="s">
        <v>59</v>
      </c>
      <c r="F5">
        <f>Data!AA14</f>
        <v>2522</v>
      </c>
      <c r="G5" s="18" t="str">
        <f t="shared" ref="G5:G25" si="1">IF((ABS(F$27-F5)&gt;3.5*F$28),"OUTLIER",F5)</f>
        <v>OUTLIER</v>
      </c>
      <c r="H5" s="17"/>
    </row>
    <row r="6" spans="1:8" x14ac:dyDescent="0.2">
      <c r="A6" t="s">
        <v>60</v>
      </c>
      <c r="B6" s="18">
        <f>Data!L24</f>
        <v>0.05</v>
      </c>
      <c r="C6" s="18">
        <f t="shared" si="0"/>
        <v>0.05</v>
      </c>
      <c r="D6" s="19"/>
      <c r="E6" t="s">
        <v>60</v>
      </c>
      <c r="F6">
        <f>Data!AA24</f>
        <v>1389</v>
      </c>
      <c r="G6" s="18">
        <f t="shared" si="1"/>
        <v>1389</v>
      </c>
      <c r="H6" s="17"/>
    </row>
    <row r="7" spans="1:8" x14ac:dyDescent="0.2">
      <c r="A7" t="s">
        <v>61</v>
      </c>
      <c r="B7" s="18">
        <f>Data!L34</f>
        <v>4.8000000000000001E-2</v>
      </c>
      <c r="C7" s="18">
        <f t="shared" si="0"/>
        <v>4.8000000000000001E-2</v>
      </c>
      <c r="D7" s="19"/>
      <c r="E7" t="s">
        <v>61</v>
      </c>
      <c r="F7">
        <f>Data!AA34</f>
        <v>1014</v>
      </c>
      <c r="G7" s="18">
        <f t="shared" si="1"/>
        <v>1014</v>
      </c>
      <c r="H7" s="17"/>
    </row>
    <row r="8" spans="1:8" x14ac:dyDescent="0.2">
      <c r="A8" t="s">
        <v>62</v>
      </c>
      <c r="B8" s="18">
        <f>Data!L44</f>
        <v>5.5E-2</v>
      </c>
      <c r="C8" s="18">
        <f t="shared" si="0"/>
        <v>5.5E-2</v>
      </c>
      <c r="D8" s="19"/>
      <c r="E8" t="s">
        <v>62</v>
      </c>
      <c r="F8">
        <f>Data!AA44</f>
        <v>1178</v>
      </c>
      <c r="G8" s="18">
        <f t="shared" si="1"/>
        <v>1178</v>
      </c>
      <c r="H8" s="17"/>
    </row>
    <row r="9" spans="1:8" x14ac:dyDescent="0.2">
      <c r="A9" t="s">
        <v>63</v>
      </c>
      <c r="B9" s="18">
        <f>Data!L54</f>
        <v>5.2999999999999999E-2</v>
      </c>
      <c r="C9" s="18">
        <f t="shared" si="0"/>
        <v>5.2999999999999999E-2</v>
      </c>
      <c r="D9" s="19"/>
      <c r="E9" t="s">
        <v>63</v>
      </c>
      <c r="F9">
        <f>Data!AA54</f>
        <v>742</v>
      </c>
      <c r="G9" s="18">
        <f t="shared" si="1"/>
        <v>742</v>
      </c>
      <c r="H9" s="17"/>
    </row>
    <row r="10" spans="1:8" x14ac:dyDescent="0.2">
      <c r="A10" t="s">
        <v>64</v>
      </c>
      <c r="B10" s="18">
        <f>Data!L64</f>
        <v>0.35099999999999998</v>
      </c>
      <c r="C10" s="18" t="str">
        <f t="shared" si="0"/>
        <v>OUTLIER</v>
      </c>
      <c r="D10" s="19"/>
      <c r="E10" t="s">
        <v>64</v>
      </c>
      <c r="F10">
        <f>Data!AA64</f>
        <v>2395</v>
      </c>
      <c r="G10" s="18" t="str">
        <f t="shared" si="1"/>
        <v>OUTLIER</v>
      </c>
      <c r="H10" s="17"/>
    </row>
    <row r="11" spans="1:8" x14ac:dyDescent="0.2">
      <c r="A11" t="s">
        <v>65</v>
      </c>
      <c r="B11" s="18">
        <f>Data!L74</f>
        <v>0.05</v>
      </c>
      <c r="C11" s="18">
        <f t="shared" si="0"/>
        <v>0.05</v>
      </c>
      <c r="D11" s="19"/>
      <c r="E11" t="s">
        <v>65</v>
      </c>
      <c r="F11">
        <f>Data!AA74</f>
        <v>1208</v>
      </c>
      <c r="G11" s="18">
        <f t="shared" si="1"/>
        <v>1208</v>
      </c>
      <c r="H11" s="17"/>
    </row>
    <row r="12" spans="1:8" x14ac:dyDescent="0.2">
      <c r="A12" t="s">
        <v>66</v>
      </c>
      <c r="B12" s="18">
        <f>Data!L84</f>
        <v>5.1999999999999998E-2</v>
      </c>
      <c r="C12" s="18">
        <f t="shared" si="0"/>
        <v>5.1999999999999998E-2</v>
      </c>
      <c r="D12" s="19"/>
      <c r="E12" t="s">
        <v>66</v>
      </c>
      <c r="F12">
        <f>Data!AA84</f>
        <v>1227</v>
      </c>
      <c r="G12" s="18">
        <f t="shared" si="1"/>
        <v>1227</v>
      </c>
      <c r="H12" s="17"/>
    </row>
    <row r="13" spans="1:8" x14ac:dyDescent="0.2">
      <c r="A13" t="s">
        <v>67</v>
      </c>
      <c r="B13" s="18">
        <f>Data!L94</f>
        <v>5.0999999999999997E-2</v>
      </c>
      <c r="C13" s="18">
        <f t="shared" si="0"/>
        <v>5.0999999999999997E-2</v>
      </c>
      <c r="D13" s="19"/>
      <c r="E13" t="s">
        <v>67</v>
      </c>
      <c r="F13">
        <f>Data!AA94</f>
        <v>1152</v>
      </c>
      <c r="G13" s="18">
        <f t="shared" si="1"/>
        <v>1152</v>
      </c>
      <c r="H13" s="17"/>
    </row>
    <row r="14" spans="1:8" x14ac:dyDescent="0.2">
      <c r="A14" t="s">
        <v>68</v>
      </c>
      <c r="B14" s="18">
        <f>Data!L104</f>
        <v>0.18</v>
      </c>
      <c r="C14" s="18" t="str">
        <f t="shared" si="0"/>
        <v>OUTLIER</v>
      </c>
      <c r="D14" s="19"/>
      <c r="E14" t="s">
        <v>68</v>
      </c>
      <c r="F14">
        <f>Data!AA104</f>
        <v>1046</v>
      </c>
      <c r="G14" s="18">
        <f t="shared" si="1"/>
        <v>1046</v>
      </c>
      <c r="H14" s="17"/>
    </row>
    <row r="15" spans="1:8" x14ac:dyDescent="0.2">
      <c r="A15" t="s">
        <v>69</v>
      </c>
      <c r="B15" s="18">
        <f>Data!L114</f>
        <v>5.3999999999999999E-2</v>
      </c>
      <c r="C15" s="18">
        <f t="shared" si="0"/>
        <v>5.3999999999999999E-2</v>
      </c>
      <c r="D15" s="19"/>
      <c r="E15" t="s">
        <v>69</v>
      </c>
      <c r="F15">
        <f>Data!AA114</f>
        <v>523</v>
      </c>
      <c r="G15" s="18">
        <f t="shared" si="1"/>
        <v>523</v>
      </c>
      <c r="H15" s="17"/>
    </row>
    <row r="16" spans="1:8" x14ac:dyDescent="0.2">
      <c r="A16" t="s">
        <v>70</v>
      </c>
      <c r="B16" s="18">
        <f>Data!L124</f>
        <v>5.0999999999999997E-2</v>
      </c>
      <c r="C16" s="18">
        <f t="shared" si="0"/>
        <v>5.0999999999999997E-2</v>
      </c>
      <c r="D16" s="19"/>
      <c r="E16" t="s">
        <v>70</v>
      </c>
      <c r="F16">
        <f>Data!AA124</f>
        <v>822</v>
      </c>
      <c r="G16" s="18">
        <f t="shared" si="1"/>
        <v>822</v>
      </c>
      <c r="H16" s="17"/>
    </row>
    <row r="17" spans="1:8" x14ac:dyDescent="0.2">
      <c r="A17" t="s">
        <v>71</v>
      </c>
      <c r="B17" s="18">
        <f>Data!L134</f>
        <v>0.05</v>
      </c>
      <c r="C17" s="18">
        <f t="shared" si="0"/>
        <v>0.05</v>
      </c>
      <c r="D17" s="19"/>
      <c r="E17" t="s">
        <v>71</v>
      </c>
      <c r="F17">
        <f>Data!AA134</f>
        <v>951</v>
      </c>
      <c r="G17" s="18">
        <f t="shared" si="1"/>
        <v>951</v>
      </c>
      <c r="H17" s="17"/>
    </row>
    <row r="18" spans="1:8" x14ac:dyDescent="0.2">
      <c r="A18" t="s">
        <v>72</v>
      </c>
      <c r="B18" s="18">
        <f>Data!L144</f>
        <v>5.0999999999999997E-2</v>
      </c>
      <c r="C18" s="18">
        <f t="shared" si="0"/>
        <v>5.0999999999999997E-2</v>
      </c>
      <c r="D18" s="19"/>
      <c r="E18" t="s">
        <v>72</v>
      </c>
      <c r="F18">
        <f>Data!AA144</f>
        <v>1194</v>
      </c>
      <c r="G18" s="18">
        <f t="shared" si="1"/>
        <v>1194</v>
      </c>
      <c r="H18" s="17"/>
    </row>
    <row r="19" spans="1:8" x14ac:dyDescent="0.2">
      <c r="A19" t="s">
        <v>73</v>
      </c>
      <c r="B19" s="18">
        <f>Data!L154</f>
        <v>4.9000000000000002E-2</v>
      </c>
      <c r="C19" s="18">
        <f t="shared" si="0"/>
        <v>4.9000000000000002E-2</v>
      </c>
      <c r="D19" s="19"/>
      <c r="E19" t="s">
        <v>73</v>
      </c>
      <c r="F19">
        <f>Data!AA154</f>
        <v>817</v>
      </c>
      <c r="G19" s="18">
        <f t="shared" si="1"/>
        <v>817</v>
      </c>
      <c r="H19" s="17"/>
    </row>
    <row r="20" spans="1:8" x14ac:dyDescent="0.2">
      <c r="A20" t="s">
        <v>74</v>
      </c>
      <c r="B20" s="18">
        <f>Data!L164</f>
        <v>5.2999999999999999E-2</v>
      </c>
      <c r="C20" s="18">
        <f t="shared" si="0"/>
        <v>5.2999999999999999E-2</v>
      </c>
      <c r="D20" s="19"/>
      <c r="E20" t="s">
        <v>74</v>
      </c>
      <c r="F20">
        <f>Data!AA164</f>
        <v>1039</v>
      </c>
      <c r="G20" s="18">
        <f t="shared" si="1"/>
        <v>1039</v>
      </c>
      <c r="H20" s="17"/>
    </row>
    <row r="21" spans="1:8" x14ac:dyDescent="0.2">
      <c r="A21" t="s">
        <v>75</v>
      </c>
      <c r="B21" s="18">
        <f>Data!L174</f>
        <v>0.21</v>
      </c>
      <c r="C21" s="18" t="str">
        <f t="shared" si="0"/>
        <v>OUTLIER</v>
      </c>
      <c r="D21" s="19"/>
      <c r="E21" t="s">
        <v>75</v>
      </c>
      <c r="F21">
        <f>Data!AA174</f>
        <v>1318</v>
      </c>
      <c r="G21" s="18">
        <f t="shared" si="1"/>
        <v>1318</v>
      </c>
      <c r="H21" s="17"/>
    </row>
    <row r="22" spans="1:8" x14ac:dyDescent="0.2">
      <c r="A22" t="s">
        <v>76</v>
      </c>
      <c r="B22" s="18">
        <f>Data!L184</f>
        <v>0.05</v>
      </c>
      <c r="C22" s="18">
        <f t="shared" si="0"/>
        <v>0.05</v>
      </c>
      <c r="D22" s="19"/>
      <c r="E22" t="s">
        <v>76</v>
      </c>
      <c r="F22">
        <f>Data!AA184</f>
        <v>923</v>
      </c>
      <c r="G22" s="18">
        <f t="shared" si="1"/>
        <v>923</v>
      </c>
      <c r="H22" s="17"/>
    </row>
    <row r="23" spans="1:8" x14ac:dyDescent="0.2">
      <c r="A23" t="s">
        <v>77</v>
      </c>
      <c r="B23" s="18">
        <f>Data!L194</f>
        <v>0.05</v>
      </c>
      <c r="C23" s="18">
        <f t="shared" si="0"/>
        <v>0.05</v>
      </c>
      <c r="D23" s="19"/>
      <c r="E23" t="s">
        <v>77</v>
      </c>
      <c r="F23">
        <f>Data!AA194</f>
        <v>506</v>
      </c>
      <c r="G23" s="18">
        <f t="shared" si="1"/>
        <v>506</v>
      </c>
      <c r="H23" s="17"/>
    </row>
    <row r="24" spans="1:8" x14ac:dyDescent="0.2">
      <c r="A24" t="s">
        <v>78</v>
      </c>
      <c r="B24" s="18">
        <f>Data!L204</f>
        <v>5.8999999999999997E-2</v>
      </c>
      <c r="C24" s="18" t="str">
        <f t="shared" si="0"/>
        <v>OUTLIER</v>
      </c>
      <c r="D24" s="19"/>
      <c r="E24" t="s">
        <v>78</v>
      </c>
      <c r="F24">
        <f>Data!AA204</f>
        <v>714</v>
      </c>
      <c r="G24" s="18">
        <f t="shared" si="1"/>
        <v>714</v>
      </c>
      <c r="H24" s="17"/>
    </row>
    <row r="25" spans="1:8" x14ac:dyDescent="0.2">
      <c r="A25" t="s">
        <v>79</v>
      </c>
      <c r="B25" s="18">
        <f>Data!L214</f>
        <v>0.05</v>
      </c>
      <c r="C25" s="18">
        <f t="shared" si="0"/>
        <v>0.05</v>
      </c>
      <c r="D25" s="19"/>
      <c r="E25" t="s">
        <v>79</v>
      </c>
      <c r="F25">
        <f>Data!AA214</f>
        <v>735</v>
      </c>
      <c r="G25" s="18">
        <f t="shared" si="1"/>
        <v>735</v>
      </c>
      <c r="H25" s="17"/>
    </row>
    <row r="26" spans="1:8" x14ac:dyDescent="0.2">
      <c r="B26" s="18"/>
      <c r="C26" s="18"/>
      <c r="D26" s="19"/>
      <c r="H26" s="17"/>
    </row>
    <row r="27" spans="1:8" x14ac:dyDescent="0.2">
      <c r="A27" t="s">
        <v>80</v>
      </c>
      <c r="B27" s="18">
        <f>MEDIAN(B5:B25)</f>
        <v>5.0999999999999997E-2</v>
      </c>
      <c r="C27" s="18"/>
      <c r="D27" s="19"/>
      <c r="E27" t="s">
        <v>80</v>
      </c>
      <c r="F27" s="18">
        <f>MEDIAN(F5:F25)</f>
        <v>1039</v>
      </c>
      <c r="G27" s="18"/>
      <c r="H27" s="17"/>
    </row>
    <row r="28" spans="1:8" x14ac:dyDescent="0.2">
      <c r="B28" s="18">
        <f t="array" ref="B28">MEDIAN(ABS(MEDIAN(B5:B25)-B5:B25))</f>
        <v>1.9999999999999948E-3</v>
      </c>
      <c r="C28" s="18"/>
      <c r="D28" s="19"/>
      <c r="F28" s="18">
        <f t="array" ref="F28">MEDIAN(ABS(MEDIAN(F5:F25)-F5:F25))</f>
        <v>217</v>
      </c>
      <c r="G28" s="18"/>
      <c r="H28" s="17"/>
    </row>
    <row r="29" spans="1:8" x14ac:dyDescent="0.2">
      <c r="A29" t="s">
        <v>81</v>
      </c>
      <c r="B29" s="18"/>
      <c r="C29" s="20">
        <f>AVERAGE(C5:C25)</f>
        <v>5.1062500000000018E-2</v>
      </c>
      <c r="D29" s="21" t="s">
        <v>82</v>
      </c>
      <c r="E29" t="s">
        <v>81</v>
      </c>
      <c r="F29" s="18"/>
      <c r="G29" s="22">
        <f>AVERAGE(G5:G25)</f>
        <v>973.57894736842104</v>
      </c>
      <c r="H29" s="23" t="s">
        <v>83</v>
      </c>
    </row>
    <row r="30" spans="1:8" ht="17" thickBot="1" x14ac:dyDescent="0.25">
      <c r="A30" t="s">
        <v>84</v>
      </c>
      <c r="B30" s="18"/>
      <c r="C30" s="24">
        <f>STDEV(C5:C25)</f>
        <v>1.8786076404259252E-3</v>
      </c>
      <c r="D30" s="25"/>
      <c r="E30" t="s">
        <v>84</v>
      </c>
      <c r="F30" s="18"/>
      <c r="G30" s="26">
        <f>STDEV(G5:G25)</f>
        <v>257.54014051523745</v>
      </c>
      <c r="H30" s="17"/>
    </row>
    <row r="31" spans="1:8" ht="18" thickTop="1" thickBot="1" x14ac:dyDescent="0.25">
      <c r="A31" t="s">
        <v>85</v>
      </c>
      <c r="C31" s="27">
        <v>3</v>
      </c>
      <c r="D31" s="23" t="s">
        <v>86</v>
      </c>
      <c r="H31" s="17"/>
    </row>
    <row r="32" spans="1:8" ht="18" thickTop="1" thickBot="1" x14ac:dyDescent="0.25">
      <c r="A32" t="s">
        <v>87</v>
      </c>
      <c r="C32" s="28">
        <f>(C30*C31)+C29</f>
        <v>5.6698322921277793E-2</v>
      </c>
      <c r="D32" s="21" t="s">
        <v>88</v>
      </c>
      <c r="G32" s="29"/>
      <c r="H32" s="17"/>
    </row>
    <row r="33" spans="1:8" ht="18" thickTop="1" thickBot="1" x14ac:dyDescent="0.25">
      <c r="A33" t="s">
        <v>89</v>
      </c>
      <c r="C33" s="30">
        <v>6</v>
      </c>
      <c r="D33" s="21"/>
      <c r="G33" s="29"/>
      <c r="H33" s="17"/>
    </row>
    <row r="34" spans="1:8" ht="17" thickTop="1" x14ac:dyDescent="0.2">
      <c r="A34" t="s">
        <v>90</v>
      </c>
      <c r="C34" s="28">
        <f>(C33*C30)+C29</f>
        <v>6.2334145842555568E-2</v>
      </c>
      <c r="D34" s="21"/>
      <c r="G34" s="29"/>
      <c r="H34" s="17"/>
    </row>
    <row r="37" spans="1:8" x14ac:dyDescent="0.2">
      <c r="A37" s="16" t="s">
        <v>91</v>
      </c>
    </row>
    <row r="39" spans="1:8" x14ac:dyDescent="0.2">
      <c r="A39" t="s">
        <v>92</v>
      </c>
    </row>
    <row r="40" spans="1:8" x14ac:dyDescent="0.2">
      <c r="A40" t="s">
        <v>93</v>
      </c>
    </row>
    <row r="41" spans="1:8" x14ac:dyDescent="0.2">
      <c r="A41" t="s">
        <v>94</v>
      </c>
    </row>
    <row r="42" spans="1:8" x14ac:dyDescent="0.2">
      <c r="A42" t="s">
        <v>95</v>
      </c>
    </row>
    <row r="43" spans="1:8" x14ac:dyDescent="0.2">
      <c r="A43" t="s">
        <v>96</v>
      </c>
    </row>
    <row r="44" spans="1:8" x14ac:dyDescent="0.2">
      <c r="A44" t="s">
        <v>97</v>
      </c>
    </row>
    <row r="45" spans="1:8" x14ac:dyDescent="0.2">
      <c r="A45" t="s">
        <v>98</v>
      </c>
    </row>
    <row r="46" spans="1:8" x14ac:dyDescent="0.2">
      <c r="A46" t="s">
        <v>99</v>
      </c>
    </row>
    <row r="47" spans="1:8" x14ac:dyDescent="0.2">
      <c r="A47" t="s">
        <v>100</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2120"/>
  <sheetViews>
    <sheetView tabSelected="1" workbookViewId="0">
      <pane xSplit="2" ySplit="8" topLeftCell="C9" activePane="bottomRight" state="frozen"/>
      <selection activeCell="D2" sqref="D2"/>
      <selection pane="topRight" activeCell="D2" sqref="D2"/>
      <selection pane="bottomLeft" activeCell="D2" sqref="D2"/>
      <selection pane="bottomRight" activeCell="D2" sqref="D2"/>
    </sheetView>
  </sheetViews>
  <sheetFormatPr baseColWidth="10" defaultColWidth="7.6640625" defaultRowHeight="16" x14ac:dyDescent="0.2"/>
  <cols>
    <col min="1" max="1" width="13.1640625" style="1" customWidth="1"/>
    <col min="2" max="2" width="11.33203125" style="1" customWidth="1"/>
    <col min="3" max="3" width="11.83203125" style="1" customWidth="1"/>
    <col min="4" max="4" width="12" style="31" customWidth="1"/>
    <col min="5" max="5" width="3.33203125" style="1" customWidth="1"/>
    <col min="6" max="6" width="11.5" style="1" customWidth="1"/>
    <col min="7" max="7" width="8.1640625" style="1" customWidth="1"/>
    <col min="8" max="8" width="9.1640625" style="1" customWidth="1"/>
    <col min="9" max="9" width="12.6640625" style="1" customWidth="1"/>
    <col min="10" max="11" width="8.1640625" style="1" customWidth="1"/>
    <col min="12" max="13" width="9.1640625" style="1" customWidth="1"/>
    <col min="14" max="15" width="12.5" style="1" customWidth="1"/>
    <col min="16" max="16" width="11.1640625" style="1" customWidth="1"/>
    <col min="17" max="17" width="25" style="1" customWidth="1"/>
    <col min="18" max="18" width="13.5" customWidth="1"/>
    <col min="19" max="16384" width="7.6640625" style="1"/>
  </cols>
  <sheetData>
    <row r="1" spans="1:17" ht="31" customHeight="1" thickTop="1" x14ac:dyDescent="0.2">
      <c r="D1" s="3" t="s">
        <v>4268</v>
      </c>
      <c r="F1" s="32" t="s">
        <v>25</v>
      </c>
      <c r="G1" s="33"/>
      <c r="H1" s="34" t="str">
        <f>Data!D1</f>
        <v>Core(4x) (Imaizumi)_Bkg based cut off</v>
      </c>
      <c r="I1" s="35"/>
      <c r="J1" s="35"/>
      <c r="K1" s="36"/>
      <c r="N1" s="37"/>
      <c r="O1" s="38" t="s">
        <v>101</v>
      </c>
      <c r="P1" s="39" t="s">
        <v>102</v>
      </c>
      <c r="Q1" s="40" t="s">
        <v>103</v>
      </c>
    </row>
    <row r="2" spans="1:17" x14ac:dyDescent="0.2">
      <c r="N2" s="41" t="s">
        <v>4265</v>
      </c>
      <c r="O2" s="42">
        <f>AVERAGE($O$9:$O$2007)</f>
        <v>4370.458120997675</v>
      </c>
      <c r="P2" s="43">
        <f>AVERAGE($I$9:$I$2007)</f>
        <v>1449.0381310418993</v>
      </c>
      <c r="Q2" s="44">
        <f>AVERAGE(N48,N144,N240,N336,N432,N528,N624,N720,N816,N912,N1008,N1104,N1200,N1296,N1392,N1488,N1584,N1680,N1776,N1872,N1968)</f>
        <v>4037.4590699193559</v>
      </c>
    </row>
    <row r="3" spans="1:17" x14ac:dyDescent="0.2">
      <c r="B3" s="4"/>
      <c r="C3" s="45"/>
      <c r="D3" s="46"/>
      <c r="N3" s="41" t="s">
        <v>4266</v>
      </c>
      <c r="O3" s="42">
        <f>STDEV($O$9:$O$2007)</f>
        <v>1589.1371260814162</v>
      </c>
      <c r="P3" s="43">
        <f>STDEV($I$9:$I$2007)</f>
        <v>508.9745757313695</v>
      </c>
      <c r="Q3" s="44">
        <f>STDEV(N48,N144,N240,N336,N432,N528,N624,N720,N816,N912,N1008,N1104,N1200,N1296,N1392,N1488,N1584,N1680,N1776,N1872,N1968)</f>
        <v>1519.4637281148305</v>
      </c>
    </row>
    <row r="4" spans="1:17" x14ac:dyDescent="0.2">
      <c r="B4" s="4"/>
      <c r="D4" s="9"/>
      <c r="N4" s="41" t="s">
        <v>104</v>
      </c>
      <c r="O4" s="47">
        <v>3</v>
      </c>
      <c r="P4" s="48">
        <v>2</v>
      </c>
      <c r="Q4" s="49"/>
    </row>
    <row r="5" spans="1:17" ht="17" thickBot="1" x14ac:dyDescent="0.25">
      <c r="C5" s="42"/>
      <c r="F5" s="1" t="s">
        <v>105</v>
      </c>
      <c r="G5" s="50">
        <f>'C.O. values'!G29</f>
        <v>973.57894736842104</v>
      </c>
      <c r="J5" s="4" t="s">
        <v>106</v>
      </c>
      <c r="K5" s="50">
        <f>'C.O. values'!C29</f>
        <v>5.1062500000000018E-2</v>
      </c>
      <c r="N5" s="51" t="s">
        <v>4267</v>
      </c>
      <c r="O5" s="52">
        <f>O2+(O4*O3)</f>
        <v>9137.8694992419241</v>
      </c>
      <c r="P5" s="53">
        <f>P2+(P4*P3)</f>
        <v>2466.9872825046382</v>
      </c>
      <c r="Q5" s="49"/>
    </row>
    <row r="6" spans="1:17" ht="17" thickTop="1" x14ac:dyDescent="0.2">
      <c r="J6" s="4" t="s">
        <v>107</v>
      </c>
      <c r="K6" s="54">
        <f>'C.O. values'!C30</f>
        <v>1.8786076404259252E-3</v>
      </c>
      <c r="P6" s="55"/>
    </row>
    <row r="7" spans="1:17" s="1" customFormat="1" ht="12" customHeight="1" x14ac:dyDescent="0.15">
      <c r="A7" s="56"/>
      <c r="B7" s="56"/>
      <c r="C7" s="56"/>
      <c r="D7" s="57"/>
      <c r="E7" s="56"/>
      <c r="F7" s="56"/>
      <c r="G7" s="56"/>
      <c r="H7" s="56"/>
      <c r="I7" s="128" t="s">
        <v>108</v>
      </c>
      <c r="J7" s="56"/>
      <c r="K7" s="130" t="s">
        <v>109</v>
      </c>
      <c r="L7" s="58"/>
      <c r="M7" s="132" t="s">
        <v>110</v>
      </c>
      <c r="N7" s="59" t="s">
        <v>111</v>
      </c>
      <c r="O7" s="134" t="s">
        <v>112</v>
      </c>
      <c r="P7" s="60" t="s">
        <v>113</v>
      </c>
      <c r="Q7" s="61" t="s">
        <v>114</v>
      </c>
    </row>
    <row r="8" spans="1:17" s="68" customFormat="1" ht="14" customHeight="1" thickBot="1" x14ac:dyDescent="0.2">
      <c r="A8" s="62" t="s">
        <v>115</v>
      </c>
      <c r="B8" s="63" t="s">
        <v>116</v>
      </c>
      <c r="C8" s="63" t="s">
        <v>117</v>
      </c>
      <c r="D8" s="64" t="s">
        <v>118</v>
      </c>
      <c r="E8" s="63"/>
      <c r="F8" s="63" t="s">
        <v>7</v>
      </c>
      <c r="G8" s="65" t="s">
        <v>119</v>
      </c>
      <c r="H8" s="63" t="s">
        <v>120</v>
      </c>
      <c r="I8" s="129"/>
      <c r="J8" s="63" t="s">
        <v>31</v>
      </c>
      <c r="K8" s="131"/>
      <c r="L8" s="63" t="s">
        <v>121</v>
      </c>
      <c r="M8" s="133"/>
      <c r="N8" s="66" t="s">
        <v>122</v>
      </c>
      <c r="O8" s="135"/>
      <c r="P8" s="67" t="s">
        <v>123</v>
      </c>
      <c r="Q8" s="64">
        <f>COUNTIF(Q9:Q2007,"=LIKELY_TRUE_POSITIVE")</f>
        <v>45</v>
      </c>
    </row>
    <row r="9" spans="1:17" s="1" customFormat="1" ht="14" x14ac:dyDescent="0.2">
      <c r="A9" s="69" t="s">
        <v>124</v>
      </c>
      <c r="B9" s="69" t="s">
        <v>125</v>
      </c>
      <c r="C9" s="70" t="s">
        <v>126</v>
      </c>
      <c r="D9" s="31" t="s">
        <v>127</v>
      </c>
      <c r="E9" s="1">
        <v>1</v>
      </c>
      <c r="F9" s="71">
        <f>Data!R9</f>
        <v>2181</v>
      </c>
      <c r="G9" s="71">
        <f t="shared" ref="G9:G72" si="0">G$5</f>
        <v>973.57894736842104</v>
      </c>
      <c r="H9" s="72">
        <f t="shared" ref="H9:H72" si="1">F9-G9</f>
        <v>1207.421052631579</v>
      </c>
      <c r="I9" s="72">
        <f t="shared" ref="I9:I72" si="2">IF(H9&lt;((QUARTILE($H$9:$H$2007,3))+(1.5*(QUARTILE($H$9:$H$2007,3)-QUARTILE($H$9:$H$2007,1)))),(IF(H9&gt;((QUARTILE($H$9:$H$2007,1))-(1.5*(QUARTILE($H$9:$H$2007,3)-QUARTILE($H$9:$H$2007,1)))),H9,"OUTLIER-DN")),"OUTLIER-UP")</f>
        <v>1207.421052631579</v>
      </c>
      <c r="J9" s="45">
        <f>Data!C9</f>
        <v>0.34499999999999997</v>
      </c>
      <c r="K9" s="45">
        <f t="shared" ref="K9:K72" si="3">K$5</f>
        <v>5.1062500000000018E-2</v>
      </c>
      <c r="L9" s="73">
        <f t="shared" ref="L9:L72" si="4">J9-K9</f>
        <v>0.29393749999999996</v>
      </c>
      <c r="M9" s="73">
        <f>IF(Results!J9&lt;'C.O. values'!C$32,"NO_GROWTH",L9)</f>
        <v>0.29393749999999996</v>
      </c>
      <c r="N9" s="74">
        <f t="shared" ref="N9:N72" si="5">IF(M9="NO_GROWTH","NO_GROWTH",H9/L9)</f>
        <v>4107.7475743366504</v>
      </c>
      <c r="O9" s="42">
        <f t="shared" ref="O9:O72" si="6">IF(M9="NO_GROWTH","NO_GROWTH",(IF(N9&lt;((QUARTILE($N$9:$N$2007,3))+(1.5*(QUARTILE($N$9:$N$2007,3)-QUARTILE($N$9:$N$2007,1)))),(IF(N9&gt;((QUARTILE($N$9:$N$2007,1))-(1.5*(QUARTILE($N$9:$N$2007,3)-QUARTILE($N$9:$N$2007,1)))),N9,"OUTLIER-DN")),"OUTLIER-UP")))</f>
        <v>4107.7475743366504</v>
      </c>
      <c r="P9" s="75">
        <f t="shared" ref="P9:P72" si="7">IF(O9="NO_GROWTH","NO_GROWTH",N9/$O$5)</f>
        <v>0.44953012019677324</v>
      </c>
      <c r="Q9" s="55" t="str">
        <f t="shared" ref="Q9:Q72" si="8">IF(M9="NO_GROWTH","NO_GROWTH",(IF(P9&gt;0.99,(IF(H9&lt;$P$5,"POTENTIAL_FALSE_POSITIVE","LIKELY_TRUE_POSITIVE")),"NEGATIVE")))</f>
        <v>NEGATIVE</v>
      </c>
    </row>
    <row r="10" spans="1:17" s="1" customFormat="1" ht="14" x14ac:dyDescent="0.2">
      <c r="A10" s="69" t="s">
        <v>128</v>
      </c>
      <c r="B10" s="69" t="s">
        <v>129</v>
      </c>
      <c r="C10" s="76" t="s">
        <v>126</v>
      </c>
      <c r="D10" s="31" t="s">
        <v>127</v>
      </c>
      <c r="E10" s="1">
        <v>2</v>
      </c>
      <c r="F10" s="71">
        <f>Data!S9</f>
        <v>3216</v>
      </c>
      <c r="G10" s="71">
        <f t="shared" si="0"/>
        <v>973.57894736842104</v>
      </c>
      <c r="H10" s="72">
        <f t="shared" si="1"/>
        <v>2242.4210526315792</v>
      </c>
      <c r="I10" s="72">
        <f t="shared" si="2"/>
        <v>2242.4210526315792</v>
      </c>
      <c r="J10" s="45">
        <f>Data!D9</f>
        <v>0.35799999999999998</v>
      </c>
      <c r="K10" s="45">
        <f t="shared" si="3"/>
        <v>5.1062500000000018E-2</v>
      </c>
      <c r="L10" s="73">
        <f t="shared" si="4"/>
        <v>0.30693749999999997</v>
      </c>
      <c r="M10" s="73">
        <f>IF(Results!J10&lt;'C.O. values'!C$32,"NO_GROWTH",L10)</f>
        <v>0.30693749999999997</v>
      </c>
      <c r="N10" s="74">
        <f t="shared" si="5"/>
        <v>7305.7904382213947</v>
      </c>
      <c r="O10" s="42">
        <f t="shared" si="6"/>
        <v>7305.7904382213947</v>
      </c>
      <c r="P10" s="75">
        <f t="shared" si="7"/>
        <v>0.7995069790422682</v>
      </c>
      <c r="Q10" s="55" t="str">
        <f t="shared" si="8"/>
        <v>NEGATIVE</v>
      </c>
    </row>
    <row r="11" spans="1:17" s="1" customFormat="1" ht="14" x14ac:dyDescent="0.2">
      <c r="A11" s="69" t="s">
        <v>130</v>
      </c>
      <c r="B11" s="69" t="s">
        <v>131</v>
      </c>
      <c r="C11" s="76" t="s">
        <v>132</v>
      </c>
      <c r="D11" s="31" t="s">
        <v>127</v>
      </c>
      <c r="E11" s="1">
        <v>3</v>
      </c>
      <c r="F11" s="71">
        <f>Data!T9</f>
        <v>3219</v>
      </c>
      <c r="G11" s="71">
        <f t="shared" si="0"/>
        <v>973.57894736842104</v>
      </c>
      <c r="H11" s="72">
        <f t="shared" si="1"/>
        <v>2245.4210526315792</v>
      </c>
      <c r="I11" s="72">
        <f t="shared" si="2"/>
        <v>2245.4210526315792</v>
      </c>
      <c r="J11" s="45">
        <f>Data!E9</f>
        <v>0.35899999999999999</v>
      </c>
      <c r="K11" s="45">
        <f t="shared" si="3"/>
        <v>5.1062500000000018E-2</v>
      </c>
      <c r="L11" s="73">
        <f t="shared" si="4"/>
        <v>0.30793749999999998</v>
      </c>
      <c r="M11" s="73">
        <f>IF(Results!J11&lt;'C.O. values'!C$32,"NO_GROWTH",L11)</f>
        <v>0.30793749999999998</v>
      </c>
      <c r="N11" s="74">
        <f t="shared" si="5"/>
        <v>7291.8077617424942</v>
      </c>
      <c r="O11" s="42">
        <f t="shared" si="6"/>
        <v>7291.8077617424942</v>
      </c>
      <c r="P11" s="75">
        <f t="shared" si="7"/>
        <v>0.79797678904775571</v>
      </c>
      <c r="Q11" s="55" t="str">
        <f t="shared" si="8"/>
        <v>NEGATIVE</v>
      </c>
    </row>
    <row r="12" spans="1:17" s="1" customFormat="1" ht="14" x14ac:dyDescent="0.2">
      <c r="A12" s="69" t="s">
        <v>133</v>
      </c>
      <c r="B12" s="69" t="s">
        <v>134</v>
      </c>
      <c r="C12" s="76" t="s">
        <v>135</v>
      </c>
      <c r="D12" s="31" t="s">
        <v>127</v>
      </c>
      <c r="E12" s="1">
        <v>4</v>
      </c>
      <c r="F12" s="71">
        <f>Data!U9</f>
        <v>3338</v>
      </c>
      <c r="G12" s="71">
        <f t="shared" si="0"/>
        <v>973.57894736842104</v>
      </c>
      <c r="H12" s="72">
        <f t="shared" si="1"/>
        <v>2364.4210526315792</v>
      </c>
      <c r="I12" s="72">
        <f t="shared" si="2"/>
        <v>2364.4210526315792</v>
      </c>
      <c r="J12" s="45">
        <f>Data!F9</f>
        <v>0.47899999999999998</v>
      </c>
      <c r="K12" s="45">
        <f t="shared" si="3"/>
        <v>5.1062500000000018E-2</v>
      </c>
      <c r="L12" s="73">
        <f t="shared" si="4"/>
        <v>0.42793749999999997</v>
      </c>
      <c r="M12" s="73">
        <f>IF(Results!J12&lt;'C.O. values'!C$32,"NO_GROWTH",L12)</f>
        <v>0.42793749999999997</v>
      </c>
      <c r="N12" s="74">
        <f t="shared" si="5"/>
        <v>5525.155081364871</v>
      </c>
      <c r="O12" s="42">
        <f t="shared" si="6"/>
        <v>5525.155081364871</v>
      </c>
      <c r="P12" s="75">
        <f t="shared" si="7"/>
        <v>0.6046436843755798</v>
      </c>
      <c r="Q12" s="55" t="str">
        <f t="shared" si="8"/>
        <v>NEGATIVE</v>
      </c>
    </row>
    <row r="13" spans="1:17" s="1" customFormat="1" ht="14" x14ac:dyDescent="0.2">
      <c r="A13" s="69" t="s">
        <v>136</v>
      </c>
      <c r="B13" s="69" t="s">
        <v>137</v>
      </c>
      <c r="C13" s="76" t="s">
        <v>138</v>
      </c>
      <c r="D13" s="31" t="s">
        <v>127</v>
      </c>
      <c r="E13" s="1">
        <v>5</v>
      </c>
      <c r="F13" s="71">
        <f>Data!V9</f>
        <v>3059</v>
      </c>
      <c r="G13" s="71">
        <f t="shared" si="0"/>
        <v>973.57894736842104</v>
      </c>
      <c r="H13" s="72">
        <f t="shared" si="1"/>
        <v>2085.4210526315792</v>
      </c>
      <c r="I13" s="72">
        <f t="shared" si="2"/>
        <v>2085.4210526315792</v>
      </c>
      <c r="J13" s="45">
        <f>Data!G9</f>
        <v>0.436</v>
      </c>
      <c r="K13" s="45">
        <f t="shared" si="3"/>
        <v>5.1062500000000018E-2</v>
      </c>
      <c r="L13" s="73">
        <f t="shared" si="4"/>
        <v>0.38493749999999999</v>
      </c>
      <c r="M13" s="73">
        <f>IF(Results!J13&lt;'C.O. values'!C$32,"NO_GROWTH",L13)</f>
        <v>0.38493749999999999</v>
      </c>
      <c r="N13" s="74">
        <f t="shared" si="5"/>
        <v>5417.557532408714</v>
      </c>
      <c r="O13" s="42">
        <f t="shared" si="6"/>
        <v>5417.557532408714</v>
      </c>
      <c r="P13" s="75">
        <f t="shared" si="7"/>
        <v>0.59286877897065104</v>
      </c>
      <c r="Q13" s="55" t="str">
        <f t="shared" si="8"/>
        <v>NEGATIVE</v>
      </c>
    </row>
    <row r="14" spans="1:17" s="1" customFormat="1" ht="14" x14ac:dyDescent="0.2">
      <c r="A14" s="69" t="s">
        <v>139</v>
      </c>
      <c r="B14" s="69" t="s">
        <v>140</v>
      </c>
      <c r="C14" s="76" t="s">
        <v>135</v>
      </c>
      <c r="D14" s="31" t="s">
        <v>141</v>
      </c>
      <c r="E14" s="1">
        <v>6</v>
      </c>
      <c r="F14" s="71">
        <f>Data!W9</f>
        <v>2648</v>
      </c>
      <c r="G14" s="71">
        <f t="shared" si="0"/>
        <v>973.57894736842104</v>
      </c>
      <c r="H14" s="72">
        <f t="shared" si="1"/>
        <v>1674.421052631579</v>
      </c>
      <c r="I14" s="72">
        <f t="shared" si="2"/>
        <v>1674.421052631579</v>
      </c>
      <c r="J14" s="45">
        <f>Data!H9</f>
        <v>0.40699999999999997</v>
      </c>
      <c r="K14" s="45">
        <f t="shared" si="3"/>
        <v>5.1062500000000018E-2</v>
      </c>
      <c r="L14" s="73">
        <f t="shared" si="4"/>
        <v>0.35593749999999996</v>
      </c>
      <c r="M14" s="73">
        <f>IF(Results!J14&lt;'C.O. values'!C$32,"NO_GROWTH",L14)</f>
        <v>0.35593749999999996</v>
      </c>
      <c r="N14" s="74">
        <f t="shared" si="5"/>
        <v>4704.2558107296345</v>
      </c>
      <c r="O14" s="42">
        <f t="shared" si="6"/>
        <v>4704.2558107296345</v>
      </c>
      <c r="P14" s="75">
        <f t="shared" si="7"/>
        <v>0.51480881961817238</v>
      </c>
      <c r="Q14" s="55" t="str">
        <f t="shared" si="8"/>
        <v>NEGATIVE</v>
      </c>
    </row>
    <row r="15" spans="1:17" s="1" customFormat="1" ht="14" x14ac:dyDescent="0.2">
      <c r="A15" s="69" t="s">
        <v>142</v>
      </c>
      <c r="B15" s="69" t="s">
        <v>143</v>
      </c>
      <c r="C15" s="76" t="s">
        <v>135</v>
      </c>
      <c r="D15" s="31" t="s">
        <v>144</v>
      </c>
      <c r="E15" s="1">
        <v>7</v>
      </c>
      <c r="F15" s="71">
        <f>Data!X9</f>
        <v>3173</v>
      </c>
      <c r="G15" s="71">
        <f t="shared" si="0"/>
        <v>973.57894736842104</v>
      </c>
      <c r="H15" s="72">
        <f t="shared" si="1"/>
        <v>2199.4210526315792</v>
      </c>
      <c r="I15" s="72">
        <f t="shared" si="2"/>
        <v>2199.4210526315792</v>
      </c>
      <c r="J15" s="45">
        <f>Data!I9</f>
        <v>0.4</v>
      </c>
      <c r="K15" s="45">
        <f t="shared" si="3"/>
        <v>5.1062500000000018E-2</v>
      </c>
      <c r="L15" s="73">
        <f t="shared" si="4"/>
        <v>0.34893750000000001</v>
      </c>
      <c r="M15" s="73">
        <f>IF(Results!J15&lt;'C.O. values'!C$32,"NO_GROWTH",L15)</f>
        <v>0.34893750000000001</v>
      </c>
      <c r="N15" s="74">
        <f t="shared" si="5"/>
        <v>6303.1948490247651</v>
      </c>
      <c r="O15" s="42">
        <f t="shared" si="6"/>
        <v>6303.1948490247651</v>
      </c>
      <c r="P15" s="75">
        <f t="shared" si="7"/>
        <v>0.68978823231691777</v>
      </c>
      <c r="Q15" s="55" t="str">
        <f t="shared" si="8"/>
        <v>NEGATIVE</v>
      </c>
    </row>
    <row r="16" spans="1:17" s="1" customFormat="1" ht="14" x14ac:dyDescent="0.2">
      <c r="A16" s="69" t="s">
        <v>145</v>
      </c>
      <c r="B16" s="69" t="s">
        <v>146</v>
      </c>
      <c r="C16" s="76" t="s">
        <v>135</v>
      </c>
      <c r="D16" s="31" t="s">
        <v>144</v>
      </c>
      <c r="E16" s="1">
        <v>8</v>
      </c>
      <c r="F16" s="71">
        <f>Data!Y9</f>
        <v>2977</v>
      </c>
      <c r="G16" s="71">
        <f t="shared" si="0"/>
        <v>973.57894736842104</v>
      </c>
      <c r="H16" s="72">
        <f t="shared" si="1"/>
        <v>2003.421052631579</v>
      </c>
      <c r="I16" s="72">
        <f t="shared" si="2"/>
        <v>2003.421052631579</v>
      </c>
      <c r="J16" s="45">
        <f>Data!J9</f>
        <v>0.45100000000000001</v>
      </c>
      <c r="K16" s="45">
        <f t="shared" si="3"/>
        <v>5.1062500000000018E-2</v>
      </c>
      <c r="L16" s="73">
        <f t="shared" si="4"/>
        <v>0.3999375</v>
      </c>
      <c r="M16" s="73">
        <f>IF(Results!J16&lt;'C.O. values'!C$32,"NO_GROWTH",L16)</f>
        <v>0.3999375</v>
      </c>
      <c r="N16" s="74">
        <f t="shared" si="5"/>
        <v>5009.3353402258581</v>
      </c>
      <c r="O16" s="42">
        <f t="shared" si="6"/>
        <v>5009.3353402258581</v>
      </c>
      <c r="P16" s="75">
        <f t="shared" si="7"/>
        <v>0.54819510616139044</v>
      </c>
      <c r="Q16" s="55" t="str">
        <f t="shared" si="8"/>
        <v>NEGATIVE</v>
      </c>
    </row>
    <row r="17" spans="1:18" ht="14" x14ac:dyDescent="0.2">
      <c r="A17" s="69" t="s">
        <v>147</v>
      </c>
      <c r="B17" s="69" t="s">
        <v>148</v>
      </c>
      <c r="C17" s="76" t="s">
        <v>149</v>
      </c>
      <c r="D17" s="31" t="s">
        <v>127</v>
      </c>
      <c r="E17" s="1">
        <v>9</v>
      </c>
      <c r="F17" s="71">
        <f>Data!Z9</f>
        <v>3360</v>
      </c>
      <c r="G17" s="71">
        <f t="shared" si="0"/>
        <v>973.57894736842104</v>
      </c>
      <c r="H17" s="72">
        <f t="shared" si="1"/>
        <v>2386.4210526315792</v>
      </c>
      <c r="I17" s="72">
        <f t="shared" si="2"/>
        <v>2386.4210526315792</v>
      </c>
      <c r="J17" s="45">
        <f>Data!K9</f>
        <v>0.378</v>
      </c>
      <c r="K17" s="45">
        <f t="shared" si="3"/>
        <v>5.1062500000000018E-2</v>
      </c>
      <c r="L17" s="73">
        <f t="shared" si="4"/>
        <v>0.32693749999999999</v>
      </c>
      <c r="M17" s="73">
        <f>IF(Results!J17&lt;'C.O. values'!C$32,"NO_GROWTH",L17)</f>
        <v>0.32693749999999999</v>
      </c>
      <c r="N17" s="74">
        <f t="shared" si="5"/>
        <v>7299.3188381007967</v>
      </c>
      <c r="O17" s="42">
        <f t="shared" si="6"/>
        <v>7299.3188381007967</v>
      </c>
      <c r="P17" s="75">
        <f t="shared" si="7"/>
        <v>0.79879876142971251</v>
      </c>
      <c r="Q17" s="55" t="str">
        <f t="shared" si="8"/>
        <v>NEGATIVE</v>
      </c>
      <c r="R17" s="1"/>
    </row>
    <row r="18" spans="1:18" ht="14" x14ac:dyDescent="0.2">
      <c r="A18" s="69" t="s">
        <v>150</v>
      </c>
      <c r="B18" s="69" t="s">
        <v>151</v>
      </c>
      <c r="C18" s="76" t="s">
        <v>152</v>
      </c>
      <c r="D18" s="31" t="s">
        <v>127</v>
      </c>
      <c r="E18" s="1">
        <v>10</v>
      </c>
      <c r="F18" s="71">
        <f>Data!AA9</f>
        <v>3042</v>
      </c>
      <c r="G18" s="71">
        <f t="shared" si="0"/>
        <v>973.57894736842104</v>
      </c>
      <c r="H18" s="72">
        <f t="shared" si="1"/>
        <v>2068.4210526315792</v>
      </c>
      <c r="I18" s="72">
        <f t="shared" si="2"/>
        <v>2068.4210526315792</v>
      </c>
      <c r="J18" s="45">
        <f>Data!L9</f>
        <v>0.41399999999999998</v>
      </c>
      <c r="K18" s="45">
        <f t="shared" si="3"/>
        <v>5.1062500000000018E-2</v>
      </c>
      <c r="L18" s="73">
        <f t="shared" si="4"/>
        <v>0.36293749999999997</v>
      </c>
      <c r="M18" s="73">
        <f>IF(Results!J18&lt;'C.O. values'!C$32,"NO_GROWTH",L18)</f>
        <v>0.36293749999999997</v>
      </c>
      <c r="N18" s="74">
        <f t="shared" si="5"/>
        <v>5699.1108734467489</v>
      </c>
      <c r="O18" s="42">
        <f t="shared" si="6"/>
        <v>5699.1108734467489</v>
      </c>
      <c r="P18" s="75">
        <f t="shared" si="7"/>
        <v>0.62368048415656907</v>
      </c>
      <c r="Q18" s="55" t="str">
        <f t="shared" si="8"/>
        <v>NEGATIVE</v>
      </c>
      <c r="R18" s="1"/>
    </row>
    <row r="19" spans="1:18" ht="14" x14ac:dyDescent="0.2">
      <c r="A19" s="69" t="s">
        <v>153</v>
      </c>
      <c r="B19" s="69" t="s">
        <v>154</v>
      </c>
      <c r="C19" s="76" t="s">
        <v>155</v>
      </c>
      <c r="D19" s="31" t="s">
        <v>127</v>
      </c>
      <c r="E19" s="1">
        <v>11</v>
      </c>
      <c r="F19" s="71">
        <f>Data!AB9</f>
        <v>3131</v>
      </c>
      <c r="G19" s="71">
        <f t="shared" si="0"/>
        <v>973.57894736842104</v>
      </c>
      <c r="H19" s="72">
        <f t="shared" si="1"/>
        <v>2157.4210526315792</v>
      </c>
      <c r="I19" s="72">
        <f t="shared" si="2"/>
        <v>2157.4210526315792</v>
      </c>
      <c r="J19" s="45">
        <f>Data!M9</f>
        <v>0.39300000000000002</v>
      </c>
      <c r="K19" s="45">
        <f t="shared" si="3"/>
        <v>5.1062500000000018E-2</v>
      </c>
      <c r="L19" s="73">
        <f t="shared" si="4"/>
        <v>0.34193750000000001</v>
      </c>
      <c r="M19" s="73">
        <f>IF(Results!J19&lt;'C.O. values'!C$32,"NO_GROWTH",L19)</f>
        <v>0.34193750000000001</v>
      </c>
      <c r="N19" s="74">
        <f t="shared" si="5"/>
        <v>6309.4017258463291</v>
      </c>
      <c r="O19" s="42">
        <f t="shared" si="6"/>
        <v>6309.4017258463291</v>
      </c>
      <c r="P19" s="75">
        <f t="shared" si="7"/>
        <v>0.69046748001487168</v>
      </c>
      <c r="Q19" s="55" t="str">
        <f t="shared" si="8"/>
        <v>NEGATIVE</v>
      </c>
      <c r="R19" s="1"/>
    </row>
    <row r="20" spans="1:18" ht="14" x14ac:dyDescent="0.2">
      <c r="A20" s="69" t="s">
        <v>156</v>
      </c>
      <c r="B20" s="69" t="s">
        <v>157</v>
      </c>
      <c r="C20" s="76" t="s">
        <v>158</v>
      </c>
      <c r="D20" s="31" t="s">
        <v>127</v>
      </c>
      <c r="E20" s="1">
        <v>12</v>
      </c>
      <c r="F20" s="71">
        <f>Data!AC9</f>
        <v>3464</v>
      </c>
      <c r="G20" s="71">
        <f t="shared" si="0"/>
        <v>973.57894736842104</v>
      </c>
      <c r="H20" s="72">
        <f t="shared" si="1"/>
        <v>2490.4210526315792</v>
      </c>
      <c r="I20" s="72">
        <f t="shared" si="2"/>
        <v>2490.4210526315792</v>
      </c>
      <c r="J20" s="45">
        <f>Data!N9</f>
        <v>0.42399999999999999</v>
      </c>
      <c r="K20" s="45">
        <f t="shared" si="3"/>
        <v>5.1062500000000018E-2</v>
      </c>
      <c r="L20" s="73">
        <f t="shared" si="4"/>
        <v>0.37293749999999998</v>
      </c>
      <c r="M20" s="73">
        <f>IF(Results!J20&lt;'C.O. values'!C$32,"NO_GROWTH",L20)</f>
        <v>0.37293749999999998</v>
      </c>
      <c r="N20" s="74">
        <f t="shared" si="5"/>
        <v>6677.8509874485117</v>
      </c>
      <c r="O20" s="42">
        <f t="shared" si="6"/>
        <v>6677.8509874485117</v>
      </c>
      <c r="P20" s="75">
        <f t="shared" si="7"/>
        <v>0.7307886141296398</v>
      </c>
      <c r="Q20" s="55" t="str">
        <f t="shared" si="8"/>
        <v>NEGATIVE</v>
      </c>
      <c r="R20" s="1"/>
    </row>
    <row r="21" spans="1:18" ht="14" x14ac:dyDescent="0.2">
      <c r="A21" s="69" t="s">
        <v>159</v>
      </c>
      <c r="B21" s="69" t="s">
        <v>160</v>
      </c>
      <c r="C21" s="76" t="s">
        <v>161</v>
      </c>
      <c r="D21" s="31" t="s">
        <v>127</v>
      </c>
      <c r="E21" s="1">
        <v>13</v>
      </c>
      <c r="F21" s="71">
        <f>Data!R10</f>
        <v>3911</v>
      </c>
      <c r="G21" s="71">
        <f t="shared" si="0"/>
        <v>973.57894736842104</v>
      </c>
      <c r="H21" s="72">
        <f t="shared" si="1"/>
        <v>2937.4210526315792</v>
      </c>
      <c r="I21" s="72" t="str">
        <f t="shared" si="2"/>
        <v>OUTLIER-UP</v>
      </c>
      <c r="J21" s="45">
        <f>Data!C10</f>
        <v>0.36099999999999999</v>
      </c>
      <c r="K21" s="45">
        <f t="shared" si="3"/>
        <v>5.1062500000000018E-2</v>
      </c>
      <c r="L21" s="73">
        <f t="shared" si="4"/>
        <v>0.30993749999999998</v>
      </c>
      <c r="M21" s="73">
        <f>IF(Results!J21&lt;'C.O. values'!C$32,"NO_GROWTH",L21)</f>
        <v>0.30993749999999998</v>
      </c>
      <c r="N21" s="74">
        <f t="shared" si="5"/>
        <v>9477.4625614247361</v>
      </c>
      <c r="O21" s="42" t="str">
        <f t="shared" si="6"/>
        <v>OUTLIER-UP</v>
      </c>
      <c r="P21" s="75">
        <f t="shared" si="7"/>
        <v>1.0371632646111859</v>
      </c>
      <c r="Q21" s="55" t="str">
        <f t="shared" si="8"/>
        <v>LIKELY_TRUE_POSITIVE</v>
      </c>
      <c r="R21" s="1"/>
    </row>
    <row r="22" spans="1:18" ht="14" x14ac:dyDescent="0.2">
      <c r="A22" s="69" t="s">
        <v>162</v>
      </c>
      <c r="B22" s="69" t="s">
        <v>163</v>
      </c>
      <c r="C22" s="76" t="s">
        <v>164</v>
      </c>
      <c r="D22" s="31" t="s">
        <v>127</v>
      </c>
      <c r="E22" s="1">
        <v>14</v>
      </c>
      <c r="F22" s="71">
        <f>Data!S10</f>
        <v>2448</v>
      </c>
      <c r="G22" s="71">
        <f t="shared" si="0"/>
        <v>973.57894736842104</v>
      </c>
      <c r="H22" s="72">
        <f t="shared" si="1"/>
        <v>1474.421052631579</v>
      </c>
      <c r="I22" s="72">
        <f t="shared" si="2"/>
        <v>1474.421052631579</v>
      </c>
      <c r="J22" s="45">
        <f>Data!D10</f>
        <v>0.38800000000000001</v>
      </c>
      <c r="K22" s="45">
        <f t="shared" si="3"/>
        <v>5.1062500000000018E-2</v>
      </c>
      <c r="L22" s="73">
        <f t="shared" si="4"/>
        <v>0.3369375</v>
      </c>
      <c r="M22" s="73">
        <f>IF(Results!J22&lt;'C.O. values'!C$32,"NO_GROWTH",L22)</f>
        <v>0.3369375</v>
      </c>
      <c r="N22" s="74">
        <f t="shared" si="5"/>
        <v>4375.9482177898835</v>
      </c>
      <c r="O22" s="42">
        <f t="shared" si="6"/>
        <v>4375.9482177898835</v>
      </c>
      <c r="P22" s="75">
        <f t="shared" si="7"/>
        <v>0.47888057693895841</v>
      </c>
      <c r="Q22" s="55" t="str">
        <f t="shared" si="8"/>
        <v>NEGATIVE</v>
      </c>
      <c r="R22" s="1"/>
    </row>
    <row r="23" spans="1:18" ht="14" x14ac:dyDescent="0.2">
      <c r="A23" s="69" t="s">
        <v>165</v>
      </c>
      <c r="B23" s="69" t="s">
        <v>166</v>
      </c>
      <c r="C23" s="76" t="s">
        <v>164</v>
      </c>
      <c r="D23" s="31" t="s">
        <v>127</v>
      </c>
      <c r="E23" s="1">
        <v>15</v>
      </c>
      <c r="F23" s="71">
        <f>Data!T10</f>
        <v>2391</v>
      </c>
      <c r="G23" s="71">
        <f t="shared" si="0"/>
        <v>973.57894736842104</v>
      </c>
      <c r="H23" s="72">
        <f t="shared" si="1"/>
        <v>1417.421052631579</v>
      </c>
      <c r="I23" s="72">
        <f t="shared" si="2"/>
        <v>1417.421052631579</v>
      </c>
      <c r="J23" s="45">
        <f>Data!E10</f>
        <v>0.34899999999999998</v>
      </c>
      <c r="K23" s="45">
        <f t="shared" si="3"/>
        <v>5.1062500000000018E-2</v>
      </c>
      <c r="L23" s="73">
        <f t="shared" si="4"/>
        <v>0.29793749999999997</v>
      </c>
      <c r="M23" s="73">
        <f>IF(Results!J23&lt;'C.O. values'!C$32,"NO_GROWTH",L23)</f>
        <v>0.29793749999999997</v>
      </c>
      <c r="N23" s="74">
        <f t="shared" si="5"/>
        <v>4757.4442714716315</v>
      </c>
      <c r="O23" s="42">
        <f t="shared" si="6"/>
        <v>4757.4442714716315</v>
      </c>
      <c r="P23" s="75">
        <f t="shared" si="7"/>
        <v>0.52062948282050958</v>
      </c>
      <c r="Q23" s="55" t="str">
        <f t="shared" si="8"/>
        <v>NEGATIVE</v>
      </c>
      <c r="R23" s="77"/>
    </row>
    <row r="24" spans="1:18" ht="14" x14ac:dyDescent="0.2">
      <c r="A24" s="69" t="s">
        <v>167</v>
      </c>
      <c r="B24" s="69" t="s">
        <v>168</v>
      </c>
      <c r="C24" s="76" t="s">
        <v>135</v>
      </c>
      <c r="D24" s="31" t="s">
        <v>127</v>
      </c>
      <c r="E24" s="1">
        <v>16</v>
      </c>
      <c r="F24" s="71">
        <f>Data!U10</f>
        <v>1107</v>
      </c>
      <c r="G24" s="71">
        <f t="shared" si="0"/>
        <v>973.57894736842104</v>
      </c>
      <c r="H24" s="72">
        <f t="shared" si="1"/>
        <v>133.42105263157896</v>
      </c>
      <c r="I24" s="72">
        <f t="shared" si="2"/>
        <v>133.42105263157896</v>
      </c>
      <c r="J24" s="45">
        <f>Data!F10</f>
        <v>0.312</v>
      </c>
      <c r="K24" s="45">
        <f t="shared" si="3"/>
        <v>5.1062500000000018E-2</v>
      </c>
      <c r="L24" s="73">
        <f t="shared" si="4"/>
        <v>0.26093749999999999</v>
      </c>
      <c r="M24" s="73">
        <f>IF(Results!J24&lt;'C.O. values'!C$32,"NO_GROWTH",L24)</f>
        <v>0.26093749999999999</v>
      </c>
      <c r="N24" s="74">
        <f t="shared" si="5"/>
        <v>511.31421367790739</v>
      </c>
      <c r="O24" s="42">
        <f t="shared" si="6"/>
        <v>511.31421367790739</v>
      </c>
      <c r="P24" s="75">
        <f t="shared" si="7"/>
        <v>5.5955517171735261E-2</v>
      </c>
      <c r="Q24" s="55" t="str">
        <f t="shared" si="8"/>
        <v>NEGATIVE</v>
      </c>
      <c r="R24" s="1"/>
    </row>
    <row r="25" spans="1:18" ht="14" x14ac:dyDescent="0.2">
      <c r="A25" s="69" t="s">
        <v>169</v>
      </c>
      <c r="B25" s="69" t="s">
        <v>170</v>
      </c>
      <c r="C25" s="76" t="s">
        <v>135</v>
      </c>
      <c r="D25" s="31" t="s">
        <v>127</v>
      </c>
      <c r="E25" s="1">
        <v>17</v>
      </c>
      <c r="F25" s="71">
        <f>Data!V10</f>
        <v>2839</v>
      </c>
      <c r="G25" s="71">
        <f t="shared" si="0"/>
        <v>973.57894736842104</v>
      </c>
      <c r="H25" s="72">
        <f t="shared" si="1"/>
        <v>1865.421052631579</v>
      </c>
      <c r="I25" s="72">
        <f t="shared" si="2"/>
        <v>1865.421052631579</v>
      </c>
      <c r="J25" s="45">
        <f>Data!G10</f>
        <v>0.33</v>
      </c>
      <c r="K25" s="45">
        <f t="shared" si="3"/>
        <v>5.1062500000000018E-2</v>
      </c>
      <c r="L25" s="73">
        <f t="shared" si="4"/>
        <v>0.2789375</v>
      </c>
      <c r="M25" s="73">
        <f>IF(Results!J25&lt;'C.O. values'!C$32,"NO_GROWTH",L25)</f>
        <v>0.2789375</v>
      </c>
      <c r="N25" s="74">
        <f t="shared" si="5"/>
        <v>6687.5950800146229</v>
      </c>
      <c r="O25" s="42">
        <f t="shared" si="6"/>
        <v>6687.5950800146229</v>
      </c>
      <c r="P25" s="75">
        <f t="shared" si="7"/>
        <v>0.73185495596861216</v>
      </c>
      <c r="Q25" s="55" t="str">
        <f t="shared" si="8"/>
        <v>NEGATIVE</v>
      </c>
      <c r="R25" s="1"/>
    </row>
    <row r="26" spans="1:18" ht="14" x14ac:dyDescent="0.2">
      <c r="A26" s="69" t="s">
        <v>171</v>
      </c>
      <c r="B26" s="69" t="s">
        <v>172</v>
      </c>
      <c r="C26" s="76" t="s">
        <v>135</v>
      </c>
      <c r="D26" s="31" t="s">
        <v>127</v>
      </c>
      <c r="E26" s="1">
        <v>18</v>
      </c>
      <c r="F26" s="71">
        <f>Data!W10</f>
        <v>1700</v>
      </c>
      <c r="G26" s="71">
        <f t="shared" si="0"/>
        <v>973.57894736842104</v>
      </c>
      <c r="H26" s="72">
        <f t="shared" si="1"/>
        <v>726.42105263157896</v>
      </c>
      <c r="I26" s="72">
        <f t="shared" si="2"/>
        <v>726.42105263157896</v>
      </c>
      <c r="J26" s="45">
        <f>Data!H10</f>
        <v>0.38500000000000001</v>
      </c>
      <c r="K26" s="45">
        <f t="shared" si="3"/>
        <v>5.1062500000000018E-2</v>
      </c>
      <c r="L26" s="73">
        <f t="shared" si="4"/>
        <v>0.3339375</v>
      </c>
      <c r="M26" s="73">
        <f>IF(Results!J26&lt;'C.O. values'!C$32,"NO_GROWTH",L26)</f>
        <v>0.3339375</v>
      </c>
      <c r="N26" s="74">
        <f t="shared" si="5"/>
        <v>2175.3203896884265</v>
      </c>
      <c r="O26" s="42">
        <f t="shared" si="6"/>
        <v>2175.3203896884265</v>
      </c>
      <c r="P26" s="75">
        <f t="shared" si="7"/>
        <v>0.23805553251432301</v>
      </c>
      <c r="Q26" s="55" t="str">
        <f t="shared" si="8"/>
        <v>NEGATIVE</v>
      </c>
      <c r="R26" s="1"/>
    </row>
    <row r="27" spans="1:18" ht="14" x14ac:dyDescent="0.2">
      <c r="A27" s="69" t="s">
        <v>173</v>
      </c>
      <c r="B27" s="69" t="s">
        <v>174</v>
      </c>
      <c r="C27" s="76" t="s">
        <v>135</v>
      </c>
      <c r="D27" s="31" t="s">
        <v>127</v>
      </c>
      <c r="E27" s="1">
        <v>19</v>
      </c>
      <c r="F27" s="71">
        <f>Data!X10</f>
        <v>434</v>
      </c>
      <c r="G27" s="71">
        <f t="shared" si="0"/>
        <v>973.57894736842104</v>
      </c>
      <c r="H27" s="72">
        <f t="shared" si="1"/>
        <v>-539.57894736842104</v>
      </c>
      <c r="I27" s="72" t="str">
        <f t="shared" si="2"/>
        <v>OUTLIER-DN</v>
      </c>
      <c r="J27" s="45">
        <f>Data!I10</f>
        <v>0.38400000000000001</v>
      </c>
      <c r="K27" s="45">
        <f t="shared" si="3"/>
        <v>5.1062500000000018E-2</v>
      </c>
      <c r="L27" s="73">
        <f t="shared" si="4"/>
        <v>0.3329375</v>
      </c>
      <c r="M27" s="73">
        <f>IF(Results!J27&lt;'C.O. values'!C$32,"NO_GROWTH",L27)</f>
        <v>0.3329375</v>
      </c>
      <c r="N27" s="74">
        <f t="shared" si="5"/>
        <v>-1620.6613774910338</v>
      </c>
      <c r="O27" s="42" t="str">
        <f t="shared" si="6"/>
        <v>OUTLIER-DN</v>
      </c>
      <c r="P27" s="75">
        <f t="shared" si="7"/>
        <v>-0.17735659035462079</v>
      </c>
      <c r="Q27" s="55" t="str">
        <f t="shared" si="8"/>
        <v>NEGATIVE</v>
      </c>
      <c r="R27" s="1"/>
    </row>
    <row r="28" spans="1:18" ht="14" x14ac:dyDescent="0.2">
      <c r="A28" s="69" t="s">
        <v>175</v>
      </c>
      <c r="B28" s="69" t="s">
        <v>176</v>
      </c>
      <c r="C28" s="76" t="s">
        <v>135</v>
      </c>
      <c r="D28" s="31" t="s">
        <v>141</v>
      </c>
      <c r="E28" s="1">
        <v>20</v>
      </c>
      <c r="F28" s="71">
        <f>Data!Y10</f>
        <v>2092</v>
      </c>
      <c r="G28" s="71">
        <f t="shared" si="0"/>
        <v>973.57894736842104</v>
      </c>
      <c r="H28" s="72">
        <f t="shared" si="1"/>
        <v>1118.421052631579</v>
      </c>
      <c r="I28" s="72">
        <f t="shared" si="2"/>
        <v>1118.421052631579</v>
      </c>
      <c r="J28" s="45">
        <f>Data!J10</f>
        <v>0.379</v>
      </c>
      <c r="K28" s="45">
        <f t="shared" si="3"/>
        <v>5.1062500000000018E-2</v>
      </c>
      <c r="L28" s="73">
        <f t="shared" si="4"/>
        <v>0.32793749999999999</v>
      </c>
      <c r="M28" s="73">
        <f>IF(Results!J28&lt;'C.O. values'!C$32,"NO_GROWTH",L28)</f>
        <v>0.32793749999999999</v>
      </c>
      <c r="N28" s="74">
        <f t="shared" si="5"/>
        <v>3410.4701433400542</v>
      </c>
      <c r="O28" s="42">
        <f t="shared" si="6"/>
        <v>3410.4701433400542</v>
      </c>
      <c r="P28" s="75">
        <f t="shared" si="7"/>
        <v>0.37322377427506337</v>
      </c>
      <c r="Q28" s="55" t="str">
        <f t="shared" si="8"/>
        <v>NEGATIVE</v>
      </c>
      <c r="R28" s="1"/>
    </row>
    <row r="29" spans="1:18" ht="14" x14ac:dyDescent="0.2">
      <c r="A29" s="69" t="s">
        <v>177</v>
      </c>
      <c r="B29" s="69" t="s">
        <v>178</v>
      </c>
      <c r="C29" s="76" t="s">
        <v>135</v>
      </c>
      <c r="D29" s="31" t="s">
        <v>127</v>
      </c>
      <c r="E29" s="1">
        <v>21</v>
      </c>
      <c r="F29" s="71">
        <f>Data!Z10</f>
        <v>2015</v>
      </c>
      <c r="G29" s="71">
        <f t="shared" si="0"/>
        <v>973.57894736842104</v>
      </c>
      <c r="H29" s="72">
        <f t="shared" si="1"/>
        <v>1041.421052631579</v>
      </c>
      <c r="I29" s="72">
        <f t="shared" si="2"/>
        <v>1041.421052631579</v>
      </c>
      <c r="J29" s="45">
        <f>Data!K10</f>
        <v>0.36499999999999999</v>
      </c>
      <c r="K29" s="45">
        <f t="shared" si="3"/>
        <v>5.1062500000000018E-2</v>
      </c>
      <c r="L29" s="73">
        <f t="shared" si="4"/>
        <v>0.31393749999999998</v>
      </c>
      <c r="M29" s="73">
        <f>IF(Results!J29&lt;'C.O. values'!C$32,"NO_GROWTH",L29)</f>
        <v>0.31393749999999998</v>
      </c>
      <c r="N29" s="74">
        <f t="shared" si="5"/>
        <v>3317.2878443371023</v>
      </c>
      <c r="O29" s="42">
        <f t="shared" si="6"/>
        <v>3317.2878443371023</v>
      </c>
      <c r="P29" s="75">
        <f t="shared" si="7"/>
        <v>0.36302639741269055</v>
      </c>
      <c r="Q29" s="55" t="str">
        <f t="shared" si="8"/>
        <v>NEGATIVE</v>
      </c>
      <c r="R29" s="1"/>
    </row>
    <row r="30" spans="1:18" ht="14" x14ac:dyDescent="0.2">
      <c r="A30" s="69" t="s">
        <v>179</v>
      </c>
      <c r="B30" s="69" t="s">
        <v>180</v>
      </c>
      <c r="C30" s="76" t="s">
        <v>135</v>
      </c>
      <c r="D30" s="31" t="s">
        <v>127</v>
      </c>
      <c r="E30" s="1">
        <v>22</v>
      </c>
      <c r="F30" s="71">
        <f>Data!AA10</f>
        <v>3668</v>
      </c>
      <c r="G30" s="71">
        <f t="shared" si="0"/>
        <v>973.57894736842104</v>
      </c>
      <c r="H30" s="72">
        <f t="shared" si="1"/>
        <v>2694.4210526315792</v>
      </c>
      <c r="I30" s="72">
        <f t="shared" si="2"/>
        <v>2694.4210526315792</v>
      </c>
      <c r="J30" s="45">
        <f>Data!L10</f>
        <v>0.33700000000000002</v>
      </c>
      <c r="K30" s="45">
        <f t="shared" si="3"/>
        <v>5.1062500000000018E-2</v>
      </c>
      <c r="L30" s="73">
        <f t="shared" si="4"/>
        <v>0.28593750000000001</v>
      </c>
      <c r="M30" s="73">
        <f>IF(Results!J30&lt;'C.O. values'!C$32,"NO_GROWTH",L30)</f>
        <v>0.28593750000000001</v>
      </c>
      <c r="N30" s="74">
        <f t="shared" si="5"/>
        <v>9423.1118780557954</v>
      </c>
      <c r="O30" s="42" t="str">
        <f t="shared" si="6"/>
        <v>OUTLIER-UP</v>
      </c>
      <c r="P30" s="75">
        <f t="shared" si="7"/>
        <v>1.0312154139252629</v>
      </c>
      <c r="Q30" s="55" t="str">
        <f t="shared" si="8"/>
        <v>LIKELY_TRUE_POSITIVE</v>
      </c>
      <c r="R30" s="1"/>
    </row>
    <row r="31" spans="1:18" ht="14" x14ac:dyDescent="0.2">
      <c r="A31" s="69" t="s">
        <v>181</v>
      </c>
      <c r="B31" s="69" t="s">
        <v>182</v>
      </c>
      <c r="C31" s="76" t="s">
        <v>135</v>
      </c>
      <c r="D31" s="31" t="s">
        <v>144</v>
      </c>
      <c r="E31" s="1">
        <v>23</v>
      </c>
      <c r="F31" s="71">
        <f>Data!AB10</f>
        <v>3413</v>
      </c>
      <c r="G31" s="71">
        <f t="shared" si="0"/>
        <v>973.57894736842104</v>
      </c>
      <c r="H31" s="72">
        <f t="shared" si="1"/>
        <v>2439.4210526315792</v>
      </c>
      <c r="I31" s="72">
        <f t="shared" si="2"/>
        <v>2439.4210526315792</v>
      </c>
      <c r="J31" s="45">
        <f>Data!M10</f>
        <v>0.36499999999999999</v>
      </c>
      <c r="K31" s="45">
        <f t="shared" si="3"/>
        <v>5.1062500000000018E-2</v>
      </c>
      <c r="L31" s="73">
        <f t="shared" si="4"/>
        <v>0.31393749999999998</v>
      </c>
      <c r="M31" s="73">
        <f>IF(Results!J31&lt;'C.O. values'!C$32,"NO_GROWTH",L31)</f>
        <v>0.31393749999999998</v>
      </c>
      <c r="N31" s="74">
        <f t="shared" si="5"/>
        <v>7770.4035122646364</v>
      </c>
      <c r="O31" s="42">
        <f t="shared" si="6"/>
        <v>7770.4035122646364</v>
      </c>
      <c r="P31" s="75">
        <f t="shared" si="7"/>
        <v>0.85035177104567616</v>
      </c>
      <c r="Q31" s="55" t="str">
        <f t="shared" si="8"/>
        <v>NEGATIVE</v>
      </c>
      <c r="R31" s="1"/>
    </row>
    <row r="32" spans="1:18" ht="14" x14ac:dyDescent="0.2">
      <c r="A32" s="69" t="s">
        <v>183</v>
      </c>
      <c r="B32" s="69" t="s">
        <v>184</v>
      </c>
      <c r="C32" s="76" t="s">
        <v>135</v>
      </c>
      <c r="D32" s="31" t="s">
        <v>141</v>
      </c>
      <c r="E32" s="1">
        <v>24</v>
      </c>
      <c r="F32" s="71">
        <f>Data!AC10</f>
        <v>3240</v>
      </c>
      <c r="G32" s="71">
        <f t="shared" si="0"/>
        <v>973.57894736842104</v>
      </c>
      <c r="H32" s="72">
        <f t="shared" si="1"/>
        <v>2266.4210526315792</v>
      </c>
      <c r="I32" s="72">
        <f t="shared" si="2"/>
        <v>2266.4210526315792</v>
      </c>
      <c r="J32" s="45">
        <f>Data!N10</f>
        <v>0.39800000000000002</v>
      </c>
      <c r="K32" s="45">
        <f t="shared" si="3"/>
        <v>5.1062500000000018E-2</v>
      </c>
      <c r="L32" s="73">
        <f t="shared" si="4"/>
        <v>0.34693750000000001</v>
      </c>
      <c r="M32" s="73">
        <f>IF(Results!J32&lt;'C.O. values'!C$32,"NO_GROWTH",L32)</f>
        <v>0.34693750000000001</v>
      </c>
      <c r="N32" s="74">
        <f t="shared" si="5"/>
        <v>6532.6494040903017</v>
      </c>
      <c r="O32" s="42">
        <f t="shared" si="6"/>
        <v>6532.6494040903017</v>
      </c>
      <c r="P32" s="75">
        <f t="shared" si="7"/>
        <v>0.71489852253112707</v>
      </c>
      <c r="Q32" s="55" t="str">
        <f t="shared" si="8"/>
        <v>NEGATIVE</v>
      </c>
      <c r="R32" s="1"/>
    </row>
    <row r="33" spans="1:17" s="1" customFormat="1" ht="14" x14ac:dyDescent="0.2">
      <c r="A33" s="69" t="s">
        <v>185</v>
      </c>
      <c r="B33" s="69" t="s">
        <v>186</v>
      </c>
      <c r="C33" s="76" t="s">
        <v>187</v>
      </c>
      <c r="D33" s="31" t="s">
        <v>127</v>
      </c>
      <c r="E33" s="1">
        <v>25</v>
      </c>
      <c r="F33" s="71">
        <f>Data!R11</f>
        <v>3900</v>
      </c>
      <c r="G33" s="71">
        <f t="shared" si="0"/>
        <v>973.57894736842104</v>
      </c>
      <c r="H33" s="72">
        <f t="shared" si="1"/>
        <v>2926.4210526315792</v>
      </c>
      <c r="I33" s="72" t="str">
        <f t="shared" si="2"/>
        <v>OUTLIER-UP</v>
      </c>
      <c r="J33" s="45">
        <f>Data!C11</f>
        <v>0.374</v>
      </c>
      <c r="K33" s="45">
        <f t="shared" si="3"/>
        <v>5.1062500000000018E-2</v>
      </c>
      <c r="L33" s="73">
        <f t="shared" si="4"/>
        <v>0.32293749999999999</v>
      </c>
      <c r="M33" s="73">
        <f>IF(Results!J33&lt;'C.O. values'!C$32,"NO_GROWTH",L33)</f>
        <v>0.32293749999999999</v>
      </c>
      <c r="N33" s="74">
        <f t="shared" si="5"/>
        <v>9061.8805577908388</v>
      </c>
      <c r="O33" s="42" t="str">
        <f t="shared" si="6"/>
        <v>OUTLIER-UP</v>
      </c>
      <c r="P33" s="75">
        <f t="shared" si="7"/>
        <v>0.99168417304959444</v>
      </c>
      <c r="Q33" s="55" t="str">
        <f t="shared" si="8"/>
        <v>LIKELY_TRUE_POSITIVE</v>
      </c>
    </row>
    <row r="34" spans="1:17" s="1" customFormat="1" ht="14" x14ac:dyDescent="0.2">
      <c r="A34" s="69" t="s">
        <v>188</v>
      </c>
      <c r="B34" s="69" t="s">
        <v>189</v>
      </c>
      <c r="C34" s="76" t="s">
        <v>132</v>
      </c>
      <c r="D34" s="31" t="s">
        <v>127</v>
      </c>
      <c r="E34" s="1">
        <v>26</v>
      </c>
      <c r="F34" s="71">
        <f>Data!S11</f>
        <v>2618</v>
      </c>
      <c r="G34" s="71">
        <f t="shared" si="0"/>
        <v>973.57894736842104</v>
      </c>
      <c r="H34" s="72">
        <f t="shared" si="1"/>
        <v>1644.421052631579</v>
      </c>
      <c r="I34" s="72">
        <f t="shared" si="2"/>
        <v>1644.421052631579</v>
      </c>
      <c r="J34" s="45">
        <f>Data!D11</f>
        <v>0.38400000000000001</v>
      </c>
      <c r="K34" s="45">
        <f t="shared" si="3"/>
        <v>5.1062500000000018E-2</v>
      </c>
      <c r="L34" s="73">
        <f t="shared" si="4"/>
        <v>0.3329375</v>
      </c>
      <c r="M34" s="73">
        <f>IF(Results!J34&lt;'C.O. values'!C$32,"NO_GROWTH",L34)</f>
        <v>0.3329375</v>
      </c>
      <c r="N34" s="74">
        <f t="shared" si="5"/>
        <v>4939.128372837481</v>
      </c>
      <c r="O34" s="42">
        <f t="shared" si="6"/>
        <v>4939.128372837481</v>
      </c>
      <c r="P34" s="75">
        <f t="shared" si="7"/>
        <v>0.54051202780333318</v>
      </c>
      <c r="Q34" s="55" t="str">
        <f t="shared" si="8"/>
        <v>NEGATIVE</v>
      </c>
    </row>
    <row r="35" spans="1:17" s="1" customFormat="1" ht="14" x14ac:dyDescent="0.2">
      <c r="A35" s="69" t="s">
        <v>190</v>
      </c>
      <c r="B35" s="69" t="s">
        <v>191</v>
      </c>
      <c r="C35" s="76" t="s">
        <v>132</v>
      </c>
      <c r="D35" s="31" t="s">
        <v>127</v>
      </c>
      <c r="E35" s="1">
        <v>27</v>
      </c>
      <c r="F35" s="71">
        <f>Data!T11</f>
        <v>2855</v>
      </c>
      <c r="G35" s="71">
        <f t="shared" si="0"/>
        <v>973.57894736842104</v>
      </c>
      <c r="H35" s="72">
        <f t="shared" si="1"/>
        <v>1881.421052631579</v>
      </c>
      <c r="I35" s="72">
        <f t="shared" si="2"/>
        <v>1881.421052631579</v>
      </c>
      <c r="J35" s="45">
        <f>Data!E11</f>
        <v>0.40899999999999997</v>
      </c>
      <c r="K35" s="45">
        <f t="shared" si="3"/>
        <v>5.1062500000000018E-2</v>
      </c>
      <c r="L35" s="73">
        <f t="shared" si="4"/>
        <v>0.35793749999999996</v>
      </c>
      <c r="M35" s="73">
        <f>IF(Results!J35&lt;'C.O. values'!C$32,"NO_GROWTH",L35)</f>
        <v>0.35793749999999996</v>
      </c>
      <c r="N35" s="74">
        <f t="shared" si="5"/>
        <v>5256.2837161000989</v>
      </c>
      <c r="O35" s="42">
        <f t="shared" si="6"/>
        <v>5256.2837161000989</v>
      </c>
      <c r="P35" s="75">
        <f t="shared" si="7"/>
        <v>0.57521982739370037</v>
      </c>
      <c r="Q35" s="55" t="str">
        <f t="shared" si="8"/>
        <v>NEGATIVE</v>
      </c>
    </row>
    <row r="36" spans="1:17" s="1" customFormat="1" ht="14" x14ac:dyDescent="0.2">
      <c r="A36" s="69" t="s">
        <v>192</v>
      </c>
      <c r="B36" s="69" t="s">
        <v>193</v>
      </c>
      <c r="C36" s="76" t="s">
        <v>132</v>
      </c>
      <c r="D36" s="31" t="s">
        <v>144</v>
      </c>
      <c r="E36" s="1">
        <v>28</v>
      </c>
      <c r="F36" s="71">
        <f>Data!U11</f>
        <v>3129</v>
      </c>
      <c r="G36" s="71">
        <f t="shared" si="0"/>
        <v>973.57894736842104</v>
      </c>
      <c r="H36" s="72">
        <f t="shared" si="1"/>
        <v>2155.4210526315792</v>
      </c>
      <c r="I36" s="72">
        <f t="shared" si="2"/>
        <v>2155.4210526315792</v>
      </c>
      <c r="J36" s="45">
        <f>Data!F11</f>
        <v>0.34799999999999998</v>
      </c>
      <c r="K36" s="45">
        <f t="shared" si="3"/>
        <v>5.1062500000000018E-2</v>
      </c>
      <c r="L36" s="73">
        <f t="shared" si="4"/>
        <v>0.29693749999999997</v>
      </c>
      <c r="M36" s="73">
        <f>IF(Results!J36&lt;'C.O. values'!C$32,"NO_GROWTH",L36)</f>
        <v>0.29693749999999997</v>
      </c>
      <c r="N36" s="74">
        <f t="shared" si="5"/>
        <v>7258.8374746590762</v>
      </c>
      <c r="O36" s="42">
        <f t="shared" si="6"/>
        <v>7258.8374746590762</v>
      </c>
      <c r="P36" s="75">
        <f t="shared" si="7"/>
        <v>0.79436869559816625</v>
      </c>
      <c r="Q36" s="55" t="str">
        <f t="shared" si="8"/>
        <v>NEGATIVE</v>
      </c>
    </row>
    <row r="37" spans="1:17" s="1" customFormat="1" ht="14" x14ac:dyDescent="0.2">
      <c r="A37" s="69" t="s">
        <v>194</v>
      </c>
      <c r="B37" s="69" t="s">
        <v>195</v>
      </c>
      <c r="C37" s="76" t="s">
        <v>132</v>
      </c>
      <c r="D37" s="31" t="s">
        <v>127</v>
      </c>
      <c r="E37" s="1">
        <v>29</v>
      </c>
      <c r="F37" s="71">
        <f>Data!V11</f>
        <v>2023</v>
      </c>
      <c r="G37" s="71">
        <f t="shared" si="0"/>
        <v>973.57894736842104</v>
      </c>
      <c r="H37" s="72">
        <f t="shared" si="1"/>
        <v>1049.421052631579</v>
      </c>
      <c r="I37" s="72">
        <f t="shared" si="2"/>
        <v>1049.421052631579</v>
      </c>
      <c r="J37" s="45">
        <f>Data!G11</f>
        <v>0.41</v>
      </c>
      <c r="K37" s="45">
        <f t="shared" si="3"/>
        <v>5.1062500000000018E-2</v>
      </c>
      <c r="L37" s="73">
        <f t="shared" si="4"/>
        <v>0.35893749999999996</v>
      </c>
      <c r="M37" s="73">
        <f>IF(Results!J37&lt;'C.O. values'!C$32,"NO_GROWTH",L37)</f>
        <v>0.35893749999999996</v>
      </c>
      <c r="N37" s="74">
        <f t="shared" si="5"/>
        <v>2923.6874180925065</v>
      </c>
      <c r="O37" s="42">
        <f t="shared" si="6"/>
        <v>2923.6874180925065</v>
      </c>
      <c r="P37" s="75">
        <f t="shared" si="7"/>
        <v>0.31995285316069078</v>
      </c>
      <c r="Q37" s="55" t="str">
        <f t="shared" si="8"/>
        <v>NEGATIVE</v>
      </c>
    </row>
    <row r="38" spans="1:17" s="1" customFormat="1" ht="14" x14ac:dyDescent="0.2">
      <c r="A38" s="69" t="s">
        <v>196</v>
      </c>
      <c r="B38" s="69" t="s">
        <v>197</v>
      </c>
      <c r="C38" s="76" t="s">
        <v>187</v>
      </c>
      <c r="D38" s="31" t="s">
        <v>127</v>
      </c>
      <c r="E38" s="1">
        <v>30</v>
      </c>
      <c r="F38" s="71">
        <f>Data!W11</f>
        <v>2463</v>
      </c>
      <c r="G38" s="71">
        <f t="shared" si="0"/>
        <v>973.57894736842104</v>
      </c>
      <c r="H38" s="72">
        <f t="shared" si="1"/>
        <v>1489.421052631579</v>
      </c>
      <c r="I38" s="72">
        <f t="shared" si="2"/>
        <v>1489.421052631579</v>
      </c>
      <c r="J38" s="45">
        <f>Data!H11</f>
        <v>0.314</v>
      </c>
      <c r="K38" s="45">
        <f t="shared" si="3"/>
        <v>5.1062500000000018E-2</v>
      </c>
      <c r="L38" s="73">
        <f t="shared" si="4"/>
        <v>0.26293749999999999</v>
      </c>
      <c r="M38" s="73">
        <f>IF(Results!J38&lt;'C.O. values'!C$32,"NO_GROWTH",L38)</f>
        <v>0.26293749999999999</v>
      </c>
      <c r="N38" s="74">
        <f t="shared" si="5"/>
        <v>5664.5440556466046</v>
      </c>
      <c r="O38" s="42">
        <f t="shared" si="6"/>
        <v>5664.5440556466046</v>
      </c>
      <c r="P38" s="75">
        <f t="shared" si="7"/>
        <v>0.61989767484822733</v>
      </c>
      <c r="Q38" s="55" t="str">
        <f t="shared" si="8"/>
        <v>NEGATIVE</v>
      </c>
    </row>
    <row r="39" spans="1:17" s="1" customFormat="1" ht="14" x14ac:dyDescent="0.2">
      <c r="A39" s="69" t="s">
        <v>198</v>
      </c>
      <c r="B39" s="69" t="s">
        <v>199</v>
      </c>
      <c r="C39" s="76" t="s">
        <v>187</v>
      </c>
      <c r="D39" s="31" t="s">
        <v>127</v>
      </c>
      <c r="E39" s="1">
        <v>31</v>
      </c>
      <c r="F39" s="71">
        <f>Data!X11</f>
        <v>3169</v>
      </c>
      <c r="G39" s="71">
        <f t="shared" si="0"/>
        <v>973.57894736842104</v>
      </c>
      <c r="H39" s="72">
        <f t="shared" si="1"/>
        <v>2195.4210526315792</v>
      </c>
      <c r="I39" s="72">
        <f t="shared" si="2"/>
        <v>2195.4210526315792</v>
      </c>
      <c r="J39" s="45">
        <f>Data!I11</f>
        <v>0.39200000000000002</v>
      </c>
      <c r="K39" s="45">
        <f t="shared" si="3"/>
        <v>5.1062500000000018E-2</v>
      </c>
      <c r="L39" s="73">
        <f t="shared" si="4"/>
        <v>0.3409375</v>
      </c>
      <c r="M39" s="73">
        <f>IF(Results!J39&lt;'C.O. values'!C$32,"NO_GROWTH",L39)</f>
        <v>0.3409375</v>
      </c>
      <c r="N39" s="74">
        <f t="shared" si="5"/>
        <v>6439.365140624247</v>
      </c>
      <c r="O39" s="42">
        <f t="shared" si="6"/>
        <v>6439.365140624247</v>
      </c>
      <c r="P39" s="75">
        <f t="shared" si="7"/>
        <v>0.70468998721840526</v>
      </c>
      <c r="Q39" s="55" t="str">
        <f t="shared" si="8"/>
        <v>NEGATIVE</v>
      </c>
    </row>
    <row r="40" spans="1:17" s="1" customFormat="1" ht="14" x14ac:dyDescent="0.2">
      <c r="A40" s="69" t="s">
        <v>200</v>
      </c>
      <c r="B40" s="69" t="s">
        <v>201</v>
      </c>
      <c r="C40" s="76" t="s">
        <v>161</v>
      </c>
      <c r="D40" s="31" t="s">
        <v>127</v>
      </c>
      <c r="E40" s="1">
        <v>32</v>
      </c>
      <c r="F40" s="71">
        <f>Data!Y11</f>
        <v>2599</v>
      </c>
      <c r="G40" s="71">
        <f t="shared" si="0"/>
        <v>973.57894736842104</v>
      </c>
      <c r="H40" s="72">
        <f t="shared" si="1"/>
        <v>1625.421052631579</v>
      </c>
      <c r="I40" s="72">
        <f t="shared" si="2"/>
        <v>1625.421052631579</v>
      </c>
      <c r="J40" s="45">
        <f>Data!J11</f>
        <v>0.39400000000000002</v>
      </c>
      <c r="K40" s="45">
        <f t="shared" si="3"/>
        <v>5.1062500000000018E-2</v>
      </c>
      <c r="L40" s="73">
        <f t="shared" si="4"/>
        <v>0.34293750000000001</v>
      </c>
      <c r="M40" s="73">
        <f>IF(Results!J40&lt;'C.O. values'!C$32,"NO_GROWTH",L40)</f>
        <v>0.34293750000000001</v>
      </c>
      <c r="N40" s="74">
        <f t="shared" si="5"/>
        <v>4739.7005361956008</v>
      </c>
      <c r="O40" s="42">
        <f t="shared" si="6"/>
        <v>4739.7005361956008</v>
      </c>
      <c r="P40" s="75">
        <f t="shared" si="7"/>
        <v>0.51868770248785079</v>
      </c>
      <c r="Q40" s="55" t="str">
        <f t="shared" si="8"/>
        <v>NEGATIVE</v>
      </c>
    </row>
    <row r="41" spans="1:17" s="1" customFormat="1" ht="14" x14ac:dyDescent="0.2">
      <c r="A41" s="69" t="s">
        <v>202</v>
      </c>
      <c r="B41" s="69" t="s">
        <v>203</v>
      </c>
      <c r="C41" s="76" t="s">
        <v>161</v>
      </c>
      <c r="D41" s="31" t="s">
        <v>127</v>
      </c>
      <c r="E41" s="1">
        <v>33</v>
      </c>
      <c r="F41" s="71">
        <f>Data!Z11</f>
        <v>2487</v>
      </c>
      <c r="G41" s="71">
        <f t="shared" si="0"/>
        <v>973.57894736842104</v>
      </c>
      <c r="H41" s="72">
        <f t="shared" si="1"/>
        <v>1513.421052631579</v>
      </c>
      <c r="I41" s="72">
        <f t="shared" si="2"/>
        <v>1513.421052631579</v>
      </c>
      <c r="J41" s="45">
        <f>Data!K11</f>
        <v>0.48899999999999999</v>
      </c>
      <c r="K41" s="45">
        <f t="shared" si="3"/>
        <v>5.1062500000000018E-2</v>
      </c>
      <c r="L41" s="73">
        <f t="shared" si="4"/>
        <v>0.43793749999999998</v>
      </c>
      <c r="M41" s="73">
        <f>IF(Results!J41&lt;'C.O. values'!C$32,"NO_GROWTH",L41)</f>
        <v>0.43793749999999998</v>
      </c>
      <c r="N41" s="74">
        <f t="shared" si="5"/>
        <v>3455.7923279727793</v>
      </c>
      <c r="O41" s="42">
        <f t="shared" si="6"/>
        <v>3455.7923279727793</v>
      </c>
      <c r="P41" s="75">
        <f t="shared" si="7"/>
        <v>0.37818359391753964</v>
      </c>
      <c r="Q41" s="55" t="str">
        <f t="shared" si="8"/>
        <v>NEGATIVE</v>
      </c>
    </row>
    <row r="42" spans="1:17" s="1" customFormat="1" ht="14" x14ac:dyDescent="0.2">
      <c r="A42" s="69" t="s">
        <v>204</v>
      </c>
      <c r="B42" s="69" t="s">
        <v>205</v>
      </c>
      <c r="C42" s="76" t="s">
        <v>187</v>
      </c>
      <c r="D42" s="31" t="s">
        <v>127</v>
      </c>
      <c r="E42" s="1">
        <v>34</v>
      </c>
      <c r="F42" s="71">
        <f>Data!AA11</f>
        <v>4087</v>
      </c>
      <c r="G42" s="71">
        <f t="shared" si="0"/>
        <v>973.57894736842104</v>
      </c>
      <c r="H42" s="72">
        <f t="shared" si="1"/>
        <v>3113.4210526315792</v>
      </c>
      <c r="I42" s="72" t="str">
        <f t="shared" si="2"/>
        <v>OUTLIER-UP</v>
      </c>
      <c r="J42" s="45">
        <f>Data!L11</f>
        <v>0.375</v>
      </c>
      <c r="K42" s="45">
        <f t="shared" si="3"/>
        <v>5.1062500000000018E-2</v>
      </c>
      <c r="L42" s="73">
        <f t="shared" si="4"/>
        <v>0.32393749999999999</v>
      </c>
      <c r="M42" s="73">
        <f>IF(Results!J42&lt;'C.O. values'!C$32,"NO_GROWTH",L42)</f>
        <v>0.32393749999999999</v>
      </c>
      <c r="N42" s="74">
        <f t="shared" si="5"/>
        <v>9611.1782446662692</v>
      </c>
      <c r="O42" s="42" t="str">
        <f t="shared" si="6"/>
        <v>OUTLIER-UP</v>
      </c>
      <c r="P42" s="75">
        <f t="shared" si="7"/>
        <v>1.0517964001853617</v>
      </c>
      <c r="Q42" s="55" t="str">
        <f t="shared" si="8"/>
        <v>LIKELY_TRUE_POSITIVE</v>
      </c>
    </row>
    <row r="43" spans="1:17" s="1" customFormat="1" ht="14" x14ac:dyDescent="0.2">
      <c r="A43" s="69" t="s">
        <v>206</v>
      </c>
      <c r="B43" s="69" t="s">
        <v>207</v>
      </c>
      <c r="C43" s="76" t="s">
        <v>161</v>
      </c>
      <c r="D43" s="31" t="s">
        <v>127</v>
      </c>
      <c r="E43" s="1">
        <v>35</v>
      </c>
      <c r="F43" s="71">
        <f>Data!AB11</f>
        <v>3073</v>
      </c>
      <c r="G43" s="71">
        <f t="shared" si="0"/>
        <v>973.57894736842104</v>
      </c>
      <c r="H43" s="72">
        <f t="shared" si="1"/>
        <v>2099.4210526315792</v>
      </c>
      <c r="I43" s="72">
        <f t="shared" si="2"/>
        <v>2099.4210526315792</v>
      </c>
      <c r="J43" s="45">
        <f>Data!M11</f>
        <v>0.40100000000000002</v>
      </c>
      <c r="K43" s="45">
        <f t="shared" si="3"/>
        <v>5.1062500000000018E-2</v>
      </c>
      <c r="L43" s="73">
        <f t="shared" si="4"/>
        <v>0.34993750000000001</v>
      </c>
      <c r="M43" s="73">
        <f>IF(Results!J43&lt;'C.O. values'!C$32,"NO_GROWTH",L43)</f>
        <v>0.34993750000000001</v>
      </c>
      <c r="N43" s="74">
        <f t="shared" si="5"/>
        <v>5999.4171891597189</v>
      </c>
      <c r="O43" s="42">
        <f t="shared" si="6"/>
        <v>5999.4171891597189</v>
      </c>
      <c r="P43" s="75">
        <f t="shared" si="7"/>
        <v>0.65654441548518827</v>
      </c>
      <c r="Q43" s="55" t="str">
        <f t="shared" si="8"/>
        <v>NEGATIVE</v>
      </c>
    </row>
    <row r="44" spans="1:17" s="1" customFormat="1" ht="14" x14ac:dyDescent="0.2">
      <c r="A44" s="69" t="s">
        <v>208</v>
      </c>
      <c r="B44" s="69" t="s">
        <v>209</v>
      </c>
      <c r="C44" s="76" t="s">
        <v>158</v>
      </c>
      <c r="D44" s="31" t="s">
        <v>127</v>
      </c>
      <c r="E44" s="1">
        <v>36</v>
      </c>
      <c r="F44" s="71">
        <f>Data!AC11</f>
        <v>3067</v>
      </c>
      <c r="G44" s="71">
        <f t="shared" si="0"/>
        <v>973.57894736842104</v>
      </c>
      <c r="H44" s="72">
        <f t="shared" si="1"/>
        <v>2093.4210526315792</v>
      </c>
      <c r="I44" s="72">
        <f t="shared" si="2"/>
        <v>2093.4210526315792</v>
      </c>
      <c r="J44" s="45">
        <f>Data!N11</f>
        <v>0.38600000000000001</v>
      </c>
      <c r="K44" s="45">
        <f t="shared" si="3"/>
        <v>5.1062500000000018E-2</v>
      </c>
      <c r="L44" s="73">
        <f t="shared" si="4"/>
        <v>0.3349375</v>
      </c>
      <c r="M44" s="73">
        <f>IF(Results!J44&lt;'C.O. values'!C$32,"NO_GROWTH",L44)</f>
        <v>0.3349375</v>
      </c>
      <c r="N44" s="74">
        <f t="shared" si="5"/>
        <v>6250.1841466887981</v>
      </c>
      <c r="O44" s="42">
        <f t="shared" si="6"/>
        <v>6250.1841466887981</v>
      </c>
      <c r="P44" s="75">
        <f t="shared" si="7"/>
        <v>0.68398702205227513</v>
      </c>
      <c r="Q44" s="55" t="str">
        <f t="shared" si="8"/>
        <v>NEGATIVE</v>
      </c>
    </row>
    <row r="45" spans="1:17" s="1" customFormat="1" ht="14" x14ac:dyDescent="0.2">
      <c r="A45" s="69" t="s">
        <v>210</v>
      </c>
      <c r="B45" s="69" t="s">
        <v>211</v>
      </c>
      <c r="C45" s="76" t="s">
        <v>158</v>
      </c>
      <c r="D45" s="31" t="s">
        <v>127</v>
      </c>
      <c r="E45" s="1">
        <v>37</v>
      </c>
      <c r="F45" s="71">
        <f>Data!R12</f>
        <v>2462</v>
      </c>
      <c r="G45" s="71">
        <f t="shared" si="0"/>
        <v>973.57894736842104</v>
      </c>
      <c r="H45" s="72">
        <f t="shared" si="1"/>
        <v>1488.421052631579</v>
      </c>
      <c r="I45" s="72">
        <f t="shared" si="2"/>
        <v>1488.421052631579</v>
      </c>
      <c r="J45" s="45">
        <f>Data!C12</f>
        <v>0.40200000000000002</v>
      </c>
      <c r="K45" s="45">
        <f t="shared" si="3"/>
        <v>5.1062500000000018E-2</v>
      </c>
      <c r="L45" s="73">
        <f t="shared" si="4"/>
        <v>0.35093750000000001</v>
      </c>
      <c r="M45" s="73">
        <f>IF(Results!J45&lt;'C.O. values'!C$32,"NO_GROWTH",L45)</f>
        <v>0.35093750000000001</v>
      </c>
      <c r="N45" s="74">
        <f t="shared" si="5"/>
        <v>4241.2710315414533</v>
      </c>
      <c r="O45" s="42">
        <f t="shared" si="6"/>
        <v>4241.2710315414533</v>
      </c>
      <c r="P45" s="75">
        <f t="shared" si="7"/>
        <v>0.46414221957244062</v>
      </c>
      <c r="Q45" s="55" t="str">
        <f t="shared" si="8"/>
        <v>NEGATIVE</v>
      </c>
    </row>
    <row r="46" spans="1:17" s="1" customFormat="1" ht="14" x14ac:dyDescent="0.2">
      <c r="A46" s="69" t="s">
        <v>212</v>
      </c>
      <c r="B46" s="69" t="s">
        <v>213</v>
      </c>
      <c r="C46" s="76" t="s">
        <v>187</v>
      </c>
      <c r="D46" s="31" t="s">
        <v>144</v>
      </c>
      <c r="E46" s="1">
        <v>38</v>
      </c>
      <c r="F46" s="71">
        <f>Data!S12</f>
        <v>2946</v>
      </c>
      <c r="G46" s="71">
        <f t="shared" si="0"/>
        <v>973.57894736842104</v>
      </c>
      <c r="H46" s="72">
        <f t="shared" si="1"/>
        <v>1972.421052631579</v>
      </c>
      <c r="I46" s="72">
        <f t="shared" si="2"/>
        <v>1972.421052631579</v>
      </c>
      <c r="J46" s="45">
        <f>Data!D12</f>
        <v>0.35199999999999998</v>
      </c>
      <c r="K46" s="45">
        <f t="shared" si="3"/>
        <v>5.1062500000000018E-2</v>
      </c>
      <c r="L46" s="73">
        <f t="shared" si="4"/>
        <v>0.30093749999999997</v>
      </c>
      <c r="M46" s="73">
        <f>IF(Results!J46&lt;'C.O. values'!C$32,"NO_GROWTH",L46)</f>
        <v>0.30093749999999997</v>
      </c>
      <c r="N46" s="74">
        <f t="shared" si="5"/>
        <v>6554.2547958681762</v>
      </c>
      <c r="O46" s="42">
        <f t="shared" si="6"/>
        <v>6554.2547958681762</v>
      </c>
      <c r="P46" s="75">
        <f t="shared" si="7"/>
        <v>0.71726290208148802</v>
      </c>
      <c r="Q46" s="55" t="str">
        <f t="shared" si="8"/>
        <v>NEGATIVE</v>
      </c>
    </row>
    <row r="47" spans="1:17" s="1" customFormat="1" ht="14" x14ac:dyDescent="0.2">
      <c r="A47" s="69" t="s">
        <v>214</v>
      </c>
      <c r="B47" s="69" t="s">
        <v>215</v>
      </c>
      <c r="C47" s="76" t="s">
        <v>187</v>
      </c>
      <c r="D47" s="31" t="s">
        <v>144</v>
      </c>
      <c r="E47" s="1">
        <v>39</v>
      </c>
      <c r="F47" s="71">
        <f>Data!T12</f>
        <v>2444</v>
      </c>
      <c r="G47" s="71">
        <f t="shared" si="0"/>
        <v>973.57894736842104</v>
      </c>
      <c r="H47" s="72">
        <f t="shared" si="1"/>
        <v>1470.421052631579</v>
      </c>
      <c r="I47" s="72">
        <f t="shared" si="2"/>
        <v>1470.421052631579</v>
      </c>
      <c r="J47" s="45">
        <f>Data!E12</f>
        <v>0.35199999999999998</v>
      </c>
      <c r="K47" s="45">
        <f t="shared" si="3"/>
        <v>5.1062500000000018E-2</v>
      </c>
      <c r="L47" s="73">
        <f t="shared" si="4"/>
        <v>0.30093749999999997</v>
      </c>
      <c r="M47" s="73">
        <f>IF(Results!J47&lt;'C.O. values'!C$32,"NO_GROWTH",L47)</f>
        <v>0.30093749999999997</v>
      </c>
      <c r="N47" s="74">
        <f t="shared" si="5"/>
        <v>4886.1343389626718</v>
      </c>
      <c r="O47" s="42">
        <f t="shared" si="6"/>
        <v>4886.1343389626718</v>
      </c>
      <c r="P47" s="75">
        <f t="shared" si="7"/>
        <v>0.5347126416467235</v>
      </c>
      <c r="Q47" s="55" t="str">
        <f t="shared" si="8"/>
        <v>NEGATIVE</v>
      </c>
    </row>
    <row r="48" spans="1:17" s="1" customFormat="1" ht="14" x14ac:dyDescent="0.2">
      <c r="A48" s="78" t="s">
        <v>216</v>
      </c>
      <c r="B48" s="78" t="s">
        <v>217</v>
      </c>
      <c r="C48" s="79"/>
      <c r="D48" s="80"/>
      <c r="E48" s="81">
        <v>40</v>
      </c>
      <c r="F48" s="82">
        <f>Data!U12</f>
        <v>3311</v>
      </c>
      <c r="G48" s="82">
        <f t="shared" si="0"/>
        <v>973.57894736842104</v>
      </c>
      <c r="H48" s="83">
        <f t="shared" si="1"/>
        <v>2337.4210526315792</v>
      </c>
      <c r="I48" s="83">
        <f t="shared" si="2"/>
        <v>2337.4210526315792</v>
      </c>
      <c r="J48" s="84">
        <f>Data!F12</f>
        <v>0.38100000000000001</v>
      </c>
      <c r="K48" s="84">
        <f t="shared" si="3"/>
        <v>5.1062500000000018E-2</v>
      </c>
      <c r="L48" s="85">
        <f t="shared" si="4"/>
        <v>0.32993749999999999</v>
      </c>
      <c r="M48" s="85">
        <f>IF(Results!J48&lt;'C.O. values'!C$32,"NO_GROWTH",L48)</f>
        <v>0.32993749999999999</v>
      </c>
      <c r="N48" s="86">
        <f t="shared" si="5"/>
        <v>7084.4358480972278</v>
      </c>
      <c r="O48" s="87">
        <f t="shared" si="6"/>
        <v>7084.4358480972278</v>
      </c>
      <c r="P48" s="88">
        <f t="shared" si="7"/>
        <v>0.77528310605496731</v>
      </c>
      <c r="Q48" s="89" t="str">
        <f t="shared" si="8"/>
        <v>NEGATIVE</v>
      </c>
    </row>
    <row r="49" spans="1:17" s="1" customFormat="1" ht="14" x14ac:dyDescent="0.2">
      <c r="A49" s="69" t="s">
        <v>218</v>
      </c>
      <c r="B49" s="69" t="s">
        <v>219</v>
      </c>
      <c r="C49" s="76" t="s">
        <v>138</v>
      </c>
      <c r="D49" s="31" t="s">
        <v>127</v>
      </c>
      <c r="E49" s="1">
        <v>41</v>
      </c>
      <c r="F49" s="71">
        <f>Data!V12</f>
        <v>3145</v>
      </c>
      <c r="G49" s="71">
        <f t="shared" si="0"/>
        <v>973.57894736842104</v>
      </c>
      <c r="H49" s="72">
        <f t="shared" si="1"/>
        <v>2171.4210526315792</v>
      </c>
      <c r="I49" s="72">
        <f t="shared" si="2"/>
        <v>2171.4210526315792</v>
      </c>
      <c r="J49" s="45">
        <f>Data!G12</f>
        <v>0.40400000000000003</v>
      </c>
      <c r="K49" s="45">
        <f t="shared" si="3"/>
        <v>5.1062500000000018E-2</v>
      </c>
      <c r="L49" s="73">
        <f t="shared" si="4"/>
        <v>0.35293750000000002</v>
      </c>
      <c r="M49" s="73">
        <f>IF(Results!J49&lt;'C.O. values'!C$32,"NO_GROWTH",L49)</f>
        <v>0.35293750000000002</v>
      </c>
      <c r="N49" s="74">
        <f t="shared" si="5"/>
        <v>6152.4237368700669</v>
      </c>
      <c r="O49" s="42">
        <f t="shared" si="6"/>
        <v>6152.4237368700669</v>
      </c>
      <c r="P49" s="75">
        <f t="shared" si="7"/>
        <v>0.67328864100986241</v>
      </c>
      <c r="Q49" s="55" t="str">
        <f t="shared" si="8"/>
        <v>NEGATIVE</v>
      </c>
    </row>
    <row r="50" spans="1:17" s="1" customFormat="1" ht="14" x14ac:dyDescent="0.2">
      <c r="A50" s="69" t="s">
        <v>220</v>
      </c>
      <c r="B50" s="69" t="s">
        <v>221</v>
      </c>
      <c r="C50" s="76" t="s">
        <v>138</v>
      </c>
      <c r="D50" s="31" t="s">
        <v>127</v>
      </c>
      <c r="E50" s="1">
        <v>42</v>
      </c>
      <c r="F50" s="71">
        <f>Data!W12</f>
        <v>2127</v>
      </c>
      <c r="G50" s="71">
        <f t="shared" si="0"/>
        <v>973.57894736842104</v>
      </c>
      <c r="H50" s="72">
        <f t="shared" si="1"/>
        <v>1153.421052631579</v>
      </c>
      <c r="I50" s="72">
        <f t="shared" si="2"/>
        <v>1153.421052631579</v>
      </c>
      <c r="J50" s="45">
        <f>Data!H12</f>
        <v>0.36899999999999999</v>
      </c>
      <c r="K50" s="45">
        <f t="shared" si="3"/>
        <v>5.1062500000000018E-2</v>
      </c>
      <c r="L50" s="73">
        <f t="shared" si="4"/>
        <v>0.31793749999999998</v>
      </c>
      <c r="M50" s="73">
        <f>IF(Results!J50&lt;'C.O. values'!C$32,"NO_GROWTH",L50)</f>
        <v>0.31793749999999998</v>
      </c>
      <c r="N50" s="74">
        <f t="shared" si="5"/>
        <v>3627.8232439758726</v>
      </c>
      <c r="O50" s="42">
        <f t="shared" si="6"/>
        <v>3627.8232439758726</v>
      </c>
      <c r="P50" s="75">
        <f t="shared" si="7"/>
        <v>0.39700974546384538</v>
      </c>
      <c r="Q50" s="55" t="str">
        <f t="shared" si="8"/>
        <v>NEGATIVE</v>
      </c>
    </row>
    <row r="51" spans="1:17" s="1" customFormat="1" ht="14" x14ac:dyDescent="0.2">
      <c r="A51" s="69" t="s">
        <v>222</v>
      </c>
      <c r="B51" s="69" t="s">
        <v>223</v>
      </c>
      <c r="C51" s="76" t="s">
        <v>187</v>
      </c>
      <c r="D51" s="31" t="s">
        <v>127</v>
      </c>
      <c r="E51" s="1">
        <v>43</v>
      </c>
      <c r="F51" s="71">
        <f>Data!X12</f>
        <v>1857</v>
      </c>
      <c r="G51" s="71">
        <f t="shared" si="0"/>
        <v>973.57894736842104</v>
      </c>
      <c r="H51" s="72">
        <f t="shared" si="1"/>
        <v>883.42105263157896</v>
      </c>
      <c r="I51" s="72">
        <f t="shared" si="2"/>
        <v>883.42105263157896</v>
      </c>
      <c r="J51" s="45">
        <f>Data!I12</f>
        <v>0.40799999999999997</v>
      </c>
      <c r="K51" s="45">
        <f t="shared" si="3"/>
        <v>5.1062500000000018E-2</v>
      </c>
      <c r="L51" s="73">
        <f t="shared" si="4"/>
        <v>0.35693749999999996</v>
      </c>
      <c r="M51" s="73">
        <f>IF(Results!J51&lt;'C.O. values'!C$32,"NO_GROWTH",L51)</f>
        <v>0.35693749999999996</v>
      </c>
      <c r="N51" s="74">
        <f t="shared" si="5"/>
        <v>2475.0020735607186</v>
      </c>
      <c r="O51" s="42">
        <f t="shared" si="6"/>
        <v>2475.0020735607186</v>
      </c>
      <c r="P51" s="75">
        <f t="shared" si="7"/>
        <v>0.27085110744534535</v>
      </c>
      <c r="Q51" s="55" t="str">
        <f t="shared" si="8"/>
        <v>NEGATIVE</v>
      </c>
    </row>
    <row r="52" spans="1:17" s="1" customFormat="1" ht="14" x14ac:dyDescent="0.2">
      <c r="A52" s="69" t="s">
        <v>224</v>
      </c>
      <c r="B52" s="69" t="s">
        <v>225</v>
      </c>
      <c r="C52" s="76" t="s">
        <v>187</v>
      </c>
      <c r="D52" s="31" t="s">
        <v>144</v>
      </c>
      <c r="E52" s="1">
        <v>44</v>
      </c>
      <c r="F52" s="71">
        <f>Data!Y12</f>
        <v>2976</v>
      </c>
      <c r="G52" s="71">
        <f t="shared" si="0"/>
        <v>973.57894736842104</v>
      </c>
      <c r="H52" s="72">
        <f t="shared" si="1"/>
        <v>2002.421052631579</v>
      </c>
      <c r="I52" s="72">
        <f t="shared" si="2"/>
        <v>2002.421052631579</v>
      </c>
      <c r="J52" s="45">
        <f>Data!J12</f>
        <v>0.41799999999999998</v>
      </c>
      <c r="K52" s="45">
        <f t="shared" si="3"/>
        <v>5.1062500000000018E-2</v>
      </c>
      <c r="L52" s="73">
        <f t="shared" si="4"/>
        <v>0.36693749999999997</v>
      </c>
      <c r="M52" s="73">
        <f>IF(Results!J52&lt;'C.O. values'!C$32,"NO_GROWTH",L52)</f>
        <v>0.36693749999999997</v>
      </c>
      <c r="N52" s="74">
        <f t="shared" si="5"/>
        <v>5457.117499932765</v>
      </c>
      <c r="O52" s="42">
        <f t="shared" si="6"/>
        <v>5457.117499932765</v>
      </c>
      <c r="P52" s="75">
        <f t="shared" si="7"/>
        <v>0.59719801211710088</v>
      </c>
      <c r="Q52" s="55" t="str">
        <f t="shared" si="8"/>
        <v>NEGATIVE</v>
      </c>
    </row>
    <row r="53" spans="1:17" s="1" customFormat="1" ht="14" x14ac:dyDescent="0.2">
      <c r="A53" s="69" t="s">
        <v>226</v>
      </c>
      <c r="B53" s="69" t="s">
        <v>227</v>
      </c>
      <c r="C53" s="76" t="s">
        <v>228</v>
      </c>
      <c r="D53" s="31" t="s">
        <v>127</v>
      </c>
      <c r="E53" s="1">
        <v>45</v>
      </c>
      <c r="F53" s="71">
        <f>Data!Z12</f>
        <v>3257</v>
      </c>
      <c r="G53" s="71">
        <f t="shared" si="0"/>
        <v>973.57894736842104</v>
      </c>
      <c r="H53" s="72">
        <f t="shared" si="1"/>
        <v>2283.4210526315792</v>
      </c>
      <c r="I53" s="72">
        <f t="shared" si="2"/>
        <v>2283.4210526315792</v>
      </c>
      <c r="J53" s="45">
        <f>Data!K12</f>
        <v>0.40500000000000003</v>
      </c>
      <c r="K53" s="45">
        <f t="shared" si="3"/>
        <v>5.1062500000000018E-2</v>
      </c>
      <c r="L53" s="73">
        <f t="shared" si="4"/>
        <v>0.35393750000000002</v>
      </c>
      <c r="M53" s="73">
        <f>IF(Results!J53&lt;'C.O. values'!C$32,"NO_GROWTH",L53)</f>
        <v>0.35393750000000002</v>
      </c>
      <c r="N53" s="74">
        <f t="shared" si="5"/>
        <v>6451.480989246912</v>
      </c>
      <c r="O53" s="42">
        <f t="shared" si="6"/>
        <v>6451.480989246912</v>
      </c>
      <c r="P53" s="75">
        <f t="shared" si="7"/>
        <v>0.70601588146800798</v>
      </c>
      <c r="Q53" s="55" t="str">
        <f t="shared" si="8"/>
        <v>NEGATIVE</v>
      </c>
    </row>
    <row r="54" spans="1:17" s="1" customFormat="1" ht="14" x14ac:dyDescent="0.2">
      <c r="A54" s="69" t="s">
        <v>229</v>
      </c>
      <c r="B54" s="69" t="s">
        <v>230</v>
      </c>
      <c r="C54" s="76" t="s">
        <v>228</v>
      </c>
      <c r="D54" s="31" t="s">
        <v>127</v>
      </c>
      <c r="E54" s="1">
        <v>46</v>
      </c>
      <c r="F54" s="71">
        <f>Data!AA12</f>
        <v>3953</v>
      </c>
      <c r="G54" s="71">
        <f t="shared" si="0"/>
        <v>973.57894736842104</v>
      </c>
      <c r="H54" s="72">
        <f t="shared" si="1"/>
        <v>2979.4210526315792</v>
      </c>
      <c r="I54" s="72" t="str">
        <f t="shared" si="2"/>
        <v>OUTLIER-UP</v>
      </c>
      <c r="J54" s="45">
        <f>Data!L12</f>
        <v>0.38400000000000001</v>
      </c>
      <c r="K54" s="45">
        <f t="shared" si="3"/>
        <v>5.1062500000000018E-2</v>
      </c>
      <c r="L54" s="73">
        <f t="shared" si="4"/>
        <v>0.3329375</v>
      </c>
      <c r="M54" s="73">
        <f>IF(Results!J54&lt;'C.O. values'!C$32,"NO_GROWTH",L54)</f>
        <v>0.3329375</v>
      </c>
      <c r="N54" s="74">
        <f t="shared" si="5"/>
        <v>8948.8899647278522</v>
      </c>
      <c r="O54" s="42" t="str">
        <f t="shared" si="6"/>
        <v>OUTLIER-UP</v>
      </c>
      <c r="P54" s="75">
        <f t="shared" si="7"/>
        <v>0.97931908148504965</v>
      </c>
      <c r="Q54" s="55" t="str">
        <f t="shared" si="8"/>
        <v>NEGATIVE</v>
      </c>
    </row>
    <row r="55" spans="1:17" s="1" customFormat="1" ht="14" x14ac:dyDescent="0.2">
      <c r="A55" s="69" t="s">
        <v>231</v>
      </c>
      <c r="B55" s="69" t="s">
        <v>232</v>
      </c>
      <c r="C55" s="76" t="s">
        <v>164</v>
      </c>
      <c r="D55" s="31" t="s">
        <v>127</v>
      </c>
      <c r="E55" s="1">
        <v>47</v>
      </c>
      <c r="F55" s="71">
        <f>Data!AB12</f>
        <v>4002</v>
      </c>
      <c r="G55" s="71">
        <f t="shared" si="0"/>
        <v>973.57894736842104</v>
      </c>
      <c r="H55" s="72">
        <f t="shared" si="1"/>
        <v>3028.4210526315792</v>
      </c>
      <c r="I55" s="72" t="str">
        <f t="shared" si="2"/>
        <v>OUTLIER-UP</v>
      </c>
      <c r="J55" s="45">
        <f>Data!M12</f>
        <v>0.39</v>
      </c>
      <c r="K55" s="45">
        <f t="shared" si="3"/>
        <v>5.1062500000000018E-2</v>
      </c>
      <c r="L55" s="73">
        <f t="shared" si="4"/>
        <v>0.3389375</v>
      </c>
      <c r="M55" s="73">
        <f>IF(Results!J55&lt;'C.O. values'!C$32,"NO_GROWTH",L55)</f>
        <v>0.3389375</v>
      </c>
      <c r="N55" s="74">
        <f t="shared" si="5"/>
        <v>8935.0427516329091</v>
      </c>
      <c r="O55" s="42" t="str">
        <f t="shared" si="6"/>
        <v>OUTLIER-UP</v>
      </c>
      <c r="P55" s="75">
        <f t="shared" si="7"/>
        <v>0.97780371588521353</v>
      </c>
      <c r="Q55" s="55" t="str">
        <f t="shared" si="8"/>
        <v>NEGATIVE</v>
      </c>
    </row>
    <row r="56" spans="1:17" s="1" customFormat="1" ht="14" x14ac:dyDescent="0.2">
      <c r="A56" s="69" t="s">
        <v>233</v>
      </c>
      <c r="B56" s="69" t="s">
        <v>234</v>
      </c>
      <c r="C56" s="76" t="s">
        <v>235</v>
      </c>
      <c r="D56" s="31" t="s">
        <v>144</v>
      </c>
      <c r="E56" s="1">
        <v>48</v>
      </c>
      <c r="F56" s="71">
        <f>Data!AC12</f>
        <v>2742</v>
      </c>
      <c r="G56" s="71">
        <f t="shared" si="0"/>
        <v>973.57894736842104</v>
      </c>
      <c r="H56" s="72">
        <f t="shared" si="1"/>
        <v>1768.421052631579</v>
      </c>
      <c r="I56" s="72">
        <f t="shared" si="2"/>
        <v>1768.421052631579</v>
      </c>
      <c r="J56" s="45">
        <f>Data!N12</f>
        <v>0.39100000000000001</v>
      </c>
      <c r="K56" s="45">
        <f t="shared" si="3"/>
        <v>5.1062500000000018E-2</v>
      </c>
      <c r="L56" s="73">
        <f t="shared" si="4"/>
        <v>0.3399375</v>
      </c>
      <c r="M56" s="73">
        <f>IF(Results!J56&lt;'C.O. values'!C$32,"NO_GROWTH",L56)</f>
        <v>0.3399375</v>
      </c>
      <c r="N56" s="74">
        <f t="shared" si="5"/>
        <v>5202.1946758788863</v>
      </c>
      <c r="O56" s="42">
        <f t="shared" si="6"/>
        <v>5202.1946758788863</v>
      </c>
      <c r="P56" s="75">
        <f t="shared" si="7"/>
        <v>0.56930060954694739</v>
      </c>
      <c r="Q56" s="55" t="str">
        <f t="shared" si="8"/>
        <v>NEGATIVE</v>
      </c>
    </row>
    <row r="57" spans="1:17" s="1" customFormat="1" ht="14" x14ac:dyDescent="0.2">
      <c r="A57" s="69" t="s">
        <v>236</v>
      </c>
      <c r="B57" s="69" t="s">
        <v>237</v>
      </c>
      <c r="C57" s="76" t="s">
        <v>238</v>
      </c>
      <c r="D57" s="31" t="s">
        <v>144</v>
      </c>
      <c r="E57" s="1">
        <v>49</v>
      </c>
      <c r="F57" s="71">
        <f>Data!R13</f>
        <v>2417</v>
      </c>
      <c r="G57" s="71">
        <f t="shared" si="0"/>
        <v>973.57894736842104</v>
      </c>
      <c r="H57" s="72">
        <f t="shared" si="1"/>
        <v>1443.421052631579</v>
      </c>
      <c r="I57" s="72">
        <f t="shared" si="2"/>
        <v>1443.421052631579</v>
      </c>
      <c r="J57" s="45">
        <f>Data!C13</f>
        <v>0.39700000000000002</v>
      </c>
      <c r="K57" s="45">
        <f t="shared" si="3"/>
        <v>5.1062500000000018E-2</v>
      </c>
      <c r="L57" s="73">
        <f t="shared" si="4"/>
        <v>0.34593750000000001</v>
      </c>
      <c r="M57" s="73">
        <f>IF(Results!J57&lt;'C.O. values'!C$32,"NO_GROWTH",L57)</f>
        <v>0.34593750000000001</v>
      </c>
      <c r="N57" s="74">
        <f t="shared" si="5"/>
        <v>4172.490847715495</v>
      </c>
      <c r="O57" s="42">
        <f t="shared" si="6"/>
        <v>4172.490847715495</v>
      </c>
      <c r="P57" s="75">
        <f t="shared" si="7"/>
        <v>0.45661528084436354</v>
      </c>
      <c r="Q57" s="55" t="str">
        <f t="shared" si="8"/>
        <v>NEGATIVE</v>
      </c>
    </row>
    <row r="58" spans="1:17" s="1" customFormat="1" ht="14" x14ac:dyDescent="0.2">
      <c r="A58" s="69" t="s">
        <v>239</v>
      </c>
      <c r="B58" s="69" t="s">
        <v>240</v>
      </c>
      <c r="C58" s="76" t="s">
        <v>238</v>
      </c>
      <c r="D58" s="31" t="s">
        <v>127</v>
      </c>
      <c r="E58" s="1">
        <v>50</v>
      </c>
      <c r="F58" s="71">
        <f>Data!S13</f>
        <v>3061</v>
      </c>
      <c r="G58" s="71">
        <f t="shared" si="0"/>
        <v>973.57894736842104</v>
      </c>
      <c r="H58" s="72">
        <f t="shared" si="1"/>
        <v>2087.4210526315792</v>
      </c>
      <c r="I58" s="72">
        <f t="shared" si="2"/>
        <v>2087.4210526315792</v>
      </c>
      <c r="J58" s="45">
        <f>Data!D13</f>
        <v>0.37</v>
      </c>
      <c r="K58" s="45">
        <f t="shared" si="3"/>
        <v>5.1062500000000018E-2</v>
      </c>
      <c r="L58" s="73">
        <f t="shared" si="4"/>
        <v>0.31893749999999998</v>
      </c>
      <c r="M58" s="73">
        <f>IF(Results!J58&lt;'C.O. values'!C$32,"NO_GROWTH",L58)</f>
        <v>0.31893749999999998</v>
      </c>
      <c r="N58" s="74">
        <f t="shared" si="5"/>
        <v>6544.9219757211968</v>
      </c>
      <c r="O58" s="42">
        <f t="shared" si="6"/>
        <v>6544.9219757211968</v>
      </c>
      <c r="P58" s="75">
        <f t="shared" si="7"/>
        <v>0.71624156771599357</v>
      </c>
      <c r="Q58" s="55" t="str">
        <f t="shared" si="8"/>
        <v>NEGATIVE</v>
      </c>
    </row>
    <row r="59" spans="1:17" s="1" customFormat="1" ht="14" x14ac:dyDescent="0.2">
      <c r="A59" s="69" t="s">
        <v>241</v>
      </c>
      <c r="B59" s="69" t="s">
        <v>242</v>
      </c>
      <c r="C59" s="76" t="s">
        <v>238</v>
      </c>
      <c r="D59" s="31" t="s">
        <v>127</v>
      </c>
      <c r="E59" s="1">
        <v>51</v>
      </c>
      <c r="F59" s="71">
        <f>Data!T13</f>
        <v>2725</v>
      </c>
      <c r="G59" s="71">
        <f t="shared" si="0"/>
        <v>973.57894736842104</v>
      </c>
      <c r="H59" s="72">
        <f t="shared" si="1"/>
        <v>1751.421052631579</v>
      </c>
      <c r="I59" s="72">
        <f t="shared" si="2"/>
        <v>1751.421052631579</v>
      </c>
      <c r="J59" s="45">
        <f>Data!E13</f>
        <v>0.35899999999999999</v>
      </c>
      <c r="K59" s="45">
        <f t="shared" si="3"/>
        <v>5.1062500000000018E-2</v>
      </c>
      <c r="L59" s="73">
        <f t="shared" si="4"/>
        <v>0.30793749999999998</v>
      </c>
      <c r="M59" s="73">
        <f>IF(Results!J59&lt;'C.O. values'!C$32,"NO_GROWTH",L59)</f>
        <v>0.30793749999999998</v>
      </c>
      <c r="N59" s="74">
        <f t="shared" si="5"/>
        <v>5687.5861258585883</v>
      </c>
      <c r="O59" s="42">
        <f t="shared" si="6"/>
        <v>5687.5861258585883</v>
      </c>
      <c r="P59" s="75">
        <f t="shared" si="7"/>
        <v>0.62241927687087562</v>
      </c>
      <c r="Q59" s="55" t="str">
        <f t="shared" si="8"/>
        <v>NEGATIVE</v>
      </c>
    </row>
    <row r="60" spans="1:17" s="1" customFormat="1" ht="14" x14ac:dyDescent="0.2">
      <c r="A60" s="69" t="s">
        <v>243</v>
      </c>
      <c r="B60" s="69" t="s">
        <v>244</v>
      </c>
      <c r="C60" s="76" t="s">
        <v>245</v>
      </c>
      <c r="D60" s="31" t="s">
        <v>127</v>
      </c>
      <c r="E60" s="1">
        <v>52</v>
      </c>
      <c r="F60" s="71">
        <f>Data!U13</f>
        <v>2921</v>
      </c>
      <c r="G60" s="71">
        <f t="shared" si="0"/>
        <v>973.57894736842104</v>
      </c>
      <c r="H60" s="72">
        <f t="shared" si="1"/>
        <v>1947.421052631579</v>
      </c>
      <c r="I60" s="72">
        <f t="shared" si="2"/>
        <v>1947.421052631579</v>
      </c>
      <c r="J60" s="45">
        <f>Data!F13</f>
        <v>0.38500000000000001</v>
      </c>
      <c r="K60" s="45">
        <f t="shared" si="3"/>
        <v>5.1062500000000018E-2</v>
      </c>
      <c r="L60" s="73">
        <f t="shared" si="4"/>
        <v>0.3339375</v>
      </c>
      <c r="M60" s="73">
        <f>IF(Results!J60&lt;'C.O. values'!C$32,"NO_GROWTH",L60)</f>
        <v>0.3339375</v>
      </c>
      <c r="N60" s="74">
        <f t="shared" si="5"/>
        <v>5831.6932139444625</v>
      </c>
      <c r="O60" s="42">
        <f t="shared" si="6"/>
        <v>5831.6932139444625</v>
      </c>
      <c r="P60" s="75">
        <f t="shared" si="7"/>
        <v>0.63818959270848186</v>
      </c>
      <c r="Q60" s="55" t="str">
        <f t="shared" si="8"/>
        <v>NEGATIVE</v>
      </c>
    </row>
    <row r="61" spans="1:17" s="1" customFormat="1" ht="14" x14ac:dyDescent="0.2">
      <c r="A61" s="69" t="s">
        <v>246</v>
      </c>
      <c r="B61" s="69" t="s">
        <v>247</v>
      </c>
      <c r="C61" s="76" t="s">
        <v>248</v>
      </c>
      <c r="D61" s="31" t="s">
        <v>144</v>
      </c>
      <c r="E61" s="1">
        <v>53</v>
      </c>
      <c r="F61" s="71">
        <f>Data!V13</f>
        <v>2662</v>
      </c>
      <c r="G61" s="71">
        <f t="shared" si="0"/>
        <v>973.57894736842104</v>
      </c>
      <c r="H61" s="72">
        <f t="shared" si="1"/>
        <v>1688.421052631579</v>
      </c>
      <c r="I61" s="72">
        <f t="shared" si="2"/>
        <v>1688.421052631579</v>
      </c>
      <c r="J61" s="45">
        <f>Data!G13</f>
        <v>0.42399999999999999</v>
      </c>
      <c r="K61" s="45">
        <f t="shared" si="3"/>
        <v>5.1062500000000018E-2</v>
      </c>
      <c r="L61" s="73">
        <f t="shared" si="4"/>
        <v>0.37293749999999998</v>
      </c>
      <c r="M61" s="73">
        <f>IF(Results!J61&lt;'C.O. values'!C$32,"NO_GROWTH",L61)</f>
        <v>0.37293749999999998</v>
      </c>
      <c r="N61" s="74">
        <f t="shared" si="5"/>
        <v>4527.356601660008</v>
      </c>
      <c r="O61" s="42">
        <f t="shared" si="6"/>
        <v>4527.356601660008</v>
      </c>
      <c r="P61" s="75">
        <f t="shared" si="7"/>
        <v>0.49544990788450161</v>
      </c>
      <c r="Q61" s="55" t="str">
        <f t="shared" si="8"/>
        <v>NEGATIVE</v>
      </c>
    </row>
    <row r="62" spans="1:17" s="1" customFormat="1" ht="14" x14ac:dyDescent="0.2">
      <c r="A62" s="69" t="s">
        <v>249</v>
      </c>
      <c r="B62" s="69" t="s">
        <v>250</v>
      </c>
      <c r="C62" s="76" t="s">
        <v>138</v>
      </c>
      <c r="D62" s="31" t="s">
        <v>127</v>
      </c>
      <c r="E62" s="1">
        <v>54</v>
      </c>
      <c r="F62" s="71">
        <f>Data!W13</f>
        <v>2701</v>
      </c>
      <c r="G62" s="71">
        <f t="shared" si="0"/>
        <v>973.57894736842104</v>
      </c>
      <c r="H62" s="72">
        <f t="shared" si="1"/>
        <v>1727.421052631579</v>
      </c>
      <c r="I62" s="72">
        <f t="shared" si="2"/>
        <v>1727.421052631579</v>
      </c>
      <c r="J62" s="45">
        <f>Data!H13</f>
        <v>0.39900000000000002</v>
      </c>
      <c r="K62" s="45">
        <f t="shared" si="3"/>
        <v>5.1062500000000018E-2</v>
      </c>
      <c r="L62" s="73">
        <f t="shared" si="4"/>
        <v>0.34793750000000001</v>
      </c>
      <c r="M62" s="73">
        <f>IF(Results!J62&lt;'C.O. values'!C$32,"NO_GROWTH",L62)</f>
        <v>0.34793750000000001</v>
      </c>
      <c r="N62" s="74">
        <f t="shared" si="5"/>
        <v>4964.7452563508641</v>
      </c>
      <c r="O62" s="42">
        <f t="shared" si="6"/>
        <v>4964.7452563508641</v>
      </c>
      <c r="P62" s="75">
        <f t="shared" si="7"/>
        <v>0.54331540374512222</v>
      </c>
      <c r="Q62" s="55" t="str">
        <f t="shared" si="8"/>
        <v>NEGATIVE</v>
      </c>
    </row>
    <row r="63" spans="1:17" s="1" customFormat="1" ht="14" x14ac:dyDescent="0.2">
      <c r="A63" s="69" t="s">
        <v>251</v>
      </c>
      <c r="B63" s="69" t="s">
        <v>252</v>
      </c>
      <c r="C63" s="76" t="s">
        <v>253</v>
      </c>
      <c r="D63" s="31" t="s">
        <v>127</v>
      </c>
      <c r="E63" s="1">
        <v>55</v>
      </c>
      <c r="F63" s="71">
        <f>Data!X13</f>
        <v>3036</v>
      </c>
      <c r="G63" s="71">
        <f t="shared" si="0"/>
        <v>973.57894736842104</v>
      </c>
      <c r="H63" s="72">
        <f t="shared" si="1"/>
        <v>2062.4210526315792</v>
      </c>
      <c r="I63" s="72">
        <f t="shared" si="2"/>
        <v>2062.4210526315792</v>
      </c>
      <c r="J63" s="45">
        <f>Data!I13</f>
        <v>0.41299999999999998</v>
      </c>
      <c r="K63" s="45">
        <f t="shared" si="3"/>
        <v>5.1062500000000018E-2</v>
      </c>
      <c r="L63" s="73">
        <f t="shared" si="4"/>
        <v>0.36193749999999997</v>
      </c>
      <c r="M63" s="73">
        <f>IF(Results!J63&lt;'C.O. values'!C$32,"NO_GROWTH",L63)</f>
        <v>0.36193749999999997</v>
      </c>
      <c r="N63" s="74">
        <f t="shared" si="5"/>
        <v>5698.2795444837284</v>
      </c>
      <c r="O63" s="42">
        <f t="shared" si="6"/>
        <v>5698.2795444837284</v>
      </c>
      <c r="P63" s="75">
        <f t="shared" si="7"/>
        <v>0.62358950792156276</v>
      </c>
      <c r="Q63" s="55" t="str">
        <f t="shared" si="8"/>
        <v>NEGATIVE</v>
      </c>
    </row>
    <row r="64" spans="1:17" s="1" customFormat="1" ht="14" x14ac:dyDescent="0.2">
      <c r="A64" s="69" t="s">
        <v>254</v>
      </c>
      <c r="B64" s="69" t="s">
        <v>255</v>
      </c>
      <c r="C64" s="76" t="s">
        <v>126</v>
      </c>
      <c r="D64" s="31" t="s">
        <v>144</v>
      </c>
      <c r="E64" s="1">
        <v>56</v>
      </c>
      <c r="F64" s="71">
        <f>Data!Y13</f>
        <v>1102</v>
      </c>
      <c r="G64" s="71">
        <f t="shared" si="0"/>
        <v>973.57894736842104</v>
      </c>
      <c r="H64" s="72">
        <f t="shared" si="1"/>
        <v>128.42105263157896</v>
      </c>
      <c r="I64" s="72">
        <f t="shared" si="2"/>
        <v>128.42105263157896</v>
      </c>
      <c r="J64" s="45">
        <f>Data!J13</f>
        <v>0.153</v>
      </c>
      <c r="K64" s="45">
        <f t="shared" si="3"/>
        <v>5.1062500000000018E-2</v>
      </c>
      <c r="L64" s="73">
        <f t="shared" si="4"/>
        <v>0.10193749999999999</v>
      </c>
      <c r="M64" s="73">
        <f>IF(Results!J64&lt;'C.O. values'!C$32,"NO_GROWTH",L64)</f>
        <v>0.10193749999999999</v>
      </c>
      <c r="N64" s="74">
        <f t="shared" si="5"/>
        <v>1259.8018651779666</v>
      </c>
      <c r="O64" s="42">
        <f t="shared" si="6"/>
        <v>1259.8018651779666</v>
      </c>
      <c r="P64" s="75">
        <f t="shared" si="7"/>
        <v>0.13786603817032839</v>
      </c>
      <c r="Q64" s="55" t="str">
        <f t="shared" si="8"/>
        <v>NEGATIVE</v>
      </c>
    </row>
    <row r="65" spans="1:17" s="1" customFormat="1" ht="14" x14ac:dyDescent="0.2">
      <c r="A65" s="69" t="s">
        <v>256</v>
      </c>
      <c r="B65" s="69" t="s">
        <v>257</v>
      </c>
      <c r="C65" s="76" t="s">
        <v>258</v>
      </c>
      <c r="D65" s="31" t="s">
        <v>144</v>
      </c>
      <c r="E65" s="1">
        <v>57</v>
      </c>
      <c r="F65" s="71">
        <f>Data!Z13</f>
        <v>3237</v>
      </c>
      <c r="G65" s="71">
        <f t="shared" si="0"/>
        <v>973.57894736842104</v>
      </c>
      <c r="H65" s="72">
        <f t="shared" si="1"/>
        <v>2263.4210526315792</v>
      </c>
      <c r="I65" s="72">
        <f t="shared" si="2"/>
        <v>2263.4210526315792</v>
      </c>
      <c r="J65" s="45">
        <f>Data!K13</f>
        <v>0.42399999999999999</v>
      </c>
      <c r="K65" s="45">
        <f t="shared" si="3"/>
        <v>5.1062500000000018E-2</v>
      </c>
      <c r="L65" s="73">
        <f t="shared" si="4"/>
        <v>0.37293749999999998</v>
      </c>
      <c r="M65" s="73">
        <f>IF(Results!J65&lt;'C.O. values'!C$32,"NO_GROWTH",L65)</f>
        <v>0.37293749999999998</v>
      </c>
      <c r="N65" s="74">
        <f t="shared" si="5"/>
        <v>6069.1699081791967</v>
      </c>
      <c r="O65" s="42">
        <f t="shared" si="6"/>
        <v>6069.1699081791967</v>
      </c>
      <c r="P65" s="75">
        <f t="shared" si="7"/>
        <v>0.66417778330963184</v>
      </c>
      <c r="Q65" s="55" t="str">
        <f t="shared" si="8"/>
        <v>NEGATIVE</v>
      </c>
    </row>
    <row r="66" spans="1:17" s="1" customFormat="1" ht="14" x14ac:dyDescent="0.2">
      <c r="A66" s="69" t="s">
        <v>259</v>
      </c>
      <c r="B66" s="69" t="s">
        <v>260</v>
      </c>
      <c r="C66" s="76" t="s">
        <v>152</v>
      </c>
      <c r="D66" s="31" t="s">
        <v>127</v>
      </c>
      <c r="E66" s="1">
        <v>58</v>
      </c>
      <c r="F66" s="71">
        <f>Data!AA13</f>
        <v>2923</v>
      </c>
      <c r="G66" s="71">
        <f t="shared" si="0"/>
        <v>973.57894736842104</v>
      </c>
      <c r="H66" s="72">
        <f t="shared" si="1"/>
        <v>1949.421052631579</v>
      </c>
      <c r="I66" s="72">
        <f t="shared" si="2"/>
        <v>1949.421052631579</v>
      </c>
      <c r="J66" s="45">
        <f>Data!L13</f>
        <v>0.40400000000000003</v>
      </c>
      <c r="K66" s="45">
        <f t="shared" si="3"/>
        <v>5.1062500000000018E-2</v>
      </c>
      <c r="L66" s="73">
        <f t="shared" si="4"/>
        <v>0.35293750000000002</v>
      </c>
      <c r="M66" s="73">
        <f>IF(Results!J66&lt;'C.O. values'!C$32,"NO_GROWTH",L66)</f>
        <v>0.35293750000000002</v>
      </c>
      <c r="N66" s="74">
        <f t="shared" si="5"/>
        <v>5523.4171847184807</v>
      </c>
      <c r="O66" s="42">
        <f t="shared" si="6"/>
        <v>5523.4171847184807</v>
      </c>
      <c r="P66" s="75">
        <f t="shared" si="7"/>
        <v>0.6044534981788372</v>
      </c>
      <c r="Q66" s="55" t="str">
        <f t="shared" si="8"/>
        <v>NEGATIVE</v>
      </c>
    </row>
    <row r="67" spans="1:17" s="1" customFormat="1" ht="14" x14ac:dyDescent="0.2">
      <c r="A67" s="69" t="s">
        <v>261</v>
      </c>
      <c r="B67" s="69" t="s">
        <v>262</v>
      </c>
      <c r="C67" s="76" t="s">
        <v>158</v>
      </c>
      <c r="D67" s="31" t="s">
        <v>127</v>
      </c>
      <c r="E67" s="1">
        <v>59</v>
      </c>
      <c r="F67" s="71">
        <f>Data!AB13</f>
        <v>3394</v>
      </c>
      <c r="G67" s="71">
        <f t="shared" si="0"/>
        <v>973.57894736842104</v>
      </c>
      <c r="H67" s="72">
        <f t="shared" si="1"/>
        <v>2420.4210526315792</v>
      </c>
      <c r="I67" s="72">
        <f t="shared" si="2"/>
        <v>2420.4210526315792</v>
      </c>
      <c r="J67" s="45">
        <f>Data!M13</f>
        <v>0.46600000000000003</v>
      </c>
      <c r="K67" s="45">
        <f t="shared" si="3"/>
        <v>5.1062500000000018E-2</v>
      </c>
      <c r="L67" s="73">
        <f t="shared" si="4"/>
        <v>0.41493750000000001</v>
      </c>
      <c r="M67" s="73">
        <f>IF(Results!J67&lt;'C.O. values'!C$32,"NO_GROWTH",L67)</f>
        <v>0.41493750000000001</v>
      </c>
      <c r="N67" s="74">
        <f t="shared" si="5"/>
        <v>5833.2183826035944</v>
      </c>
      <c r="O67" s="42">
        <f t="shared" si="6"/>
        <v>5833.2183826035944</v>
      </c>
      <c r="P67" s="75">
        <f t="shared" si="7"/>
        <v>0.63835649908192682</v>
      </c>
      <c r="Q67" s="55" t="str">
        <f t="shared" si="8"/>
        <v>NEGATIVE</v>
      </c>
    </row>
    <row r="68" spans="1:17" s="1" customFormat="1" ht="14" x14ac:dyDescent="0.2">
      <c r="A68" s="69" t="s">
        <v>263</v>
      </c>
      <c r="B68" s="69" t="s">
        <v>264</v>
      </c>
      <c r="C68" s="76" t="s">
        <v>158</v>
      </c>
      <c r="D68" s="31" t="s">
        <v>127</v>
      </c>
      <c r="E68" s="1">
        <v>60</v>
      </c>
      <c r="F68" s="71">
        <f>Data!AC13</f>
        <v>3487</v>
      </c>
      <c r="G68" s="71">
        <f t="shared" si="0"/>
        <v>973.57894736842104</v>
      </c>
      <c r="H68" s="72">
        <f t="shared" si="1"/>
        <v>2513.4210526315792</v>
      </c>
      <c r="I68" s="72">
        <f t="shared" si="2"/>
        <v>2513.4210526315792</v>
      </c>
      <c r="J68" s="45">
        <f>Data!N13</f>
        <v>0.40799999999999997</v>
      </c>
      <c r="K68" s="45">
        <f t="shared" si="3"/>
        <v>5.1062500000000018E-2</v>
      </c>
      <c r="L68" s="73">
        <f t="shared" si="4"/>
        <v>0.35693749999999996</v>
      </c>
      <c r="M68" s="73">
        <f>IF(Results!J68&lt;'C.O. values'!C$32,"NO_GROWTH",L68)</f>
        <v>0.35693749999999996</v>
      </c>
      <c r="N68" s="74">
        <f t="shared" si="5"/>
        <v>7041.6278834013783</v>
      </c>
      <c r="O68" s="42">
        <f t="shared" si="6"/>
        <v>7041.6278834013783</v>
      </c>
      <c r="P68" s="75">
        <f t="shared" si="7"/>
        <v>0.77059842931501155</v>
      </c>
      <c r="Q68" s="55" t="str">
        <f t="shared" si="8"/>
        <v>NEGATIVE</v>
      </c>
    </row>
    <row r="69" spans="1:17" s="1" customFormat="1" ht="14" x14ac:dyDescent="0.2">
      <c r="A69" s="69" t="s">
        <v>265</v>
      </c>
      <c r="B69" s="69" t="s">
        <v>266</v>
      </c>
      <c r="C69" s="76" t="s">
        <v>267</v>
      </c>
      <c r="D69" s="31" t="s">
        <v>127</v>
      </c>
      <c r="E69" s="1">
        <v>61</v>
      </c>
      <c r="F69" s="71">
        <f>Data!R14</f>
        <v>2357</v>
      </c>
      <c r="G69" s="71">
        <f t="shared" si="0"/>
        <v>973.57894736842104</v>
      </c>
      <c r="H69" s="72">
        <f t="shared" si="1"/>
        <v>1383.421052631579</v>
      </c>
      <c r="I69" s="72">
        <f t="shared" si="2"/>
        <v>1383.421052631579</v>
      </c>
      <c r="J69" s="45">
        <f>Data!C14</f>
        <v>0.38900000000000001</v>
      </c>
      <c r="K69" s="45">
        <f t="shared" si="3"/>
        <v>5.1062500000000018E-2</v>
      </c>
      <c r="L69" s="73">
        <f t="shared" si="4"/>
        <v>0.3379375</v>
      </c>
      <c r="M69" s="73">
        <f>IF(Results!J69&lt;'C.O. values'!C$32,"NO_GROWTH",L69)</f>
        <v>0.3379375</v>
      </c>
      <c r="N69" s="74">
        <f t="shared" si="5"/>
        <v>4093.7186687821832</v>
      </c>
      <c r="O69" s="42">
        <f t="shared" si="6"/>
        <v>4093.7186687821832</v>
      </c>
      <c r="P69" s="75">
        <f t="shared" si="7"/>
        <v>0.44799487113728176</v>
      </c>
      <c r="Q69" s="55" t="str">
        <f t="shared" si="8"/>
        <v>NEGATIVE</v>
      </c>
    </row>
    <row r="70" spans="1:17" s="1" customFormat="1" ht="14" x14ac:dyDescent="0.2">
      <c r="A70" s="69" t="s">
        <v>268</v>
      </c>
      <c r="B70" s="69" t="s">
        <v>269</v>
      </c>
      <c r="C70" s="76" t="s">
        <v>267</v>
      </c>
      <c r="D70" s="31" t="s">
        <v>127</v>
      </c>
      <c r="E70" s="1">
        <v>62</v>
      </c>
      <c r="F70" s="71">
        <f>Data!S14</f>
        <v>2391</v>
      </c>
      <c r="G70" s="71">
        <f t="shared" si="0"/>
        <v>973.57894736842104</v>
      </c>
      <c r="H70" s="72">
        <f t="shared" si="1"/>
        <v>1417.421052631579</v>
      </c>
      <c r="I70" s="72">
        <f t="shared" si="2"/>
        <v>1417.421052631579</v>
      </c>
      <c r="J70" s="45">
        <f>Data!D14</f>
        <v>0.38900000000000001</v>
      </c>
      <c r="K70" s="45">
        <f t="shared" si="3"/>
        <v>5.1062500000000018E-2</v>
      </c>
      <c r="L70" s="73">
        <f t="shared" si="4"/>
        <v>0.3379375</v>
      </c>
      <c r="M70" s="73">
        <f>IF(Results!J70&lt;'C.O. values'!C$32,"NO_GROWTH",L70)</f>
        <v>0.3379375</v>
      </c>
      <c r="N70" s="74">
        <f t="shared" si="5"/>
        <v>4194.328988737796</v>
      </c>
      <c r="O70" s="42">
        <f t="shared" si="6"/>
        <v>4194.328988737796</v>
      </c>
      <c r="P70" s="75">
        <f t="shared" si="7"/>
        <v>0.45900513123827785</v>
      </c>
      <c r="Q70" s="55" t="str">
        <f t="shared" si="8"/>
        <v>NEGATIVE</v>
      </c>
    </row>
    <row r="71" spans="1:17" s="1" customFormat="1" ht="14" x14ac:dyDescent="0.2">
      <c r="A71" s="69" t="s">
        <v>270</v>
      </c>
      <c r="B71" s="69" t="s">
        <v>271</v>
      </c>
      <c r="C71" s="76" t="s">
        <v>272</v>
      </c>
      <c r="D71" s="31" t="s">
        <v>127</v>
      </c>
      <c r="E71" s="1">
        <v>63</v>
      </c>
      <c r="F71" s="71">
        <f>Data!T14</f>
        <v>2298</v>
      </c>
      <c r="G71" s="71">
        <f t="shared" si="0"/>
        <v>973.57894736842104</v>
      </c>
      <c r="H71" s="72">
        <f t="shared" si="1"/>
        <v>1324.421052631579</v>
      </c>
      <c r="I71" s="72">
        <f t="shared" si="2"/>
        <v>1324.421052631579</v>
      </c>
      <c r="J71" s="45">
        <f>Data!E14</f>
        <v>0.52600000000000002</v>
      </c>
      <c r="K71" s="45">
        <f t="shared" si="3"/>
        <v>5.1062500000000018E-2</v>
      </c>
      <c r="L71" s="73">
        <f t="shared" si="4"/>
        <v>0.47493750000000001</v>
      </c>
      <c r="M71" s="73">
        <f>IF(Results!J71&lt;'C.O. values'!C$32,"NO_GROWTH",L71)</f>
        <v>0.47493750000000001</v>
      </c>
      <c r="N71" s="74">
        <f t="shared" si="5"/>
        <v>2788.6217715627404</v>
      </c>
      <c r="O71" s="42">
        <f t="shared" si="6"/>
        <v>2788.6217715627404</v>
      </c>
      <c r="P71" s="75">
        <f t="shared" si="7"/>
        <v>0.30517198476013296</v>
      </c>
      <c r="Q71" s="55" t="str">
        <f t="shared" si="8"/>
        <v>NEGATIVE</v>
      </c>
    </row>
    <row r="72" spans="1:17" s="1" customFormat="1" ht="14" x14ac:dyDescent="0.2">
      <c r="A72" s="69" t="s">
        <v>273</v>
      </c>
      <c r="B72" s="69" t="s">
        <v>274</v>
      </c>
      <c r="C72" s="76" t="s">
        <v>272</v>
      </c>
      <c r="D72" s="31" t="s">
        <v>127</v>
      </c>
      <c r="E72" s="1">
        <v>64</v>
      </c>
      <c r="F72" s="71">
        <f>Data!U14</f>
        <v>2773</v>
      </c>
      <c r="G72" s="71">
        <f t="shared" si="0"/>
        <v>973.57894736842104</v>
      </c>
      <c r="H72" s="72">
        <f t="shared" si="1"/>
        <v>1799.421052631579</v>
      </c>
      <c r="I72" s="72">
        <f t="shared" si="2"/>
        <v>1799.421052631579</v>
      </c>
      <c r="J72" s="45">
        <f>Data!F14</f>
        <v>0.40799999999999997</v>
      </c>
      <c r="K72" s="45">
        <f t="shared" si="3"/>
        <v>5.1062500000000018E-2</v>
      </c>
      <c r="L72" s="73">
        <f t="shared" si="4"/>
        <v>0.35693749999999996</v>
      </c>
      <c r="M72" s="73">
        <f>IF(Results!J72&lt;'C.O. values'!C$32,"NO_GROWTH",L72)</f>
        <v>0.35693749999999996</v>
      </c>
      <c r="N72" s="74">
        <f t="shared" si="5"/>
        <v>5041.2776820355921</v>
      </c>
      <c r="O72" s="42">
        <f t="shared" si="6"/>
        <v>5041.2776820355921</v>
      </c>
      <c r="P72" s="75">
        <f t="shared" si="7"/>
        <v>0.55169070672915776</v>
      </c>
      <c r="Q72" s="55" t="str">
        <f t="shared" si="8"/>
        <v>NEGATIVE</v>
      </c>
    </row>
    <row r="73" spans="1:17" s="1" customFormat="1" ht="14" x14ac:dyDescent="0.2">
      <c r="A73" s="69" t="s">
        <v>275</v>
      </c>
      <c r="B73" s="69" t="s">
        <v>276</v>
      </c>
      <c r="C73" s="76" t="s">
        <v>277</v>
      </c>
      <c r="D73" s="31" t="s">
        <v>144</v>
      </c>
      <c r="E73" s="1">
        <v>65</v>
      </c>
      <c r="F73" s="71">
        <f>Data!V14</f>
        <v>3373</v>
      </c>
      <c r="G73" s="71">
        <f t="shared" ref="G73:G136" si="9">G$5</f>
        <v>973.57894736842104</v>
      </c>
      <c r="H73" s="72">
        <f t="shared" ref="H73:H136" si="10">F73-G73</f>
        <v>2399.4210526315792</v>
      </c>
      <c r="I73" s="72">
        <f t="shared" ref="I73:I136" si="11">IF(H73&lt;((QUARTILE($H$9:$H$2007,3))+(1.5*(QUARTILE($H$9:$H$2007,3)-QUARTILE($H$9:$H$2007,1)))),(IF(H73&gt;((QUARTILE($H$9:$H$2007,1))-(1.5*(QUARTILE($H$9:$H$2007,3)-QUARTILE($H$9:$H$2007,1)))),H73,"OUTLIER-DN")),"OUTLIER-UP")</f>
        <v>2399.4210526315792</v>
      </c>
      <c r="J73" s="45">
        <f>Data!G14</f>
        <v>0.35799999999999998</v>
      </c>
      <c r="K73" s="45">
        <f t="shared" ref="K73:K136" si="12">K$5</f>
        <v>5.1062500000000018E-2</v>
      </c>
      <c r="L73" s="73">
        <f t="shared" ref="L73:L136" si="13">J73-K73</f>
        <v>0.30693749999999997</v>
      </c>
      <c r="M73" s="73">
        <f>IF(Results!J73&lt;'C.O. values'!C$32,"NO_GROWTH",L73)</f>
        <v>0.30693749999999997</v>
      </c>
      <c r="N73" s="74">
        <f t="shared" ref="N73:N136" si="14">IF(M73="NO_GROWTH","NO_GROWTH",H73/L73)</f>
        <v>7817.2952233975302</v>
      </c>
      <c r="O73" s="42">
        <f t="shared" ref="O73:O136" si="15">IF(M73="NO_GROWTH","NO_GROWTH",(IF(N73&lt;((QUARTILE($N$9:$N$2007,3))+(1.5*(QUARTILE($N$9:$N$2007,3)-QUARTILE($N$9:$N$2007,1)))),(IF(N73&gt;((QUARTILE($N$9:$N$2007,1))-(1.5*(QUARTILE($N$9:$N$2007,3)-QUARTILE($N$9:$N$2007,1)))),N73,"OUTLIER-DN")),"OUTLIER-UP")))</f>
        <v>7817.2952233975302</v>
      </c>
      <c r="P73" s="75">
        <f t="shared" ref="P73:P136" si="16">IF(O73="NO_GROWTH","NO_GROWTH",N73/$O$5)</f>
        <v>0.85548335134858855</v>
      </c>
      <c r="Q73" s="55" t="str">
        <f t="shared" ref="Q73:Q136" si="17">IF(M73="NO_GROWTH","NO_GROWTH",(IF(P73&gt;0.99,(IF(H73&lt;$P$5,"POTENTIAL_FALSE_POSITIVE","LIKELY_TRUE_POSITIVE")),"NEGATIVE")))</f>
        <v>NEGATIVE</v>
      </c>
    </row>
    <row r="74" spans="1:17" s="1" customFormat="1" ht="14" x14ac:dyDescent="0.2">
      <c r="A74" s="69" t="s">
        <v>278</v>
      </c>
      <c r="B74" s="69" t="s">
        <v>279</v>
      </c>
      <c r="C74" s="76" t="s">
        <v>277</v>
      </c>
      <c r="D74" s="31" t="s">
        <v>127</v>
      </c>
      <c r="E74" s="1">
        <v>66</v>
      </c>
      <c r="F74" s="71">
        <f>Data!W14</f>
        <v>2473</v>
      </c>
      <c r="G74" s="71">
        <f t="shared" si="9"/>
        <v>973.57894736842104</v>
      </c>
      <c r="H74" s="72">
        <f t="shared" si="10"/>
        <v>1499.421052631579</v>
      </c>
      <c r="I74" s="72">
        <f t="shared" si="11"/>
        <v>1499.421052631579</v>
      </c>
      <c r="J74" s="45">
        <f>Data!H14</f>
        <v>0.433</v>
      </c>
      <c r="K74" s="45">
        <f t="shared" si="12"/>
        <v>5.1062500000000018E-2</v>
      </c>
      <c r="L74" s="73">
        <f t="shared" si="13"/>
        <v>0.38193749999999999</v>
      </c>
      <c r="M74" s="73">
        <f>IF(Results!J74&lt;'C.O. values'!C$32,"NO_GROWTH",L74)</f>
        <v>0.38193749999999999</v>
      </c>
      <c r="N74" s="74">
        <f t="shared" si="14"/>
        <v>3925.828316495707</v>
      </c>
      <c r="O74" s="42">
        <f t="shared" si="15"/>
        <v>3925.828316495707</v>
      </c>
      <c r="P74" s="75">
        <f t="shared" si="16"/>
        <v>0.42962184093583222</v>
      </c>
      <c r="Q74" s="55" t="str">
        <f t="shared" si="17"/>
        <v>NEGATIVE</v>
      </c>
    </row>
    <row r="75" spans="1:17" s="1" customFormat="1" ht="14" x14ac:dyDescent="0.2">
      <c r="A75" s="69" t="s">
        <v>280</v>
      </c>
      <c r="B75" s="69" t="s">
        <v>281</v>
      </c>
      <c r="C75" s="76" t="s">
        <v>272</v>
      </c>
      <c r="D75" s="31" t="s">
        <v>127</v>
      </c>
      <c r="E75" s="1">
        <v>67</v>
      </c>
      <c r="F75" s="71">
        <f>Data!X14</f>
        <v>1807</v>
      </c>
      <c r="G75" s="71">
        <f t="shared" si="9"/>
        <v>973.57894736842104</v>
      </c>
      <c r="H75" s="72">
        <f t="shared" si="10"/>
        <v>833.42105263157896</v>
      </c>
      <c r="I75" s="72">
        <f t="shared" si="11"/>
        <v>833.42105263157896</v>
      </c>
      <c r="J75" s="45">
        <f>Data!I14</f>
        <v>0.38</v>
      </c>
      <c r="K75" s="45">
        <f t="shared" si="12"/>
        <v>5.1062500000000018E-2</v>
      </c>
      <c r="L75" s="73">
        <f t="shared" si="13"/>
        <v>0.32893749999999999</v>
      </c>
      <c r="M75" s="73">
        <f>IF(Results!J75&lt;'C.O. values'!C$32,"NO_GROWTH",L75)</f>
        <v>0.32893749999999999</v>
      </c>
      <c r="N75" s="74">
        <f t="shared" si="14"/>
        <v>2533.6760102803087</v>
      </c>
      <c r="O75" s="42">
        <f t="shared" si="15"/>
        <v>2533.6760102803087</v>
      </c>
      <c r="P75" s="75">
        <f t="shared" si="16"/>
        <v>0.27727207206127225</v>
      </c>
      <c r="Q75" s="55" t="str">
        <f t="shared" si="17"/>
        <v>NEGATIVE</v>
      </c>
    </row>
    <row r="76" spans="1:17" s="1" customFormat="1" ht="14" x14ac:dyDescent="0.2">
      <c r="A76" s="69" t="s">
        <v>282</v>
      </c>
      <c r="B76" s="69" t="s">
        <v>283</v>
      </c>
      <c r="C76" s="76" t="s">
        <v>284</v>
      </c>
      <c r="D76" s="31" t="s">
        <v>127</v>
      </c>
      <c r="E76" s="1">
        <v>68</v>
      </c>
      <c r="F76" s="71">
        <f>Data!Y14</f>
        <v>2512</v>
      </c>
      <c r="G76" s="71">
        <f t="shared" si="9"/>
        <v>973.57894736842104</v>
      </c>
      <c r="H76" s="72">
        <f t="shared" si="10"/>
        <v>1538.421052631579</v>
      </c>
      <c r="I76" s="72">
        <f t="shared" si="11"/>
        <v>1538.421052631579</v>
      </c>
      <c r="J76" s="45">
        <f>Data!J14</f>
        <v>0.44400000000000001</v>
      </c>
      <c r="K76" s="45">
        <f t="shared" si="12"/>
        <v>5.1062500000000018E-2</v>
      </c>
      <c r="L76" s="73">
        <f t="shared" si="13"/>
        <v>0.3929375</v>
      </c>
      <c r="M76" s="73">
        <f>IF(Results!J76&lt;'C.O. values'!C$32,"NO_GROWTH",L76)</f>
        <v>0.3929375</v>
      </c>
      <c r="N76" s="74">
        <f t="shared" si="14"/>
        <v>3915.180028965367</v>
      </c>
      <c r="O76" s="42">
        <f t="shared" si="15"/>
        <v>3915.180028965367</v>
      </c>
      <c r="P76" s="75">
        <f t="shared" si="16"/>
        <v>0.42845654879292921</v>
      </c>
      <c r="Q76" s="55" t="str">
        <f t="shared" si="17"/>
        <v>NEGATIVE</v>
      </c>
    </row>
    <row r="77" spans="1:17" s="1" customFormat="1" ht="14" x14ac:dyDescent="0.2">
      <c r="A77" s="69" t="s">
        <v>285</v>
      </c>
      <c r="B77" s="69" t="s">
        <v>286</v>
      </c>
      <c r="C77" s="76" t="s">
        <v>284</v>
      </c>
      <c r="D77" s="31" t="s">
        <v>144</v>
      </c>
      <c r="E77" s="1">
        <v>69</v>
      </c>
      <c r="F77" s="71">
        <f>Data!Z14</f>
        <v>19687</v>
      </c>
      <c r="G77" s="71">
        <f t="shared" si="9"/>
        <v>973.57894736842104</v>
      </c>
      <c r="H77" s="72">
        <f t="shared" si="10"/>
        <v>18713.42105263158</v>
      </c>
      <c r="I77" s="72" t="str">
        <f t="shared" si="11"/>
        <v>OUTLIER-UP</v>
      </c>
      <c r="J77" s="45">
        <f>Data!K14</f>
        <v>0.46100000000000002</v>
      </c>
      <c r="K77" s="45">
        <f t="shared" si="12"/>
        <v>5.1062500000000018E-2</v>
      </c>
      <c r="L77" s="73">
        <f t="shared" si="13"/>
        <v>0.40993750000000001</v>
      </c>
      <c r="M77" s="73">
        <f>IF(Results!J77&lt;'C.O. values'!C$32,"NO_GROWTH",L77)</f>
        <v>0.40993750000000001</v>
      </c>
      <c r="N77" s="74">
        <f t="shared" si="14"/>
        <v>45649.449129761437</v>
      </c>
      <c r="O77" s="42" t="str">
        <f t="shared" si="15"/>
        <v>OUTLIER-UP</v>
      </c>
      <c r="P77" s="75">
        <f t="shared" si="16"/>
        <v>4.9956337342690773</v>
      </c>
      <c r="Q77" s="55" t="str">
        <f t="shared" si="17"/>
        <v>LIKELY_TRUE_POSITIVE</v>
      </c>
    </row>
    <row r="78" spans="1:17" s="1" customFormat="1" ht="14" x14ac:dyDescent="0.2">
      <c r="A78" s="90" t="s">
        <v>287</v>
      </c>
      <c r="B78" s="90" t="s">
        <v>288</v>
      </c>
      <c r="C78" s="91"/>
      <c r="D78" s="92"/>
      <c r="E78" s="93">
        <v>70</v>
      </c>
      <c r="F78" s="94">
        <f>Data!AA14</f>
        <v>2522</v>
      </c>
      <c r="G78" s="94">
        <f t="shared" si="9"/>
        <v>973.57894736842104</v>
      </c>
      <c r="H78" s="95">
        <f t="shared" si="10"/>
        <v>1548.421052631579</v>
      </c>
      <c r="I78" s="95">
        <f t="shared" si="11"/>
        <v>1548.421052631579</v>
      </c>
      <c r="J78" s="50">
        <f>Data!L14</f>
        <v>0.33700000000000002</v>
      </c>
      <c r="K78" s="50">
        <f t="shared" si="12"/>
        <v>5.1062500000000018E-2</v>
      </c>
      <c r="L78" s="96">
        <f t="shared" si="13"/>
        <v>0.28593750000000001</v>
      </c>
      <c r="M78" s="96">
        <f>IF(Results!J78&lt;'C.O. values'!C$32,"NO_GROWTH",L78)</f>
        <v>0.28593750000000001</v>
      </c>
      <c r="N78" s="97">
        <f t="shared" si="14"/>
        <v>5415.2430255967784</v>
      </c>
      <c r="O78" s="98">
        <f t="shared" si="15"/>
        <v>5415.2430255967784</v>
      </c>
      <c r="P78" s="99">
        <f t="shared" si="16"/>
        <v>0.59261549161388505</v>
      </c>
      <c r="Q78" s="100" t="str">
        <f t="shared" si="17"/>
        <v>NEGATIVE</v>
      </c>
    </row>
    <row r="79" spans="1:17" s="1" customFormat="1" ht="14" x14ac:dyDescent="0.2">
      <c r="A79" s="69" t="s">
        <v>289</v>
      </c>
      <c r="B79" s="69" t="s">
        <v>290</v>
      </c>
      <c r="C79" s="76" t="s">
        <v>291</v>
      </c>
      <c r="D79" s="31" t="s">
        <v>127</v>
      </c>
      <c r="E79" s="1">
        <v>71</v>
      </c>
      <c r="F79" s="71">
        <f>Data!AB14</f>
        <v>824</v>
      </c>
      <c r="G79" s="71">
        <f t="shared" si="9"/>
        <v>973.57894736842104</v>
      </c>
      <c r="H79" s="72">
        <f t="shared" si="10"/>
        <v>-149.57894736842104</v>
      </c>
      <c r="I79" s="72" t="str">
        <f t="shared" si="11"/>
        <v>OUTLIER-DN</v>
      </c>
      <c r="J79" s="45">
        <f>Data!M14</f>
        <v>0.20399999999999999</v>
      </c>
      <c r="K79" s="45">
        <f t="shared" si="12"/>
        <v>5.1062500000000018E-2</v>
      </c>
      <c r="L79" s="73">
        <f t="shared" si="13"/>
        <v>0.15293749999999998</v>
      </c>
      <c r="M79" s="73">
        <f>IF(Results!J79&lt;'C.O. values'!C$32,"NO_GROWTH",L79)</f>
        <v>0.15293749999999998</v>
      </c>
      <c r="N79" s="74">
        <f t="shared" si="14"/>
        <v>-978.03970490181325</v>
      </c>
      <c r="O79" s="42" t="str">
        <f t="shared" si="15"/>
        <v>OUTLIER-DN</v>
      </c>
      <c r="P79" s="75">
        <f t="shared" si="16"/>
        <v>-0.10703148091389916</v>
      </c>
      <c r="Q79" s="55" t="str">
        <f t="shared" si="17"/>
        <v>NEGATIVE</v>
      </c>
    </row>
    <row r="80" spans="1:17" s="1" customFormat="1" ht="14" x14ac:dyDescent="0.2">
      <c r="A80" s="69" t="s">
        <v>292</v>
      </c>
      <c r="B80" s="69" t="s">
        <v>293</v>
      </c>
      <c r="C80" s="76" t="s">
        <v>272</v>
      </c>
      <c r="D80" s="31" t="s">
        <v>127</v>
      </c>
      <c r="E80" s="1">
        <v>72</v>
      </c>
      <c r="F80" s="71">
        <f>Data!AC14</f>
        <v>3249</v>
      </c>
      <c r="G80" s="71">
        <f t="shared" si="9"/>
        <v>973.57894736842104</v>
      </c>
      <c r="H80" s="72">
        <f t="shared" si="10"/>
        <v>2275.4210526315792</v>
      </c>
      <c r="I80" s="72">
        <f t="shared" si="11"/>
        <v>2275.4210526315792</v>
      </c>
      <c r="J80" s="45">
        <f>Data!N14</f>
        <v>0.39200000000000002</v>
      </c>
      <c r="K80" s="45">
        <f t="shared" si="12"/>
        <v>5.1062500000000018E-2</v>
      </c>
      <c r="L80" s="73">
        <f t="shared" si="13"/>
        <v>0.3409375</v>
      </c>
      <c r="M80" s="73">
        <f>IF(Results!J80&lt;'C.O. values'!C$32,"NO_GROWTH",L80)</f>
        <v>0.3409375</v>
      </c>
      <c r="N80" s="74">
        <f t="shared" si="14"/>
        <v>6674.0122533648519</v>
      </c>
      <c r="O80" s="42">
        <f t="shared" si="15"/>
        <v>6674.0122533648519</v>
      </c>
      <c r="P80" s="75">
        <f t="shared" si="16"/>
        <v>0.73036852341987668</v>
      </c>
      <c r="Q80" s="55" t="str">
        <f t="shared" si="17"/>
        <v>NEGATIVE</v>
      </c>
    </row>
    <row r="81" spans="1:17" s="1" customFormat="1" ht="14" x14ac:dyDescent="0.2">
      <c r="A81" s="69" t="s">
        <v>294</v>
      </c>
      <c r="B81" s="69" t="s">
        <v>295</v>
      </c>
      <c r="C81" s="76" t="s">
        <v>284</v>
      </c>
      <c r="D81" s="31" t="s">
        <v>127</v>
      </c>
      <c r="E81" s="1">
        <v>73</v>
      </c>
      <c r="F81" s="71">
        <f>Data!R15</f>
        <v>2866</v>
      </c>
      <c r="G81" s="71">
        <f t="shared" si="9"/>
        <v>973.57894736842104</v>
      </c>
      <c r="H81" s="72">
        <f t="shared" si="10"/>
        <v>1892.421052631579</v>
      </c>
      <c r="I81" s="72">
        <f t="shared" si="11"/>
        <v>1892.421052631579</v>
      </c>
      <c r="J81" s="45">
        <f>Data!C15</f>
        <v>0.41699999999999998</v>
      </c>
      <c r="K81" s="45">
        <f t="shared" si="12"/>
        <v>5.1062500000000018E-2</v>
      </c>
      <c r="L81" s="73">
        <f t="shared" si="13"/>
        <v>0.36593749999999997</v>
      </c>
      <c r="M81" s="73">
        <f>IF(Results!J81&lt;'C.O. values'!C$32,"NO_GROWTH",L81)</f>
        <v>0.36593749999999997</v>
      </c>
      <c r="N81" s="74">
        <f t="shared" si="14"/>
        <v>5171.4324239291655</v>
      </c>
      <c r="O81" s="42">
        <f t="shared" si="15"/>
        <v>5171.4324239291655</v>
      </c>
      <c r="P81" s="75">
        <f t="shared" si="16"/>
        <v>0.56593415175804229</v>
      </c>
      <c r="Q81" s="55" t="str">
        <f t="shared" si="17"/>
        <v>NEGATIVE</v>
      </c>
    </row>
    <row r="82" spans="1:17" s="1" customFormat="1" ht="14" x14ac:dyDescent="0.2">
      <c r="A82" s="69" t="s">
        <v>296</v>
      </c>
      <c r="B82" s="69" t="s">
        <v>297</v>
      </c>
      <c r="C82" s="76" t="s">
        <v>284</v>
      </c>
      <c r="D82" s="31" t="s">
        <v>127</v>
      </c>
      <c r="E82" s="1">
        <v>74</v>
      </c>
      <c r="F82" s="71">
        <f>Data!S15</f>
        <v>1891</v>
      </c>
      <c r="G82" s="71">
        <f t="shared" si="9"/>
        <v>973.57894736842104</v>
      </c>
      <c r="H82" s="72">
        <f t="shared" si="10"/>
        <v>917.42105263157896</v>
      </c>
      <c r="I82" s="72">
        <f t="shared" si="11"/>
        <v>917.42105263157896</v>
      </c>
      <c r="J82" s="45">
        <f>Data!D15</f>
        <v>0.35099999999999998</v>
      </c>
      <c r="K82" s="45">
        <f t="shared" si="12"/>
        <v>5.1062500000000018E-2</v>
      </c>
      <c r="L82" s="73">
        <f t="shared" si="13"/>
        <v>0.29993749999999997</v>
      </c>
      <c r="M82" s="73">
        <f>IF(Results!J82&lt;'C.O. values'!C$32,"NO_GROWTH",L82)</f>
        <v>0.29993749999999997</v>
      </c>
      <c r="N82" s="74">
        <f t="shared" si="14"/>
        <v>3058.7074061482112</v>
      </c>
      <c r="O82" s="42">
        <f t="shared" si="15"/>
        <v>3058.7074061482112</v>
      </c>
      <c r="P82" s="75">
        <f t="shared" si="16"/>
        <v>0.33472872493987366</v>
      </c>
      <c r="Q82" s="55" t="str">
        <f t="shared" si="17"/>
        <v>NEGATIVE</v>
      </c>
    </row>
    <row r="83" spans="1:17" s="1" customFormat="1" ht="14" x14ac:dyDescent="0.2">
      <c r="A83" s="69" t="s">
        <v>298</v>
      </c>
      <c r="B83" s="69" t="s">
        <v>299</v>
      </c>
      <c r="C83" s="76" t="s">
        <v>300</v>
      </c>
      <c r="D83" s="31" t="s">
        <v>144</v>
      </c>
      <c r="E83" s="1">
        <v>75</v>
      </c>
      <c r="F83" s="71">
        <f>Data!T15</f>
        <v>3431</v>
      </c>
      <c r="G83" s="71">
        <f t="shared" si="9"/>
        <v>973.57894736842104</v>
      </c>
      <c r="H83" s="72">
        <f t="shared" si="10"/>
        <v>2457.4210526315792</v>
      </c>
      <c r="I83" s="72">
        <f t="shared" si="11"/>
        <v>2457.4210526315792</v>
      </c>
      <c r="J83" s="45">
        <f>Data!E15</f>
        <v>0.39</v>
      </c>
      <c r="K83" s="45">
        <f t="shared" si="12"/>
        <v>5.1062500000000018E-2</v>
      </c>
      <c r="L83" s="73">
        <f t="shared" si="13"/>
        <v>0.3389375</v>
      </c>
      <c r="M83" s="73">
        <f>IF(Results!J83&lt;'C.O. values'!C$32,"NO_GROWTH",L83)</f>
        <v>0.3389375</v>
      </c>
      <c r="N83" s="74">
        <f t="shared" si="14"/>
        <v>7250.366373244563</v>
      </c>
      <c r="O83" s="42">
        <f t="shared" si="15"/>
        <v>7250.366373244563</v>
      </c>
      <c r="P83" s="75">
        <f t="shared" si="16"/>
        <v>0.79344166316295628</v>
      </c>
      <c r="Q83" s="55" t="str">
        <f t="shared" si="17"/>
        <v>NEGATIVE</v>
      </c>
    </row>
    <row r="84" spans="1:17" s="1" customFormat="1" ht="14" x14ac:dyDescent="0.2">
      <c r="A84" s="69" t="s">
        <v>301</v>
      </c>
      <c r="B84" s="69" t="s">
        <v>302</v>
      </c>
      <c r="C84" s="76" t="s">
        <v>300</v>
      </c>
      <c r="D84" s="31" t="s">
        <v>127</v>
      </c>
      <c r="E84" s="1">
        <v>76</v>
      </c>
      <c r="F84" s="71">
        <f>Data!U15</f>
        <v>2678</v>
      </c>
      <c r="G84" s="71">
        <f t="shared" si="9"/>
        <v>973.57894736842104</v>
      </c>
      <c r="H84" s="72">
        <f t="shared" si="10"/>
        <v>1704.421052631579</v>
      </c>
      <c r="I84" s="72">
        <f t="shared" si="11"/>
        <v>1704.421052631579</v>
      </c>
      <c r="J84" s="45">
        <f>Data!F15</f>
        <v>0.40899999999999997</v>
      </c>
      <c r="K84" s="45">
        <f t="shared" si="12"/>
        <v>5.1062500000000018E-2</v>
      </c>
      <c r="L84" s="73">
        <f t="shared" si="13"/>
        <v>0.35793749999999996</v>
      </c>
      <c r="M84" s="73">
        <f>IF(Results!J84&lt;'C.O. values'!C$32,"NO_GROWTH",L84)</f>
        <v>0.35793749999999996</v>
      </c>
      <c r="N84" s="74">
        <f t="shared" si="14"/>
        <v>4761.7839780173326</v>
      </c>
      <c r="O84" s="42">
        <f t="shared" si="15"/>
        <v>4761.7839780173326</v>
      </c>
      <c r="P84" s="75">
        <f t="shared" si="16"/>
        <v>0.52110439730096492</v>
      </c>
      <c r="Q84" s="55" t="str">
        <f t="shared" si="17"/>
        <v>NEGATIVE</v>
      </c>
    </row>
    <row r="85" spans="1:17" s="1" customFormat="1" ht="14" x14ac:dyDescent="0.2">
      <c r="A85" s="69" t="s">
        <v>303</v>
      </c>
      <c r="B85" s="69" t="s">
        <v>304</v>
      </c>
      <c r="C85" s="76" t="s">
        <v>305</v>
      </c>
      <c r="D85" s="31" t="s">
        <v>127</v>
      </c>
      <c r="E85" s="1">
        <v>77</v>
      </c>
      <c r="F85" s="71">
        <f>Data!V15</f>
        <v>2565</v>
      </c>
      <c r="G85" s="71">
        <f t="shared" si="9"/>
        <v>973.57894736842104</v>
      </c>
      <c r="H85" s="72">
        <f t="shared" si="10"/>
        <v>1591.421052631579</v>
      </c>
      <c r="I85" s="72">
        <f t="shared" si="11"/>
        <v>1591.421052631579</v>
      </c>
      <c r="J85" s="45">
        <f>Data!G15</f>
        <v>0.39100000000000001</v>
      </c>
      <c r="K85" s="45">
        <f t="shared" si="12"/>
        <v>5.1062500000000018E-2</v>
      </c>
      <c r="L85" s="73">
        <f t="shared" si="13"/>
        <v>0.3399375</v>
      </c>
      <c r="M85" s="73">
        <f>IF(Results!J85&lt;'C.O. values'!C$32,"NO_GROWTH",L85)</f>
        <v>0.3399375</v>
      </c>
      <c r="N85" s="74">
        <f t="shared" si="14"/>
        <v>4681.5107266235082</v>
      </c>
      <c r="O85" s="42">
        <f t="shared" si="15"/>
        <v>4681.5107266235082</v>
      </c>
      <c r="P85" s="75">
        <f t="shared" si="16"/>
        <v>0.51231971818068589</v>
      </c>
      <c r="Q85" s="55" t="str">
        <f t="shared" si="17"/>
        <v>NEGATIVE</v>
      </c>
    </row>
    <row r="86" spans="1:17" s="1" customFormat="1" ht="14" x14ac:dyDescent="0.2">
      <c r="A86" s="69" t="s">
        <v>306</v>
      </c>
      <c r="B86" s="69" t="s">
        <v>307</v>
      </c>
      <c r="C86" s="76" t="s">
        <v>132</v>
      </c>
      <c r="D86" s="31" t="s">
        <v>144</v>
      </c>
      <c r="E86" s="1">
        <v>78</v>
      </c>
      <c r="F86" s="71">
        <f>Data!W15</f>
        <v>1851</v>
      </c>
      <c r="G86" s="71">
        <f t="shared" si="9"/>
        <v>973.57894736842104</v>
      </c>
      <c r="H86" s="72">
        <f t="shared" si="10"/>
        <v>877.42105263157896</v>
      </c>
      <c r="I86" s="72">
        <f t="shared" si="11"/>
        <v>877.42105263157896</v>
      </c>
      <c r="J86" s="45">
        <f>Data!H15</f>
        <v>0.47</v>
      </c>
      <c r="K86" s="45">
        <f t="shared" si="12"/>
        <v>5.1062500000000018E-2</v>
      </c>
      <c r="L86" s="73">
        <f t="shared" si="13"/>
        <v>0.41893749999999996</v>
      </c>
      <c r="M86" s="73">
        <f>IF(Results!J86&lt;'C.O. values'!C$32,"NO_GROWTH",L86)</f>
        <v>0.41893749999999996</v>
      </c>
      <c r="N86" s="74">
        <f t="shared" si="14"/>
        <v>2094.3960677465707</v>
      </c>
      <c r="O86" s="42">
        <f t="shared" si="15"/>
        <v>2094.3960677465707</v>
      </c>
      <c r="P86" s="75">
        <f t="shared" si="16"/>
        <v>0.22919960368446074</v>
      </c>
      <c r="Q86" s="55" t="str">
        <f t="shared" si="17"/>
        <v>NEGATIVE</v>
      </c>
    </row>
    <row r="87" spans="1:17" s="1" customFormat="1" ht="14" x14ac:dyDescent="0.2">
      <c r="A87" s="69" t="s">
        <v>308</v>
      </c>
      <c r="B87" s="69" t="s">
        <v>309</v>
      </c>
      <c r="C87" s="76" t="s">
        <v>132</v>
      </c>
      <c r="D87" s="31" t="s">
        <v>127</v>
      </c>
      <c r="E87" s="1">
        <v>79</v>
      </c>
      <c r="F87" s="71">
        <f>Data!X15</f>
        <v>3029</v>
      </c>
      <c r="G87" s="71">
        <f t="shared" si="9"/>
        <v>973.57894736842104</v>
      </c>
      <c r="H87" s="72">
        <f t="shared" si="10"/>
        <v>2055.4210526315792</v>
      </c>
      <c r="I87" s="72">
        <f t="shared" si="11"/>
        <v>2055.4210526315792</v>
      </c>
      <c r="J87" s="45">
        <f>Data!I15</f>
        <v>0.52</v>
      </c>
      <c r="K87" s="45">
        <f t="shared" si="12"/>
        <v>5.1062500000000018E-2</v>
      </c>
      <c r="L87" s="73">
        <f t="shared" si="13"/>
        <v>0.46893750000000001</v>
      </c>
      <c r="M87" s="73">
        <f>IF(Results!J87&lt;'C.O. values'!C$32,"NO_GROWTH",L87)</f>
        <v>0.46893750000000001</v>
      </c>
      <c r="N87" s="74">
        <f t="shared" si="14"/>
        <v>4383.1449876189881</v>
      </c>
      <c r="O87" s="42">
        <f t="shared" si="15"/>
        <v>4383.1449876189881</v>
      </c>
      <c r="P87" s="75">
        <f t="shared" si="16"/>
        <v>0.47966815328043511</v>
      </c>
      <c r="Q87" s="55" t="str">
        <f t="shared" si="17"/>
        <v>NEGATIVE</v>
      </c>
    </row>
    <row r="88" spans="1:17" s="1" customFormat="1" ht="14" x14ac:dyDescent="0.2">
      <c r="A88" s="69" t="s">
        <v>310</v>
      </c>
      <c r="B88" s="69" t="s">
        <v>311</v>
      </c>
      <c r="C88" s="76" t="s">
        <v>312</v>
      </c>
      <c r="D88" s="31" t="s">
        <v>144</v>
      </c>
      <c r="E88" s="1">
        <v>80</v>
      </c>
      <c r="F88" s="71">
        <f>Data!Y15</f>
        <v>2796</v>
      </c>
      <c r="G88" s="71">
        <f t="shared" si="9"/>
        <v>973.57894736842104</v>
      </c>
      <c r="H88" s="72">
        <f t="shared" si="10"/>
        <v>1822.421052631579</v>
      </c>
      <c r="I88" s="72">
        <f t="shared" si="11"/>
        <v>1822.421052631579</v>
      </c>
      <c r="J88" s="45">
        <f>Data!J15</f>
        <v>0.308</v>
      </c>
      <c r="K88" s="45">
        <f t="shared" si="12"/>
        <v>5.1062500000000018E-2</v>
      </c>
      <c r="L88" s="73">
        <f t="shared" si="13"/>
        <v>0.25693749999999999</v>
      </c>
      <c r="M88" s="73">
        <f>IF(Results!J88&lt;'C.O. values'!C$32,"NO_GROWTH",L88)</f>
        <v>0.25693749999999999</v>
      </c>
      <c r="N88" s="74">
        <f t="shared" si="14"/>
        <v>7092.8574171990431</v>
      </c>
      <c r="O88" s="42">
        <f t="shared" si="15"/>
        <v>7092.8574171990431</v>
      </c>
      <c r="P88" s="75">
        <f t="shared" si="16"/>
        <v>0.77620471793643642</v>
      </c>
      <c r="Q88" s="55" t="str">
        <f t="shared" si="17"/>
        <v>NEGATIVE</v>
      </c>
    </row>
    <row r="89" spans="1:17" s="1" customFormat="1" ht="14" x14ac:dyDescent="0.2">
      <c r="A89" s="69" t="s">
        <v>313</v>
      </c>
      <c r="B89" s="69" t="s">
        <v>314</v>
      </c>
      <c r="C89" s="76" t="s">
        <v>312</v>
      </c>
      <c r="D89" s="31" t="s">
        <v>144</v>
      </c>
      <c r="E89" s="1">
        <v>81</v>
      </c>
      <c r="F89" s="71">
        <f>Data!Z15</f>
        <v>2657</v>
      </c>
      <c r="G89" s="71">
        <f t="shared" si="9"/>
        <v>973.57894736842104</v>
      </c>
      <c r="H89" s="72">
        <f t="shared" si="10"/>
        <v>1683.421052631579</v>
      </c>
      <c r="I89" s="72">
        <f t="shared" si="11"/>
        <v>1683.421052631579</v>
      </c>
      <c r="J89" s="45">
        <f>Data!K15</f>
        <v>0.36199999999999999</v>
      </c>
      <c r="K89" s="45">
        <f t="shared" si="12"/>
        <v>5.1062500000000018E-2</v>
      </c>
      <c r="L89" s="73">
        <f t="shared" si="13"/>
        <v>0.31093749999999998</v>
      </c>
      <c r="M89" s="73">
        <f>IF(Results!J89&lt;'C.O. values'!C$32,"NO_GROWTH",L89)</f>
        <v>0.31093749999999998</v>
      </c>
      <c r="N89" s="74">
        <f t="shared" si="14"/>
        <v>5414.0174556995507</v>
      </c>
      <c r="O89" s="42">
        <f t="shared" si="15"/>
        <v>5414.0174556995507</v>
      </c>
      <c r="P89" s="75">
        <f t="shared" si="16"/>
        <v>0.59248137174083049</v>
      </c>
      <c r="Q89" s="55" t="str">
        <f t="shared" si="17"/>
        <v>NEGATIVE</v>
      </c>
    </row>
    <row r="90" spans="1:17" s="1" customFormat="1" ht="14" x14ac:dyDescent="0.2">
      <c r="A90" s="69" t="s">
        <v>315</v>
      </c>
      <c r="B90" s="69" t="s">
        <v>316</v>
      </c>
      <c r="C90" s="76" t="s">
        <v>312</v>
      </c>
      <c r="D90" s="31" t="s">
        <v>127</v>
      </c>
      <c r="E90" s="1">
        <v>82</v>
      </c>
      <c r="F90" s="71">
        <f>Data!AA15</f>
        <v>2917</v>
      </c>
      <c r="G90" s="71">
        <f t="shared" si="9"/>
        <v>973.57894736842104</v>
      </c>
      <c r="H90" s="72">
        <f t="shared" si="10"/>
        <v>1943.421052631579</v>
      </c>
      <c r="I90" s="72">
        <f t="shared" si="11"/>
        <v>1943.421052631579</v>
      </c>
      <c r="J90" s="45">
        <f>Data!L15</f>
        <v>0.45</v>
      </c>
      <c r="K90" s="45">
        <f t="shared" si="12"/>
        <v>5.1062500000000018E-2</v>
      </c>
      <c r="L90" s="73">
        <f t="shared" si="13"/>
        <v>0.3989375</v>
      </c>
      <c r="M90" s="73">
        <f>IF(Results!J90&lt;'C.O. values'!C$32,"NO_GROWTH",L90)</f>
        <v>0.3989375</v>
      </c>
      <c r="N90" s="74">
        <f t="shared" si="14"/>
        <v>4871.4925336213792</v>
      </c>
      <c r="O90" s="42">
        <f t="shared" si="15"/>
        <v>4871.4925336213792</v>
      </c>
      <c r="P90" s="75">
        <f t="shared" si="16"/>
        <v>0.53311032008341963</v>
      </c>
      <c r="Q90" s="55" t="str">
        <f t="shared" si="17"/>
        <v>NEGATIVE</v>
      </c>
    </row>
    <row r="91" spans="1:17" s="1" customFormat="1" ht="14" x14ac:dyDescent="0.2">
      <c r="A91" s="69" t="s">
        <v>317</v>
      </c>
      <c r="B91" s="69" t="s">
        <v>318</v>
      </c>
      <c r="C91" s="76" t="s">
        <v>132</v>
      </c>
      <c r="D91" s="31" t="s">
        <v>127</v>
      </c>
      <c r="E91" s="1">
        <v>83</v>
      </c>
      <c r="F91" s="71">
        <f>Data!AB15</f>
        <v>2920</v>
      </c>
      <c r="G91" s="71">
        <f t="shared" si="9"/>
        <v>973.57894736842104</v>
      </c>
      <c r="H91" s="72">
        <f t="shared" si="10"/>
        <v>1946.421052631579</v>
      </c>
      <c r="I91" s="72">
        <f t="shared" si="11"/>
        <v>1946.421052631579</v>
      </c>
      <c r="J91" s="45">
        <f>Data!M15</f>
        <v>0.44700000000000001</v>
      </c>
      <c r="K91" s="45">
        <f t="shared" si="12"/>
        <v>5.1062500000000018E-2</v>
      </c>
      <c r="L91" s="73">
        <f t="shared" si="13"/>
        <v>0.3959375</v>
      </c>
      <c r="M91" s="73">
        <f>IF(Results!J91&lt;'C.O. values'!C$32,"NO_GROWTH",L91)</f>
        <v>0.3959375</v>
      </c>
      <c r="N91" s="74">
        <f t="shared" si="14"/>
        <v>4915.9805591326385</v>
      </c>
      <c r="O91" s="42">
        <f t="shared" si="15"/>
        <v>4915.9805591326385</v>
      </c>
      <c r="P91" s="75">
        <f t="shared" si="16"/>
        <v>0.53797885377335131</v>
      </c>
      <c r="Q91" s="55" t="str">
        <f t="shared" si="17"/>
        <v>NEGATIVE</v>
      </c>
    </row>
    <row r="92" spans="1:17" s="1" customFormat="1" ht="14" x14ac:dyDescent="0.2">
      <c r="A92" s="69" t="s">
        <v>319</v>
      </c>
      <c r="B92" s="69" t="s">
        <v>320</v>
      </c>
      <c r="C92" s="76" t="s">
        <v>321</v>
      </c>
      <c r="D92" s="31" t="s">
        <v>127</v>
      </c>
      <c r="E92" s="1">
        <v>84</v>
      </c>
      <c r="F92" s="71">
        <f>Data!AC15</f>
        <v>2093</v>
      </c>
      <c r="G92" s="71">
        <f t="shared" si="9"/>
        <v>973.57894736842104</v>
      </c>
      <c r="H92" s="72">
        <f t="shared" si="10"/>
        <v>1119.421052631579</v>
      </c>
      <c r="I92" s="72">
        <f t="shared" si="11"/>
        <v>1119.421052631579</v>
      </c>
      <c r="J92" s="45">
        <f>Data!N15</f>
        <v>0.40899999999999997</v>
      </c>
      <c r="K92" s="45">
        <f t="shared" si="12"/>
        <v>5.1062500000000018E-2</v>
      </c>
      <c r="L92" s="73">
        <f t="shared" si="13"/>
        <v>0.35793749999999996</v>
      </c>
      <c r="M92" s="73">
        <f>IF(Results!J92&lt;'C.O. values'!C$32,"NO_GROWTH",L92)</f>
        <v>0.35793749999999996</v>
      </c>
      <c r="N92" s="74">
        <f t="shared" si="14"/>
        <v>3127.4204368963269</v>
      </c>
      <c r="O92" s="42">
        <f t="shared" si="15"/>
        <v>3127.4204368963269</v>
      </c>
      <c r="P92" s="75">
        <f t="shared" si="16"/>
        <v>0.34224831479107654</v>
      </c>
      <c r="Q92" s="55" t="str">
        <f t="shared" si="17"/>
        <v>NEGATIVE</v>
      </c>
    </row>
    <row r="93" spans="1:17" s="1" customFormat="1" ht="14" x14ac:dyDescent="0.2">
      <c r="A93" s="69" t="s">
        <v>322</v>
      </c>
      <c r="B93" s="69" t="s">
        <v>323</v>
      </c>
      <c r="C93" s="76" t="s">
        <v>321</v>
      </c>
      <c r="D93" s="31" t="s">
        <v>127</v>
      </c>
      <c r="E93" s="1">
        <v>85</v>
      </c>
      <c r="F93" s="71">
        <f>Data!R16</f>
        <v>2229</v>
      </c>
      <c r="G93" s="71">
        <f t="shared" si="9"/>
        <v>973.57894736842104</v>
      </c>
      <c r="H93" s="72">
        <f t="shared" si="10"/>
        <v>1255.421052631579</v>
      </c>
      <c r="I93" s="72">
        <f t="shared" si="11"/>
        <v>1255.421052631579</v>
      </c>
      <c r="J93" s="45">
        <f>Data!C16</f>
        <v>0.45100000000000001</v>
      </c>
      <c r="K93" s="45">
        <f t="shared" si="12"/>
        <v>5.1062500000000018E-2</v>
      </c>
      <c r="L93" s="73">
        <f t="shared" si="13"/>
        <v>0.3999375</v>
      </c>
      <c r="M93" s="73">
        <f>IF(Results!J93&lt;'C.O. values'!C$32,"NO_GROWTH",L93)</f>
        <v>0.3999375</v>
      </c>
      <c r="N93" s="74">
        <f t="shared" si="14"/>
        <v>3139.0431070644263</v>
      </c>
      <c r="O93" s="42">
        <f t="shared" si="15"/>
        <v>3139.0431070644263</v>
      </c>
      <c r="P93" s="75">
        <f t="shared" si="16"/>
        <v>0.34352023820485078</v>
      </c>
      <c r="Q93" s="55" t="str">
        <f t="shared" si="17"/>
        <v>NEGATIVE</v>
      </c>
    </row>
    <row r="94" spans="1:17" s="1" customFormat="1" ht="14" x14ac:dyDescent="0.2">
      <c r="A94" s="69" t="s">
        <v>324</v>
      </c>
      <c r="B94" s="69" t="s">
        <v>325</v>
      </c>
      <c r="C94" s="76" t="s">
        <v>267</v>
      </c>
      <c r="D94" s="31" t="s">
        <v>127</v>
      </c>
      <c r="E94" s="1">
        <v>86</v>
      </c>
      <c r="F94" s="71">
        <f>Data!S16</f>
        <v>2275</v>
      </c>
      <c r="G94" s="71">
        <f t="shared" si="9"/>
        <v>973.57894736842104</v>
      </c>
      <c r="H94" s="72">
        <f t="shared" si="10"/>
        <v>1301.421052631579</v>
      </c>
      <c r="I94" s="72">
        <f t="shared" si="11"/>
        <v>1301.421052631579</v>
      </c>
      <c r="J94" s="45">
        <f>Data!D16</f>
        <v>0.39600000000000002</v>
      </c>
      <c r="K94" s="45">
        <f t="shared" si="12"/>
        <v>5.1062500000000018E-2</v>
      </c>
      <c r="L94" s="73">
        <f t="shared" si="13"/>
        <v>0.34493750000000001</v>
      </c>
      <c r="M94" s="73">
        <f>IF(Results!J94&lt;'C.O. values'!C$32,"NO_GROWTH",L94)</f>
        <v>0.34493750000000001</v>
      </c>
      <c r="N94" s="74">
        <f t="shared" si="14"/>
        <v>3772.9184348804606</v>
      </c>
      <c r="O94" s="42">
        <f t="shared" si="15"/>
        <v>3772.9184348804606</v>
      </c>
      <c r="P94" s="75">
        <f t="shared" si="16"/>
        <v>0.41288819403619859</v>
      </c>
      <c r="Q94" s="55" t="str">
        <f t="shared" si="17"/>
        <v>NEGATIVE</v>
      </c>
    </row>
    <row r="95" spans="1:17" s="1" customFormat="1" ht="14" x14ac:dyDescent="0.2">
      <c r="A95" s="69" t="s">
        <v>326</v>
      </c>
      <c r="B95" s="69" t="s">
        <v>327</v>
      </c>
      <c r="C95" s="76" t="s">
        <v>228</v>
      </c>
      <c r="D95" s="31" t="s">
        <v>127</v>
      </c>
      <c r="E95" s="1">
        <v>87</v>
      </c>
      <c r="F95" s="71">
        <f>Data!T16</f>
        <v>1761</v>
      </c>
      <c r="G95" s="71">
        <f t="shared" si="9"/>
        <v>973.57894736842104</v>
      </c>
      <c r="H95" s="72">
        <f t="shared" si="10"/>
        <v>787.42105263157896</v>
      </c>
      <c r="I95" s="72">
        <f t="shared" si="11"/>
        <v>787.42105263157896</v>
      </c>
      <c r="J95" s="45">
        <f>Data!E16</f>
        <v>0.39700000000000002</v>
      </c>
      <c r="K95" s="45">
        <f t="shared" si="12"/>
        <v>5.1062500000000018E-2</v>
      </c>
      <c r="L95" s="73">
        <f t="shared" si="13"/>
        <v>0.34593750000000001</v>
      </c>
      <c r="M95" s="73">
        <f>IF(Results!J95&lt;'C.O. values'!C$32,"NO_GROWTH",L95)</f>
        <v>0.34593750000000001</v>
      </c>
      <c r="N95" s="74">
        <f t="shared" si="14"/>
        <v>2276.1945514191984</v>
      </c>
      <c r="O95" s="42">
        <f t="shared" si="15"/>
        <v>2276.1945514191984</v>
      </c>
      <c r="P95" s="75">
        <f t="shared" si="16"/>
        <v>0.2490946660606207</v>
      </c>
      <c r="Q95" s="55" t="str">
        <f t="shared" si="17"/>
        <v>NEGATIVE</v>
      </c>
    </row>
    <row r="96" spans="1:17" s="1" customFormat="1" ht="14" x14ac:dyDescent="0.2">
      <c r="A96" s="69" t="s">
        <v>328</v>
      </c>
      <c r="B96" s="69" t="s">
        <v>329</v>
      </c>
      <c r="C96" s="76" t="s">
        <v>158</v>
      </c>
      <c r="D96" s="31" t="s">
        <v>127</v>
      </c>
      <c r="E96" s="1">
        <v>88</v>
      </c>
      <c r="F96" s="71">
        <f>Data!U16</f>
        <v>2775</v>
      </c>
      <c r="G96" s="71">
        <f t="shared" si="9"/>
        <v>973.57894736842104</v>
      </c>
      <c r="H96" s="72">
        <f t="shared" si="10"/>
        <v>1801.421052631579</v>
      </c>
      <c r="I96" s="72">
        <f t="shared" si="11"/>
        <v>1801.421052631579</v>
      </c>
      <c r="J96" s="45">
        <f>Data!F16</f>
        <v>0.52700000000000002</v>
      </c>
      <c r="K96" s="45">
        <f t="shared" si="12"/>
        <v>5.1062500000000018E-2</v>
      </c>
      <c r="L96" s="73">
        <f t="shared" si="13"/>
        <v>0.47593750000000001</v>
      </c>
      <c r="M96" s="73">
        <f>IF(Results!J96&lt;'C.O. values'!C$32,"NO_GROWTH",L96)</f>
        <v>0.47593750000000001</v>
      </c>
      <c r="N96" s="74">
        <f t="shared" si="14"/>
        <v>3784.9949891142828</v>
      </c>
      <c r="O96" s="42">
        <f t="shared" si="15"/>
        <v>3784.9949891142828</v>
      </c>
      <c r="P96" s="75">
        <f t="shared" si="16"/>
        <v>0.41420978811617798</v>
      </c>
      <c r="Q96" s="55" t="str">
        <f t="shared" si="17"/>
        <v>NEGATIVE</v>
      </c>
    </row>
    <row r="97" spans="1:17" s="1" customFormat="1" ht="14" x14ac:dyDescent="0.2">
      <c r="A97" s="69" t="s">
        <v>330</v>
      </c>
      <c r="B97" s="69" t="s">
        <v>331</v>
      </c>
      <c r="C97" s="76" t="s">
        <v>158</v>
      </c>
      <c r="D97" s="31" t="s">
        <v>144</v>
      </c>
      <c r="E97" s="1">
        <v>89</v>
      </c>
      <c r="F97" s="71">
        <f>Data!V16</f>
        <v>395</v>
      </c>
      <c r="G97" s="71">
        <f t="shared" si="9"/>
        <v>973.57894736842104</v>
      </c>
      <c r="H97" s="72">
        <f t="shared" si="10"/>
        <v>-578.57894736842104</v>
      </c>
      <c r="I97" s="72" t="str">
        <f t="shared" si="11"/>
        <v>OUTLIER-DN</v>
      </c>
      <c r="J97" s="45">
        <f>Data!G16</f>
        <v>0.36099999999999999</v>
      </c>
      <c r="K97" s="45">
        <f t="shared" si="12"/>
        <v>5.1062500000000018E-2</v>
      </c>
      <c r="L97" s="73">
        <f t="shared" si="13"/>
        <v>0.30993749999999998</v>
      </c>
      <c r="M97" s="73">
        <f>IF(Results!J97&lt;'C.O. values'!C$32,"NO_GROWTH",L97)</f>
        <v>0.30993749999999998</v>
      </c>
      <c r="N97" s="74">
        <f t="shared" si="14"/>
        <v>-1866.7600641046051</v>
      </c>
      <c r="O97" s="42" t="str">
        <f t="shared" si="15"/>
        <v>OUTLIER-DN</v>
      </c>
      <c r="P97" s="75">
        <f t="shared" si="16"/>
        <v>-0.20428832609827391</v>
      </c>
      <c r="Q97" s="55" t="str">
        <f t="shared" si="17"/>
        <v>NEGATIVE</v>
      </c>
    </row>
    <row r="98" spans="1:17" s="1" customFormat="1" ht="14" x14ac:dyDescent="0.2">
      <c r="A98" s="69" t="s">
        <v>332</v>
      </c>
      <c r="B98" s="69" t="s">
        <v>333</v>
      </c>
      <c r="C98" s="76" t="s">
        <v>158</v>
      </c>
      <c r="D98" s="31" t="s">
        <v>127</v>
      </c>
      <c r="E98" s="1">
        <v>90</v>
      </c>
      <c r="F98" s="71">
        <f>Data!W16</f>
        <v>2459</v>
      </c>
      <c r="G98" s="71">
        <f t="shared" si="9"/>
        <v>973.57894736842104</v>
      </c>
      <c r="H98" s="72">
        <f t="shared" si="10"/>
        <v>1485.421052631579</v>
      </c>
      <c r="I98" s="72">
        <f t="shared" si="11"/>
        <v>1485.421052631579</v>
      </c>
      <c r="J98" s="45">
        <f>Data!H16</f>
        <v>0.39</v>
      </c>
      <c r="K98" s="45">
        <f t="shared" si="12"/>
        <v>5.1062500000000018E-2</v>
      </c>
      <c r="L98" s="73">
        <f t="shared" si="13"/>
        <v>0.3389375</v>
      </c>
      <c r="M98" s="73">
        <f>IF(Results!J98&lt;'C.O. values'!C$32,"NO_GROWTH",L98)</f>
        <v>0.3389375</v>
      </c>
      <c r="N98" s="74">
        <f t="shared" si="14"/>
        <v>4382.5810145869928</v>
      </c>
      <c r="O98" s="42">
        <f t="shared" si="15"/>
        <v>4382.5810145869928</v>
      </c>
      <c r="P98" s="75">
        <f t="shared" si="16"/>
        <v>0.47960643506132045</v>
      </c>
      <c r="Q98" s="55" t="str">
        <f t="shared" si="17"/>
        <v>NEGATIVE</v>
      </c>
    </row>
    <row r="99" spans="1:17" s="1" customFormat="1" ht="14" x14ac:dyDescent="0.2">
      <c r="A99" s="69" t="s">
        <v>334</v>
      </c>
      <c r="B99" s="69" t="s">
        <v>335</v>
      </c>
      <c r="C99" s="76" t="s">
        <v>336</v>
      </c>
      <c r="D99" s="31" t="s">
        <v>127</v>
      </c>
      <c r="E99" s="1">
        <v>91</v>
      </c>
      <c r="F99" s="71">
        <f>Data!X16</f>
        <v>3098</v>
      </c>
      <c r="G99" s="71">
        <f t="shared" si="9"/>
        <v>973.57894736842104</v>
      </c>
      <c r="H99" s="72">
        <f t="shared" si="10"/>
        <v>2124.4210526315792</v>
      </c>
      <c r="I99" s="72">
        <f t="shared" si="11"/>
        <v>2124.4210526315792</v>
      </c>
      <c r="J99" s="45">
        <f>Data!I16</f>
        <v>0.52700000000000002</v>
      </c>
      <c r="K99" s="45">
        <f t="shared" si="12"/>
        <v>5.1062500000000018E-2</v>
      </c>
      <c r="L99" s="73">
        <f t="shared" si="13"/>
        <v>0.47593750000000001</v>
      </c>
      <c r="M99" s="73">
        <f>IF(Results!J99&lt;'C.O. values'!C$32,"NO_GROWTH",L99)</f>
        <v>0.47593750000000001</v>
      </c>
      <c r="N99" s="74">
        <f t="shared" si="14"/>
        <v>4463.655527525314</v>
      </c>
      <c r="O99" s="42">
        <f t="shared" si="15"/>
        <v>4463.655527525314</v>
      </c>
      <c r="P99" s="75">
        <f t="shared" si="16"/>
        <v>0.48847879999770383</v>
      </c>
      <c r="Q99" s="55" t="str">
        <f t="shared" si="17"/>
        <v>NEGATIVE</v>
      </c>
    </row>
    <row r="100" spans="1:17" s="1" customFormat="1" ht="14" x14ac:dyDescent="0.2">
      <c r="A100" s="69" t="s">
        <v>337</v>
      </c>
      <c r="B100" s="69" t="s">
        <v>338</v>
      </c>
      <c r="C100" s="76" t="s">
        <v>138</v>
      </c>
      <c r="D100" s="31" t="s">
        <v>127</v>
      </c>
      <c r="E100" s="1">
        <v>92</v>
      </c>
      <c r="F100" s="71">
        <f>Data!Y16</f>
        <v>2883</v>
      </c>
      <c r="G100" s="71">
        <f t="shared" si="9"/>
        <v>973.57894736842104</v>
      </c>
      <c r="H100" s="72">
        <f t="shared" si="10"/>
        <v>1909.421052631579</v>
      </c>
      <c r="I100" s="72">
        <f t="shared" si="11"/>
        <v>1909.421052631579</v>
      </c>
      <c r="J100" s="45">
        <f>Data!J16</f>
        <v>0.44700000000000001</v>
      </c>
      <c r="K100" s="45">
        <f t="shared" si="12"/>
        <v>5.1062500000000018E-2</v>
      </c>
      <c r="L100" s="73">
        <f t="shared" si="13"/>
        <v>0.3959375</v>
      </c>
      <c r="M100" s="73">
        <f>IF(Results!J100&lt;'C.O. values'!C$32,"NO_GROWTH",L100)</f>
        <v>0.3959375</v>
      </c>
      <c r="N100" s="74">
        <f t="shared" si="14"/>
        <v>4822.5314667885186</v>
      </c>
      <c r="O100" s="42">
        <f t="shared" si="15"/>
        <v>4822.5314667885186</v>
      </c>
      <c r="P100" s="75">
        <f t="shared" si="16"/>
        <v>0.52775228046193867</v>
      </c>
      <c r="Q100" s="55" t="str">
        <f t="shared" si="17"/>
        <v>NEGATIVE</v>
      </c>
    </row>
    <row r="101" spans="1:17" s="1" customFormat="1" ht="14" x14ac:dyDescent="0.2">
      <c r="A101" s="69" t="s">
        <v>339</v>
      </c>
      <c r="B101" s="69" t="s">
        <v>340</v>
      </c>
      <c r="C101" s="76" t="s">
        <v>138</v>
      </c>
      <c r="D101" s="31" t="s">
        <v>127</v>
      </c>
      <c r="E101" s="1">
        <v>93</v>
      </c>
      <c r="F101" s="71">
        <f>Data!Z16</f>
        <v>2780</v>
      </c>
      <c r="G101" s="71">
        <f t="shared" si="9"/>
        <v>973.57894736842104</v>
      </c>
      <c r="H101" s="72">
        <f t="shared" si="10"/>
        <v>1806.421052631579</v>
      </c>
      <c r="I101" s="72">
        <f t="shared" si="11"/>
        <v>1806.421052631579</v>
      </c>
      <c r="J101" s="45">
        <f>Data!K16</f>
        <v>0.45400000000000001</v>
      </c>
      <c r="K101" s="45">
        <f t="shared" si="12"/>
        <v>5.1062500000000018E-2</v>
      </c>
      <c r="L101" s="73">
        <f t="shared" si="13"/>
        <v>0.4029375</v>
      </c>
      <c r="M101" s="73">
        <f>IF(Results!J101&lt;'C.O. values'!C$32,"NO_GROWTH",L101)</f>
        <v>0.4029375</v>
      </c>
      <c r="N101" s="74">
        <f t="shared" si="14"/>
        <v>4483.1296482247963</v>
      </c>
      <c r="O101" s="42">
        <f t="shared" si="15"/>
        <v>4483.1296482247963</v>
      </c>
      <c r="P101" s="75">
        <f t="shared" si="16"/>
        <v>0.49060994453868223</v>
      </c>
      <c r="Q101" s="55" t="str">
        <f t="shared" si="17"/>
        <v>NEGATIVE</v>
      </c>
    </row>
    <row r="102" spans="1:17" s="1" customFormat="1" ht="14" x14ac:dyDescent="0.2">
      <c r="A102" s="69" t="s">
        <v>341</v>
      </c>
      <c r="B102" s="69" t="s">
        <v>342</v>
      </c>
      <c r="C102" s="76" t="s">
        <v>272</v>
      </c>
      <c r="D102" s="31" t="s">
        <v>127</v>
      </c>
      <c r="E102" s="1">
        <v>94</v>
      </c>
      <c r="F102" s="71">
        <f>Data!AA16</f>
        <v>283</v>
      </c>
      <c r="G102" s="71">
        <f t="shared" si="9"/>
        <v>973.57894736842104</v>
      </c>
      <c r="H102" s="72">
        <f t="shared" si="10"/>
        <v>-690.57894736842104</v>
      </c>
      <c r="I102" s="72" t="str">
        <f t="shared" si="11"/>
        <v>OUTLIER-DN</v>
      </c>
      <c r="J102" s="45">
        <f>Data!L16</f>
        <v>0.38300000000000001</v>
      </c>
      <c r="K102" s="45">
        <f t="shared" si="12"/>
        <v>5.1062500000000018E-2</v>
      </c>
      <c r="L102" s="73">
        <f t="shared" si="13"/>
        <v>0.3319375</v>
      </c>
      <c r="M102" s="73">
        <f>IF(Results!J102&lt;'C.O. values'!C$32,"NO_GROWTH",L102)</f>
        <v>0.3319375</v>
      </c>
      <c r="N102" s="74">
        <f t="shared" si="14"/>
        <v>-2080.4487211249739</v>
      </c>
      <c r="O102" s="42" t="str">
        <f t="shared" si="15"/>
        <v>OUTLIER-DN</v>
      </c>
      <c r="P102" s="75">
        <f t="shared" si="16"/>
        <v>-0.22767328000225517</v>
      </c>
      <c r="Q102" s="55" t="str">
        <f t="shared" si="17"/>
        <v>NEGATIVE</v>
      </c>
    </row>
    <row r="103" spans="1:17" s="1" customFormat="1" ht="14" x14ac:dyDescent="0.2">
      <c r="A103" s="69" t="s">
        <v>343</v>
      </c>
      <c r="B103" s="69" t="s">
        <v>344</v>
      </c>
      <c r="C103" s="76" t="s">
        <v>135</v>
      </c>
      <c r="D103" s="31" t="s">
        <v>127</v>
      </c>
      <c r="E103" s="1">
        <v>95</v>
      </c>
      <c r="F103" s="71">
        <f>Data!AB16</f>
        <v>3215</v>
      </c>
      <c r="G103" s="71">
        <f t="shared" si="9"/>
        <v>973.57894736842104</v>
      </c>
      <c r="H103" s="72">
        <f t="shared" si="10"/>
        <v>2241.4210526315792</v>
      </c>
      <c r="I103" s="72">
        <f t="shared" si="11"/>
        <v>2241.4210526315792</v>
      </c>
      <c r="J103" s="45">
        <f>Data!M16</f>
        <v>0.436</v>
      </c>
      <c r="K103" s="45">
        <f t="shared" si="12"/>
        <v>5.1062500000000018E-2</v>
      </c>
      <c r="L103" s="73">
        <f t="shared" si="13"/>
        <v>0.38493749999999999</v>
      </c>
      <c r="M103" s="73">
        <f>IF(Results!J103&lt;'C.O. values'!C$32,"NO_GROWTH",L103)</f>
        <v>0.38493749999999999</v>
      </c>
      <c r="N103" s="74">
        <f t="shared" si="14"/>
        <v>5822.8181266610272</v>
      </c>
      <c r="O103" s="42">
        <f t="shared" si="15"/>
        <v>5822.8181266610272</v>
      </c>
      <c r="P103" s="75">
        <f t="shared" si="16"/>
        <v>0.63721835020122441</v>
      </c>
      <c r="Q103" s="55" t="str">
        <f t="shared" si="17"/>
        <v>NEGATIVE</v>
      </c>
    </row>
    <row r="104" spans="1:17" s="1" customFormat="1" ht="14" x14ac:dyDescent="0.2">
      <c r="A104" s="69" t="s">
        <v>345</v>
      </c>
      <c r="B104" s="69" t="s">
        <v>346</v>
      </c>
      <c r="C104" s="76" t="s">
        <v>347</v>
      </c>
      <c r="D104" s="31" t="s">
        <v>127</v>
      </c>
      <c r="E104" s="1">
        <v>96</v>
      </c>
      <c r="F104" s="71">
        <f>Data!AC16</f>
        <v>2910</v>
      </c>
      <c r="G104" s="71">
        <f t="shared" si="9"/>
        <v>973.57894736842104</v>
      </c>
      <c r="H104" s="72">
        <f t="shared" si="10"/>
        <v>1936.421052631579</v>
      </c>
      <c r="I104" s="72">
        <f t="shared" si="11"/>
        <v>1936.421052631579</v>
      </c>
      <c r="J104" s="45">
        <f>Data!N16</f>
        <v>0.44600000000000001</v>
      </c>
      <c r="K104" s="45">
        <f t="shared" si="12"/>
        <v>5.1062500000000018E-2</v>
      </c>
      <c r="L104" s="73">
        <f t="shared" si="13"/>
        <v>0.3949375</v>
      </c>
      <c r="M104" s="73">
        <f>IF(Results!J104&lt;'C.O. values'!C$32,"NO_GROWTH",L104)</f>
        <v>0.3949375</v>
      </c>
      <c r="N104" s="74">
        <f t="shared" si="14"/>
        <v>4903.10758697662</v>
      </c>
      <c r="O104" s="42">
        <f t="shared" si="15"/>
        <v>4903.10758697662</v>
      </c>
      <c r="P104" s="75">
        <f t="shared" si="16"/>
        <v>0.53657010393761706</v>
      </c>
      <c r="Q104" s="55" t="str">
        <f t="shared" si="17"/>
        <v>NEGATIVE</v>
      </c>
    </row>
    <row r="105" spans="1:17" s="1" customFormat="1" ht="14" x14ac:dyDescent="0.2">
      <c r="A105" s="69" t="s">
        <v>348</v>
      </c>
      <c r="B105" s="69" t="s">
        <v>349</v>
      </c>
      <c r="C105" s="76" t="s">
        <v>135</v>
      </c>
      <c r="D105" s="31" t="s">
        <v>144</v>
      </c>
      <c r="E105" s="1">
        <v>1</v>
      </c>
      <c r="F105" s="71">
        <f>Data!R19</f>
        <v>2775</v>
      </c>
      <c r="G105" s="71">
        <f t="shared" si="9"/>
        <v>973.57894736842104</v>
      </c>
      <c r="H105" s="72">
        <f t="shared" si="10"/>
        <v>1801.421052631579</v>
      </c>
      <c r="I105" s="72">
        <f t="shared" si="11"/>
        <v>1801.421052631579</v>
      </c>
      <c r="J105" s="45">
        <f>Data!C19</f>
        <v>0.38100000000000001</v>
      </c>
      <c r="K105" s="45">
        <f t="shared" si="12"/>
        <v>5.1062500000000018E-2</v>
      </c>
      <c r="L105" s="73">
        <f t="shared" si="13"/>
        <v>0.32993749999999999</v>
      </c>
      <c r="M105" s="73">
        <f>IF(Results!J105&lt;'C.O. values'!C$32,"NO_GROWTH",L105)</f>
        <v>0.32993749999999999</v>
      </c>
      <c r="N105" s="74">
        <f t="shared" si="14"/>
        <v>5459.8857439108288</v>
      </c>
      <c r="O105" s="42">
        <f t="shared" si="15"/>
        <v>5459.8857439108288</v>
      </c>
      <c r="P105" s="75">
        <f t="shared" si="16"/>
        <v>0.59750095406415904</v>
      </c>
      <c r="Q105" s="55" t="str">
        <f t="shared" si="17"/>
        <v>NEGATIVE</v>
      </c>
    </row>
    <row r="106" spans="1:17" s="1" customFormat="1" ht="14" x14ac:dyDescent="0.2">
      <c r="A106" s="69" t="s">
        <v>350</v>
      </c>
      <c r="B106" s="69" t="s">
        <v>351</v>
      </c>
      <c r="C106" s="76" t="s">
        <v>352</v>
      </c>
      <c r="D106" s="31" t="s">
        <v>127</v>
      </c>
      <c r="E106" s="1">
        <v>2</v>
      </c>
      <c r="F106" s="71">
        <f>Data!S19</f>
        <v>3537</v>
      </c>
      <c r="G106" s="71">
        <f t="shared" si="9"/>
        <v>973.57894736842104</v>
      </c>
      <c r="H106" s="72">
        <f t="shared" si="10"/>
        <v>2563.4210526315792</v>
      </c>
      <c r="I106" s="72">
        <f t="shared" si="11"/>
        <v>2563.4210526315792</v>
      </c>
      <c r="J106" s="45">
        <f>Data!D19</f>
        <v>0.33800000000000002</v>
      </c>
      <c r="K106" s="45">
        <f t="shared" si="12"/>
        <v>5.1062500000000018E-2</v>
      </c>
      <c r="L106" s="73">
        <f t="shared" si="13"/>
        <v>0.28693750000000001</v>
      </c>
      <c r="M106" s="73">
        <f>IF(Results!J106&lt;'C.O. values'!C$32,"NO_GROWTH",L106)</f>
        <v>0.28693750000000001</v>
      </c>
      <c r="N106" s="74">
        <f t="shared" si="14"/>
        <v>8933.7261690492851</v>
      </c>
      <c r="O106" s="42" t="str">
        <f t="shared" si="15"/>
        <v>OUTLIER-UP</v>
      </c>
      <c r="P106" s="75">
        <f t="shared" si="16"/>
        <v>0.97765963606619954</v>
      </c>
      <c r="Q106" s="55" t="str">
        <f t="shared" si="17"/>
        <v>NEGATIVE</v>
      </c>
    </row>
    <row r="107" spans="1:17" s="1" customFormat="1" ht="14" x14ac:dyDescent="0.2">
      <c r="A107" s="69" t="s">
        <v>353</v>
      </c>
      <c r="B107" s="69" t="s">
        <v>354</v>
      </c>
      <c r="C107" s="76" t="s">
        <v>272</v>
      </c>
      <c r="D107" s="31" t="s">
        <v>127</v>
      </c>
      <c r="E107" s="1">
        <v>3</v>
      </c>
      <c r="F107" s="71">
        <f>Data!T19</f>
        <v>2035</v>
      </c>
      <c r="G107" s="71">
        <f t="shared" si="9"/>
        <v>973.57894736842104</v>
      </c>
      <c r="H107" s="72">
        <f t="shared" si="10"/>
        <v>1061.421052631579</v>
      </c>
      <c r="I107" s="72">
        <f t="shared" si="11"/>
        <v>1061.421052631579</v>
      </c>
      <c r="J107" s="45">
        <f>Data!E19</f>
        <v>0.38200000000000001</v>
      </c>
      <c r="K107" s="45">
        <f t="shared" si="12"/>
        <v>5.1062500000000018E-2</v>
      </c>
      <c r="L107" s="73">
        <f t="shared" si="13"/>
        <v>0.3309375</v>
      </c>
      <c r="M107" s="73">
        <f>IF(Results!J107&lt;'C.O. values'!C$32,"NO_GROWTH",L107)</f>
        <v>0.3309375</v>
      </c>
      <c r="N107" s="74">
        <f t="shared" si="14"/>
        <v>3207.3157397743653</v>
      </c>
      <c r="O107" s="42">
        <f t="shared" si="15"/>
        <v>3207.3157397743653</v>
      </c>
      <c r="P107" s="75">
        <f t="shared" si="16"/>
        <v>0.35099163322921645</v>
      </c>
      <c r="Q107" s="55" t="str">
        <f t="shared" si="17"/>
        <v>NEGATIVE</v>
      </c>
    </row>
    <row r="108" spans="1:17" s="1" customFormat="1" ht="14" x14ac:dyDescent="0.2">
      <c r="A108" s="69" t="s">
        <v>355</v>
      </c>
      <c r="B108" s="69" t="s">
        <v>356</v>
      </c>
      <c r="C108" s="76" t="s">
        <v>135</v>
      </c>
      <c r="D108" s="31" t="s">
        <v>127</v>
      </c>
      <c r="E108" s="1">
        <v>4</v>
      </c>
      <c r="F108" s="71">
        <f>Data!U19</f>
        <v>2771</v>
      </c>
      <c r="G108" s="71">
        <f t="shared" si="9"/>
        <v>973.57894736842104</v>
      </c>
      <c r="H108" s="72">
        <f t="shared" si="10"/>
        <v>1797.421052631579</v>
      </c>
      <c r="I108" s="72">
        <f t="shared" si="11"/>
        <v>1797.421052631579</v>
      </c>
      <c r="J108" s="45">
        <f>Data!F19</f>
        <v>0.379</v>
      </c>
      <c r="K108" s="45">
        <f t="shared" si="12"/>
        <v>5.1062500000000018E-2</v>
      </c>
      <c r="L108" s="73">
        <f t="shared" si="13"/>
        <v>0.32793749999999999</v>
      </c>
      <c r="M108" s="73">
        <f>IF(Results!J108&lt;'C.O. values'!C$32,"NO_GROWTH",L108)</f>
        <v>0.32793749999999999</v>
      </c>
      <c r="N108" s="74">
        <f t="shared" si="14"/>
        <v>5480.9866289508791</v>
      </c>
      <c r="O108" s="42">
        <f t="shared" si="15"/>
        <v>5480.9866289508791</v>
      </c>
      <c r="P108" s="75">
        <f t="shared" si="16"/>
        <v>0.59981012307142056</v>
      </c>
      <c r="Q108" s="55" t="str">
        <f t="shared" si="17"/>
        <v>NEGATIVE</v>
      </c>
    </row>
    <row r="109" spans="1:17" s="1" customFormat="1" ht="14" x14ac:dyDescent="0.2">
      <c r="A109" s="69" t="s">
        <v>357</v>
      </c>
      <c r="B109" s="69" t="s">
        <v>358</v>
      </c>
      <c r="C109" s="76" t="s">
        <v>135</v>
      </c>
      <c r="D109" s="31" t="s">
        <v>127</v>
      </c>
      <c r="E109" s="1">
        <v>5</v>
      </c>
      <c r="F109" s="71">
        <f>Data!V19</f>
        <v>3173</v>
      </c>
      <c r="G109" s="71">
        <f t="shared" si="9"/>
        <v>973.57894736842104</v>
      </c>
      <c r="H109" s="72">
        <f t="shared" si="10"/>
        <v>2199.4210526315792</v>
      </c>
      <c r="I109" s="72">
        <f t="shared" si="11"/>
        <v>2199.4210526315792</v>
      </c>
      <c r="J109" s="45">
        <f>Data!G19</f>
        <v>0.51800000000000002</v>
      </c>
      <c r="K109" s="45">
        <f t="shared" si="12"/>
        <v>5.1062500000000018E-2</v>
      </c>
      <c r="L109" s="73">
        <f t="shared" si="13"/>
        <v>0.46693750000000001</v>
      </c>
      <c r="M109" s="73">
        <f>IF(Results!J109&lt;'C.O. values'!C$32,"NO_GROWTH",L109)</f>
        <v>0.46693750000000001</v>
      </c>
      <c r="N109" s="74">
        <f t="shared" si="14"/>
        <v>4710.3114498869318</v>
      </c>
      <c r="O109" s="42">
        <f t="shared" si="15"/>
        <v>4710.3114498869318</v>
      </c>
      <c r="P109" s="75">
        <f t="shared" si="16"/>
        <v>0.5154715166678292</v>
      </c>
      <c r="Q109" s="55" t="str">
        <f t="shared" si="17"/>
        <v>NEGATIVE</v>
      </c>
    </row>
    <row r="110" spans="1:17" s="1" customFormat="1" ht="14" x14ac:dyDescent="0.2">
      <c r="A110" s="69" t="s">
        <v>359</v>
      </c>
      <c r="B110" s="69" t="s">
        <v>360</v>
      </c>
      <c r="C110" s="76" t="s">
        <v>135</v>
      </c>
      <c r="D110" s="31" t="s">
        <v>127</v>
      </c>
      <c r="E110" s="1">
        <v>6</v>
      </c>
      <c r="F110" s="71">
        <f>Data!W19</f>
        <v>2605</v>
      </c>
      <c r="G110" s="71">
        <f t="shared" si="9"/>
        <v>973.57894736842104</v>
      </c>
      <c r="H110" s="72">
        <f t="shared" si="10"/>
        <v>1631.421052631579</v>
      </c>
      <c r="I110" s="72">
        <f t="shared" si="11"/>
        <v>1631.421052631579</v>
      </c>
      <c r="J110" s="45">
        <f>Data!H19</f>
        <v>0.46400000000000002</v>
      </c>
      <c r="K110" s="45">
        <f t="shared" si="12"/>
        <v>5.1062500000000018E-2</v>
      </c>
      <c r="L110" s="73">
        <f t="shared" si="13"/>
        <v>0.41293750000000001</v>
      </c>
      <c r="M110" s="73">
        <f>IF(Results!J110&lt;'C.O. values'!C$32,"NO_GROWTH",L110)</f>
        <v>0.41293750000000001</v>
      </c>
      <c r="N110" s="74">
        <f t="shared" si="14"/>
        <v>3950.7699170735982</v>
      </c>
      <c r="O110" s="42">
        <f t="shared" si="15"/>
        <v>3950.7699170735982</v>
      </c>
      <c r="P110" s="75">
        <f t="shared" si="16"/>
        <v>0.43235131749269928</v>
      </c>
      <c r="Q110" s="55" t="str">
        <f t="shared" si="17"/>
        <v>NEGATIVE</v>
      </c>
    </row>
    <row r="111" spans="1:17" s="1" customFormat="1" ht="14" x14ac:dyDescent="0.2">
      <c r="A111" s="69" t="s">
        <v>361</v>
      </c>
      <c r="B111" s="69" t="s">
        <v>362</v>
      </c>
      <c r="C111" s="76" t="s">
        <v>135</v>
      </c>
      <c r="D111" s="31" t="s">
        <v>127</v>
      </c>
      <c r="E111" s="1">
        <v>7</v>
      </c>
      <c r="F111" s="71">
        <f>Data!X19</f>
        <v>2664</v>
      </c>
      <c r="G111" s="71">
        <f t="shared" si="9"/>
        <v>973.57894736842104</v>
      </c>
      <c r="H111" s="72">
        <f t="shared" si="10"/>
        <v>1690.421052631579</v>
      </c>
      <c r="I111" s="72">
        <f t="shared" si="11"/>
        <v>1690.421052631579</v>
      </c>
      <c r="J111" s="45">
        <f>Data!I19</f>
        <v>0.56000000000000005</v>
      </c>
      <c r="K111" s="45">
        <f t="shared" si="12"/>
        <v>5.1062500000000018E-2</v>
      </c>
      <c r="L111" s="73">
        <f t="shared" si="13"/>
        <v>0.50893750000000004</v>
      </c>
      <c r="M111" s="73">
        <f>IF(Results!J111&lt;'C.O. values'!C$32,"NO_GROWTH",L111)</f>
        <v>0.50893750000000004</v>
      </c>
      <c r="N111" s="74">
        <f t="shared" si="14"/>
        <v>3321.4708144547785</v>
      </c>
      <c r="O111" s="42">
        <f t="shared" si="15"/>
        <v>3321.4708144547785</v>
      </c>
      <c r="P111" s="75">
        <f t="shared" si="16"/>
        <v>0.36348415948929091</v>
      </c>
      <c r="Q111" s="55" t="str">
        <f t="shared" si="17"/>
        <v>NEGATIVE</v>
      </c>
    </row>
    <row r="112" spans="1:17" s="1" customFormat="1" ht="14" x14ac:dyDescent="0.2">
      <c r="A112" s="69" t="s">
        <v>363</v>
      </c>
      <c r="B112" s="69" t="s">
        <v>364</v>
      </c>
      <c r="C112" s="76" t="s">
        <v>135</v>
      </c>
      <c r="D112" s="31" t="s">
        <v>127</v>
      </c>
      <c r="E112" s="1">
        <v>8</v>
      </c>
      <c r="F112" s="71">
        <f>Data!Y19</f>
        <v>2792</v>
      </c>
      <c r="G112" s="71">
        <f t="shared" si="9"/>
        <v>973.57894736842104</v>
      </c>
      <c r="H112" s="72">
        <f t="shared" si="10"/>
        <v>1818.421052631579</v>
      </c>
      <c r="I112" s="72">
        <f t="shared" si="11"/>
        <v>1818.421052631579</v>
      </c>
      <c r="J112" s="45">
        <f>Data!J19</f>
        <v>0.41699999999999998</v>
      </c>
      <c r="K112" s="45">
        <f t="shared" si="12"/>
        <v>5.1062500000000018E-2</v>
      </c>
      <c r="L112" s="73">
        <f t="shared" si="13"/>
        <v>0.36593749999999997</v>
      </c>
      <c r="M112" s="73">
        <f>IF(Results!J112&lt;'C.O. values'!C$32,"NO_GROWTH",L112)</f>
        <v>0.36593749999999997</v>
      </c>
      <c r="N112" s="74">
        <f t="shared" si="14"/>
        <v>4969.2120994201987</v>
      </c>
      <c r="O112" s="42">
        <f t="shared" si="15"/>
        <v>4969.2120994201987</v>
      </c>
      <c r="P112" s="75">
        <f t="shared" si="16"/>
        <v>0.5438042313727991</v>
      </c>
      <c r="Q112" s="55" t="str">
        <f t="shared" si="17"/>
        <v>NEGATIVE</v>
      </c>
    </row>
    <row r="113" spans="1:17" s="1" customFormat="1" ht="14" x14ac:dyDescent="0.2">
      <c r="A113" s="69" t="s">
        <v>365</v>
      </c>
      <c r="B113" s="69" t="s">
        <v>366</v>
      </c>
      <c r="C113" s="76" t="s">
        <v>367</v>
      </c>
      <c r="D113" s="31" t="s">
        <v>127</v>
      </c>
      <c r="E113" s="1">
        <v>9</v>
      </c>
      <c r="F113" s="71">
        <f>Data!Z19</f>
        <v>551</v>
      </c>
      <c r="G113" s="71">
        <f t="shared" si="9"/>
        <v>973.57894736842104</v>
      </c>
      <c r="H113" s="72">
        <f t="shared" si="10"/>
        <v>-422.57894736842104</v>
      </c>
      <c r="I113" s="72" t="str">
        <f t="shared" si="11"/>
        <v>OUTLIER-DN</v>
      </c>
      <c r="J113" s="45">
        <f>Data!K19</f>
        <v>0.14000000000000001</v>
      </c>
      <c r="K113" s="45">
        <f t="shared" si="12"/>
        <v>5.1062500000000018E-2</v>
      </c>
      <c r="L113" s="73">
        <f t="shared" si="13"/>
        <v>8.8937500000000003E-2</v>
      </c>
      <c r="M113" s="73">
        <f>IF(Results!J113&lt;'C.O. values'!C$32,"NO_GROWTH",L113)</f>
        <v>8.8937500000000003E-2</v>
      </c>
      <c r="N113" s="74">
        <f t="shared" si="14"/>
        <v>-4751.4147279653807</v>
      </c>
      <c r="O113" s="42" t="str">
        <f t="shared" si="15"/>
        <v>OUTLIER-DN</v>
      </c>
      <c r="P113" s="75">
        <f t="shared" si="16"/>
        <v>-0.51996964154057546</v>
      </c>
      <c r="Q113" s="55" t="str">
        <f t="shared" si="17"/>
        <v>NEGATIVE</v>
      </c>
    </row>
    <row r="114" spans="1:17" s="1" customFormat="1" ht="14" x14ac:dyDescent="0.2">
      <c r="A114" s="69" t="s">
        <v>368</v>
      </c>
      <c r="B114" s="69" t="s">
        <v>369</v>
      </c>
      <c r="C114" s="76" t="s">
        <v>161</v>
      </c>
      <c r="D114" s="31" t="s">
        <v>127</v>
      </c>
      <c r="E114" s="1">
        <v>10</v>
      </c>
      <c r="F114" s="71">
        <f>Data!AA19</f>
        <v>813</v>
      </c>
      <c r="G114" s="71">
        <f t="shared" si="9"/>
        <v>973.57894736842104</v>
      </c>
      <c r="H114" s="72">
        <f t="shared" si="10"/>
        <v>-160.57894736842104</v>
      </c>
      <c r="I114" s="72" t="str">
        <f t="shared" si="11"/>
        <v>OUTLIER-DN</v>
      </c>
      <c r="J114" s="45">
        <f>Data!L19</f>
        <v>5.1999999999999998E-2</v>
      </c>
      <c r="K114" s="45">
        <f t="shared" si="12"/>
        <v>5.1062500000000018E-2</v>
      </c>
      <c r="L114" s="73">
        <f t="shared" si="13"/>
        <v>9.3749999999998002E-4</v>
      </c>
      <c r="M114" s="73" t="str">
        <f>IF(Results!J114&lt;'C.O. values'!C$32,"NO_GROWTH",L114)</f>
        <v>NO_GROWTH</v>
      </c>
      <c r="N114" s="74" t="str">
        <f t="shared" si="14"/>
        <v>NO_GROWTH</v>
      </c>
      <c r="O114" s="42" t="str">
        <f t="shared" si="15"/>
        <v>NO_GROWTH</v>
      </c>
      <c r="P114" s="75" t="str">
        <f t="shared" si="16"/>
        <v>NO_GROWTH</v>
      </c>
      <c r="Q114" s="55" t="str">
        <f t="shared" si="17"/>
        <v>NO_GROWTH</v>
      </c>
    </row>
    <row r="115" spans="1:17" s="1" customFormat="1" ht="14" x14ac:dyDescent="0.2">
      <c r="A115" s="69" t="s">
        <v>370</v>
      </c>
      <c r="B115" s="69" t="s">
        <v>371</v>
      </c>
      <c r="C115" s="76" t="s">
        <v>161</v>
      </c>
      <c r="D115" s="31" t="s">
        <v>127</v>
      </c>
      <c r="E115" s="1">
        <v>11</v>
      </c>
      <c r="F115" s="71">
        <f>Data!AB19</f>
        <v>3021</v>
      </c>
      <c r="G115" s="71">
        <f t="shared" si="9"/>
        <v>973.57894736842104</v>
      </c>
      <c r="H115" s="72">
        <f t="shared" si="10"/>
        <v>2047.421052631579</v>
      </c>
      <c r="I115" s="72">
        <f t="shared" si="11"/>
        <v>2047.421052631579</v>
      </c>
      <c r="J115" s="45">
        <f>Data!M19</f>
        <v>0.504</v>
      </c>
      <c r="K115" s="45">
        <f t="shared" si="12"/>
        <v>5.1062500000000018E-2</v>
      </c>
      <c r="L115" s="73">
        <f t="shared" si="13"/>
        <v>0.45293749999999999</v>
      </c>
      <c r="M115" s="73">
        <f>IF(Results!J115&lt;'C.O. values'!C$32,"NO_GROWTH",L115)</f>
        <v>0.45293749999999999</v>
      </c>
      <c r="N115" s="74">
        <f t="shared" si="14"/>
        <v>4520.3169369539482</v>
      </c>
      <c r="O115" s="42">
        <f t="shared" si="15"/>
        <v>4520.3169369539482</v>
      </c>
      <c r="P115" s="75">
        <f t="shared" si="16"/>
        <v>0.49467952429490847</v>
      </c>
      <c r="Q115" s="55" t="str">
        <f t="shared" si="17"/>
        <v>NEGATIVE</v>
      </c>
    </row>
    <row r="116" spans="1:17" s="1" customFormat="1" ht="14" x14ac:dyDescent="0.2">
      <c r="A116" s="69" t="s">
        <v>372</v>
      </c>
      <c r="B116" s="69" t="s">
        <v>373</v>
      </c>
      <c r="C116" s="76" t="s">
        <v>161</v>
      </c>
      <c r="D116" s="31" t="s">
        <v>127</v>
      </c>
      <c r="E116" s="1">
        <v>12</v>
      </c>
      <c r="F116" s="71">
        <f>Data!AC19</f>
        <v>2899</v>
      </c>
      <c r="G116" s="71">
        <f t="shared" si="9"/>
        <v>973.57894736842104</v>
      </c>
      <c r="H116" s="72">
        <f t="shared" si="10"/>
        <v>1925.421052631579</v>
      </c>
      <c r="I116" s="72">
        <f t="shared" si="11"/>
        <v>1925.421052631579</v>
      </c>
      <c r="J116" s="45">
        <f>Data!N19</f>
        <v>0.56299999999999994</v>
      </c>
      <c r="K116" s="45">
        <f t="shared" si="12"/>
        <v>5.1062500000000018E-2</v>
      </c>
      <c r="L116" s="73">
        <f t="shared" si="13"/>
        <v>0.51193749999999993</v>
      </c>
      <c r="M116" s="73">
        <f>IF(Results!J116&lt;'C.O. values'!C$32,"NO_GROWTH",L116)</f>
        <v>0.51193749999999993</v>
      </c>
      <c r="N116" s="74">
        <f t="shared" si="14"/>
        <v>3761.0471056165629</v>
      </c>
      <c r="O116" s="42">
        <f t="shared" si="15"/>
        <v>3761.0471056165629</v>
      </c>
      <c r="P116" s="75">
        <f t="shared" si="16"/>
        <v>0.41158905868907175</v>
      </c>
      <c r="Q116" s="55" t="str">
        <f t="shared" si="17"/>
        <v>NEGATIVE</v>
      </c>
    </row>
    <row r="117" spans="1:17" s="1" customFormat="1" ht="14" x14ac:dyDescent="0.2">
      <c r="A117" s="69" t="s">
        <v>374</v>
      </c>
      <c r="B117" s="69" t="s">
        <v>375</v>
      </c>
      <c r="C117" s="76" t="s">
        <v>161</v>
      </c>
      <c r="D117" s="31" t="s">
        <v>127</v>
      </c>
      <c r="E117" s="1">
        <v>13</v>
      </c>
      <c r="F117" s="71">
        <f>Data!R20</f>
        <v>2938</v>
      </c>
      <c r="G117" s="71">
        <f t="shared" si="9"/>
        <v>973.57894736842104</v>
      </c>
      <c r="H117" s="72">
        <f t="shared" si="10"/>
        <v>1964.421052631579</v>
      </c>
      <c r="I117" s="72">
        <f t="shared" si="11"/>
        <v>1964.421052631579</v>
      </c>
      <c r="J117" s="45">
        <f>Data!C20</f>
        <v>0.373</v>
      </c>
      <c r="K117" s="45">
        <f t="shared" si="12"/>
        <v>5.1062500000000018E-2</v>
      </c>
      <c r="L117" s="73">
        <f t="shared" si="13"/>
        <v>0.32193749999999999</v>
      </c>
      <c r="M117" s="73">
        <f>IF(Results!J117&lt;'C.O. values'!C$32,"NO_GROWTH",L117)</f>
        <v>0.32193749999999999</v>
      </c>
      <c r="N117" s="74">
        <f t="shared" si="14"/>
        <v>6101.8708682013712</v>
      </c>
      <c r="O117" s="42">
        <f t="shared" si="15"/>
        <v>6101.8708682013712</v>
      </c>
      <c r="P117" s="75">
        <f t="shared" si="16"/>
        <v>0.66775640303328709</v>
      </c>
      <c r="Q117" s="55" t="str">
        <f t="shared" si="17"/>
        <v>NEGATIVE</v>
      </c>
    </row>
    <row r="118" spans="1:17" s="1" customFormat="1" ht="14" x14ac:dyDescent="0.2">
      <c r="A118" s="69" t="s">
        <v>376</v>
      </c>
      <c r="B118" s="69" t="s">
        <v>377</v>
      </c>
      <c r="C118" s="76" t="s">
        <v>161</v>
      </c>
      <c r="D118" s="31" t="s">
        <v>127</v>
      </c>
      <c r="E118" s="1">
        <v>14</v>
      </c>
      <c r="F118" s="71">
        <f>Data!S20</f>
        <v>2618</v>
      </c>
      <c r="G118" s="71">
        <f t="shared" si="9"/>
        <v>973.57894736842104</v>
      </c>
      <c r="H118" s="72">
        <f t="shared" si="10"/>
        <v>1644.421052631579</v>
      </c>
      <c r="I118" s="72">
        <f t="shared" si="11"/>
        <v>1644.421052631579</v>
      </c>
      <c r="J118" s="45">
        <f>Data!D20</f>
        <v>0.38500000000000001</v>
      </c>
      <c r="K118" s="45">
        <f t="shared" si="12"/>
        <v>5.1062500000000018E-2</v>
      </c>
      <c r="L118" s="73">
        <f t="shared" si="13"/>
        <v>0.3339375</v>
      </c>
      <c r="M118" s="73">
        <f>IF(Results!J118&lt;'C.O. values'!C$32,"NO_GROWTH",L118)</f>
        <v>0.3339375</v>
      </c>
      <c r="N118" s="74">
        <f t="shared" si="14"/>
        <v>4924.3377956401391</v>
      </c>
      <c r="O118" s="42">
        <f t="shared" si="15"/>
        <v>4924.3377956401391</v>
      </c>
      <c r="P118" s="75">
        <f t="shared" si="16"/>
        <v>0.5388934254367127</v>
      </c>
      <c r="Q118" s="55" t="str">
        <f t="shared" si="17"/>
        <v>NEGATIVE</v>
      </c>
    </row>
    <row r="119" spans="1:17" s="1" customFormat="1" ht="14" x14ac:dyDescent="0.2">
      <c r="A119" s="69" t="s">
        <v>378</v>
      </c>
      <c r="B119" s="69" t="s">
        <v>379</v>
      </c>
      <c r="C119" s="76" t="s">
        <v>161</v>
      </c>
      <c r="D119" s="31" t="s">
        <v>127</v>
      </c>
      <c r="E119" s="1">
        <v>15</v>
      </c>
      <c r="F119" s="71">
        <f>Data!T20</f>
        <v>2784</v>
      </c>
      <c r="G119" s="71">
        <f t="shared" si="9"/>
        <v>973.57894736842104</v>
      </c>
      <c r="H119" s="72">
        <f t="shared" si="10"/>
        <v>1810.421052631579</v>
      </c>
      <c r="I119" s="72">
        <f t="shared" si="11"/>
        <v>1810.421052631579</v>
      </c>
      <c r="J119" s="45">
        <f>Data!E20</f>
        <v>0.44700000000000001</v>
      </c>
      <c r="K119" s="45">
        <f t="shared" si="12"/>
        <v>5.1062500000000018E-2</v>
      </c>
      <c r="L119" s="73">
        <f t="shared" si="13"/>
        <v>0.3959375</v>
      </c>
      <c r="M119" s="73">
        <f>IF(Results!J119&lt;'C.O. values'!C$32,"NO_GROWTH",L119)</f>
        <v>0.3959375</v>
      </c>
      <c r="N119" s="74">
        <f t="shared" si="14"/>
        <v>4572.4920034893867</v>
      </c>
      <c r="O119" s="42">
        <f t="shared" si="15"/>
        <v>4572.4920034893867</v>
      </c>
      <c r="P119" s="75">
        <f t="shared" si="16"/>
        <v>0.50038928700707752</v>
      </c>
      <c r="Q119" s="55" t="str">
        <f t="shared" si="17"/>
        <v>NEGATIVE</v>
      </c>
    </row>
    <row r="120" spans="1:17" s="1" customFormat="1" ht="14" x14ac:dyDescent="0.2">
      <c r="A120" s="69" t="s">
        <v>380</v>
      </c>
      <c r="B120" s="69" t="s">
        <v>381</v>
      </c>
      <c r="C120" s="76" t="s">
        <v>272</v>
      </c>
      <c r="D120" s="31" t="s">
        <v>127</v>
      </c>
      <c r="E120" s="1">
        <v>16</v>
      </c>
      <c r="F120" s="71">
        <f>Data!U20</f>
        <v>3088</v>
      </c>
      <c r="G120" s="71">
        <f t="shared" si="9"/>
        <v>973.57894736842104</v>
      </c>
      <c r="H120" s="72">
        <f t="shared" si="10"/>
        <v>2114.4210526315792</v>
      </c>
      <c r="I120" s="72">
        <f t="shared" si="11"/>
        <v>2114.4210526315792</v>
      </c>
      <c r="J120" s="45">
        <f>Data!F20</f>
        <v>0.35299999999999998</v>
      </c>
      <c r="K120" s="45">
        <f t="shared" si="12"/>
        <v>5.1062500000000018E-2</v>
      </c>
      <c r="L120" s="73">
        <f t="shared" si="13"/>
        <v>0.30193749999999997</v>
      </c>
      <c r="M120" s="73">
        <f>IF(Results!J120&lt;'C.O. values'!C$32,"NO_GROWTH",L120)</f>
        <v>0.30193749999999997</v>
      </c>
      <c r="N120" s="74">
        <f t="shared" si="14"/>
        <v>7002.8434779766658</v>
      </c>
      <c r="O120" s="42">
        <f t="shared" si="15"/>
        <v>7002.8434779766658</v>
      </c>
      <c r="P120" s="75">
        <f t="shared" si="16"/>
        <v>0.76635406957361563</v>
      </c>
      <c r="Q120" s="55" t="str">
        <f t="shared" si="17"/>
        <v>NEGATIVE</v>
      </c>
    </row>
    <row r="121" spans="1:17" s="1" customFormat="1" ht="14" x14ac:dyDescent="0.2">
      <c r="A121" s="69" t="s">
        <v>382</v>
      </c>
      <c r="B121" s="69" t="s">
        <v>383</v>
      </c>
      <c r="C121" s="76" t="s">
        <v>272</v>
      </c>
      <c r="D121" s="31" t="s">
        <v>127</v>
      </c>
      <c r="E121" s="1">
        <v>17</v>
      </c>
      <c r="F121" s="71">
        <f>Data!V20</f>
        <v>1861</v>
      </c>
      <c r="G121" s="71">
        <f t="shared" si="9"/>
        <v>973.57894736842104</v>
      </c>
      <c r="H121" s="72">
        <f t="shared" si="10"/>
        <v>887.42105263157896</v>
      </c>
      <c r="I121" s="72">
        <f t="shared" si="11"/>
        <v>887.42105263157896</v>
      </c>
      <c r="J121" s="45">
        <f>Data!G20</f>
        <v>0.33700000000000002</v>
      </c>
      <c r="K121" s="45">
        <f t="shared" si="12"/>
        <v>5.1062500000000018E-2</v>
      </c>
      <c r="L121" s="73">
        <f t="shared" si="13"/>
        <v>0.28593750000000001</v>
      </c>
      <c r="M121" s="73">
        <f>IF(Results!J121&lt;'C.O. values'!C$32,"NO_GROWTH",L121)</f>
        <v>0.28593750000000001</v>
      </c>
      <c r="N121" s="74">
        <f t="shared" si="14"/>
        <v>3103.5490365257406</v>
      </c>
      <c r="O121" s="42">
        <f t="shared" si="15"/>
        <v>3103.5490365257406</v>
      </c>
      <c r="P121" s="75">
        <f t="shared" si="16"/>
        <v>0.3396359552719822</v>
      </c>
      <c r="Q121" s="55" t="str">
        <f t="shared" si="17"/>
        <v>NEGATIVE</v>
      </c>
    </row>
    <row r="122" spans="1:17" s="1" customFormat="1" ht="14" x14ac:dyDescent="0.2">
      <c r="A122" s="69" t="s">
        <v>384</v>
      </c>
      <c r="B122" s="69" t="s">
        <v>385</v>
      </c>
      <c r="C122" s="76" t="s">
        <v>272</v>
      </c>
      <c r="D122" s="31" t="s">
        <v>127</v>
      </c>
      <c r="E122" s="1">
        <v>18</v>
      </c>
      <c r="F122" s="71">
        <f>Data!W20</f>
        <v>2184</v>
      </c>
      <c r="G122" s="71">
        <f t="shared" si="9"/>
        <v>973.57894736842104</v>
      </c>
      <c r="H122" s="72">
        <f t="shared" si="10"/>
        <v>1210.421052631579</v>
      </c>
      <c r="I122" s="72">
        <f t="shared" si="11"/>
        <v>1210.421052631579</v>
      </c>
      <c r="J122" s="45">
        <f>Data!H20</f>
        <v>0.30599999999999999</v>
      </c>
      <c r="K122" s="45">
        <f t="shared" si="12"/>
        <v>5.1062500000000018E-2</v>
      </c>
      <c r="L122" s="73">
        <f t="shared" si="13"/>
        <v>0.25493749999999998</v>
      </c>
      <c r="M122" s="73">
        <f>IF(Results!J122&lt;'C.O. values'!C$32,"NO_GROWTH",L122)</f>
        <v>0.25493749999999998</v>
      </c>
      <c r="N122" s="74">
        <f t="shared" si="14"/>
        <v>4747.9129301557405</v>
      </c>
      <c r="O122" s="42">
        <f t="shared" si="15"/>
        <v>4747.9129301557405</v>
      </c>
      <c r="P122" s="75">
        <f t="shared" si="16"/>
        <v>0.51958642335060989</v>
      </c>
      <c r="Q122" s="55" t="str">
        <f t="shared" si="17"/>
        <v>NEGATIVE</v>
      </c>
    </row>
    <row r="123" spans="1:17" s="1" customFormat="1" ht="14" x14ac:dyDescent="0.2">
      <c r="A123" s="69" t="s">
        <v>386</v>
      </c>
      <c r="B123" s="69" t="s">
        <v>387</v>
      </c>
      <c r="C123" s="76" t="s">
        <v>272</v>
      </c>
      <c r="D123" s="31" t="s">
        <v>127</v>
      </c>
      <c r="E123" s="1">
        <v>19</v>
      </c>
      <c r="F123" s="71">
        <f>Data!X20</f>
        <v>1567</v>
      </c>
      <c r="G123" s="71">
        <f t="shared" si="9"/>
        <v>973.57894736842104</v>
      </c>
      <c r="H123" s="72">
        <f t="shared" si="10"/>
        <v>593.42105263157896</v>
      </c>
      <c r="I123" s="72">
        <f t="shared" si="11"/>
        <v>593.42105263157896</v>
      </c>
      <c r="J123" s="45">
        <f>Data!I20</f>
        <v>0.38200000000000001</v>
      </c>
      <c r="K123" s="45">
        <f t="shared" si="12"/>
        <v>5.1062500000000018E-2</v>
      </c>
      <c r="L123" s="73">
        <f t="shared" si="13"/>
        <v>0.3309375</v>
      </c>
      <c r="M123" s="73">
        <f>IF(Results!J123&lt;'C.O. values'!C$32,"NO_GROWTH",L123)</f>
        <v>0.3309375</v>
      </c>
      <c r="N123" s="74">
        <f t="shared" si="14"/>
        <v>1793.1514338253567</v>
      </c>
      <c r="O123" s="42">
        <f t="shared" si="15"/>
        <v>1793.1514338253567</v>
      </c>
      <c r="P123" s="75">
        <f t="shared" si="16"/>
        <v>0.19623298778496631</v>
      </c>
      <c r="Q123" s="55" t="str">
        <f t="shared" si="17"/>
        <v>NEGATIVE</v>
      </c>
    </row>
    <row r="124" spans="1:17" s="1" customFormat="1" ht="14" x14ac:dyDescent="0.2">
      <c r="A124" s="69" t="s">
        <v>388</v>
      </c>
      <c r="B124" s="69" t="s">
        <v>389</v>
      </c>
      <c r="C124" s="76" t="s">
        <v>272</v>
      </c>
      <c r="D124" s="31" t="s">
        <v>127</v>
      </c>
      <c r="E124" s="1">
        <v>20</v>
      </c>
      <c r="F124" s="71">
        <f>Data!Y20</f>
        <v>2708</v>
      </c>
      <c r="G124" s="71">
        <f t="shared" si="9"/>
        <v>973.57894736842104</v>
      </c>
      <c r="H124" s="72">
        <f t="shared" si="10"/>
        <v>1734.421052631579</v>
      </c>
      <c r="I124" s="72">
        <f t="shared" si="11"/>
        <v>1734.421052631579</v>
      </c>
      <c r="J124" s="45">
        <f>Data!J20</f>
        <v>0.36199999999999999</v>
      </c>
      <c r="K124" s="45">
        <f t="shared" si="12"/>
        <v>5.1062500000000018E-2</v>
      </c>
      <c r="L124" s="73">
        <f t="shared" si="13"/>
        <v>0.31093749999999998</v>
      </c>
      <c r="M124" s="73">
        <f>IF(Results!J124&lt;'C.O. values'!C$32,"NO_GROWTH",L124)</f>
        <v>0.31093749999999998</v>
      </c>
      <c r="N124" s="74">
        <f t="shared" si="14"/>
        <v>5578.0375562020636</v>
      </c>
      <c r="O124" s="42">
        <f t="shared" si="15"/>
        <v>5578.0375562020636</v>
      </c>
      <c r="P124" s="75">
        <f t="shared" si="16"/>
        <v>0.61043086210246456</v>
      </c>
      <c r="Q124" s="55" t="str">
        <f t="shared" si="17"/>
        <v>NEGATIVE</v>
      </c>
    </row>
    <row r="125" spans="1:17" s="1" customFormat="1" ht="14" x14ac:dyDescent="0.2">
      <c r="A125" s="69" t="s">
        <v>390</v>
      </c>
      <c r="B125" s="69" t="s">
        <v>391</v>
      </c>
      <c r="C125" s="76" t="s">
        <v>272</v>
      </c>
      <c r="D125" s="31" t="s">
        <v>141</v>
      </c>
      <c r="E125" s="1">
        <v>21</v>
      </c>
      <c r="F125" s="71">
        <f>Data!Z20</f>
        <v>2675</v>
      </c>
      <c r="G125" s="71">
        <f t="shared" si="9"/>
        <v>973.57894736842104</v>
      </c>
      <c r="H125" s="72">
        <f t="shared" si="10"/>
        <v>1701.421052631579</v>
      </c>
      <c r="I125" s="72">
        <f t="shared" si="11"/>
        <v>1701.421052631579</v>
      </c>
      <c r="J125" s="45">
        <f>Data!K20</f>
        <v>0.39600000000000002</v>
      </c>
      <c r="K125" s="45">
        <f t="shared" si="12"/>
        <v>5.1062500000000018E-2</v>
      </c>
      <c r="L125" s="73">
        <f t="shared" si="13"/>
        <v>0.34493750000000001</v>
      </c>
      <c r="M125" s="73">
        <f>IF(Results!J125&lt;'C.O. values'!C$32,"NO_GROWTH",L125)</f>
        <v>0.34493750000000001</v>
      </c>
      <c r="N125" s="74">
        <f t="shared" si="14"/>
        <v>4932.5488027007177</v>
      </c>
      <c r="O125" s="42">
        <f t="shared" si="15"/>
        <v>4932.5488027007177</v>
      </c>
      <c r="P125" s="75">
        <f t="shared" si="16"/>
        <v>0.53979199452453563</v>
      </c>
      <c r="Q125" s="55" t="str">
        <f t="shared" si="17"/>
        <v>NEGATIVE</v>
      </c>
    </row>
    <row r="126" spans="1:17" s="1" customFormat="1" ht="14" x14ac:dyDescent="0.2">
      <c r="A126" s="69" t="s">
        <v>392</v>
      </c>
      <c r="B126" s="69" t="s">
        <v>393</v>
      </c>
      <c r="C126" s="76" t="s">
        <v>272</v>
      </c>
      <c r="D126" s="31" t="s">
        <v>127</v>
      </c>
      <c r="E126" s="1">
        <v>22</v>
      </c>
      <c r="F126" s="71">
        <f>Data!AA20</f>
        <v>3913</v>
      </c>
      <c r="G126" s="71">
        <f t="shared" si="9"/>
        <v>973.57894736842104</v>
      </c>
      <c r="H126" s="72">
        <f t="shared" si="10"/>
        <v>2939.4210526315792</v>
      </c>
      <c r="I126" s="72" t="str">
        <f t="shared" si="11"/>
        <v>OUTLIER-UP</v>
      </c>
      <c r="J126" s="45">
        <f>Data!L20</f>
        <v>0.35399999999999998</v>
      </c>
      <c r="K126" s="45">
        <f t="shared" si="12"/>
        <v>5.1062500000000018E-2</v>
      </c>
      <c r="L126" s="73">
        <f t="shared" si="13"/>
        <v>0.30293749999999997</v>
      </c>
      <c r="M126" s="73">
        <f>IF(Results!J126&lt;'C.O. values'!C$32,"NO_GROWTH",L126)</f>
        <v>0.30293749999999997</v>
      </c>
      <c r="N126" s="74">
        <f t="shared" si="14"/>
        <v>9703.0610361265262</v>
      </c>
      <c r="O126" s="42" t="str">
        <f t="shared" si="15"/>
        <v>OUTLIER-UP</v>
      </c>
      <c r="P126" s="75">
        <f t="shared" si="16"/>
        <v>1.0618515658306884</v>
      </c>
      <c r="Q126" s="55" t="str">
        <f t="shared" si="17"/>
        <v>LIKELY_TRUE_POSITIVE</v>
      </c>
    </row>
    <row r="127" spans="1:17" s="1" customFormat="1" ht="14" x14ac:dyDescent="0.2">
      <c r="A127" s="69" t="s">
        <v>394</v>
      </c>
      <c r="B127" s="69" t="s">
        <v>395</v>
      </c>
      <c r="C127" s="76" t="s">
        <v>272</v>
      </c>
      <c r="D127" s="31" t="s">
        <v>127</v>
      </c>
      <c r="E127" s="1">
        <v>23</v>
      </c>
      <c r="F127" s="71">
        <f>Data!AB20</f>
        <v>3657</v>
      </c>
      <c r="G127" s="71">
        <f t="shared" si="9"/>
        <v>973.57894736842104</v>
      </c>
      <c r="H127" s="72">
        <f t="shared" si="10"/>
        <v>2683.4210526315792</v>
      </c>
      <c r="I127" s="72">
        <f t="shared" si="11"/>
        <v>2683.4210526315792</v>
      </c>
      <c r="J127" s="45">
        <f>Data!M20</f>
        <v>0.39700000000000002</v>
      </c>
      <c r="K127" s="45">
        <f t="shared" si="12"/>
        <v>5.1062500000000018E-2</v>
      </c>
      <c r="L127" s="73">
        <f t="shared" si="13"/>
        <v>0.34593750000000001</v>
      </c>
      <c r="M127" s="73">
        <f>IF(Results!J127&lt;'C.O. values'!C$32,"NO_GROWTH",L127)</f>
        <v>0.34593750000000001</v>
      </c>
      <c r="N127" s="74">
        <f t="shared" si="14"/>
        <v>7756.9533590072751</v>
      </c>
      <c r="O127" s="42">
        <f t="shared" si="15"/>
        <v>7756.9533590072751</v>
      </c>
      <c r="P127" s="75">
        <f t="shared" si="16"/>
        <v>0.84887985756973117</v>
      </c>
      <c r="Q127" s="55" t="str">
        <f t="shared" si="17"/>
        <v>NEGATIVE</v>
      </c>
    </row>
    <row r="128" spans="1:17" s="1" customFormat="1" ht="14" x14ac:dyDescent="0.2">
      <c r="A128" s="69" t="s">
        <v>396</v>
      </c>
      <c r="B128" s="69" t="s">
        <v>397</v>
      </c>
      <c r="C128" s="76" t="s">
        <v>272</v>
      </c>
      <c r="D128" s="31" t="s">
        <v>127</v>
      </c>
      <c r="E128" s="1">
        <v>24</v>
      </c>
      <c r="F128" s="71">
        <f>Data!AC20</f>
        <v>3380</v>
      </c>
      <c r="G128" s="71">
        <f t="shared" si="9"/>
        <v>973.57894736842104</v>
      </c>
      <c r="H128" s="72">
        <f t="shared" si="10"/>
        <v>2406.4210526315792</v>
      </c>
      <c r="I128" s="72">
        <f t="shared" si="11"/>
        <v>2406.4210526315792</v>
      </c>
      <c r="J128" s="45">
        <f>Data!N20</f>
        <v>0.38500000000000001</v>
      </c>
      <c r="K128" s="45">
        <f t="shared" si="12"/>
        <v>5.1062500000000018E-2</v>
      </c>
      <c r="L128" s="73">
        <f t="shared" si="13"/>
        <v>0.3339375</v>
      </c>
      <c r="M128" s="73">
        <f>IF(Results!J128&lt;'C.O. values'!C$32,"NO_GROWTH",L128)</f>
        <v>0.3339375</v>
      </c>
      <c r="N128" s="74">
        <f t="shared" si="14"/>
        <v>7206.2019169203195</v>
      </c>
      <c r="O128" s="42">
        <f t="shared" si="15"/>
        <v>7206.2019169203195</v>
      </c>
      <c r="P128" s="75">
        <f t="shared" si="16"/>
        <v>0.78860853916967677</v>
      </c>
      <c r="Q128" s="55" t="str">
        <f t="shared" si="17"/>
        <v>NEGATIVE</v>
      </c>
    </row>
    <row r="129" spans="1:17" s="1" customFormat="1" ht="14" x14ac:dyDescent="0.2">
      <c r="A129" s="69" t="s">
        <v>398</v>
      </c>
      <c r="B129" s="69" t="s">
        <v>399</v>
      </c>
      <c r="C129" s="76" t="s">
        <v>158</v>
      </c>
      <c r="D129" s="31" t="s">
        <v>127</v>
      </c>
      <c r="E129" s="1">
        <v>25</v>
      </c>
      <c r="F129" s="71">
        <f>Data!R21</f>
        <v>1814</v>
      </c>
      <c r="G129" s="71">
        <f t="shared" si="9"/>
        <v>973.57894736842104</v>
      </c>
      <c r="H129" s="72">
        <f t="shared" si="10"/>
        <v>840.42105263157896</v>
      </c>
      <c r="I129" s="72">
        <f t="shared" si="11"/>
        <v>840.42105263157896</v>
      </c>
      <c r="J129" s="45">
        <f>Data!C21</f>
        <v>0.37</v>
      </c>
      <c r="K129" s="45">
        <f t="shared" si="12"/>
        <v>5.1062500000000018E-2</v>
      </c>
      <c r="L129" s="73">
        <f t="shared" si="13"/>
        <v>0.31893749999999998</v>
      </c>
      <c r="M129" s="73">
        <f>IF(Results!J129&lt;'C.O. values'!C$32,"NO_GROWTH",L129)</f>
        <v>0.31893749999999998</v>
      </c>
      <c r="N129" s="74">
        <f t="shared" si="14"/>
        <v>2635.0650288272122</v>
      </c>
      <c r="O129" s="42">
        <f t="shared" si="15"/>
        <v>2635.0650288272122</v>
      </c>
      <c r="P129" s="75">
        <f t="shared" si="16"/>
        <v>0.28836754880837562</v>
      </c>
      <c r="Q129" s="55" t="str">
        <f t="shared" si="17"/>
        <v>NEGATIVE</v>
      </c>
    </row>
    <row r="130" spans="1:17" s="1" customFormat="1" ht="14" x14ac:dyDescent="0.2">
      <c r="A130" s="69" t="s">
        <v>400</v>
      </c>
      <c r="B130" s="69" t="s">
        <v>401</v>
      </c>
      <c r="C130" s="76" t="s">
        <v>272</v>
      </c>
      <c r="D130" s="31" t="s">
        <v>127</v>
      </c>
      <c r="E130" s="1">
        <v>26</v>
      </c>
      <c r="F130" s="71">
        <f>Data!S21</f>
        <v>2635</v>
      </c>
      <c r="G130" s="71">
        <f t="shared" si="9"/>
        <v>973.57894736842104</v>
      </c>
      <c r="H130" s="72">
        <f t="shared" si="10"/>
        <v>1661.421052631579</v>
      </c>
      <c r="I130" s="72">
        <f t="shared" si="11"/>
        <v>1661.421052631579</v>
      </c>
      <c r="J130" s="45">
        <f>Data!D21</f>
        <v>0.42599999999999999</v>
      </c>
      <c r="K130" s="45">
        <f t="shared" si="12"/>
        <v>5.1062500000000018E-2</v>
      </c>
      <c r="L130" s="73">
        <f t="shared" si="13"/>
        <v>0.37493749999999998</v>
      </c>
      <c r="M130" s="73">
        <f>IF(Results!J130&lt;'C.O. values'!C$32,"NO_GROWTH",L130)</f>
        <v>0.37493749999999998</v>
      </c>
      <c r="N130" s="74">
        <f t="shared" si="14"/>
        <v>4431.1946727963432</v>
      </c>
      <c r="O130" s="42">
        <f t="shared" si="15"/>
        <v>4431.1946727963432</v>
      </c>
      <c r="P130" s="75">
        <f t="shared" si="16"/>
        <v>0.48492645612458729</v>
      </c>
      <c r="Q130" s="55" t="str">
        <f t="shared" si="17"/>
        <v>NEGATIVE</v>
      </c>
    </row>
    <row r="131" spans="1:17" s="1" customFormat="1" ht="14" x14ac:dyDescent="0.2">
      <c r="A131" s="69" t="s">
        <v>402</v>
      </c>
      <c r="B131" s="69" t="s">
        <v>403</v>
      </c>
      <c r="C131" s="76" t="s">
        <v>272</v>
      </c>
      <c r="D131" s="31" t="s">
        <v>127</v>
      </c>
      <c r="E131" s="1">
        <v>27</v>
      </c>
      <c r="F131" s="71">
        <f>Data!T21</f>
        <v>3135</v>
      </c>
      <c r="G131" s="71">
        <f t="shared" si="9"/>
        <v>973.57894736842104</v>
      </c>
      <c r="H131" s="72">
        <f t="shared" si="10"/>
        <v>2161.4210526315792</v>
      </c>
      <c r="I131" s="72">
        <f t="shared" si="11"/>
        <v>2161.4210526315792</v>
      </c>
      <c r="J131" s="45">
        <f>Data!E21</f>
        <v>0.36699999999999999</v>
      </c>
      <c r="K131" s="45">
        <f t="shared" si="12"/>
        <v>5.1062500000000018E-2</v>
      </c>
      <c r="L131" s="73">
        <f t="shared" si="13"/>
        <v>0.31593749999999998</v>
      </c>
      <c r="M131" s="73">
        <f>IF(Results!J131&lt;'C.O. values'!C$32,"NO_GROWTH",L131)</f>
        <v>0.31593749999999998</v>
      </c>
      <c r="N131" s="74">
        <f t="shared" si="14"/>
        <v>6841.2931438388268</v>
      </c>
      <c r="O131" s="42">
        <f t="shared" si="15"/>
        <v>6841.2931438388268</v>
      </c>
      <c r="P131" s="75">
        <f t="shared" si="16"/>
        <v>0.74867485735119976</v>
      </c>
      <c r="Q131" s="55" t="str">
        <f t="shared" si="17"/>
        <v>NEGATIVE</v>
      </c>
    </row>
    <row r="132" spans="1:17" s="1" customFormat="1" ht="14" x14ac:dyDescent="0.2">
      <c r="A132" s="69" t="s">
        <v>404</v>
      </c>
      <c r="B132" s="69" t="s">
        <v>405</v>
      </c>
      <c r="C132" s="76" t="s">
        <v>272</v>
      </c>
      <c r="D132" s="31" t="s">
        <v>127</v>
      </c>
      <c r="E132" s="1">
        <v>28</v>
      </c>
      <c r="F132" s="71">
        <f>Data!U21</f>
        <v>2666</v>
      </c>
      <c r="G132" s="71">
        <f t="shared" si="9"/>
        <v>973.57894736842104</v>
      </c>
      <c r="H132" s="72">
        <f t="shared" si="10"/>
        <v>1692.421052631579</v>
      </c>
      <c r="I132" s="72">
        <f t="shared" si="11"/>
        <v>1692.421052631579</v>
      </c>
      <c r="J132" s="45">
        <f>Data!F21</f>
        <v>0.35799999999999998</v>
      </c>
      <c r="K132" s="45">
        <f t="shared" si="12"/>
        <v>5.1062500000000018E-2</v>
      </c>
      <c r="L132" s="73">
        <f t="shared" si="13"/>
        <v>0.30693749999999997</v>
      </c>
      <c r="M132" s="73">
        <f>IF(Results!J132&lt;'C.O. values'!C$32,"NO_GROWTH",L132)</f>
        <v>0.30693749999999997</v>
      </c>
      <c r="N132" s="74">
        <f t="shared" si="14"/>
        <v>5513.8946939737862</v>
      </c>
      <c r="O132" s="42">
        <f t="shared" si="15"/>
        <v>5513.8946939737862</v>
      </c>
      <c r="P132" s="75">
        <f t="shared" si="16"/>
        <v>0.60341140726853426</v>
      </c>
      <c r="Q132" s="55" t="str">
        <f t="shared" si="17"/>
        <v>NEGATIVE</v>
      </c>
    </row>
    <row r="133" spans="1:17" s="1" customFormat="1" ht="14" x14ac:dyDescent="0.2">
      <c r="A133" s="69" t="s">
        <v>406</v>
      </c>
      <c r="B133" s="69" t="s">
        <v>407</v>
      </c>
      <c r="C133" s="76" t="s">
        <v>408</v>
      </c>
      <c r="D133" s="31" t="s">
        <v>127</v>
      </c>
      <c r="E133" s="1">
        <v>29</v>
      </c>
      <c r="F133" s="71">
        <f>Data!V21</f>
        <v>2484</v>
      </c>
      <c r="G133" s="71">
        <f t="shared" si="9"/>
        <v>973.57894736842104</v>
      </c>
      <c r="H133" s="72">
        <f t="shared" si="10"/>
        <v>1510.421052631579</v>
      </c>
      <c r="I133" s="72">
        <f t="shared" si="11"/>
        <v>1510.421052631579</v>
      </c>
      <c r="J133" s="45">
        <f>Data!G21</f>
        <v>0.30199999999999999</v>
      </c>
      <c r="K133" s="45">
        <f t="shared" si="12"/>
        <v>5.1062500000000018E-2</v>
      </c>
      <c r="L133" s="73">
        <f t="shared" si="13"/>
        <v>0.25093749999999998</v>
      </c>
      <c r="M133" s="73">
        <f>IF(Results!J133&lt;'C.O. values'!C$32,"NO_GROWTH",L133)</f>
        <v>0.25093749999999998</v>
      </c>
      <c r="N133" s="74">
        <f t="shared" si="14"/>
        <v>6019.1125385069154</v>
      </c>
      <c r="O133" s="42">
        <f t="shared" si="15"/>
        <v>6019.1125385069154</v>
      </c>
      <c r="P133" s="75">
        <f t="shared" si="16"/>
        <v>0.65869977011668412</v>
      </c>
      <c r="Q133" s="55" t="str">
        <f t="shared" si="17"/>
        <v>NEGATIVE</v>
      </c>
    </row>
    <row r="134" spans="1:17" s="1" customFormat="1" ht="14" x14ac:dyDescent="0.2">
      <c r="A134" s="69" t="s">
        <v>409</v>
      </c>
      <c r="B134" s="69" t="s">
        <v>410</v>
      </c>
      <c r="C134" s="76" t="s">
        <v>305</v>
      </c>
      <c r="D134" s="31" t="s">
        <v>127</v>
      </c>
      <c r="E134" s="1">
        <v>30</v>
      </c>
      <c r="F134" s="71">
        <f>Data!W21</f>
        <v>2845</v>
      </c>
      <c r="G134" s="71">
        <f t="shared" si="9"/>
        <v>973.57894736842104</v>
      </c>
      <c r="H134" s="72">
        <f t="shared" si="10"/>
        <v>1871.421052631579</v>
      </c>
      <c r="I134" s="72">
        <f t="shared" si="11"/>
        <v>1871.421052631579</v>
      </c>
      <c r="J134" s="45">
        <f>Data!H21</f>
        <v>0.35099999999999998</v>
      </c>
      <c r="K134" s="45">
        <f t="shared" si="12"/>
        <v>5.1062500000000018E-2</v>
      </c>
      <c r="L134" s="73">
        <f t="shared" si="13"/>
        <v>0.29993749999999997</v>
      </c>
      <c r="M134" s="73">
        <f>IF(Results!J134&lt;'C.O. values'!C$32,"NO_GROWTH",L134)</f>
        <v>0.29993749999999997</v>
      </c>
      <c r="N134" s="74">
        <f t="shared" si="14"/>
        <v>6239.3700441978053</v>
      </c>
      <c r="O134" s="42">
        <f t="shared" si="15"/>
        <v>6239.3700441978053</v>
      </c>
      <c r="P134" s="75">
        <f t="shared" si="16"/>
        <v>0.68280358399902974</v>
      </c>
      <c r="Q134" s="55" t="str">
        <f t="shared" si="17"/>
        <v>NEGATIVE</v>
      </c>
    </row>
    <row r="135" spans="1:17" s="1" customFormat="1" ht="14" x14ac:dyDescent="0.2">
      <c r="A135" s="69" t="s">
        <v>411</v>
      </c>
      <c r="B135" s="69" t="s">
        <v>412</v>
      </c>
      <c r="C135" s="76" t="s">
        <v>272</v>
      </c>
      <c r="D135" s="31" t="s">
        <v>127</v>
      </c>
      <c r="E135" s="1">
        <v>31</v>
      </c>
      <c r="F135" s="71">
        <f>Data!X21</f>
        <v>2970</v>
      </c>
      <c r="G135" s="71">
        <f t="shared" si="9"/>
        <v>973.57894736842104</v>
      </c>
      <c r="H135" s="72">
        <f t="shared" si="10"/>
        <v>1996.421052631579</v>
      </c>
      <c r="I135" s="72">
        <f t="shared" si="11"/>
        <v>1996.421052631579</v>
      </c>
      <c r="J135" s="45">
        <f>Data!I21</f>
        <v>0.371</v>
      </c>
      <c r="K135" s="45">
        <f t="shared" si="12"/>
        <v>5.1062500000000018E-2</v>
      </c>
      <c r="L135" s="73">
        <f t="shared" si="13"/>
        <v>0.31993749999999999</v>
      </c>
      <c r="M135" s="73">
        <f>IF(Results!J135&lt;'C.O. values'!C$32,"NO_GROWTH",L135)</f>
        <v>0.31993749999999999</v>
      </c>
      <c r="N135" s="74">
        <f t="shared" si="14"/>
        <v>6240.0345462209934</v>
      </c>
      <c r="O135" s="42">
        <f t="shared" si="15"/>
        <v>6240.0345462209934</v>
      </c>
      <c r="P135" s="75">
        <f t="shared" si="16"/>
        <v>0.68287630357805673</v>
      </c>
      <c r="Q135" s="55" t="str">
        <f t="shared" si="17"/>
        <v>NEGATIVE</v>
      </c>
    </row>
    <row r="136" spans="1:17" s="1" customFormat="1" ht="14" x14ac:dyDescent="0.2">
      <c r="A136" s="69" t="s">
        <v>413</v>
      </c>
      <c r="B136" s="69" t="s">
        <v>414</v>
      </c>
      <c r="C136" s="76" t="s">
        <v>135</v>
      </c>
      <c r="D136" s="31" t="s">
        <v>144</v>
      </c>
      <c r="E136" s="1">
        <v>32</v>
      </c>
      <c r="F136" s="71">
        <f>Data!Y21</f>
        <v>3025</v>
      </c>
      <c r="G136" s="71">
        <f t="shared" si="9"/>
        <v>973.57894736842104</v>
      </c>
      <c r="H136" s="72">
        <f t="shared" si="10"/>
        <v>2051.4210526315792</v>
      </c>
      <c r="I136" s="72">
        <f t="shared" si="11"/>
        <v>2051.4210526315792</v>
      </c>
      <c r="J136" s="45">
        <f>Data!J21</f>
        <v>0.39800000000000002</v>
      </c>
      <c r="K136" s="45">
        <f t="shared" si="12"/>
        <v>5.1062500000000018E-2</v>
      </c>
      <c r="L136" s="73">
        <f t="shared" si="13"/>
        <v>0.34693750000000001</v>
      </c>
      <c r="M136" s="73">
        <f>IF(Results!J136&lt;'C.O. values'!C$32,"NO_GROWTH",L136)</f>
        <v>0.34693750000000001</v>
      </c>
      <c r="N136" s="74">
        <f t="shared" si="14"/>
        <v>5912.9412433985344</v>
      </c>
      <c r="O136" s="42">
        <f t="shared" si="15"/>
        <v>5912.9412433985344</v>
      </c>
      <c r="P136" s="75">
        <f t="shared" si="16"/>
        <v>0.64708094637257307</v>
      </c>
      <c r="Q136" s="55" t="str">
        <f t="shared" si="17"/>
        <v>NEGATIVE</v>
      </c>
    </row>
    <row r="137" spans="1:17" s="1" customFormat="1" ht="14" x14ac:dyDescent="0.2">
      <c r="A137" s="69" t="s">
        <v>415</v>
      </c>
      <c r="B137" s="69" t="s">
        <v>416</v>
      </c>
      <c r="C137" s="76" t="s">
        <v>135</v>
      </c>
      <c r="D137" s="31" t="s">
        <v>144</v>
      </c>
      <c r="E137" s="1">
        <v>33</v>
      </c>
      <c r="F137" s="71">
        <f>Data!Z21</f>
        <v>3055</v>
      </c>
      <c r="G137" s="71">
        <f t="shared" ref="G137:G200" si="18">G$5</f>
        <v>973.57894736842104</v>
      </c>
      <c r="H137" s="72">
        <f t="shared" ref="H137:H200" si="19">F137-G137</f>
        <v>2081.4210526315792</v>
      </c>
      <c r="I137" s="72">
        <f t="shared" ref="I137:I200" si="20">IF(H137&lt;((QUARTILE($H$9:$H$2007,3))+(1.5*(QUARTILE($H$9:$H$2007,3)-QUARTILE($H$9:$H$2007,1)))),(IF(H137&gt;((QUARTILE($H$9:$H$2007,1))-(1.5*(QUARTILE($H$9:$H$2007,3)-QUARTILE($H$9:$H$2007,1)))),H137,"OUTLIER-DN")),"OUTLIER-UP")</f>
        <v>2081.4210526315792</v>
      </c>
      <c r="J137" s="45">
        <f>Data!K21</f>
        <v>0.36599999999999999</v>
      </c>
      <c r="K137" s="45">
        <f t="shared" ref="K137:K200" si="21">K$5</f>
        <v>5.1062500000000018E-2</v>
      </c>
      <c r="L137" s="73">
        <f t="shared" ref="L137:L200" si="22">J137-K137</f>
        <v>0.31493749999999998</v>
      </c>
      <c r="M137" s="73">
        <f>IF(Results!J137&lt;'C.O. values'!C$32,"NO_GROWTH",L137)</f>
        <v>0.31493749999999998</v>
      </c>
      <c r="N137" s="74">
        <f t="shared" ref="N137:N200" si="23">IF(M137="NO_GROWTH","NO_GROWTH",H137/L137)</f>
        <v>6608.9971903364294</v>
      </c>
      <c r="O137" s="42">
        <f t="shared" ref="O137:O200" si="24">IF(M137="NO_GROWTH","NO_GROWTH",(IF(N137&lt;((QUARTILE($N$9:$N$2007,3))+(1.5*(QUARTILE($N$9:$N$2007,3)-QUARTILE($N$9:$N$2007,1)))),(IF(N137&gt;((QUARTILE($N$9:$N$2007,1))-(1.5*(QUARTILE($N$9:$N$2007,3)-QUARTILE($N$9:$N$2007,1)))),N137,"OUTLIER-DN")),"OUTLIER-UP")))</f>
        <v>6608.9971903364294</v>
      </c>
      <c r="P137" s="75">
        <f t="shared" ref="P137:P200" si="25">IF(O137="NO_GROWTH","NO_GROWTH",N137/$O$5)</f>
        <v>0.72325361955373846</v>
      </c>
      <c r="Q137" s="55" t="str">
        <f t="shared" ref="Q137:Q200" si="26">IF(M137="NO_GROWTH","NO_GROWTH",(IF(P137&gt;0.99,(IF(H137&lt;$P$5,"POTENTIAL_FALSE_POSITIVE","LIKELY_TRUE_POSITIVE")),"NEGATIVE")))</f>
        <v>NEGATIVE</v>
      </c>
    </row>
    <row r="138" spans="1:17" s="1" customFormat="1" ht="14" x14ac:dyDescent="0.2">
      <c r="A138" s="69" t="s">
        <v>417</v>
      </c>
      <c r="B138" s="69" t="s">
        <v>418</v>
      </c>
      <c r="C138" s="76" t="s">
        <v>135</v>
      </c>
      <c r="D138" s="31" t="s">
        <v>141</v>
      </c>
      <c r="E138" s="1">
        <v>34</v>
      </c>
      <c r="F138" s="71">
        <f>Data!AA21</f>
        <v>2101</v>
      </c>
      <c r="G138" s="71">
        <f t="shared" si="18"/>
        <v>973.57894736842104</v>
      </c>
      <c r="H138" s="72">
        <f t="shared" si="19"/>
        <v>1127.421052631579</v>
      </c>
      <c r="I138" s="72">
        <f t="shared" si="20"/>
        <v>1127.421052631579</v>
      </c>
      <c r="J138" s="45">
        <f>Data!L21</f>
        <v>0.41699999999999998</v>
      </c>
      <c r="K138" s="45">
        <f t="shared" si="21"/>
        <v>5.1062500000000018E-2</v>
      </c>
      <c r="L138" s="73">
        <f t="shared" si="22"/>
        <v>0.36593749999999997</v>
      </c>
      <c r="M138" s="73">
        <f>IF(Results!J138&lt;'C.O. values'!C$32,"NO_GROWTH",L138)</f>
        <v>0.36593749999999997</v>
      </c>
      <c r="N138" s="74">
        <f t="shared" si="23"/>
        <v>3080.9115016405235</v>
      </c>
      <c r="O138" s="42">
        <f t="shared" si="24"/>
        <v>3080.9115016405235</v>
      </c>
      <c r="P138" s="75">
        <f t="shared" si="25"/>
        <v>0.33715862345113545</v>
      </c>
      <c r="Q138" s="55" t="str">
        <f t="shared" si="26"/>
        <v>NEGATIVE</v>
      </c>
    </row>
    <row r="139" spans="1:17" s="1" customFormat="1" ht="14" x14ac:dyDescent="0.2">
      <c r="A139" s="69" t="s">
        <v>419</v>
      </c>
      <c r="B139" s="69" t="s">
        <v>420</v>
      </c>
      <c r="C139" s="76" t="s">
        <v>421</v>
      </c>
      <c r="D139" s="31" t="s">
        <v>127</v>
      </c>
      <c r="E139" s="1">
        <v>35</v>
      </c>
      <c r="F139" s="71">
        <f>Data!AB21</f>
        <v>3796</v>
      </c>
      <c r="G139" s="71">
        <f t="shared" si="18"/>
        <v>973.57894736842104</v>
      </c>
      <c r="H139" s="72">
        <f t="shared" si="19"/>
        <v>2822.4210526315792</v>
      </c>
      <c r="I139" s="72">
        <f t="shared" si="20"/>
        <v>2822.4210526315792</v>
      </c>
      <c r="J139" s="45">
        <f>Data!M21</f>
        <v>0.39400000000000002</v>
      </c>
      <c r="K139" s="45">
        <f t="shared" si="21"/>
        <v>5.1062500000000018E-2</v>
      </c>
      <c r="L139" s="73">
        <f t="shared" si="22"/>
        <v>0.34293750000000001</v>
      </c>
      <c r="M139" s="73">
        <f>IF(Results!J139&lt;'C.O. values'!C$32,"NO_GROWTH",L139)</f>
        <v>0.34293750000000001</v>
      </c>
      <c r="N139" s="74">
        <f t="shared" si="23"/>
        <v>8230.1324662120041</v>
      </c>
      <c r="O139" s="42">
        <f t="shared" si="24"/>
        <v>8230.1324662120041</v>
      </c>
      <c r="P139" s="75">
        <f t="shared" si="25"/>
        <v>0.90066207083552396</v>
      </c>
      <c r="Q139" s="55" t="str">
        <f t="shared" si="26"/>
        <v>NEGATIVE</v>
      </c>
    </row>
    <row r="140" spans="1:17" s="1" customFormat="1" ht="14" x14ac:dyDescent="0.2">
      <c r="A140" s="69" t="s">
        <v>422</v>
      </c>
      <c r="B140" s="69" t="s">
        <v>423</v>
      </c>
      <c r="C140" s="76" t="s">
        <v>284</v>
      </c>
      <c r="D140" s="31" t="s">
        <v>127</v>
      </c>
      <c r="E140" s="1">
        <v>36</v>
      </c>
      <c r="F140" s="71">
        <f>Data!AC21</f>
        <v>3459</v>
      </c>
      <c r="G140" s="71">
        <f t="shared" si="18"/>
        <v>973.57894736842104</v>
      </c>
      <c r="H140" s="72">
        <f t="shared" si="19"/>
        <v>2485.4210526315792</v>
      </c>
      <c r="I140" s="72">
        <f t="shared" si="20"/>
        <v>2485.4210526315792</v>
      </c>
      <c r="J140" s="45">
        <f>Data!N21</f>
        <v>0.41599999999999998</v>
      </c>
      <c r="K140" s="45">
        <f t="shared" si="21"/>
        <v>5.1062500000000018E-2</v>
      </c>
      <c r="L140" s="73">
        <f t="shared" si="22"/>
        <v>0.36493749999999997</v>
      </c>
      <c r="M140" s="73">
        <f>IF(Results!J140&lt;'C.O. values'!C$32,"NO_GROWTH",L140)</f>
        <v>0.36493749999999997</v>
      </c>
      <c r="N140" s="74">
        <f t="shared" si="23"/>
        <v>6810.5389351096537</v>
      </c>
      <c r="O140" s="42">
        <f t="shared" si="24"/>
        <v>6810.5389351096537</v>
      </c>
      <c r="P140" s="75">
        <f t="shared" si="25"/>
        <v>0.74530927976971595</v>
      </c>
      <c r="Q140" s="55" t="str">
        <f t="shared" si="26"/>
        <v>NEGATIVE</v>
      </c>
    </row>
    <row r="141" spans="1:17" s="1" customFormat="1" ht="14" x14ac:dyDescent="0.2">
      <c r="A141" s="69" t="s">
        <v>424</v>
      </c>
      <c r="B141" s="69" t="s">
        <v>425</v>
      </c>
      <c r="C141" s="76" t="s">
        <v>272</v>
      </c>
      <c r="D141" s="31" t="s">
        <v>127</v>
      </c>
      <c r="E141" s="1">
        <v>37</v>
      </c>
      <c r="F141" s="71">
        <f>Data!R22</f>
        <v>2582</v>
      </c>
      <c r="G141" s="71">
        <f t="shared" si="18"/>
        <v>973.57894736842104</v>
      </c>
      <c r="H141" s="72">
        <f t="shared" si="19"/>
        <v>1608.421052631579</v>
      </c>
      <c r="I141" s="72">
        <f t="shared" si="20"/>
        <v>1608.421052631579</v>
      </c>
      <c r="J141" s="45">
        <f>Data!C22</f>
        <v>0.34599999999999997</v>
      </c>
      <c r="K141" s="45">
        <f t="shared" si="21"/>
        <v>5.1062500000000018E-2</v>
      </c>
      <c r="L141" s="73">
        <f t="shared" si="22"/>
        <v>0.29493749999999996</v>
      </c>
      <c r="M141" s="73">
        <f>IF(Results!J141&lt;'C.O. values'!C$32,"NO_GROWTH",L141)</f>
        <v>0.29493749999999996</v>
      </c>
      <c r="N141" s="74">
        <f t="shared" si="23"/>
        <v>5453.4301424253581</v>
      </c>
      <c r="O141" s="42">
        <f t="shared" si="24"/>
        <v>5453.4301424253581</v>
      </c>
      <c r="P141" s="75">
        <f t="shared" si="25"/>
        <v>0.59679448725742623</v>
      </c>
      <c r="Q141" s="55" t="str">
        <f t="shared" si="26"/>
        <v>NEGATIVE</v>
      </c>
    </row>
    <row r="142" spans="1:17" s="1" customFormat="1" ht="14" x14ac:dyDescent="0.2">
      <c r="A142" s="69" t="s">
        <v>426</v>
      </c>
      <c r="B142" s="69" t="s">
        <v>427</v>
      </c>
      <c r="C142" s="76" t="s">
        <v>284</v>
      </c>
      <c r="D142" s="31" t="s">
        <v>127</v>
      </c>
      <c r="E142" s="1">
        <v>38</v>
      </c>
      <c r="F142" s="71">
        <f>Data!S22</f>
        <v>3342</v>
      </c>
      <c r="G142" s="71">
        <f t="shared" si="18"/>
        <v>973.57894736842104</v>
      </c>
      <c r="H142" s="72">
        <f t="shared" si="19"/>
        <v>2368.4210526315792</v>
      </c>
      <c r="I142" s="72">
        <f t="shared" si="20"/>
        <v>2368.4210526315792</v>
      </c>
      <c r="J142" s="45">
        <f>Data!D22</f>
        <v>0.34300000000000003</v>
      </c>
      <c r="K142" s="45">
        <f t="shared" si="21"/>
        <v>5.1062500000000018E-2</v>
      </c>
      <c r="L142" s="73">
        <f t="shared" si="22"/>
        <v>0.29193750000000002</v>
      </c>
      <c r="M142" s="73">
        <f>IF(Results!J142&lt;'C.O. values'!C$32,"NO_GROWTH",L142)</f>
        <v>0.29193750000000002</v>
      </c>
      <c r="N142" s="74">
        <f t="shared" si="23"/>
        <v>8112.7674678024541</v>
      </c>
      <c r="O142" s="42">
        <f t="shared" si="24"/>
        <v>8112.7674678024541</v>
      </c>
      <c r="P142" s="75">
        <f t="shared" si="25"/>
        <v>0.88781826753768889</v>
      </c>
      <c r="Q142" s="55" t="str">
        <f t="shared" si="26"/>
        <v>NEGATIVE</v>
      </c>
    </row>
    <row r="143" spans="1:17" s="1" customFormat="1" ht="14" x14ac:dyDescent="0.2">
      <c r="A143" s="69" t="s">
        <v>428</v>
      </c>
      <c r="B143" s="69" t="s">
        <v>429</v>
      </c>
      <c r="C143" s="76" t="s">
        <v>272</v>
      </c>
      <c r="D143" s="31" t="s">
        <v>127</v>
      </c>
      <c r="E143" s="1">
        <v>39</v>
      </c>
      <c r="F143" s="71">
        <f>Data!T22</f>
        <v>2348</v>
      </c>
      <c r="G143" s="71">
        <f t="shared" si="18"/>
        <v>973.57894736842104</v>
      </c>
      <c r="H143" s="72">
        <f t="shared" si="19"/>
        <v>1374.421052631579</v>
      </c>
      <c r="I143" s="72">
        <f t="shared" si="20"/>
        <v>1374.421052631579</v>
      </c>
      <c r="J143" s="45">
        <f>Data!E22</f>
        <v>0.42299999999999999</v>
      </c>
      <c r="K143" s="45">
        <f t="shared" si="21"/>
        <v>5.1062500000000018E-2</v>
      </c>
      <c r="L143" s="73">
        <f t="shared" si="22"/>
        <v>0.37193749999999998</v>
      </c>
      <c r="M143" s="73">
        <f>IF(Results!J143&lt;'C.O. values'!C$32,"NO_GROWTH",L143)</f>
        <v>0.37193749999999998</v>
      </c>
      <c r="N143" s="74">
        <f t="shared" si="23"/>
        <v>3695.3010993287289</v>
      </c>
      <c r="O143" s="42">
        <f t="shared" si="24"/>
        <v>3695.3010993287289</v>
      </c>
      <c r="P143" s="75">
        <f t="shared" si="25"/>
        <v>0.40439416426720587</v>
      </c>
      <c r="Q143" s="55" t="str">
        <f t="shared" si="26"/>
        <v>NEGATIVE</v>
      </c>
    </row>
    <row r="144" spans="1:17" s="1" customFormat="1" ht="14" x14ac:dyDescent="0.2">
      <c r="A144" s="78" t="s">
        <v>216</v>
      </c>
      <c r="B144" s="78" t="s">
        <v>430</v>
      </c>
      <c r="C144" s="79"/>
      <c r="D144" s="80"/>
      <c r="E144" s="81">
        <v>40</v>
      </c>
      <c r="F144" s="82">
        <f>Data!U22</f>
        <v>3178</v>
      </c>
      <c r="G144" s="82">
        <f t="shared" si="18"/>
        <v>973.57894736842104</v>
      </c>
      <c r="H144" s="83">
        <f t="shared" si="19"/>
        <v>2204.4210526315792</v>
      </c>
      <c r="I144" s="83">
        <f t="shared" si="20"/>
        <v>2204.4210526315792</v>
      </c>
      <c r="J144" s="84">
        <f>Data!F22</f>
        <v>0.376</v>
      </c>
      <c r="K144" s="84">
        <f t="shared" si="21"/>
        <v>5.1062500000000018E-2</v>
      </c>
      <c r="L144" s="85">
        <f t="shared" si="22"/>
        <v>0.32493749999999999</v>
      </c>
      <c r="M144" s="85">
        <f>IF(Results!J144&lt;'C.O. values'!C$32,"NO_GROWTH",L144)</f>
        <v>0.32493749999999999</v>
      </c>
      <c r="N144" s="86">
        <f t="shared" si="23"/>
        <v>6784.1386501452716</v>
      </c>
      <c r="O144" s="87">
        <f t="shared" si="24"/>
        <v>6784.1386501452716</v>
      </c>
      <c r="P144" s="88">
        <f t="shared" si="25"/>
        <v>0.74242017252578207</v>
      </c>
      <c r="Q144" s="89" t="str">
        <f t="shared" si="26"/>
        <v>NEGATIVE</v>
      </c>
    </row>
    <row r="145" spans="1:17" s="1" customFormat="1" ht="14" x14ac:dyDescent="0.2">
      <c r="A145" s="69" t="s">
        <v>431</v>
      </c>
      <c r="B145" s="69" t="s">
        <v>432</v>
      </c>
      <c r="C145" s="76" t="s">
        <v>305</v>
      </c>
      <c r="D145" s="31" t="s">
        <v>144</v>
      </c>
      <c r="E145" s="1">
        <v>41</v>
      </c>
      <c r="F145" s="71">
        <f>Data!V22</f>
        <v>2021</v>
      </c>
      <c r="G145" s="71">
        <f t="shared" si="18"/>
        <v>973.57894736842104</v>
      </c>
      <c r="H145" s="72">
        <f t="shared" si="19"/>
        <v>1047.421052631579</v>
      </c>
      <c r="I145" s="72">
        <f t="shared" si="20"/>
        <v>1047.421052631579</v>
      </c>
      <c r="J145" s="45">
        <f>Data!G22</f>
        <v>0.35</v>
      </c>
      <c r="K145" s="45">
        <f t="shared" si="21"/>
        <v>5.1062500000000018E-2</v>
      </c>
      <c r="L145" s="73">
        <f t="shared" si="22"/>
        <v>0.29893749999999997</v>
      </c>
      <c r="M145" s="73">
        <f>IF(Results!J145&lt;'C.O. values'!C$32,"NO_GROWTH",L145)</f>
        <v>0.29893749999999997</v>
      </c>
      <c r="N145" s="74">
        <f t="shared" si="23"/>
        <v>3503.8128459346153</v>
      </c>
      <c r="O145" s="42">
        <f t="shared" si="24"/>
        <v>3503.8128459346153</v>
      </c>
      <c r="P145" s="75">
        <f t="shared" si="25"/>
        <v>0.38343870485623494</v>
      </c>
      <c r="Q145" s="55" t="str">
        <f t="shared" si="26"/>
        <v>NEGATIVE</v>
      </c>
    </row>
    <row r="146" spans="1:17" s="1" customFormat="1" ht="14" x14ac:dyDescent="0.2">
      <c r="A146" s="69" t="s">
        <v>433</v>
      </c>
      <c r="B146" s="69" t="s">
        <v>434</v>
      </c>
      <c r="C146" s="76" t="s">
        <v>164</v>
      </c>
      <c r="D146" s="31" t="s">
        <v>127</v>
      </c>
      <c r="E146" s="1">
        <v>42</v>
      </c>
      <c r="F146" s="71">
        <f>Data!W22</f>
        <v>2581</v>
      </c>
      <c r="G146" s="71">
        <f t="shared" si="18"/>
        <v>973.57894736842104</v>
      </c>
      <c r="H146" s="72">
        <f t="shared" si="19"/>
        <v>1607.421052631579</v>
      </c>
      <c r="I146" s="72">
        <f t="shared" si="20"/>
        <v>1607.421052631579</v>
      </c>
      <c r="J146" s="45">
        <f>Data!H22</f>
        <v>0.437</v>
      </c>
      <c r="K146" s="45">
        <f t="shared" si="21"/>
        <v>5.1062500000000018E-2</v>
      </c>
      <c r="L146" s="73">
        <f t="shared" si="22"/>
        <v>0.38593749999999999</v>
      </c>
      <c r="M146" s="73">
        <f>IF(Results!J146&lt;'C.O. values'!C$32,"NO_GROWTH",L146)</f>
        <v>0.38593749999999999</v>
      </c>
      <c r="N146" s="74">
        <f t="shared" si="23"/>
        <v>4164.9776262518644</v>
      </c>
      <c r="O146" s="42">
        <f t="shared" si="24"/>
        <v>4164.9776262518644</v>
      </c>
      <c r="P146" s="75">
        <f t="shared" si="25"/>
        <v>0.4557930737134504</v>
      </c>
      <c r="Q146" s="55" t="str">
        <f t="shared" si="26"/>
        <v>NEGATIVE</v>
      </c>
    </row>
    <row r="147" spans="1:17" s="1" customFormat="1" ht="14" x14ac:dyDescent="0.2">
      <c r="A147" s="69" t="s">
        <v>435</v>
      </c>
      <c r="B147" s="69" t="s">
        <v>436</v>
      </c>
      <c r="C147" s="76" t="s">
        <v>258</v>
      </c>
      <c r="D147" s="31" t="s">
        <v>144</v>
      </c>
      <c r="E147" s="1">
        <v>43</v>
      </c>
      <c r="F147" s="71">
        <f>Data!X22</f>
        <v>2909</v>
      </c>
      <c r="G147" s="71">
        <f t="shared" si="18"/>
        <v>973.57894736842104</v>
      </c>
      <c r="H147" s="72">
        <f t="shared" si="19"/>
        <v>1935.421052631579</v>
      </c>
      <c r="I147" s="72">
        <f t="shared" si="20"/>
        <v>1935.421052631579</v>
      </c>
      <c r="J147" s="45">
        <f>Data!I22</f>
        <v>0.379</v>
      </c>
      <c r="K147" s="45">
        <f t="shared" si="21"/>
        <v>5.1062500000000018E-2</v>
      </c>
      <c r="L147" s="73">
        <f t="shared" si="22"/>
        <v>0.32793749999999999</v>
      </c>
      <c r="M147" s="73">
        <f>IF(Results!J147&lt;'C.O. values'!C$32,"NO_GROWTH",L147)</f>
        <v>0.32793749999999999</v>
      </c>
      <c r="N147" s="74">
        <f t="shared" si="23"/>
        <v>5901.7985214608852</v>
      </c>
      <c r="O147" s="42">
        <f t="shared" si="24"/>
        <v>5901.7985214608852</v>
      </c>
      <c r="P147" s="75">
        <f t="shared" si="25"/>
        <v>0.64586154594903078</v>
      </c>
      <c r="Q147" s="55" t="str">
        <f t="shared" si="26"/>
        <v>NEGATIVE</v>
      </c>
    </row>
    <row r="148" spans="1:17" s="1" customFormat="1" ht="14" x14ac:dyDescent="0.2">
      <c r="A148" s="69" t="s">
        <v>437</v>
      </c>
      <c r="B148" s="69" t="s">
        <v>438</v>
      </c>
      <c r="C148" s="76" t="s">
        <v>152</v>
      </c>
      <c r="D148" s="31" t="s">
        <v>127</v>
      </c>
      <c r="E148" s="1">
        <v>44</v>
      </c>
      <c r="F148" s="71">
        <f>Data!Y22</f>
        <v>3111</v>
      </c>
      <c r="G148" s="71">
        <f t="shared" si="18"/>
        <v>973.57894736842104</v>
      </c>
      <c r="H148" s="72">
        <f t="shared" si="19"/>
        <v>2137.4210526315792</v>
      </c>
      <c r="I148" s="72">
        <f t="shared" si="20"/>
        <v>2137.4210526315792</v>
      </c>
      <c r="J148" s="45">
        <f>Data!J22</f>
        <v>0.33200000000000002</v>
      </c>
      <c r="K148" s="45">
        <f t="shared" si="21"/>
        <v>5.1062500000000018E-2</v>
      </c>
      <c r="L148" s="73">
        <f t="shared" si="22"/>
        <v>0.28093750000000001</v>
      </c>
      <c r="M148" s="73">
        <f>IF(Results!J148&lt;'C.O. values'!C$32,"NO_GROWTH",L148)</f>
        <v>0.28093750000000001</v>
      </c>
      <c r="N148" s="74">
        <f t="shared" si="23"/>
        <v>7608.1728236051758</v>
      </c>
      <c r="O148" s="42">
        <f t="shared" si="24"/>
        <v>7608.1728236051758</v>
      </c>
      <c r="P148" s="75">
        <f t="shared" si="25"/>
        <v>0.83259810443083571</v>
      </c>
      <c r="Q148" s="55" t="str">
        <f t="shared" si="26"/>
        <v>NEGATIVE</v>
      </c>
    </row>
    <row r="149" spans="1:17" s="1" customFormat="1" ht="14" x14ac:dyDescent="0.2">
      <c r="A149" s="69" t="s">
        <v>439</v>
      </c>
      <c r="B149" s="69" t="s">
        <v>440</v>
      </c>
      <c r="C149" s="76" t="s">
        <v>441</v>
      </c>
      <c r="D149" s="31" t="s">
        <v>144</v>
      </c>
      <c r="E149" s="1">
        <v>45</v>
      </c>
      <c r="F149" s="71">
        <f>Data!Z22</f>
        <v>3314</v>
      </c>
      <c r="G149" s="71">
        <f t="shared" si="18"/>
        <v>973.57894736842104</v>
      </c>
      <c r="H149" s="72">
        <f t="shared" si="19"/>
        <v>2340.4210526315792</v>
      </c>
      <c r="I149" s="72">
        <f t="shared" si="20"/>
        <v>2340.4210526315792</v>
      </c>
      <c r="J149" s="45">
        <f>Data!K22</f>
        <v>0.42499999999999999</v>
      </c>
      <c r="K149" s="45">
        <f t="shared" si="21"/>
        <v>5.1062500000000018E-2</v>
      </c>
      <c r="L149" s="73">
        <f t="shared" si="22"/>
        <v>0.37393749999999998</v>
      </c>
      <c r="M149" s="73">
        <f>IF(Results!J149&lt;'C.O. values'!C$32,"NO_GROWTH",L149)</f>
        <v>0.37393749999999998</v>
      </c>
      <c r="N149" s="74">
        <f t="shared" si="23"/>
        <v>6258.8562330110763</v>
      </c>
      <c r="O149" s="42">
        <f t="shared" si="24"/>
        <v>6258.8562330110763</v>
      </c>
      <c r="P149" s="75">
        <f t="shared" si="25"/>
        <v>0.68493604921041051</v>
      </c>
      <c r="Q149" s="55" t="str">
        <f t="shared" si="26"/>
        <v>NEGATIVE</v>
      </c>
    </row>
    <row r="150" spans="1:17" s="1" customFormat="1" ht="14" x14ac:dyDescent="0.2">
      <c r="A150" s="69" t="s">
        <v>442</v>
      </c>
      <c r="B150" s="69" t="s">
        <v>443</v>
      </c>
      <c r="C150" s="76" t="s">
        <v>187</v>
      </c>
      <c r="D150" s="31" t="s">
        <v>144</v>
      </c>
      <c r="E150" s="1">
        <v>46</v>
      </c>
      <c r="F150" s="71">
        <f>Data!AA22</f>
        <v>2839</v>
      </c>
      <c r="G150" s="71">
        <f t="shared" si="18"/>
        <v>973.57894736842104</v>
      </c>
      <c r="H150" s="72">
        <f t="shared" si="19"/>
        <v>1865.421052631579</v>
      </c>
      <c r="I150" s="72">
        <f t="shared" si="20"/>
        <v>1865.421052631579</v>
      </c>
      <c r="J150" s="45">
        <f>Data!L22</f>
        <v>0.36499999999999999</v>
      </c>
      <c r="K150" s="45">
        <f t="shared" si="21"/>
        <v>5.1062500000000018E-2</v>
      </c>
      <c r="L150" s="73">
        <f t="shared" si="22"/>
        <v>0.31393749999999998</v>
      </c>
      <c r="M150" s="73">
        <f>IF(Results!J150&lt;'C.O. values'!C$32,"NO_GROWTH",L150)</f>
        <v>0.31393749999999998</v>
      </c>
      <c r="N150" s="74">
        <f t="shared" si="23"/>
        <v>5942.0141035447468</v>
      </c>
      <c r="O150" s="42">
        <f t="shared" si="24"/>
        <v>5942.0141035447468</v>
      </c>
      <c r="P150" s="75">
        <f t="shared" si="25"/>
        <v>0.65026252607762625</v>
      </c>
      <c r="Q150" s="55" t="str">
        <f t="shared" si="26"/>
        <v>NEGATIVE</v>
      </c>
    </row>
    <row r="151" spans="1:17" s="1" customFormat="1" ht="14" x14ac:dyDescent="0.2">
      <c r="A151" s="69" t="s">
        <v>444</v>
      </c>
      <c r="B151" s="69" t="s">
        <v>445</v>
      </c>
      <c r="C151" s="76" t="s">
        <v>187</v>
      </c>
      <c r="D151" s="31" t="s">
        <v>144</v>
      </c>
      <c r="E151" s="1">
        <v>47</v>
      </c>
      <c r="F151" s="71">
        <f>Data!AB22</f>
        <v>2788</v>
      </c>
      <c r="G151" s="71">
        <f t="shared" si="18"/>
        <v>973.57894736842104</v>
      </c>
      <c r="H151" s="72">
        <f t="shared" si="19"/>
        <v>1814.421052631579</v>
      </c>
      <c r="I151" s="72">
        <f t="shared" si="20"/>
        <v>1814.421052631579</v>
      </c>
      <c r="J151" s="45">
        <f>Data!M22</f>
        <v>0.41199999999999998</v>
      </c>
      <c r="K151" s="45">
        <f t="shared" si="21"/>
        <v>5.1062500000000018E-2</v>
      </c>
      <c r="L151" s="73">
        <f t="shared" si="22"/>
        <v>0.36093749999999997</v>
      </c>
      <c r="M151" s="73">
        <f>IF(Results!J151&lt;'C.O. values'!C$32,"NO_GROWTH",L151)</f>
        <v>0.36093749999999997</v>
      </c>
      <c r="N151" s="74">
        <f t="shared" si="23"/>
        <v>5026.9674185463664</v>
      </c>
      <c r="O151" s="42">
        <f t="shared" si="24"/>
        <v>5026.9674185463664</v>
      </c>
      <c r="P151" s="75">
        <f t="shared" si="25"/>
        <v>0.5501246673487078</v>
      </c>
      <c r="Q151" s="55" t="str">
        <f t="shared" si="26"/>
        <v>NEGATIVE</v>
      </c>
    </row>
    <row r="152" spans="1:17" s="1" customFormat="1" ht="14" x14ac:dyDescent="0.2">
      <c r="A152" s="69" t="s">
        <v>446</v>
      </c>
      <c r="B152" s="69" t="s">
        <v>447</v>
      </c>
      <c r="C152" s="76" t="s">
        <v>187</v>
      </c>
      <c r="D152" s="31" t="s">
        <v>127</v>
      </c>
      <c r="E152" s="1">
        <v>48</v>
      </c>
      <c r="F152" s="71">
        <f>Data!AC22</f>
        <v>2824</v>
      </c>
      <c r="G152" s="71">
        <f t="shared" si="18"/>
        <v>973.57894736842104</v>
      </c>
      <c r="H152" s="72">
        <f t="shared" si="19"/>
        <v>1850.421052631579</v>
      </c>
      <c r="I152" s="72">
        <f t="shared" si="20"/>
        <v>1850.421052631579</v>
      </c>
      <c r="J152" s="45">
        <f>Data!N22</f>
        <v>0.42599999999999999</v>
      </c>
      <c r="K152" s="45">
        <f t="shared" si="21"/>
        <v>5.1062500000000018E-2</v>
      </c>
      <c r="L152" s="73">
        <f t="shared" si="22"/>
        <v>0.37493749999999998</v>
      </c>
      <c r="M152" s="73">
        <f>IF(Results!J152&lt;'C.O. values'!C$32,"NO_GROWTH",L152)</f>
        <v>0.37493749999999998</v>
      </c>
      <c r="N152" s="74">
        <f t="shared" si="23"/>
        <v>4935.278686798677</v>
      </c>
      <c r="O152" s="42">
        <f t="shared" si="24"/>
        <v>4935.278686798677</v>
      </c>
      <c r="P152" s="75">
        <f t="shared" si="25"/>
        <v>0.54009073856965306</v>
      </c>
      <c r="Q152" s="55" t="str">
        <f t="shared" si="26"/>
        <v>NEGATIVE</v>
      </c>
    </row>
    <row r="153" spans="1:17" s="1" customFormat="1" ht="14" x14ac:dyDescent="0.2">
      <c r="A153" s="69" t="s">
        <v>448</v>
      </c>
      <c r="B153" s="69" t="s">
        <v>449</v>
      </c>
      <c r="C153" s="76" t="s">
        <v>187</v>
      </c>
      <c r="D153" s="31" t="s">
        <v>127</v>
      </c>
      <c r="E153" s="1">
        <v>49</v>
      </c>
      <c r="F153" s="71">
        <f>Data!R23</f>
        <v>2638</v>
      </c>
      <c r="G153" s="71">
        <f t="shared" si="18"/>
        <v>973.57894736842104</v>
      </c>
      <c r="H153" s="72">
        <f t="shared" si="19"/>
        <v>1664.421052631579</v>
      </c>
      <c r="I153" s="72">
        <f t="shared" si="20"/>
        <v>1664.421052631579</v>
      </c>
      <c r="J153" s="45">
        <f>Data!C23</f>
        <v>0.29699999999999999</v>
      </c>
      <c r="K153" s="45">
        <f t="shared" si="21"/>
        <v>5.1062500000000018E-2</v>
      </c>
      <c r="L153" s="73">
        <f t="shared" si="22"/>
        <v>0.24593749999999998</v>
      </c>
      <c r="M153" s="73">
        <f>IF(Results!J153&lt;'C.O. values'!C$32,"NO_GROWTH",L153)</f>
        <v>0.24593749999999998</v>
      </c>
      <c r="N153" s="74">
        <f t="shared" si="23"/>
        <v>6767.6586638132821</v>
      </c>
      <c r="O153" s="42">
        <f t="shared" si="24"/>
        <v>6767.6586638132821</v>
      </c>
      <c r="P153" s="75">
        <f t="shared" si="25"/>
        <v>0.74061669017868181</v>
      </c>
      <c r="Q153" s="55" t="str">
        <f t="shared" si="26"/>
        <v>NEGATIVE</v>
      </c>
    </row>
    <row r="154" spans="1:17" s="1" customFormat="1" ht="14" x14ac:dyDescent="0.2">
      <c r="A154" s="69" t="s">
        <v>450</v>
      </c>
      <c r="B154" s="69" t="s">
        <v>451</v>
      </c>
      <c r="C154" s="76" t="s">
        <v>187</v>
      </c>
      <c r="D154" s="31" t="s">
        <v>127</v>
      </c>
      <c r="E154" s="1">
        <v>50</v>
      </c>
      <c r="F154" s="71">
        <f>Data!S23</f>
        <v>2643</v>
      </c>
      <c r="G154" s="71">
        <f t="shared" si="18"/>
        <v>973.57894736842104</v>
      </c>
      <c r="H154" s="72">
        <f t="shared" si="19"/>
        <v>1669.421052631579</v>
      </c>
      <c r="I154" s="72">
        <f t="shared" si="20"/>
        <v>1669.421052631579</v>
      </c>
      <c r="J154" s="45">
        <f>Data!D23</f>
        <v>0.41499999999999998</v>
      </c>
      <c r="K154" s="45">
        <f t="shared" si="21"/>
        <v>5.1062500000000018E-2</v>
      </c>
      <c r="L154" s="73">
        <f t="shared" si="22"/>
        <v>0.36393749999999997</v>
      </c>
      <c r="M154" s="73">
        <f>IF(Results!J154&lt;'C.O. values'!C$32,"NO_GROWTH",L154)</f>
        <v>0.36393749999999997</v>
      </c>
      <c r="N154" s="74">
        <f t="shared" si="23"/>
        <v>4587.1091949347874</v>
      </c>
      <c r="O154" s="42">
        <f t="shared" si="24"/>
        <v>4587.1091949347874</v>
      </c>
      <c r="P154" s="75">
        <f t="shared" si="25"/>
        <v>0.50198891495608833</v>
      </c>
      <c r="Q154" s="55" t="str">
        <f t="shared" si="26"/>
        <v>NEGATIVE</v>
      </c>
    </row>
    <row r="155" spans="1:17" s="1" customFormat="1" ht="14" x14ac:dyDescent="0.2">
      <c r="A155" s="69" t="s">
        <v>452</v>
      </c>
      <c r="B155" s="69" t="s">
        <v>453</v>
      </c>
      <c r="C155" s="76" t="s">
        <v>454</v>
      </c>
      <c r="D155" s="31" t="s">
        <v>127</v>
      </c>
      <c r="E155" s="1">
        <v>51</v>
      </c>
      <c r="F155" s="71">
        <f>Data!T23</f>
        <v>3067</v>
      </c>
      <c r="G155" s="71">
        <f t="shared" si="18"/>
        <v>973.57894736842104</v>
      </c>
      <c r="H155" s="72">
        <f t="shared" si="19"/>
        <v>2093.4210526315792</v>
      </c>
      <c r="I155" s="72">
        <f t="shared" si="20"/>
        <v>2093.4210526315792</v>
      </c>
      <c r="J155" s="45">
        <f>Data!E23</f>
        <v>0.34100000000000003</v>
      </c>
      <c r="K155" s="45">
        <f t="shared" si="21"/>
        <v>5.1062500000000018E-2</v>
      </c>
      <c r="L155" s="73">
        <f t="shared" si="22"/>
        <v>0.28993750000000001</v>
      </c>
      <c r="M155" s="73">
        <f>IF(Results!J155&lt;'C.O. values'!C$32,"NO_GROWTH",L155)</f>
        <v>0.28993750000000001</v>
      </c>
      <c r="N155" s="74">
        <f t="shared" si="23"/>
        <v>7220.249373163454</v>
      </c>
      <c r="O155" s="42">
        <f t="shared" si="24"/>
        <v>7220.249373163454</v>
      </c>
      <c r="P155" s="75">
        <f t="shared" si="25"/>
        <v>0.79014581831820252</v>
      </c>
      <c r="Q155" s="55" t="str">
        <f t="shared" si="26"/>
        <v>NEGATIVE</v>
      </c>
    </row>
    <row r="156" spans="1:17" s="1" customFormat="1" ht="14" x14ac:dyDescent="0.2">
      <c r="A156" s="69" t="s">
        <v>455</v>
      </c>
      <c r="B156" s="69" t="s">
        <v>456</v>
      </c>
      <c r="C156" s="76" t="s">
        <v>336</v>
      </c>
      <c r="D156" s="31" t="s">
        <v>144</v>
      </c>
      <c r="E156" s="1">
        <v>52</v>
      </c>
      <c r="F156" s="71">
        <f>Data!U23</f>
        <v>3092</v>
      </c>
      <c r="G156" s="71">
        <f t="shared" si="18"/>
        <v>973.57894736842104</v>
      </c>
      <c r="H156" s="72">
        <f t="shared" si="19"/>
        <v>2118.4210526315792</v>
      </c>
      <c r="I156" s="72">
        <f t="shared" si="20"/>
        <v>2118.4210526315792</v>
      </c>
      <c r="J156" s="45">
        <f>Data!F23</f>
        <v>0.35299999999999998</v>
      </c>
      <c r="K156" s="45">
        <f t="shared" si="21"/>
        <v>5.1062500000000018E-2</v>
      </c>
      <c r="L156" s="73">
        <f t="shared" si="22"/>
        <v>0.30193749999999997</v>
      </c>
      <c r="M156" s="73">
        <f>IF(Results!J156&lt;'C.O. values'!C$32,"NO_GROWTH",L156)</f>
        <v>0.30193749999999997</v>
      </c>
      <c r="N156" s="74">
        <f t="shared" si="23"/>
        <v>7016.0912527644941</v>
      </c>
      <c r="O156" s="42">
        <f t="shared" si="24"/>
        <v>7016.0912527644941</v>
      </c>
      <c r="P156" s="75">
        <f t="shared" si="25"/>
        <v>0.76780383582262235</v>
      </c>
      <c r="Q156" s="55" t="str">
        <f t="shared" si="26"/>
        <v>NEGATIVE</v>
      </c>
    </row>
    <row r="157" spans="1:17" s="1" customFormat="1" ht="14" x14ac:dyDescent="0.2">
      <c r="A157" s="69" t="s">
        <v>457</v>
      </c>
      <c r="B157" s="69" t="s">
        <v>458</v>
      </c>
      <c r="C157" s="76" t="s">
        <v>158</v>
      </c>
      <c r="D157" s="31" t="s">
        <v>127</v>
      </c>
      <c r="E157" s="1">
        <v>53</v>
      </c>
      <c r="F157" s="71">
        <f>Data!V23</f>
        <v>3148</v>
      </c>
      <c r="G157" s="71">
        <f t="shared" si="18"/>
        <v>973.57894736842104</v>
      </c>
      <c r="H157" s="72">
        <f t="shared" si="19"/>
        <v>2174.4210526315792</v>
      </c>
      <c r="I157" s="72">
        <f t="shared" si="20"/>
        <v>2174.4210526315792</v>
      </c>
      <c r="J157" s="45">
        <f>Data!G23</f>
        <v>0.37</v>
      </c>
      <c r="K157" s="45">
        <f t="shared" si="21"/>
        <v>5.1062500000000018E-2</v>
      </c>
      <c r="L157" s="73">
        <f t="shared" si="22"/>
        <v>0.31893749999999998</v>
      </c>
      <c r="M157" s="73">
        <f>IF(Results!J157&lt;'C.O. values'!C$32,"NO_GROWTH",L157)</f>
        <v>0.31893749999999998</v>
      </c>
      <c r="N157" s="74">
        <f t="shared" si="23"/>
        <v>6817.7026929463591</v>
      </c>
      <c r="O157" s="42">
        <f t="shared" si="24"/>
        <v>6817.7026929463591</v>
      </c>
      <c r="P157" s="75">
        <f t="shared" si="25"/>
        <v>0.7460932434537344</v>
      </c>
      <c r="Q157" s="55" t="str">
        <f t="shared" si="26"/>
        <v>NEGATIVE</v>
      </c>
    </row>
    <row r="158" spans="1:17" s="1" customFormat="1" ht="14" x14ac:dyDescent="0.2">
      <c r="A158" s="69" t="s">
        <v>459</v>
      </c>
      <c r="B158" s="69" t="s">
        <v>460</v>
      </c>
      <c r="C158" s="76" t="s">
        <v>158</v>
      </c>
      <c r="D158" s="31" t="s">
        <v>127</v>
      </c>
      <c r="E158" s="1">
        <v>54</v>
      </c>
      <c r="F158" s="71">
        <f>Data!W23</f>
        <v>2429</v>
      </c>
      <c r="G158" s="71">
        <f t="shared" si="18"/>
        <v>973.57894736842104</v>
      </c>
      <c r="H158" s="72">
        <f t="shared" si="19"/>
        <v>1455.421052631579</v>
      </c>
      <c r="I158" s="72">
        <f t="shared" si="20"/>
        <v>1455.421052631579</v>
      </c>
      <c r="J158" s="45">
        <f>Data!H23</f>
        <v>0.33</v>
      </c>
      <c r="K158" s="45">
        <f t="shared" si="21"/>
        <v>5.1062500000000018E-2</v>
      </c>
      <c r="L158" s="73">
        <f t="shared" si="22"/>
        <v>0.2789375</v>
      </c>
      <c r="M158" s="73">
        <f>IF(Results!J158&lt;'C.O. values'!C$32,"NO_GROWTH",L158)</f>
        <v>0.2789375</v>
      </c>
      <c r="N158" s="74">
        <f t="shared" si="23"/>
        <v>5217.73175937828</v>
      </c>
      <c r="O158" s="42">
        <f t="shared" si="24"/>
        <v>5217.73175937828</v>
      </c>
      <c r="P158" s="75">
        <f t="shared" si="25"/>
        <v>0.57100090560618555</v>
      </c>
      <c r="Q158" s="55" t="str">
        <f t="shared" si="26"/>
        <v>NEGATIVE</v>
      </c>
    </row>
    <row r="159" spans="1:17" s="1" customFormat="1" ht="14" x14ac:dyDescent="0.2">
      <c r="A159" s="69" t="s">
        <v>461</v>
      </c>
      <c r="B159" s="69" t="s">
        <v>462</v>
      </c>
      <c r="C159" s="76" t="s">
        <v>158</v>
      </c>
      <c r="D159" s="31" t="s">
        <v>144</v>
      </c>
      <c r="E159" s="1">
        <v>55</v>
      </c>
      <c r="F159" s="71">
        <f>Data!X23</f>
        <v>2884</v>
      </c>
      <c r="G159" s="71">
        <f t="shared" si="18"/>
        <v>973.57894736842104</v>
      </c>
      <c r="H159" s="72">
        <f t="shared" si="19"/>
        <v>1910.421052631579</v>
      </c>
      <c r="I159" s="72">
        <f t="shared" si="20"/>
        <v>1910.421052631579</v>
      </c>
      <c r="J159" s="45">
        <f>Data!I23</f>
        <v>0.33800000000000002</v>
      </c>
      <c r="K159" s="45">
        <f t="shared" si="21"/>
        <v>5.1062500000000018E-2</v>
      </c>
      <c r="L159" s="73">
        <f t="shared" si="22"/>
        <v>0.28693750000000001</v>
      </c>
      <c r="M159" s="73">
        <f>IF(Results!J159&lt;'C.O. values'!C$32,"NO_GROWTH",L159)</f>
        <v>0.28693750000000001</v>
      </c>
      <c r="N159" s="74">
        <f t="shared" si="23"/>
        <v>6657.9692533446441</v>
      </c>
      <c r="O159" s="42">
        <f t="shared" si="24"/>
        <v>6657.9692533446441</v>
      </c>
      <c r="P159" s="75">
        <f t="shared" si="25"/>
        <v>0.72861286253836166</v>
      </c>
      <c r="Q159" s="55" t="str">
        <f t="shared" si="26"/>
        <v>NEGATIVE</v>
      </c>
    </row>
    <row r="160" spans="1:17" s="1" customFormat="1" ht="14" x14ac:dyDescent="0.2">
      <c r="A160" s="69" t="s">
        <v>463</v>
      </c>
      <c r="B160" s="69" t="s">
        <v>464</v>
      </c>
      <c r="C160" s="76" t="s">
        <v>158</v>
      </c>
      <c r="D160" s="31" t="s">
        <v>144</v>
      </c>
      <c r="E160" s="1">
        <v>56</v>
      </c>
      <c r="F160" s="71">
        <f>Data!Y23</f>
        <v>2802</v>
      </c>
      <c r="G160" s="71">
        <f t="shared" si="18"/>
        <v>973.57894736842104</v>
      </c>
      <c r="H160" s="72">
        <f t="shared" si="19"/>
        <v>1828.421052631579</v>
      </c>
      <c r="I160" s="72">
        <f t="shared" si="20"/>
        <v>1828.421052631579</v>
      </c>
      <c r="J160" s="45">
        <f>Data!J23</f>
        <v>0.41799999999999998</v>
      </c>
      <c r="K160" s="45">
        <f t="shared" si="21"/>
        <v>5.1062500000000018E-2</v>
      </c>
      <c r="L160" s="73">
        <f t="shared" si="22"/>
        <v>0.36693749999999997</v>
      </c>
      <c r="M160" s="73">
        <f>IF(Results!J160&lt;'C.O. values'!C$32,"NO_GROWTH",L160)</f>
        <v>0.36693749999999997</v>
      </c>
      <c r="N160" s="74">
        <f t="shared" si="23"/>
        <v>4982.9223032030768</v>
      </c>
      <c r="O160" s="42">
        <f t="shared" si="24"/>
        <v>4982.9223032030768</v>
      </c>
      <c r="P160" s="75">
        <f t="shared" si="25"/>
        <v>0.54530460339978148</v>
      </c>
      <c r="Q160" s="55" t="str">
        <f t="shared" si="26"/>
        <v>NEGATIVE</v>
      </c>
    </row>
    <row r="161" spans="1:17" s="1" customFormat="1" ht="14" x14ac:dyDescent="0.2">
      <c r="A161" s="69" t="s">
        <v>465</v>
      </c>
      <c r="B161" s="69" t="s">
        <v>466</v>
      </c>
      <c r="C161" s="76" t="s">
        <v>467</v>
      </c>
      <c r="D161" s="31" t="s">
        <v>127</v>
      </c>
      <c r="E161" s="1">
        <v>57</v>
      </c>
      <c r="F161" s="71">
        <f>Data!Z23</f>
        <v>3134</v>
      </c>
      <c r="G161" s="71">
        <f t="shared" si="18"/>
        <v>973.57894736842104</v>
      </c>
      <c r="H161" s="72">
        <f t="shared" si="19"/>
        <v>2160.4210526315792</v>
      </c>
      <c r="I161" s="72">
        <f t="shared" si="20"/>
        <v>2160.4210526315792</v>
      </c>
      <c r="J161" s="45">
        <f>Data!K23</f>
        <v>0.34799999999999998</v>
      </c>
      <c r="K161" s="45">
        <f t="shared" si="21"/>
        <v>5.1062500000000018E-2</v>
      </c>
      <c r="L161" s="73">
        <f t="shared" si="22"/>
        <v>0.29693749999999997</v>
      </c>
      <c r="M161" s="73">
        <f>IF(Results!J161&lt;'C.O. values'!C$32,"NO_GROWTH",L161)</f>
        <v>0.29693749999999997</v>
      </c>
      <c r="N161" s="74">
        <f t="shared" si="23"/>
        <v>7275.67603496217</v>
      </c>
      <c r="O161" s="42">
        <f t="shared" si="24"/>
        <v>7275.67603496217</v>
      </c>
      <c r="P161" s="75">
        <f t="shared" si="25"/>
        <v>0.79621141837993625</v>
      </c>
      <c r="Q161" s="55" t="str">
        <f t="shared" si="26"/>
        <v>NEGATIVE</v>
      </c>
    </row>
    <row r="162" spans="1:17" s="1" customFormat="1" ht="14" x14ac:dyDescent="0.2">
      <c r="A162" s="69" t="s">
        <v>468</v>
      </c>
      <c r="B162" s="69" t="s">
        <v>469</v>
      </c>
      <c r="C162" s="76" t="s">
        <v>312</v>
      </c>
      <c r="D162" s="31" t="s">
        <v>127</v>
      </c>
      <c r="E162" s="1">
        <v>58</v>
      </c>
      <c r="F162" s="71">
        <f>Data!AA23</f>
        <v>3185</v>
      </c>
      <c r="G162" s="71">
        <f t="shared" si="18"/>
        <v>973.57894736842104</v>
      </c>
      <c r="H162" s="72">
        <f t="shared" si="19"/>
        <v>2211.4210526315792</v>
      </c>
      <c r="I162" s="72">
        <f t="shared" si="20"/>
        <v>2211.4210526315792</v>
      </c>
      <c r="J162" s="45">
        <f>Data!L23</f>
        <v>0.56699999999999995</v>
      </c>
      <c r="K162" s="45">
        <f t="shared" si="21"/>
        <v>5.1062500000000018E-2</v>
      </c>
      <c r="L162" s="73">
        <f t="shared" si="22"/>
        <v>0.51593749999999994</v>
      </c>
      <c r="M162" s="73">
        <f>IF(Results!J162&lt;'C.O. values'!C$32,"NO_GROWTH",L162)</f>
        <v>0.51593749999999994</v>
      </c>
      <c r="N162" s="74">
        <f t="shared" si="23"/>
        <v>4286.2188785106327</v>
      </c>
      <c r="O162" s="42">
        <f t="shared" si="24"/>
        <v>4286.2188785106327</v>
      </c>
      <c r="P162" s="75">
        <f t="shared" si="25"/>
        <v>0.4690610736853067</v>
      </c>
      <c r="Q162" s="55" t="str">
        <f t="shared" si="26"/>
        <v>NEGATIVE</v>
      </c>
    </row>
    <row r="163" spans="1:17" s="1" customFormat="1" ht="14" x14ac:dyDescent="0.2">
      <c r="A163" s="69" t="s">
        <v>470</v>
      </c>
      <c r="B163" s="69" t="s">
        <v>471</v>
      </c>
      <c r="C163" s="76" t="s">
        <v>472</v>
      </c>
      <c r="D163" s="31" t="s">
        <v>127</v>
      </c>
      <c r="E163" s="1">
        <v>59</v>
      </c>
      <c r="F163" s="71">
        <f>Data!AB23</f>
        <v>2365</v>
      </c>
      <c r="G163" s="71">
        <f t="shared" si="18"/>
        <v>973.57894736842104</v>
      </c>
      <c r="H163" s="72">
        <f t="shared" si="19"/>
        <v>1391.421052631579</v>
      </c>
      <c r="I163" s="72">
        <f t="shared" si="20"/>
        <v>1391.421052631579</v>
      </c>
      <c r="J163" s="45">
        <f>Data!M23</f>
        <v>0.35599999999999998</v>
      </c>
      <c r="K163" s="45">
        <f t="shared" si="21"/>
        <v>5.1062500000000018E-2</v>
      </c>
      <c r="L163" s="73">
        <f t="shared" si="22"/>
        <v>0.30493749999999997</v>
      </c>
      <c r="M163" s="73">
        <f>IF(Results!J163&lt;'C.O. values'!C$32,"NO_GROWTH",L163)</f>
        <v>0.30493749999999997</v>
      </c>
      <c r="N163" s="74">
        <f t="shared" si="23"/>
        <v>4562.9712732332991</v>
      </c>
      <c r="O163" s="42">
        <f t="shared" si="24"/>
        <v>4562.9712732332991</v>
      </c>
      <c r="P163" s="75">
        <f t="shared" si="25"/>
        <v>0.4993473887553157</v>
      </c>
      <c r="Q163" s="55" t="str">
        <f t="shared" si="26"/>
        <v>NEGATIVE</v>
      </c>
    </row>
    <row r="164" spans="1:17" s="1" customFormat="1" ht="14" x14ac:dyDescent="0.2">
      <c r="A164" s="69" t="s">
        <v>473</v>
      </c>
      <c r="B164" s="69" t="s">
        <v>474</v>
      </c>
      <c r="C164" s="76" t="s">
        <v>149</v>
      </c>
      <c r="D164" s="31" t="s">
        <v>127</v>
      </c>
      <c r="E164" s="1">
        <v>60</v>
      </c>
      <c r="F164" s="71">
        <f>Data!AC23</f>
        <v>2894</v>
      </c>
      <c r="G164" s="71">
        <f t="shared" si="18"/>
        <v>973.57894736842104</v>
      </c>
      <c r="H164" s="72">
        <f t="shared" si="19"/>
        <v>1920.421052631579</v>
      </c>
      <c r="I164" s="72">
        <f t="shared" si="20"/>
        <v>1920.421052631579</v>
      </c>
      <c r="J164" s="45">
        <f>Data!N23</f>
        <v>0.39600000000000002</v>
      </c>
      <c r="K164" s="45">
        <f t="shared" si="21"/>
        <v>5.1062500000000018E-2</v>
      </c>
      <c r="L164" s="73">
        <f t="shared" si="22"/>
        <v>0.34493750000000001</v>
      </c>
      <c r="M164" s="73">
        <f>IF(Results!J164&lt;'C.O. values'!C$32,"NO_GROWTH",L164)</f>
        <v>0.34493750000000001</v>
      </c>
      <c r="N164" s="74">
        <f t="shared" si="23"/>
        <v>5567.4464290823089</v>
      </c>
      <c r="O164" s="42">
        <f t="shared" si="24"/>
        <v>5567.4464290823089</v>
      </c>
      <c r="P164" s="75">
        <f t="shared" si="25"/>
        <v>0.60927182529190016</v>
      </c>
      <c r="Q164" s="55" t="str">
        <f t="shared" si="26"/>
        <v>NEGATIVE</v>
      </c>
    </row>
    <row r="165" spans="1:17" s="1" customFormat="1" ht="14" x14ac:dyDescent="0.2">
      <c r="A165" s="69" t="s">
        <v>475</v>
      </c>
      <c r="B165" s="69" t="s">
        <v>476</v>
      </c>
      <c r="C165" s="76" t="s">
        <v>149</v>
      </c>
      <c r="D165" s="31" t="s">
        <v>127</v>
      </c>
      <c r="E165" s="1">
        <v>61</v>
      </c>
      <c r="F165" s="71">
        <f>Data!R24</f>
        <v>2070</v>
      </c>
      <c r="G165" s="71">
        <f t="shared" si="18"/>
        <v>973.57894736842104</v>
      </c>
      <c r="H165" s="72">
        <f t="shared" si="19"/>
        <v>1096.421052631579</v>
      </c>
      <c r="I165" s="72">
        <f t="shared" si="20"/>
        <v>1096.421052631579</v>
      </c>
      <c r="J165" s="45">
        <f>Data!C24</f>
        <v>0.5</v>
      </c>
      <c r="K165" s="45">
        <f t="shared" si="21"/>
        <v>5.1062500000000018E-2</v>
      </c>
      <c r="L165" s="73">
        <f t="shared" si="22"/>
        <v>0.44893749999999999</v>
      </c>
      <c r="M165" s="73">
        <f>IF(Results!J165&lt;'C.O. values'!C$32,"NO_GROWTH",L165)</f>
        <v>0.44893749999999999</v>
      </c>
      <c r="N165" s="74">
        <f t="shared" si="23"/>
        <v>2442.2576697905142</v>
      </c>
      <c r="O165" s="42">
        <f t="shared" si="24"/>
        <v>2442.2576697905142</v>
      </c>
      <c r="P165" s="75">
        <f t="shared" si="25"/>
        <v>0.26726773346819227</v>
      </c>
      <c r="Q165" s="55" t="str">
        <f t="shared" si="26"/>
        <v>NEGATIVE</v>
      </c>
    </row>
    <row r="166" spans="1:17" s="1" customFormat="1" ht="14" x14ac:dyDescent="0.2">
      <c r="A166" s="69" t="s">
        <v>477</v>
      </c>
      <c r="B166" s="69" t="s">
        <v>478</v>
      </c>
      <c r="C166" s="76" t="s">
        <v>479</v>
      </c>
      <c r="D166" s="31" t="s">
        <v>127</v>
      </c>
      <c r="E166" s="1">
        <v>62</v>
      </c>
      <c r="F166" s="71">
        <f>Data!S24</f>
        <v>2277</v>
      </c>
      <c r="G166" s="71">
        <f t="shared" si="18"/>
        <v>973.57894736842104</v>
      </c>
      <c r="H166" s="72">
        <f t="shared" si="19"/>
        <v>1303.421052631579</v>
      </c>
      <c r="I166" s="72">
        <f t="shared" si="20"/>
        <v>1303.421052631579</v>
      </c>
      <c r="J166" s="45">
        <f>Data!D24</f>
        <v>0.40600000000000003</v>
      </c>
      <c r="K166" s="45">
        <f t="shared" si="21"/>
        <v>5.1062500000000018E-2</v>
      </c>
      <c r="L166" s="73">
        <f t="shared" si="22"/>
        <v>0.35493750000000002</v>
      </c>
      <c r="M166" s="73">
        <f>IF(Results!J166&lt;'C.O. values'!C$32,"NO_GROWTH",L166)</f>
        <v>0.35493750000000002</v>
      </c>
      <c r="N166" s="74">
        <f t="shared" si="23"/>
        <v>3672.2551227514109</v>
      </c>
      <c r="O166" s="42">
        <f t="shared" si="24"/>
        <v>3672.2551227514109</v>
      </c>
      <c r="P166" s="75">
        <f t="shared" si="25"/>
        <v>0.40187213475264233</v>
      </c>
      <c r="Q166" s="55" t="str">
        <f t="shared" si="26"/>
        <v>NEGATIVE</v>
      </c>
    </row>
    <row r="167" spans="1:17" s="1" customFormat="1" ht="14" x14ac:dyDescent="0.2">
      <c r="A167" s="69" t="s">
        <v>480</v>
      </c>
      <c r="B167" s="69" t="s">
        <v>481</v>
      </c>
      <c r="C167" s="76" t="s">
        <v>479</v>
      </c>
      <c r="D167" s="31" t="s">
        <v>144</v>
      </c>
      <c r="E167" s="1">
        <v>63</v>
      </c>
      <c r="F167" s="71">
        <f>Data!T24</f>
        <v>2995</v>
      </c>
      <c r="G167" s="71">
        <f t="shared" si="18"/>
        <v>973.57894736842104</v>
      </c>
      <c r="H167" s="72">
        <f t="shared" si="19"/>
        <v>2021.421052631579</v>
      </c>
      <c r="I167" s="72">
        <f t="shared" si="20"/>
        <v>2021.421052631579</v>
      </c>
      <c r="J167" s="45">
        <f>Data!E24</f>
        <v>0.37</v>
      </c>
      <c r="K167" s="45">
        <f t="shared" si="21"/>
        <v>5.1062500000000018E-2</v>
      </c>
      <c r="L167" s="73">
        <f t="shared" si="22"/>
        <v>0.31893749999999998</v>
      </c>
      <c r="M167" s="73">
        <f>IF(Results!J167&lt;'C.O. values'!C$32,"NO_GROWTH",L167)</f>
        <v>0.31893749999999998</v>
      </c>
      <c r="N167" s="74">
        <f t="shared" si="23"/>
        <v>6337.9848798952116</v>
      </c>
      <c r="O167" s="42">
        <f t="shared" si="24"/>
        <v>6337.9848798952116</v>
      </c>
      <c r="P167" s="75">
        <f t="shared" si="25"/>
        <v>0.69359546888046597</v>
      </c>
      <c r="Q167" s="55" t="str">
        <f t="shared" si="26"/>
        <v>NEGATIVE</v>
      </c>
    </row>
    <row r="168" spans="1:17" s="1" customFormat="1" ht="14" x14ac:dyDescent="0.2">
      <c r="A168" s="69" t="s">
        <v>482</v>
      </c>
      <c r="B168" s="69" t="s">
        <v>483</v>
      </c>
      <c r="C168" s="76" t="s">
        <v>479</v>
      </c>
      <c r="D168" s="31" t="s">
        <v>144</v>
      </c>
      <c r="E168" s="1">
        <v>64</v>
      </c>
      <c r="F168" s="71">
        <f>Data!U24</f>
        <v>2788</v>
      </c>
      <c r="G168" s="71">
        <f t="shared" si="18"/>
        <v>973.57894736842104</v>
      </c>
      <c r="H168" s="72">
        <f t="shared" si="19"/>
        <v>1814.421052631579</v>
      </c>
      <c r="I168" s="72">
        <f t="shared" si="20"/>
        <v>1814.421052631579</v>
      </c>
      <c r="J168" s="45">
        <f>Data!F24</f>
        <v>0.38900000000000001</v>
      </c>
      <c r="K168" s="45">
        <f t="shared" si="21"/>
        <v>5.1062500000000018E-2</v>
      </c>
      <c r="L168" s="73">
        <f t="shared" si="22"/>
        <v>0.3379375</v>
      </c>
      <c r="M168" s="73">
        <f>IF(Results!J168&lt;'C.O. values'!C$32,"NO_GROWTH",L168)</f>
        <v>0.3379375</v>
      </c>
      <c r="N168" s="74">
        <f t="shared" si="23"/>
        <v>5369.102430572455</v>
      </c>
      <c r="O168" s="42">
        <f t="shared" si="24"/>
        <v>5369.102430572455</v>
      </c>
      <c r="P168" s="75">
        <f t="shared" si="25"/>
        <v>0.58756610947638011</v>
      </c>
      <c r="Q168" s="55" t="str">
        <f t="shared" si="26"/>
        <v>NEGATIVE</v>
      </c>
    </row>
    <row r="169" spans="1:17" s="1" customFormat="1" ht="14" x14ac:dyDescent="0.2">
      <c r="A169" s="69" t="s">
        <v>484</v>
      </c>
      <c r="B169" s="69" t="s">
        <v>485</v>
      </c>
      <c r="C169" s="76" t="s">
        <v>479</v>
      </c>
      <c r="D169" s="31" t="s">
        <v>127</v>
      </c>
      <c r="E169" s="1">
        <v>65</v>
      </c>
      <c r="F169" s="71">
        <f>Data!V24</f>
        <v>2643</v>
      </c>
      <c r="G169" s="71">
        <f t="shared" si="18"/>
        <v>973.57894736842104</v>
      </c>
      <c r="H169" s="72">
        <f t="shared" si="19"/>
        <v>1669.421052631579</v>
      </c>
      <c r="I169" s="72">
        <f t="shared" si="20"/>
        <v>1669.421052631579</v>
      </c>
      <c r="J169" s="45">
        <f>Data!G24</f>
        <v>0.38800000000000001</v>
      </c>
      <c r="K169" s="45">
        <f t="shared" si="21"/>
        <v>5.1062500000000018E-2</v>
      </c>
      <c r="L169" s="73">
        <f t="shared" si="22"/>
        <v>0.3369375</v>
      </c>
      <c r="M169" s="73">
        <f>IF(Results!J169&lt;'C.O. values'!C$32,"NO_GROWTH",L169)</f>
        <v>0.3369375</v>
      </c>
      <c r="N169" s="74">
        <f t="shared" si="23"/>
        <v>4954.6905661482588</v>
      </c>
      <c r="O169" s="42">
        <f t="shared" si="24"/>
        <v>4954.6905661482588</v>
      </c>
      <c r="P169" s="75">
        <f t="shared" si="25"/>
        <v>0.54221507174722716</v>
      </c>
      <c r="Q169" s="55" t="str">
        <f t="shared" si="26"/>
        <v>NEGATIVE</v>
      </c>
    </row>
    <row r="170" spans="1:17" s="1" customFormat="1" ht="14" x14ac:dyDescent="0.2">
      <c r="A170" s="69" t="s">
        <v>486</v>
      </c>
      <c r="B170" s="69" t="s">
        <v>487</v>
      </c>
      <c r="C170" s="76" t="s">
        <v>479</v>
      </c>
      <c r="D170" s="31" t="s">
        <v>144</v>
      </c>
      <c r="E170" s="1">
        <v>66</v>
      </c>
      <c r="F170" s="71">
        <f>Data!W24</f>
        <v>2321</v>
      </c>
      <c r="G170" s="71">
        <f t="shared" si="18"/>
        <v>973.57894736842104</v>
      </c>
      <c r="H170" s="72">
        <f t="shared" si="19"/>
        <v>1347.421052631579</v>
      </c>
      <c r="I170" s="72">
        <f t="shared" si="20"/>
        <v>1347.421052631579</v>
      </c>
      <c r="J170" s="45">
        <f>Data!H24</f>
        <v>0.42299999999999999</v>
      </c>
      <c r="K170" s="45">
        <f t="shared" si="21"/>
        <v>5.1062500000000018E-2</v>
      </c>
      <c r="L170" s="73">
        <f t="shared" si="22"/>
        <v>0.37193749999999998</v>
      </c>
      <c r="M170" s="73">
        <f>IF(Results!J170&lt;'C.O. values'!C$32,"NO_GROWTH",L170)</f>
        <v>0.37193749999999998</v>
      </c>
      <c r="N170" s="74">
        <f t="shared" si="23"/>
        <v>3622.7082577894917</v>
      </c>
      <c r="O170" s="42">
        <f t="shared" si="24"/>
        <v>3622.7082577894917</v>
      </c>
      <c r="P170" s="75">
        <f t="shared" si="25"/>
        <v>0.39644998848911456</v>
      </c>
      <c r="Q170" s="55" t="str">
        <f t="shared" si="26"/>
        <v>NEGATIVE</v>
      </c>
    </row>
    <row r="171" spans="1:17" s="1" customFormat="1" ht="14" x14ac:dyDescent="0.2">
      <c r="A171" s="69" t="s">
        <v>488</v>
      </c>
      <c r="B171" s="69" t="s">
        <v>489</v>
      </c>
      <c r="C171" s="76" t="s">
        <v>479</v>
      </c>
      <c r="D171" s="31" t="s">
        <v>127</v>
      </c>
      <c r="E171" s="1">
        <v>67</v>
      </c>
      <c r="F171" s="71">
        <f>Data!X24</f>
        <v>2537</v>
      </c>
      <c r="G171" s="71">
        <f t="shared" si="18"/>
        <v>973.57894736842104</v>
      </c>
      <c r="H171" s="72">
        <f t="shared" si="19"/>
        <v>1563.421052631579</v>
      </c>
      <c r="I171" s="72">
        <f t="shared" si="20"/>
        <v>1563.421052631579</v>
      </c>
      <c r="J171" s="45">
        <f>Data!I24</f>
        <v>0.53400000000000003</v>
      </c>
      <c r="K171" s="45">
        <f t="shared" si="21"/>
        <v>5.1062500000000018E-2</v>
      </c>
      <c r="L171" s="73">
        <f t="shared" si="22"/>
        <v>0.48293750000000002</v>
      </c>
      <c r="M171" s="73">
        <f>IF(Results!J171&lt;'C.O. values'!C$32,"NO_GROWTH",L171)</f>
        <v>0.48293750000000002</v>
      </c>
      <c r="N171" s="74">
        <f t="shared" si="23"/>
        <v>3237.3154965840899</v>
      </c>
      <c r="O171" s="42">
        <f t="shared" si="24"/>
        <v>3237.3154965840899</v>
      </c>
      <c r="P171" s="75">
        <f t="shared" si="25"/>
        <v>0.35427464759183275</v>
      </c>
      <c r="Q171" s="55" t="str">
        <f t="shared" si="26"/>
        <v>NEGATIVE</v>
      </c>
    </row>
    <row r="172" spans="1:17" s="1" customFormat="1" ht="14" x14ac:dyDescent="0.2">
      <c r="A172" s="69" t="s">
        <v>490</v>
      </c>
      <c r="B172" s="69" t="s">
        <v>491</v>
      </c>
      <c r="C172" s="76" t="s">
        <v>479</v>
      </c>
      <c r="D172" s="31" t="s">
        <v>144</v>
      </c>
      <c r="E172" s="1">
        <v>68</v>
      </c>
      <c r="F172" s="71">
        <f>Data!Y24</f>
        <v>2608</v>
      </c>
      <c r="G172" s="71">
        <f t="shared" si="18"/>
        <v>973.57894736842104</v>
      </c>
      <c r="H172" s="72">
        <f t="shared" si="19"/>
        <v>1634.421052631579</v>
      </c>
      <c r="I172" s="72">
        <f t="shared" si="20"/>
        <v>1634.421052631579</v>
      </c>
      <c r="J172" s="45">
        <f>Data!J24</f>
        <v>0.38800000000000001</v>
      </c>
      <c r="K172" s="45">
        <f t="shared" si="21"/>
        <v>5.1062500000000018E-2</v>
      </c>
      <c r="L172" s="73">
        <f t="shared" si="22"/>
        <v>0.3369375</v>
      </c>
      <c r="M172" s="73">
        <f>IF(Results!J172&lt;'C.O. values'!C$32,"NO_GROWTH",L172)</f>
        <v>0.3369375</v>
      </c>
      <c r="N172" s="74">
        <f t="shared" si="23"/>
        <v>4850.8137343916278</v>
      </c>
      <c r="O172" s="42">
        <f t="shared" si="24"/>
        <v>4850.8137343916278</v>
      </c>
      <c r="P172" s="75">
        <f t="shared" si="25"/>
        <v>0.53084734190984562</v>
      </c>
      <c r="Q172" s="55" t="str">
        <f t="shared" si="26"/>
        <v>NEGATIVE</v>
      </c>
    </row>
    <row r="173" spans="1:17" s="1" customFormat="1" ht="14" x14ac:dyDescent="0.2">
      <c r="A173" s="69" t="s">
        <v>492</v>
      </c>
      <c r="B173" s="69" t="s">
        <v>493</v>
      </c>
      <c r="C173" s="76" t="s">
        <v>479</v>
      </c>
      <c r="D173" s="31" t="s">
        <v>144</v>
      </c>
      <c r="E173" s="1">
        <v>69</v>
      </c>
      <c r="F173" s="71">
        <f>Data!Z24</f>
        <v>2231</v>
      </c>
      <c r="G173" s="71">
        <f t="shared" si="18"/>
        <v>973.57894736842104</v>
      </c>
      <c r="H173" s="72">
        <f t="shared" si="19"/>
        <v>1257.421052631579</v>
      </c>
      <c r="I173" s="72">
        <f t="shared" si="20"/>
        <v>1257.421052631579</v>
      </c>
      <c r="J173" s="45">
        <f>Data!K24</f>
        <v>0.39500000000000002</v>
      </c>
      <c r="K173" s="45">
        <f t="shared" si="21"/>
        <v>5.1062500000000018E-2</v>
      </c>
      <c r="L173" s="73">
        <f t="shared" si="22"/>
        <v>0.34393750000000001</v>
      </c>
      <c r="M173" s="73">
        <f>IF(Results!J173&lt;'C.O. values'!C$32,"NO_GROWTH",L173)</f>
        <v>0.34393750000000001</v>
      </c>
      <c r="N173" s="74">
        <f t="shared" si="23"/>
        <v>3655.9579942041182</v>
      </c>
      <c r="O173" s="42">
        <f t="shared" si="24"/>
        <v>3655.9579942041182</v>
      </c>
      <c r="P173" s="75">
        <f t="shared" si="25"/>
        <v>0.40008866339220711</v>
      </c>
      <c r="Q173" s="55" t="str">
        <f t="shared" si="26"/>
        <v>NEGATIVE</v>
      </c>
    </row>
    <row r="174" spans="1:17" s="1" customFormat="1" ht="14" x14ac:dyDescent="0.2">
      <c r="A174" s="90" t="s">
        <v>287</v>
      </c>
      <c r="B174" s="90" t="s">
        <v>494</v>
      </c>
      <c r="C174" s="91"/>
      <c r="D174" s="92"/>
      <c r="E174" s="93">
        <v>70</v>
      </c>
      <c r="F174" s="94">
        <f>Data!AA24</f>
        <v>1389</v>
      </c>
      <c r="G174" s="94">
        <f t="shared" si="18"/>
        <v>973.57894736842104</v>
      </c>
      <c r="H174" s="95">
        <f t="shared" si="19"/>
        <v>415.42105263157896</v>
      </c>
      <c r="I174" s="95">
        <f t="shared" si="20"/>
        <v>415.42105263157896</v>
      </c>
      <c r="J174" s="50">
        <f>Data!L24</f>
        <v>0.05</v>
      </c>
      <c r="K174" s="50">
        <f t="shared" si="21"/>
        <v>5.1062500000000018E-2</v>
      </c>
      <c r="L174" s="96">
        <f t="shared" si="22"/>
        <v>-1.0625000000000148E-3</v>
      </c>
      <c r="M174" s="96" t="str">
        <f>IF(Results!J174&lt;'C.O. values'!C$32,"NO_GROWTH",L174)</f>
        <v>NO_GROWTH</v>
      </c>
      <c r="N174" s="97" t="str">
        <f t="shared" si="23"/>
        <v>NO_GROWTH</v>
      </c>
      <c r="O174" s="98" t="str">
        <f t="shared" si="24"/>
        <v>NO_GROWTH</v>
      </c>
      <c r="P174" s="99" t="str">
        <f t="shared" si="25"/>
        <v>NO_GROWTH</v>
      </c>
      <c r="Q174" s="100" t="str">
        <f t="shared" si="26"/>
        <v>NO_GROWTH</v>
      </c>
    </row>
    <row r="175" spans="1:17" s="1" customFormat="1" ht="14" x14ac:dyDescent="0.2">
      <c r="A175" s="69" t="s">
        <v>495</v>
      </c>
      <c r="B175" s="69" t="s">
        <v>496</v>
      </c>
      <c r="C175" s="76" t="s">
        <v>161</v>
      </c>
      <c r="D175" s="31" t="s">
        <v>127</v>
      </c>
      <c r="E175" s="1">
        <v>71</v>
      </c>
      <c r="F175" s="71">
        <f>Data!AB24</f>
        <v>3475</v>
      </c>
      <c r="G175" s="71">
        <f t="shared" si="18"/>
        <v>973.57894736842104</v>
      </c>
      <c r="H175" s="72">
        <f t="shared" si="19"/>
        <v>2501.4210526315792</v>
      </c>
      <c r="I175" s="72">
        <f t="shared" si="20"/>
        <v>2501.4210526315792</v>
      </c>
      <c r="J175" s="45">
        <f>Data!M24</f>
        <v>0.41799999999999998</v>
      </c>
      <c r="K175" s="45">
        <f t="shared" si="21"/>
        <v>5.1062500000000018E-2</v>
      </c>
      <c r="L175" s="73">
        <f t="shared" si="22"/>
        <v>0.36693749999999997</v>
      </c>
      <c r="M175" s="73">
        <f>IF(Results!J175&lt;'C.O. values'!C$32,"NO_GROWTH",L175)</f>
        <v>0.36693749999999997</v>
      </c>
      <c r="N175" s="74">
        <f t="shared" si="23"/>
        <v>6817.0221158414697</v>
      </c>
      <c r="O175" s="42">
        <f t="shared" si="24"/>
        <v>6817.0221158414697</v>
      </c>
      <c r="P175" s="75">
        <f t="shared" si="25"/>
        <v>0.74601876470297679</v>
      </c>
      <c r="Q175" s="55" t="str">
        <f t="shared" si="26"/>
        <v>NEGATIVE</v>
      </c>
    </row>
    <row r="176" spans="1:17" s="1" customFormat="1" ht="14" x14ac:dyDescent="0.2">
      <c r="A176" s="69" t="s">
        <v>497</v>
      </c>
      <c r="B176" s="69" t="s">
        <v>498</v>
      </c>
      <c r="C176" s="76" t="s">
        <v>467</v>
      </c>
      <c r="D176" s="31" t="s">
        <v>144</v>
      </c>
      <c r="E176" s="1">
        <v>72</v>
      </c>
      <c r="F176" s="71">
        <f>Data!AC24</f>
        <v>2667</v>
      </c>
      <c r="G176" s="71">
        <f t="shared" si="18"/>
        <v>973.57894736842104</v>
      </c>
      <c r="H176" s="72">
        <f t="shared" si="19"/>
        <v>1693.421052631579</v>
      </c>
      <c r="I176" s="72">
        <f t="shared" si="20"/>
        <v>1693.421052631579</v>
      </c>
      <c r="J176" s="45">
        <f>Data!N24</f>
        <v>0.36899999999999999</v>
      </c>
      <c r="K176" s="45">
        <f t="shared" si="21"/>
        <v>5.1062500000000018E-2</v>
      </c>
      <c r="L176" s="73">
        <f t="shared" si="22"/>
        <v>0.31793749999999998</v>
      </c>
      <c r="M176" s="73">
        <f>IF(Results!J176&lt;'C.O. values'!C$32,"NO_GROWTH",L176)</f>
        <v>0.31793749999999998</v>
      </c>
      <c r="N176" s="74">
        <f t="shared" si="23"/>
        <v>5326.2702657961991</v>
      </c>
      <c r="O176" s="42">
        <f t="shared" si="24"/>
        <v>5326.2702657961991</v>
      </c>
      <c r="P176" s="75">
        <f t="shared" si="25"/>
        <v>0.58287878440790442</v>
      </c>
      <c r="Q176" s="55" t="str">
        <f t="shared" si="26"/>
        <v>NEGATIVE</v>
      </c>
    </row>
    <row r="177" spans="1:17" s="1" customFormat="1" ht="14" x14ac:dyDescent="0.2">
      <c r="A177" s="69" t="s">
        <v>499</v>
      </c>
      <c r="B177" s="69" t="s">
        <v>500</v>
      </c>
      <c r="C177" s="76" t="s">
        <v>228</v>
      </c>
      <c r="D177" s="31" t="s">
        <v>127</v>
      </c>
      <c r="E177" s="1">
        <v>73</v>
      </c>
      <c r="F177" s="71">
        <f>Data!R25</f>
        <v>2210</v>
      </c>
      <c r="G177" s="71">
        <f t="shared" si="18"/>
        <v>973.57894736842104</v>
      </c>
      <c r="H177" s="72">
        <f t="shared" si="19"/>
        <v>1236.421052631579</v>
      </c>
      <c r="I177" s="72">
        <f t="shared" si="20"/>
        <v>1236.421052631579</v>
      </c>
      <c r="J177" s="45">
        <f>Data!C25</f>
        <v>0.27800000000000002</v>
      </c>
      <c r="K177" s="45">
        <f t="shared" si="21"/>
        <v>5.1062500000000018E-2</v>
      </c>
      <c r="L177" s="73">
        <f t="shared" si="22"/>
        <v>0.22693750000000001</v>
      </c>
      <c r="M177" s="73">
        <f>IF(Results!J177&lt;'C.O. values'!C$32,"NO_GROWTH",L177)</f>
        <v>0.22693750000000001</v>
      </c>
      <c r="N177" s="74">
        <f t="shared" si="23"/>
        <v>5448.2888576439718</v>
      </c>
      <c r="O177" s="42">
        <f t="shared" si="24"/>
        <v>5448.2888576439718</v>
      </c>
      <c r="P177" s="75">
        <f t="shared" si="25"/>
        <v>0.59623185230386155</v>
      </c>
      <c r="Q177" s="55" t="str">
        <f t="shared" si="26"/>
        <v>NEGATIVE</v>
      </c>
    </row>
    <row r="178" spans="1:17" s="1" customFormat="1" ht="14" x14ac:dyDescent="0.2">
      <c r="A178" s="69" t="s">
        <v>501</v>
      </c>
      <c r="B178" s="69" t="s">
        <v>502</v>
      </c>
      <c r="C178" s="76" t="s">
        <v>155</v>
      </c>
      <c r="D178" s="31" t="s">
        <v>127</v>
      </c>
      <c r="E178" s="1">
        <v>74</v>
      </c>
      <c r="F178" s="71">
        <f>Data!S25</f>
        <v>2168</v>
      </c>
      <c r="G178" s="71">
        <f t="shared" si="18"/>
        <v>973.57894736842104</v>
      </c>
      <c r="H178" s="72">
        <f t="shared" si="19"/>
        <v>1194.421052631579</v>
      </c>
      <c r="I178" s="72">
        <f t="shared" si="20"/>
        <v>1194.421052631579</v>
      </c>
      <c r="J178" s="45">
        <f>Data!D25</f>
        <v>0.4</v>
      </c>
      <c r="K178" s="45">
        <f t="shared" si="21"/>
        <v>5.1062500000000018E-2</v>
      </c>
      <c r="L178" s="73">
        <f t="shared" si="22"/>
        <v>0.34893750000000001</v>
      </c>
      <c r="M178" s="73">
        <f>IF(Results!J178&lt;'C.O. values'!C$32,"NO_GROWTH",L178)</f>
        <v>0.34893750000000001</v>
      </c>
      <c r="N178" s="74">
        <f t="shared" si="23"/>
        <v>3423.0228984605524</v>
      </c>
      <c r="O178" s="42">
        <f t="shared" si="24"/>
        <v>3423.0228984605524</v>
      </c>
      <c r="P178" s="75">
        <f t="shared" si="25"/>
        <v>0.37459748125583603</v>
      </c>
      <c r="Q178" s="55" t="str">
        <f t="shared" si="26"/>
        <v>NEGATIVE</v>
      </c>
    </row>
    <row r="179" spans="1:17" s="1" customFormat="1" ht="14" x14ac:dyDescent="0.2">
      <c r="A179" s="69" t="s">
        <v>503</v>
      </c>
      <c r="B179" s="69" t="s">
        <v>504</v>
      </c>
      <c r="C179" s="76" t="s">
        <v>152</v>
      </c>
      <c r="D179" s="31" t="s">
        <v>127</v>
      </c>
      <c r="E179" s="1">
        <v>75</v>
      </c>
      <c r="F179" s="71">
        <f>Data!T25</f>
        <v>2345</v>
      </c>
      <c r="G179" s="71">
        <f t="shared" si="18"/>
        <v>973.57894736842104</v>
      </c>
      <c r="H179" s="72">
        <f t="shared" si="19"/>
        <v>1371.421052631579</v>
      </c>
      <c r="I179" s="72">
        <f t="shared" si="20"/>
        <v>1371.421052631579</v>
      </c>
      <c r="J179" s="45">
        <f>Data!E25</f>
        <v>0.52400000000000002</v>
      </c>
      <c r="K179" s="45">
        <f t="shared" si="21"/>
        <v>5.1062500000000018E-2</v>
      </c>
      <c r="L179" s="73">
        <f t="shared" si="22"/>
        <v>0.47293750000000001</v>
      </c>
      <c r="M179" s="73">
        <f>IF(Results!J179&lt;'C.O. values'!C$32,"NO_GROWTH",L179)</f>
        <v>0.47293750000000001</v>
      </c>
      <c r="N179" s="74">
        <f t="shared" si="23"/>
        <v>2899.7934243564509</v>
      </c>
      <c r="O179" s="42">
        <f t="shared" si="24"/>
        <v>2899.7934243564509</v>
      </c>
      <c r="P179" s="75">
        <f t="shared" si="25"/>
        <v>0.31733802114344239</v>
      </c>
      <c r="Q179" s="55" t="str">
        <f t="shared" si="26"/>
        <v>NEGATIVE</v>
      </c>
    </row>
    <row r="180" spans="1:17" s="1" customFormat="1" ht="14" x14ac:dyDescent="0.2">
      <c r="A180" s="69" t="s">
        <v>505</v>
      </c>
      <c r="B180" s="69" t="s">
        <v>506</v>
      </c>
      <c r="C180" s="76" t="s">
        <v>152</v>
      </c>
      <c r="D180" s="31" t="s">
        <v>144</v>
      </c>
      <c r="E180" s="1">
        <v>76</v>
      </c>
      <c r="F180" s="71">
        <f>Data!U25</f>
        <v>2575</v>
      </c>
      <c r="G180" s="71">
        <f t="shared" si="18"/>
        <v>973.57894736842104</v>
      </c>
      <c r="H180" s="72">
        <f t="shared" si="19"/>
        <v>1601.421052631579</v>
      </c>
      <c r="I180" s="72">
        <f t="shared" si="20"/>
        <v>1601.421052631579</v>
      </c>
      <c r="J180" s="45">
        <f>Data!F25</f>
        <v>0.38900000000000001</v>
      </c>
      <c r="K180" s="45">
        <f t="shared" si="21"/>
        <v>5.1062500000000018E-2</v>
      </c>
      <c r="L180" s="73">
        <f t="shared" si="22"/>
        <v>0.3379375</v>
      </c>
      <c r="M180" s="73">
        <f>IF(Results!J180&lt;'C.O. values'!C$32,"NO_GROWTH",L180)</f>
        <v>0.3379375</v>
      </c>
      <c r="N180" s="74">
        <f t="shared" si="23"/>
        <v>4738.808367321114</v>
      </c>
      <c r="O180" s="42">
        <f t="shared" si="24"/>
        <v>4738.808367321114</v>
      </c>
      <c r="P180" s="75">
        <f t="shared" si="25"/>
        <v>0.51859006825543352</v>
      </c>
      <c r="Q180" s="55" t="str">
        <f t="shared" si="26"/>
        <v>NEGATIVE</v>
      </c>
    </row>
    <row r="181" spans="1:17" s="1" customFormat="1" ht="14" x14ac:dyDescent="0.2">
      <c r="A181" s="69" t="s">
        <v>507</v>
      </c>
      <c r="B181" s="69" t="s">
        <v>508</v>
      </c>
      <c r="C181" s="76" t="s">
        <v>152</v>
      </c>
      <c r="D181" s="31" t="s">
        <v>127</v>
      </c>
      <c r="E181" s="1">
        <v>77</v>
      </c>
      <c r="F181" s="71">
        <f>Data!V25</f>
        <v>2641</v>
      </c>
      <c r="G181" s="71">
        <f t="shared" si="18"/>
        <v>973.57894736842104</v>
      </c>
      <c r="H181" s="72">
        <f t="shared" si="19"/>
        <v>1667.421052631579</v>
      </c>
      <c r="I181" s="72">
        <f t="shared" si="20"/>
        <v>1667.421052631579</v>
      </c>
      <c r="J181" s="45">
        <f>Data!G25</f>
        <v>0.41599999999999998</v>
      </c>
      <c r="K181" s="45">
        <f t="shared" si="21"/>
        <v>5.1062500000000018E-2</v>
      </c>
      <c r="L181" s="73">
        <f t="shared" si="22"/>
        <v>0.36493749999999997</v>
      </c>
      <c r="M181" s="73">
        <f>IF(Results!J181&lt;'C.O. values'!C$32,"NO_GROWTH",L181)</f>
        <v>0.36493749999999997</v>
      </c>
      <c r="N181" s="74">
        <f t="shared" si="23"/>
        <v>4569.0592296806417</v>
      </c>
      <c r="O181" s="42">
        <f t="shared" si="24"/>
        <v>4569.0592296806417</v>
      </c>
      <c r="P181" s="75">
        <f t="shared" si="25"/>
        <v>0.50001362243788772</v>
      </c>
      <c r="Q181" s="55" t="str">
        <f t="shared" si="26"/>
        <v>NEGATIVE</v>
      </c>
    </row>
    <row r="182" spans="1:17" s="1" customFormat="1" ht="14" x14ac:dyDescent="0.2">
      <c r="A182" s="69" t="s">
        <v>509</v>
      </c>
      <c r="B182" s="69" t="s">
        <v>510</v>
      </c>
      <c r="C182" s="76" t="s">
        <v>152</v>
      </c>
      <c r="D182" s="31" t="s">
        <v>127</v>
      </c>
      <c r="E182" s="1">
        <v>78</v>
      </c>
      <c r="F182" s="71">
        <f>Data!W25</f>
        <v>2484</v>
      </c>
      <c r="G182" s="71">
        <f t="shared" si="18"/>
        <v>973.57894736842104</v>
      </c>
      <c r="H182" s="72">
        <f t="shared" si="19"/>
        <v>1510.421052631579</v>
      </c>
      <c r="I182" s="72">
        <f t="shared" si="20"/>
        <v>1510.421052631579</v>
      </c>
      <c r="J182" s="45">
        <f>Data!H25</f>
        <v>0.42099999999999999</v>
      </c>
      <c r="K182" s="45">
        <f t="shared" si="21"/>
        <v>5.1062500000000018E-2</v>
      </c>
      <c r="L182" s="73">
        <f t="shared" si="22"/>
        <v>0.36993749999999997</v>
      </c>
      <c r="M182" s="73">
        <f>IF(Results!J182&lt;'C.O. values'!C$32,"NO_GROWTH",L182)</f>
        <v>0.36993749999999997</v>
      </c>
      <c r="N182" s="74">
        <f t="shared" si="23"/>
        <v>4082.908741697122</v>
      </c>
      <c r="O182" s="42">
        <f t="shared" si="24"/>
        <v>4082.908741697122</v>
      </c>
      <c r="P182" s="75">
        <f t="shared" si="25"/>
        <v>0.44681189001832861</v>
      </c>
      <c r="Q182" s="55" t="str">
        <f t="shared" si="26"/>
        <v>NEGATIVE</v>
      </c>
    </row>
    <row r="183" spans="1:17" s="1" customFormat="1" ht="14" x14ac:dyDescent="0.2">
      <c r="A183" s="69" t="s">
        <v>511</v>
      </c>
      <c r="B183" s="69" t="s">
        <v>512</v>
      </c>
      <c r="C183" s="76" t="s">
        <v>152</v>
      </c>
      <c r="D183" s="31" t="s">
        <v>127</v>
      </c>
      <c r="E183" s="1">
        <v>79</v>
      </c>
      <c r="F183" s="71">
        <f>Data!X25</f>
        <v>3346</v>
      </c>
      <c r="G183" s="71">
        <f t="shared" si="18"/>
        <v>973.57894736842104</v>
      </c>
      <c r="H183" s="72">
        <f t="shared" si="19"/>
        <v>2372.4210526315792</v>
      </c>
      <c r="I183" s="72">
        <f t="shared" si="20"/>
        <v>2372.4210526315792</v>
      </c>
      <c r="J183" s="45">
        <f>Data!I25</f>
        <v>0.38600000000000001</v>
      </c>
      <c r="K183" s="45">
        <f t="shared" si="21"/>
        <v>5.1062500000000018E-2</v>
      </c>
      <c r="L183" s="73">
        <f t="shared" si="22"/>
        <v>0.3349375</v>
      </c>
      <c r="M183" s="73">
        <f>IF(Results!J183&lt;'C.O. values'!C$32,"NO_GROWTH",L183)</f>
        <v>0.3349375</v>
      </c>
      <c r="N183" s="74">
        <f t="shared" si="23"/>
        <v>7083.1753763958322</v>
      </c>
      <c r="O183" s="42">
        <f t="shared" si="24"/>
        <v>7083.1753763958322</v>
      </c>
      <c r="P183" s="75">
        <f t="shared" si="25"/>
        <v>0.775145166713472</v>
      </c>
      <c r="Q183" s="55" t="str">
        <f t="shared" si="26"/>
        <v>NEGATIVE</v>
      </c>
    </row>
    <row r="184" spans="1:17" s="1" customFormat="1" ht="14" x14ac:dyDescent="0.2">
      <c r="A184" s="69" t="s">
        <v>513</v>
      </c>
      <c r="B184" s="69" t="s">
        <v>514</v>
      </c>
      <c r="C184" s="76" t="s">
        <v>126</v>
      </c>
      <c r="D184" s="31" t="s">
        <v>127</v>
      </c>
      <c r="E184" s="1">
        <v>80</v>
      </c>
      <c r="F184" s="71">
        <f>Data!Y25</f>
        <v>1186</v>
      </c>
      <c r="G184" s="71">
        <f t="shared" si="18"/>
        <v>973.57894736842104</v>
      </c>
      <c r="H184" s="72">
        <f t="shared" si="19"/>
        <v>212.42105263157896</v>
      </c>
      <c r="I184" s="72">
        <f t="shared" si="20"/>
        <v>212.42105263157896</v>
      </c>
      <c r="J184" s="45">
        <f>Data!J25</f>
        <v>0.14199999999999999</v>
      </c>
      <c r="K184" s="45">
        <f t="shared" si="21"/>
        <v>5.1062500000000018E-2</v>
      </c>
      <c r="L184" s="73">
        <f t="shared" si="22"/>
        <v>9.0937499999999977E-2</v>
      </c>
      <c r="M184" s="73">
        <f>IF(Results!J184&lt;'C.O. values'!C$32,"NO_GROWTH",L184)</f>
        <v>9.0937499999999977E-2</v>
      </c>
      <c r="N184" s="74">
        <f t="shared" si="23"/>
        <v>2335.9016096943396</v>
      </c>
      <c r="O184" s="42">
        <f t="shared" si="24"/>
        <v>2335.9016096943396</v>
      </c>
      <c r="P184" s="75">
        <f t="shared" si="25"/>
        <v>0.25562869002321881</v>
      </c>
      <c r="Q184" s="55" t="str">
        <f t="shared" si="26"/>
        <v>NEGATIVE</v>
      </c>
    </row>
    <row r="185" spans="1:17" s="1" customFormat="1" ht="14" x14ac:dyDescent="0.2">
      <c r="A185" s="69" t="s">
        <v>515</v>
      </c>
      <c r="B185" s="69" t="s">
        <v>516</v>
      </c>
      <c r="C185" s="76" t="s">
        <v>126</v>
      </c>
      <c r="D185" s="31" t="s">
        <v>127</v>
      </c>
      <c r="E185" s="1">
        <v>81</v>
      </c>
      <c r="F185" s="71">
        <f>Data!Z25</f>
        <v>3084</v>
      </c>
      <c r="G185" s="71">
        <f t="shared" si="18"/>
        <v>973.57894736842104</v>
      </c>
      <c r="H185" s="72">
        <f t="shared" si="19"/>
        <v>2110.4210526315792</v>
      </c>
      <c r="I185" s="72">
        <f t="shared" si="20"/>
        <v>2110.4210526315792</v>
      </c>
      <c r="J185" s="45">
        <f>Data!K25</f>
        <v>0.35299999999999998</v>
      </c>
      <c r="K185" s="45">
        <f t="shared" si="21"/>
        <v>5.1062500000000018E-2</v>
      </c>
      <c r="L185" s="73">
        <f t="shared" si="22"/>
        <v>0.30193749999999997</v>
      </c>
      <c r="M185" s="73">
        <f>IF(Results!J185&lt;'C.O. values'!C$32,"NO_GROWTH",L185)</f>
        <v>0.30193749999999997</v>
      </c>
      <c r="N185" s="74">
        <f t="shared" si="23"/>
        <v>6989.5957031888365</v>
      </c>
      <c r="O185" s="42">
        <f t="shared" si="24"/>
        <v>6989.5957031888365</v>
      </c>
      <c r="P185" s="75">
        <f t="shared" si="25"/>
        <v>0.7649043033246089</v>
      </c>
      <c r="Q185" s="55" t="str">
        <f t="shared" si="26"/>
        <v>NEGATIVE</v>
      </c>
    </row>
    <row r="186" spans="1:17" s="1" customFormat="1" ht="14" x14ac:dyDescent="0.2">
      <c r="A186" s="69" t="s">
        <v>517</v>
      </c>
      <c r="B186" s="69" t="s">
        <v>518</v>
      </c>
      <c r="C186" s="76" t="s">
        <v>479</v>
      </c>
      <c r="D186" s="31" t="s">
        <v>127</v>
      </c>
      <c r="E186" s="1">
        <v>82</v>
      </c>
      <c r="F186" s="71">
        <f>Data!AA25</f>
        <v>3326</v>
      </c>
      <c r="G186" s="71">
        <f t="shared" si="18"/>
        <v>973.57894736842104</v>
      </c>
      <c r="H186" s="72">
        <f t="shared" si="19"/>
        <v>2352.4210526315792</v>
      </c>
      <c r="I186" s="72">
        <f t="shared" si="20"/>
        <v>2352.4210526315792</v>
      </c>
      <c r="J186" s="45">
        <f>Data!L25</f>
        <v>0.38800000000000001</v>
      </c>
      <c r="K186" s="45">
        <f t="shared" si="21"/>
        <v>5.1062500000000018E-2</v>
      </c>
      <c r="L186" s="73">
        <f t="shared" si="22"/>
        <v>0.3369375</v>
      </c>
      <c r="M186" s="73">
        <f>IF(Results!J186&lt;'C.O. values'!C$32,"NO_GROWTH",L186)</f>
        <v>0.3369375</v>
      </c>
      <c r="N186" s="74">
        <f t="shared" si="23"/>
        <v>6981.7727401419525</v>
      </c>
      <c r="O186" s="42">
        <f t="shared" si="24"/>
        <v>6981.7727401419525</v>
      </c>
      <c r="P186" s="75">
        <f t="shared" si="25"/>
        <v>0.7640481997167019</v>
      </c>
      <c r="Q186" s="55" t="str">
        <f t="shared" si="26"/>
        <v>NEGATIVE</v>
      </c>
    </row>
    <row r="187" spans="1:17" s="1" customFormat="1" ht="14" x14ac:dyDescent="0.2">
      <c r="A187" s="69" t="s">
        <v>519</v>
      </c>
      <c r="B187" s="69" t="s">
        <v>520</v>
      </c>
      <c r="C187" s="76" t="s">
        <v>132</v>
      </c>
      <c r="D187" s="31" t="s">
        <v>127</v>
      </c>
      <c r="E187" s="1">
        <v>83</v>
      </c>
      <c r="F187" s="71">
        <f>Data!AB25</f>
        <v>2625</v>
      </c>
      <c r="G187" s="71">
        <f t="shared" si="18"/>
        <v>973.57894736842104</v>
      </c>
      <c r="H187" s="72">
        <f t="shared" si="19"/>
        <v>1651.421052631579</v>
      </c>
      <c r="I187" s="72">
        <f t="shared" si="20"/>
        <v>1651.421052631579</v>
      </c>
      <c r="J187" s="45">
        <f>Data!M25</f>
        <v>0.41299999999999998</v>
      </c>
      <c r="K187" s="45">
        <f t="shared" si="21"/>
        <v>5.1062500000000018E-2</v>
      </c>
      <c r="L187" s="73">
        <f t="shared" si="22"/>
        <v>0.36193749999999997</v>
      </c>
      <c r="M187" s="73">
        <f>IF(Results!J187&lt;'C.O. values'!C$32,"NO_GROWTH",L187)</f>
        <v>0.36193749999999997</v>
      </c>
      <c r="N187" s="74">
        <f t="shared" si="23"/>
        <v>4562.7243726653887</v>
      </c>
      <c r="O187" s="42">
        <f t="shared" si="24"/>
        <v>4562.7243726653887</v>
      </c>
      <c r="P187" s="75">
        <f t="shared" si="25"/>
        <v>0.49932036926593354</v>
      </c>
      <c r="Q187" s="55" t="str">
        <f t="shared" si="26"/>
        <v>NEGATIVE</v>
      </c>
    </row>
    <row r="188" spans="1:17" s="1" customFormat="1" ht="14" x14ac:dyDescent="0.2">
      <c r="A188" s="69" t="s">
        <v>521</v>
      </c>
      <c r="B188" s="69" t="s">
        <v>522</v>
      </c>
      <c r="C188" s="76" t="s">
        <v>132</v>
      </c>
      <c r="D188" s="31" t="s">
        <v>127</v>
      </c>
      <c r="E188" s="1">
        <v>84</v>
      </c>
      <c r="F188" s="71">
        <f>Data!AC25</f>
        <v>2880</v>
      </c>
      <c r="G188" s="71">
        <f t="shared" si="18"/>
        <v>973.57894736842104</v>
      </c>
      <c r="H188" s="72">
        <f t="shared" si="19"/>
        <v>1906.421052631579</v>
      </c>
      <c r="I188" s="72">
        <f t="shared" si="20"/>
        <v>1906.421052631579</v>
      </c>
      <c r="J188" s="45">
        <f>Data!N25</f>
        <v>0.38800000000000001</v>
      </c>
      <c r="K188" s="45">
        <f t="shared" si="21"/>
        <v>5.1062500000000018E-2</v>
      </c>
      <c r="L188" s="73">
        <f t="shared" si="22"/>
        <v>0.3369375</v>
      </c>
      <c r="M188" s="73">
        <f>IF(Results!J188&lt;'C.O. values'!C$32,"NO_GROWTH",L188)</f>
        <v>0.3369375</v>
      </c>
      <c r="N188" s="74">
        <f t="shared" si="23"/>
        <v>5658.0851126145917</v>
      </c>
      <c r="O188" s="42">
        <f t="shared" si="24"/>
        <v>5658.0851126145917</v>
      </c>
      <c r="P188" s="75">
        <f t="shared" si="25"/>
        <v>0.61919084236035382</v>
      </c>
      <c r="Q188" s="55" t="str">
        <f t="shared" si="26"/>
        <v>NEGATIVE</v>
      </c>
    </row>
    <row r="189" spans="1:17" s="1" customFormat="1" ht="14" x14ac:dyDescent="0.2">
      <c r="A189" s="69" t="s">
        <v>523</v>
      </c>
      <c r="B189" s="69" t="s">
        <v>524</v>
      </c>
      <c r="C189" s="76" t="s">
        <v>300</v>
      </c>
      <c r="D189" s="31" t="s">
        <v>127</v>
      </c>
      <c r="E189" s="1">
        <v>85</v>
      </c>
      <c r="F189" s="71">
        <f>Data!R26</f>
        <v>2592</v>
      </c>
      <c r="G189" s="71">
        <f t="shared" si="18"/>
        <v>973.57894736842104</v>
      </c>
      <c r="H189" s="72">
        <f t="shared" si="19"/>
        <v>1618.421052631579</v>
      </c>
      <c r="I189" s="72">
        <f t="shared" si="20"/>
        <v>1618.421052631579</v>
      </c>
      <c r="J189" s="45">
        <f>Data!C26</f>
        <v>0.38900000000000001</v>
      </c>
      <c r="K189" s="45">
        <f t="shared" si="21"/>
        <v>5.1062500000000018E-2</v>
      </c>
      <c r="L189" s="73">
        <f t="shared" si="22"/>
        <v>0.3379375</v>
      </c>
      <c r="M189" s="73">
        <f>IF(Results!J189&lt;'C.O. values'!C$32,"NO_GROWTH",L189)</f>
        <v>0.3379375</v>
      </c>
      <c r="N189" s="74">
        <f t="shared" si="23"/>
        <v>4789.1135272989204</v>
      </c>
      <c r="O189" s="42">
        <f t="shared" si="24"/>
        <v>4789.1135272989204</v>
      </c>
      <c r="P189" s="75">
        <f t="shared" si="25"/>
        <v>0.52409519830593165</v>
      </c>
      <c r="Q189" s="55" t="str">
        <f t="shared" si="26"/>
        <v>NEGATIVE</v>
      </c>
    </row>
    <row r="190" spans="1:17" s="1" customFormat="1" ht="14" x14ac:dyDescent="0.2">
      <c r="A190" s="69" t="s">
        <v>525</v>
      </c>
      <c r="B190" s="69" t="s">
        <v>526</v>
      </c>
      <c r="C190" s="76" t="s">
        <v>258</v>
      </c>
      <c r="D190" s="31" t="s">
        <v>127</v>
      </c>
      <c r="E190" s="1">
        <v>86</v>
      </c>
      <c r="F190" s="71">
        <f>Data!S26</f>
        <v>2140</v>
      </c>
      <c r="G190" s="71">
        <f t="shared" si="18"/>
        <v>973.57894736842104</v>
      </c>
      <c r="H190" s="72">
        <f t="shared" si="19"/>
        <v>1166.421052631579</v>
      </c>
      <c r="I190" s="72">
        <f t="shared" si="20"/>
        <v>1166.421052631579</v>
      </c>
      <c r="J190" s="45">
        <f>Data!D26</f>
        <v>0.505</v>
      </c>
      <c r="K190" s="45">
        <f t="shared" si="21"/>
        <v>5.1062500000000018E-2</v>
      </c>
      <c r="L190" s="73">
        <f t="shared" si="22"/>
        <v>0.45393749999999999</v>
      </c>
      <c r="M190" s="73">
        <f>IF(Results!J190&lt;'C.O. values'!C$32,"NO_GROWTH",L190)</f>
        <v>0.45393749999999999</v>
      </c>
      <c r="N190" s="74">
        <f t="shared" si="23"/>
        <v>2569.5631064443432</v>
      </c>
      <c r="O190" s="42">
        <f t="shared" si="24"/>
        <v>2569.5631064443432</v>
      </c>
      <c r="P190" s="75">
        <f t="shared" si="25"/>
        <v>0.28119936563522974</v>
      </c>
      <c r="Q190" s="55" t="str">
        <f t="shared" si="26"/>
        <v>NEGATIVE</v>
      </c>
    </row>
    <row r="191" spans="1:17" s="1" customFormat="1" ht="14" x14ac:dyDescent="0.2">
      <c r="A191" s="69" t="s">
        <v>527</v>
      </c>
      <c r="B191" s="69" t="s">
        <v>528</v>
      </c>
      <c r="C191" s="76" t="s">
        <v>161</v>
      </c>
      <c r="D191" s="31" t="s">
        <v>127</v>
      </c>
      <c r="E191" s="1">
        <v>87</v>
      </c>
      <c r="F191" s="71">
        <f>Data!T26</f>
        <v>3131</v>
      </c>
      <c r="G191" s="71">
        <f t="shared" si="18"/>
        <v>973.57894736842104</v>
      </c>
      <c r="H191" s="72">
        <f t="shared" si="19"/>
        <v>2157.4210526315792</v>
      </c>
      <c r="I191" s="72">
        <f t="shared" si="20"/>
        <v>2157.4210526315792</v>
      </c>
      <c r="J191" s="45">
        <f>Data!E26</f>
        <v>0.41399999999999998</v>
      </c>
      <c r="K191" s="45">
        <f t="shared" si="21"/>
        <v>5.1062500000000018E-2</v>
      </c>
      <c r="L191" s="73">
        <f t="shared" si="22"/>
        <v>0.36293749999999997</v>
      </c>
      <c r="M191" s="73">
        <f>IF(Results!J191&lt;'C.O. values'!C$32,"NO_GROWTH",L191)</f>
        <v>0.36293749999999997</v>
      </c>
      <c r="N191" s="74">
        <f t="shared" si="23"/>
        <v>5944.3321581031978</v>
      </c>
      <c r="O191" s="42">
        <f t="shared" si="24"/>
        <v>5944.3321581031978</v>
      </c>
      <c r="P191" s="75">
        <f t="shared" si="25"/>
        <v>0.65051620168096491</v>
      </c>
      <c r="Q191" s="55" t="str">
        <f t="shared" si="26"/>
        <v>NEGATIVE</v>
      </c>
    </row>
    <row r="192" spans="1:17" s="1" customFormat="1" ht="14" x14ac:dyDescent="0.2">
      <c r="A192" s="69" t="s">
        <v>529</v>
      </c>
      <c r="B192" s="69" t="s">
        <v>530</v>
      </c>
      <c r="C192" s="76" t="s">
        <v>161</v>
      </c>
      <c r="D192" s="31" t="s">
        <v>127</v>
      </c>
      <c r="E192" s="1">
        <v>88</v>
      </c>
      <c r="F192" s="71">
        <f>Data!U26</f>
        <v>3544</v>
      </c>
      <c r="G192" s="71">
        <f t="shared" si="18"/>
        <v>973.57894736842104</v>
      </c>
      <c r="H192" s="72">
        <f t="shared" si="19"/>
        <v>2570.4210526315792</v>
      </c>
      <c r="I192" s="72">
        <f t="shared" si="20"/>
        <v>2570.4210526315792</v>
      </c>
      <c r="J192" s="45">
        <f>Data!F26</f>
        <v>0.33800000000000002</v>
      </c>
      <c r="K192" s="45">
        <f t="shared" si="21"/>
        <v>5.1062500000000018E-2</v>
      </c>
      <c r="L192" s="73">
        <f t="shared" si="22"/>
        <v>0.28693750000000001</v>
      </c>
      <c r="M192" s="73">
        <f>IF(Results!J192&lt;'C.O. values'!C$32,"NO_GROWTH",L192)</f>
        <v>0.28693750000000001</v>
      </c>
      <c r="N192" s="74">
        <f t="shared" si="23"/>
        <v>8958.1217255729171</v>
      </c>
      <c r="O192" s="42" t="str">
        <f t="shared" si="24"/>
        <v>OUTLIER-UP</v>
      </c>
      <c r="P192" s="75">
        <f t="shared" si="25"/>
        <v>0.98032935645623753</v>
      </c>
      <c r="Q192" s="55" t="str">
        <f t="shared" si="26"/>
        <v>NEGATIVE</v>
      </c>
    </row>
    <row r="193" spans="1:18" ht="14" x14ac:dyDescent="0.2">
      <c r="A193" s="69" t="s">
        <v>531</v>
      </c>
      <c r="B193" s="69" t="s">
        <v>532</v>
      </c>
      <c r="C193" s="76" t="s">
        <v>421</v>
      </c>
      <c r="D193" s="31" t="s">
        <v>144</v>
      </c>
      <c r="E193" s="1">
        <v>89</v>
      </c>
      <c r="F193" s="71">
        <f>Data!V26</f>
        <v>2317</v>
      </c>
      <c r="G193" s="71">
        <f t="shared" si="18"/>
        <v>973.57894736842104</v>
      </c>
      <c r="H193" s="72">
        <f t="shared" si="19"/>
        <v>1343.421052631579</v>
      </c>
      <c r="I193" s="72">
        <f t="shared" si="20"/>
        <v>1343.421052631579</v>
      </c>
      <c r="J193" s="45">
        <f>Data!G26</f>
        <v>0.34499999999999997</v>
      </c>
      <c r="K193" s="45">
        <f t="shared" si="21"/>
        <v>5.1062500000000018E-2</v>
      </c>
      <c r="L193" s="73">
        <f t="shared" si="22"/>
        <v>0.29393749999999996</v>
      </c>
      <c r="M193" s="73">
        <f>IF(Results!J193&lt;'C.O. values'!C$32,"NO_GROWTH",L193)</f>
        <v>0.29393749999999996</v>
      </c>
      <c r="N193" s="74">
        <f t="shared" si="23"/>
        <v>4570.4309679152175</v>
      </c>
      <c r="O193" s="42">
        <f t="shared" si="24"/>
        <v>4570.4309679152175</v>
      </c>
      <c r="P193" s="75">
        <f t="shared" si="25"/>
        <v>0.50016373819897286</v>
      </c>
      <c r="Q193" s="55" t="str">
        <f t="shared" si="26"/>
        <v>NEGATIVE</v>
      </c>
      <c r="R193" s="1"/>
    </row>
    <row r="194" spans="1:18" ht="14" x14ac:dyDescent="0.2">
      <c r="A194" s="69" t="s">
        <v>533</v>
      </c>
      <c r="B194" s="69" t="s">
        <v>534</v>
      </c>
      <c r="C194" s="76" t="s">
        <v>284</v>
      </c>
      <c r="D194" s="31" t="s">
        <v>127</v>
      </c>
      <c r="E194" s="1">
        <v>90</v>
      </c>
      <c r="F194" s="71">
        <f>Data!W26</f>
        <v>3187</v>
      </c>
      <c r="G194" s="71">
        <f t="shared" si="18"/>
        <v>973.57894736842104</v>
      </c>
      <c r="H194" s="72">
        <f t="shared" si="19"/>
        <v>2213.4210526315792</v>
      </c>
      <c r="I194" s="72">
        <f t="shared" si="20"/>
        <v>2213.4210526315792</v>
      </c>
      <c r="J194" s="45">
        <f>Data!H26</f>
        <v>0.38300000000000001</v>
      </c>
      <c r="K194" s="45">
        <f t="shared" si="21"/>
        <v>5.1062500000000018E-2</v>
      </c>
      <c r="L194" s="73">
        <f t="shared" si="22"/>
        <v>0.3319375</v>
      </c>
      <c r="M194" s="73">
        <f>IF(Results!J194&lt;'C.O. values'!C$32,"NO_GROWTH",L194)</f>
        <v>0.3319375</v>
      </c>
      <c r="N194" s="74">
        <f t="shared" si="23"/>
        <v>6668.1861875551249</v>
      </c>
      <c r="O194" s="42">
        <f t="shared" si="24"/>
        <v>6668.1861875551249</v>
      </c>
      <c r="P194" s="75">
        <f t="shared" si="25"/>
        <v>0.72973094966045604</v>
      </c>
      <c r="Q194" s="55" t="str">
        <f t="shared" si="26"/>
        <v>NEGATIVE</v>
      </c>
      <c r="R194" s="1"/>
    </row>
    <row r="195" spans="1:18" ht="14" x14ac:dyDescent="0.2">
      <c r="A195" s="69" t="s">
        <v>535</v>
      </c>
      <c r="B195" s="69" t="s">
        <v>536</v>
      </c>
      <c r="C195" s="76" t="s">
        <v>149</v>
      </c>
      <c r="D195" s="31" t="s">
        <v>144</v>
      </c>
      <c r="E195" s="1">
        <v>91</v>
      </c>
      <c r="F195" s="71">
        <f>Data!X26</f>
        <v>2615</v>
      </c>
      <c r="G195" s="71">
        <f t="shared" si="18"/>
        <v>973.57894736842104</v>
      </c>
      <c r="H195" s="72">
        <f t="shared" si="19"/>
        <v>1641.421052631579</v>
      </c>
      <c r="I195" s="72">
        <f t="shared" si="20"/>
        <v>1641.421052631579</v>
      </c>
      <c r="J195" s="45">
        <f>Data!I26</f>
        <v>0.44</v>
      </c>
      <c r="K195" s="45">
        <f t="shared" si="21"/>
        <v>5.1062500000000018E-2</v>
      </c>
      <c r="L195" s="73">
        <f t="shared" si="22"/>
        <v>0.38893749999999999</v>
      </c>
      <c r="M195" s="73">
        <f>IF(Results!J195&lt;'C.O. values'!C$32,"NO_GROWTH",L195)</f>
        <v>0.38893749999999999</v>
      </c>
      <c r="N195" s="74">
        <f t="shared" si="23"/>
        <v>4220.2694587988535</v>
      </c>
      <c r="O195" s="42">
        <f t="shared" si="24"/>
        <v>4220.2694587988535</v>
      </c>
      <c r="P195" s="75">
        <f t="shared" si="25"/>
        <v>0.46184391877657766</v>
      </c>
      <c r="Q195" s="55" t="str">
        <f t="shared" si="26"/>
        <v>NEGATIVE</v>
      </c>
      <c r="R195" s="1"/>
    </row>
    <row r="196" spans="1:18" ht="14" x14ac:dyDescent="0.2">
      <c r="A196" s="69" t="s">
        <v>537</v>
      </c>
      <c r="B196" s="69" t="s">
        <v>538</v>
      </c>
      <c r="C196" s="76" t="s">
        <v>155</v>
      </c>
      <c r="D196" s="31" t="s">
        <v>144</v>
      </c>
      <c r="E196" s="1">
        <v>92</v>
      </c>
      <c r="F196" s="71">
        <f>Data!Y26</f>
        <v>2524</v>
      </c>
      <c r="G196" s="71">
        <f t="shared" si="18"/>
        <v>973.57894736842104</v>
      </c>
      <c r="H196" s="72">
        <f t="shared" si="19"/>
        <v>1550.421052631579</v>
      </c>
      <c r="I196" s="72">
        <f t="shared" si="20"/>
        <v>1550.421052631579</v>
      </c>
      <c r="J196" s="45">
        <f>Data!J26</f>
        <v>0.39800000000000002</v>
      </c>
      <c r="K196" s="45">
        <f t="shared" si="21"/>
        <v>5.1062500000000018E-2</v>
      </c>
      <c r="L196" s="73">
        <f t="shared" si="22"/>
        <v>0.34693750000000001</v>
      </c>
      <c r="M196" s="73">
        <f>IF(Results!J196&lt;'C.O. values'!C$32,"NO_GROWTH",L196)</f>
        <v>0.34693750000000001</v>
      </c>
      <c r="N196" s="74">
        <f t="shared" si="23"/>
        <v>4468.8771108098117</v>
      </c>
      <c r="O196" s="42">
        <f t="shared" si="24"/>
        <v>4468.8771108098117</v>
      </c>
      <c r="P196" s="75">
        <f t="shared" si="25"/>
        <v>0.48905022239380291</v>
      </c>
      <c r="Q196" s="55" t="str">
        <f t="shared" si="26"/>
        <v>NEGATIVE</v>
      </c>
      <c r="R196" s="1"/>
    </row>
    <row r="197" spans="1:18" ht="14" x14ac:dyDescent="0.2">
      <c r="A197" s="69" t="s">
        <v>539</v>
      </c>
      <c r="B197" s="69" t="s">
        <v>540</v>
      </c>
      <c r="C197" s="76" t="s">
        <v>300</v>
      </c>
      <c r="D197" s="31" t="s">
        <v>127</v>
      </c>
      <c r="E197" s="1">
        <v>93</v>
      </c>
      <c r="F197" s="71">
        <f>Data!Z26</f>
        <v>840</v>
      </c>
      <c r="G197" s="71">
        <f t="shared" si="18"/>
        <v>973.57894736842104</v>
      </c>
      <c r="H197" s="72">
        <f t="shared" si="19"/>
        <v>-133.57894736842104</v>
      </c>
      <c r="I197" s="72" t="str">
        <f t="shared" si="20"/>
        <v>OUTLIER-DN</v>
      </c>
      <c r="J197" s="45">
        <f>Data!K26</f>
        <v>4.8000000000000001E-2</v>
      </c>
      <c r="K197" s="45">
        <f t="shared" si="21"/>
        <v>5.1062500000000018E-2</v>
      </c>
      <c r="L197" s="73">
        <f t="shared" si="22"/>
        <v>-3.0625000000000166E-3</v>
      </c>
      <c r="M197" s="73" t="str">
        <f>IF(Results!J197&lt;'C.O. values'!C$32,"NO_GROWTH",L197)</f>
        <v>NO_GROWTH</v>
      </c>
      <c r="N197" s="74" t="str">
        <f t="shared" si="23"/>
        <v>NO_GROWTH</v>
      </c>
      <c r="O197" s="42" t="str">
        <f t="shared" si="24"/>
        <v>NO_GROWTH</v>
      </c>
      <c r="P197" s="75" t="str">
        <f t="shared" si="25"/>
        <v>NO_GROWTH</v>
      </c>
      <c r="Q197" s="55" t="str">
        <f t="shared" si="26"/>
        <v>NO_GROWTH</v>
      </c>
      <c r="R197" s="1"/>
    </row>
    <row r="198" spans="1:18" ht="14" x14ac:dyDescent="0.2">
      <c r="A198" s="69" t="s">
        <v>541</v>
      </c>
      <c r="B198" s="69" t="s">
        <v>542</v>
      </c>
      <c r="C198" s="76" t="s">
        <v>543</v>
      </c>
      <c r="D198" s="31" t="s">
        <v>127</v>
      </c>
      <c r="E198" s="1">
        <v>94</v>
      </c>
      <c r="F198" s="71">
        <f>Data!AA26</f>
        <v>3627</v>
      </c>
      <c r="G198" s="71">
        <f t="shared" si="18"/>
        <v>973.57894736842104</v>
      </c>
      <c r="H198" s="72">
        <f t="shared" si="19"/>
        <v>2653.4210526315792</v>
      </c>
      <c r="I198" s="72">
        <f t="shared" si="20"/>
        <v>2653.4210526315792</v>
      </c>
      <c r="J198" s="45">
        <f>Data!L26</f>
        <v>0.44</v>
      </c>
      <c r="K198" s="45">
        <f t="shared" si="21"/>
        <v>5.1062500000000018E-2</v>
      </c>
      <c r="L198" s="73">
        <f t="shared" si="22"/>
        <v>0.38893749999999999</v>
      </c>
      <c r="M198" s="73">
        <f>IF(Results!J198&lt;'C.O. values'!C$32,"NO_GROWTH",L198)</f>
        <v>0.38893749999999999</v>
      </c>
      <c r="N198" s="74">
        <f t="shared" si="23"/>
        <v>6822.2299280259149</v>
      </c>
      <c r="O198" s="42">
        <f t="shared" si="24"/>
        <v>6822.2299280259149</v>
      </c>
      <c r="P198" s="75">
        <f t="shared" si="25"/>
        <v>0.74658868006288404</v>
      </c>
      <c r="Q198" s="55" t="str">
        <f t="shared" si="26"/>
        <v>NEGATIVE</v>
      </c>
      <c r="R198" s="1"/>
    </row>
    <row r="199" spans="1:18" ht="14" x14ac:dyDescent="0.2">
      <c r="A199" s="69" t="s">
        <v>544</v>
      </c>
      <c r="B199" s="69" t="s">
        <v>545</v>
      </c>
      <c r="C199" s="76" t="s">
        <v>336</v>
      </c>
      <c r="D199" s="31" t="s">
        <v>127</v>
      </c>
      <c r="E199" s="1">
        <v>95</v>
      </c>
      <c r="F199" s="71">
        <f>Data!AB26</f>
        <v>3276</v>
      </c>
      <c r="G199" s="71">
        <f t="shared" si="18"/>
        <v>973.57894736842104</v>
      </c>
      <c r="H199" s="72">
        <f t="shared" si="19"/>
        <v>2302.4210526315792</v>
      </c>
      <c r="I199" s="72">
        <f t="shared" si="20"/>
        <v>2302.4210526315792</v>
      </c>
      <c r="J199" s="45">
        <f>Data!M26</f>
        <v>0.35199999999999998</v>
      </c>
      <c r="K199" s="45">
        <f t="shared" si="21"/>
        <v>5.1062500000000018E-2</v>
      </c>
      <c r="L199" s="73">
        <f t="shared" si="22"/>
        <v>0.30093749999999997</v>
      </c>
      <c r="M199" s="73">
        <f>IF(Results!J199&lt;'C.O. values'!C$32,"NO_GROWTH",L199)</f>
        <v>0.30093749999999997</v>
      </c>
      <c r="N199" s="74">
        <f t="shared" si="23"/>
        <v>7650.8280045909178</v>
      </c>
      <c r="O199" s="42">
        <f t="shared" si="24"/>
        <v>7650.8280045909178</v>
      </c>
      <c r="P199" s="75">
        <f t="shared" si="25"/>
        <v>0.83726606133143278</v>
      </c>
      <c r="Q199" s="55" t="str">
        <f t="shared" si="26"/>
        <v>NEGATIVE</v>
      </c>
      <c r="R199" s="1"/>
    </row>
    <row r="200" spans="1:18" ht="14" x14ac:dyDescent="0.2">
      <c r="A200" s="69" t="s">
        <v>546</v>
      </c>
      <c r="B200" s="69" t="s">
        <v>547</v>
      </c>
      <c r="C200" s="76" t="s">
        <v>305</v>
      </c>
      <c r="D200" s="31" t="s">
        <v>127</v>
      </c>
      <c r="E200" s="1">
        <v>96</v>
      </c>
      <c r="F200" s="71">
        <f>Data!AC26</f>
        <v>3259</v>
      </c>
      <c r="G200" s="71">
        <f t="shared" si="18"/>
        <v>973.57894736842104</v>
      </c>
      <c r="H200" s="72">
        <f t="shared" si="19"/>
        <v>2285.4210526315792</v>
      </c>
      <c r="I200" s="72">
        <f t="shared" si="20"/>
        <v>2285.4210526315792</v>
      </c>
      <c r="J200" s="45">
        <f>Data!N26</f>
        <v>0.55500000000000005</v>
      </c>
      <c r="K200" s="45">
        <f t="shared" si="21"/>
        <v>5.1062500000000018E-2</v>
      </c>
      <c r="L200" s="73">
        <f t="shared" si="22"/>
        <v>0.50393750000000004</v>
      </c>
      <c r="M200" s="73">
        <f>IF(Results!J200&lt;'C.O. values'!C$32,"NO_GROWTH",L200)</f>
        <v>0.50393750000000004</v>
      </c>
      <c r="N200" s="74">
        <f t="shared" si="23"/>
        <v>4535.1279724798787</v>
      </c>
      <c r="O200" s="42">
        <f t="shared" si="24"/>
        <v>4535.1279724798787</v>
      </c>
      <c r="P200" s="75">
        <f t="shared" si="25"/>
        <v>0.49630036551256418</v>
      </c>
      <c r="Q200" s="55" t="str">
        <f t="shared" si="26"/>
        <v>NEGATIVE</v>
      </c>
      <c r="R200" s="1"/>
    </row>
    <row r="201" spans="1:18" ht="14" x14ac:dyDescent="0.2">
      <c r="A201" s="69" t="s">
        <v>548</v>
      </c>
      <c r="B201" s="69" t="s">
        <v>549</v>
      </c>
      <c r="C201" s="76" t="s">
        <v>277</v>
      </c>
      <c r="D201" s="31" t="s">
        <v>127</v>
      </c>
      <c r="E201" s="1">
        <v>1</v>
      </c>
      <c r="F201" s="71">
        <f>Data!R29</f>
        <v>2511</v>
      </c>
      <c r="G201" s="71">
        <f t="shared" ref="G201:G264" si="27">G$5</f>
        <v>973.57894736842104</v>
      </c>
      <c r="H201" s="72">
        <f t="shared" ref="H201:H264" si="28">F201-G201</f>
        <v>1537.421052631579</v>
      </c>
      <c r="I201" s="72">
        <f t="shared" ref="I201:I264" si="29">IF(H201&lt;((QUARTILE($H$9:$H$2007,3))+(1.5*(QUARTILE($H$9:$H$2007,3)-QUARTILE($H$9:$H$2007,1)))),(IF(H201&gt;((QUARTILE($H$9:$H$2007,1))-(1.5*(QUARTILE($H$9:$H$2007,3)-QUARTILE($H$9:$H$2007,1)))),H201,"OUTLIER-DN")),"OUTLIER-UP")</f>
        <v>1537.421052631579</v>
      </c>
      <c r="J201" s="45">
        <f>Data!C29</f>
        <v>0.39500000000000002</v>
      </c>
      <c r="K201" s="45">
        <f t="shared" ref="K201:K264" si="30">K$5</f>
        <v>5.1062500000000018E-2</v>
      </c>
      <c r="L201" s="73">
        <f t="shared" ref="L201:L264" si="31">J201-K201</f>
        <v>0.34393750000000001</v>
      </c>
      <c r="M201" s="73">
        <f>IF(Results!J201&lt;'C.O. values'!C$32,"NO_GROWTH",L201)</f>
        <v>0.34393750000000001</v>
      </c>
      <c r="N201" s="74">
        <f t="shared" ref="N201:N264" si="32">IF(M201="NO_GROWTH","NO_GROWTH",H201/L201)</f>
        <v>4470.059393440898</v>
      </c>
      <c r="O201" s="42">
        <f t="shared" ref="O201:O264" si="33">IF(M201="NO_GROWTH","NO_GROWTH",(IF(N201&lt;((QUARTILE($N$9:$N$2007,3))+(1.5*(QUARTILE($N$9:$N$2007,3)-QUARTILE($N$9:$N$2007,1)))),(IF(N201&gt;((QUARTILE($N$9:$N$2007,1))-(1.5*(QUARTILE($N$9:$N$2007,3)-QUARTILE($N$9:$N$2007,1)))),N201,"OUTLIER-DN")),"OUTLIER-UP")))</f>
        <v>4470.059393440898</v>
      </c>
      <c r="P201" s="75">
        <f t="shared" ref="P201:P264" si="34">IF(O201="NO_GROWTH","NO_GROWTH",N201/$O$5)</f>
        <v>0.48917960513790804</v>
      </c>
      <c r="Q201" s="55" t="str">
        <f t="shared" ref="Q201:Q264" si="35">IF(M201="NO_GROWTH","NO_GROWTH",(IF(P201&gt;0.99,(IF(H201&lt;$P$5,"POTENTIAL_FALSE_POSITIVE","LIKELY_TRUE_POSITIVE")),"NEGATIVE")))</f>
        <v>NEGATIVE</v>
      </c>
      <c r="R201" s="1"/>
    </row>
    <row r="202" spans="1:18" ht="14" x14ac:dyDescent="0.2">
      <c r="A202" s="69" t="s">
        <v>550</v>
      </c>
      <c r="B202" s="69" t="s">
        <v>551</v>
      </c>
      <c r="C202" s="76" t="s">
        <v>408</v>
      </c>
      <c r="D202" s="31" t="s">
        <v>144</v>
      </c>
      <c r="E202" s="1">
        <v>2</v>
      </c>
      <c r="F202" s="71">
        <f>Data!S29</f>
        <v>3078</v>
      </c>
      <c r="G202" s="71">
        <f t="shared" si="27"/>
        <v>973.57894736842104</v>
      </c>
      <c r="H202" s="72">
        <f t="shared" si="28"/>
        <v>2104.4210526315792</v>
      </c>
      <c r="I202" s="72">
        <f t="shared" si="29"/>
        <v>2104.4210526315792</v>
      </c>
      <c r="J202" s="45">
        <f>Data!D29</f>
        <v>0.36399999999999999</v>
      </c>
      <c r="K202" s="45">
        <f t="shared" si="30"/>
        <v>5.1062500000000018E-2</v>
      </c>
      <c r="L202" s="73">
        <f t="shared" si="31"/>
        <v>0.31293749999999998</v>
      </c>
      <c r="M202" s="73">
        <f>IF(Results!J202&lt;'C.O. values'!C$32,"NO_GROWTH",L202)</f>
        <v>0.31293749999999998</v>
      </c>
      <c r="N202" s="74">
        <f t="shared" si="32"/>
        <v>6724.7327425814401</v>
      </c>
      <c r="O202" s="42">
        <f t="shared" si="33"/>
        <v>6724.7327425814401</v>
      </c>
      <c r="P202" s="75">
        <f t="shared" si="34"/>
        <v>0.73591910490069079</v>
      </c>
      <c r="Q202" s="55" t="str">
        <f t="shared" si="35"/>
        <v>NEGATIVE</v>
      </c>
      <c r="R202" s="1"/>
    </row>
    <row r="203" spans="1:18" ht="14" x14ac:dyDescent="0.2">
      <c r="A203" s="69" t="s">
        <v>552</v>
      </c>
      <c r="B203" s="69" t="s">
        <v>553</v>
      </c>
      <c r="C203" s="76" t="s">
        <v>554</v>
      </c>
      <c r="D203" s="31" t="s">
        <v>127</v>
      </c>
      <c r="E203" s="1">
        <v>3</v>
      </c>
      <c r="F203" s="71">
        <f>Data!T29</f>
        <v>2743</v>
      </c>
      <c r="G203" s="71">
        <f t="shared" si="27"/>
        <v>973.57894736842104</v>
      </c>
      <c r="H203" s="72">
        <f t="shared" si="28"/>
        <v>1769.421052631579</v>
      </c>
      <c r="I203" s="72">
        <f t="shared" si="29"/>
        <v>1769.421052631579</v>
      </c>
      <c r="J203" s="45">
        <f>Data!E29</f>
        <v>0.35799999999999998</v>
      </c>
      <c r="K203" s="45">
        <f t="shared" si="30"/>
        <v>5.1062500000000018E-2</v>
      </c>
      <c r="L203" s="73">
        <f t="shared" si="31"/>
        <v>0.30693749999999997</v>
      </c>
      <c r="M203" s="73">
        <f>IF(Results!J203&lt;'C.O. values'!C$32,"NO_GROWTH",L203)</f>
        <v>0.30693749999999997</v>
      </c>
      <c r="N203" s="74">
        <f t="shared" si="32"/>
        <v>5764.7600981684518</v>
      </c>
      <c r="O203" s="42">
        <f t="shared" si="33"/>
        <v>5764.7600981684518</v>
      </c>
      <c r="P203" s="75">
        <f t="shared" si="34"/>
        <v>0.63086478731685713</v>
      </c>
      <c r="Q203" s="55" t="str">
        <f t="shared" si="35"/>
        <v>NEGATIVE</v>
      </c>
      <c r="R203" s="1"/>
    </row>
    <row r="204" spans="1:18" ht="14" x14ac:dyDescent="0.2">
      <c r="A204" s="69" t="s">
        <v>555</v>
      </c>
      <c r="B204" s="69" t="s">
        <v>556</v>
      </c>
      <c r="C204" s="76" t="s">
        <v>557</v>
      </c>
      <c r="D204" s="31" t="s">
        <v>127</v>
      </c>
      <c r="E204" s="1">
        <v>4</v>
      </c>
      <c r="F204" s="71">
        <f>Data!U29</f>
        <v>2897</v>
      </c>
      <c r="G204" s="71">
        <f t="shared" si="27"/>
        <v>973.57894736842104</v>
      </c>
      <c r="H204" s="72">
        <f t="shared" si="28"/>
        <v>1923.421052631579</v>
      </c>
      <c r="I204" s="72">
        <f t="shared" si="29"/>
        <v>1923.421052631579</v>
      </c>
      <c r="J204" s="45">
        <f>Data!F29</f>
        <v>0.39100000000000001</v>
      </c>
      <c r="K204" s="45">
        <f t="shared" si="30"/>
        <v>5.1062500000000018E-2</v>
      </c>
      <c r="L204" s="73">
        <f t="shared" si="31"/>
        <v>0.3399375</v>
      </c>
      <c r="M204" s="73">
        <f>IF(Results!J204&lt;'C.O. values'!C$32,"NO_GROWTH",L204)</f>
        <v>0.3399375</v>
      </c>
      <c r="N204" s="74">
        <f t="shared" si="32"/>
        <v>5658.1608461307706</v>
      </c>
      <c r="O204" s="42">
        <f t="shared" si="33"/>
        <v>5658.1608461307706</v>
      </c>
      <c r="P204" s="75">
        <f t="shared" si="34"/>
        <v>0.61919913023491646</v>
      </c>
      <c r="Q204" s="55" t="str">
        <f t="shared" si="35"/>
        <v>NEGATIVE</v>
      </c>
      <c r="R204" s="1"/>
    </row>
    <row r="205" spans="1:18" ht="14" x14ac:dyDescent="0.2">
      <c r="A205" s="69" t="s">
        <v>558</v>
      </c>
      <c r="B205" s="69" t="s">
        <v>559</v>
      </c>
      <c r="C205" s="76" t="s">
        <v>126</v>
      </c>
      <c r="D205" s="31" t="s">
        <v>127</v>
      </c>
      <c r="E205" s="1">
        <v>5</v>
      </c>
      <c r="F205" s="71">
        <f>Data!V29</f>
        <v>3137</v>
      </c>
      <c r="G205" s="71">
        <f t="shared" si="27"/>
        <v>973.57894736842104</v>
      </c>
      <c r="H205" s="72">
        <f t="shared" si="28"/>
        <v>2163.4210526315792</v>
      </c>
      <c r="I205" s="72">
        <f t="shared" si="29"/>
        <v>2163.4210526315792</v>
      </c>
      <c r="J205" s="45">
        <f>Data!G29</f>
        <v>0.38100000000000001</v>
      </c>
      <c r="K205" s="45">
        <f t="shared" si="30"/>
        <v>5.1062500000000018E-2</v>
      </c>
      <c r="L205" s="73">
        <f t="shared" si="31"/>
        <v>0.32993749999999999</v>
      </c>
      <c r="M205" s="73">
        <f>IF(Results!J205&lt;'C.O. values'!C$32,"NO_GROWTH",L205)</f>
        <v>0.32993749999999999</v>
      </c>
      <c r="N205" s="74">
        <f t="shared" si="32"/>
        <v>6557.0632396486581</v>
      </c>
      <c r="O205" s="42">
        <f t="shared" si="33"/>
        <v>6557.0632396486581</v>
      </c>
      <c r="P205" s="75">
        <f t="shared" si="34"/>
        <v>0.71757024328183183</v>
      </c>
      <c r="Q205" s="55" t="str">
        <f t="shared" si="35"/>
        <v>NEGATIVE</v>
      </c>
      <c r="R205" s="1"/>
    </row>
    <row r="206" spans="1:18" ht="14" x14ac:dyDescent="0.2">
      <c r="A206" s="69" t="s">
        <v>560</v>
      </c>
      <c r="B206" s="69" t="s">
        <v>561</v>
      </c>
      <c r="C206" s="76" t="s">
        <v>562</v>
      </c>
      <c r="D206" s="31" t="s">
        <v>127</v>
      </c>
      <c r="E206" s="1">
        <v>6</v>
      </c>
      <c r="F206" s="71">
        <f>Data!W29</f>
        <v>1792</v>
      </c>
      <c r="G206" s="71">
        <f t="shared" si="27"/>
        <v>973.57894736842104</v>
      </c>
      <c r="H206" s="72">
        <f t="shared" si="28"/>
        <v>818.42105263157896</v>
      </c>
      <c r="I206" s="72">
        <f t="shared" si="29"/>
        <v>818.42105263157896</v>
      </c>
      <c r="J206" s="45">
        <f>Data!H29</f>
        <v>0.38300000000000001</v>
      </c>
      <c r="K206" s="45">
        <f t="shared" si="30"/>
        <v>5.1062500000000018E-2</v>
      </c>
      <c r="L206" s="73">
        <f t="shared" si="31"/>
        <v>0.3319375</v>
      </c>
      <c r="M206" s="73">
        <f>IF(Results!J206&lt;'C.O. values'!C$32,"NO_GROWTH",L206)</f>
        <v>0.3319375</v>
      </c>
      <c r="N206" s="74">
        <f t="shared" si="32"/>
        <v>2465.587806835862</v>
      </c>
      <c r="O206" s="42">
        <f t="shared" si="33"/>
        <v>2465.587806835862</v>
      </c>
      <c r="P206" s="75">
        <f t="shared" si="34"/>
        <v>0.26982085999809985</v>
      </c>
      <c r="Q206" s="55" t="str">
        <f t="shared" si="35"/>
        <v>NEGATIVE</v>
      </c>
      <c r="R206" s="1"/>
    </row>
    <row r="207" spans="1:18" ht="14" x14ac:dyDescent="0.2">
      <c r="A207" s="69" t="s">
        <v>563</v>
      </c>
      <c r="B207" s="69" t="s">
        <v>564</v>
      </c>
      <c r="C207" s="76" t="s">
        <v>565</v>
      </c>
      <c r="D207" s="31" t="s">
        <v>144</v>
      </c>
      <c r="E207" s="1">
        <v>7</v>
      </c>
      <c r="F207" s="71">
        <f>Data!X29</f>
        <v>3157</v>
      </c>
      <c r="G207" s="71">
        <f t="shared" si="27"/>
        <v>973.57894736842104</v>
      </c>
      <c r="H207" s="72">
        <f t="shared" si="28"/>
        <v>2183.4210526315792</v>
      </c>
      <c r="I207" s="72">
        <f t="shared" si="29"/>
        <v>2183.4210526315792</v>
      </c>
      <c r="J207" s="45">
        <f>Data!I29</f>
        <v>0.34899999999999998</v>
      </c>
      <c r="K207" s="45">
        <f t="shared" si="30"/>
        <v>5.1062500000000018E-2</v>
      </c>
      <c r="L207" s="73">
        <f t="shared" si="31"/>
        <v>0.29793749999999997</v>
      </c>
      <c r="M207" s="73">
        <f>IF(Results!J207&lt;'C.O. values'!C$32,"NO_GROWTH",L207)</f>
        <v>0.29793749999999997</v>
      </c>
      <c r="N207" s="74">
        <f t="shared" si="32"/>
        <v>7328.4532918198593</v>
      </c>
      <c r="O207" s="42">
        <f t="shared" si="33"/>
        <v>7328.4532918198593</v>
      </c>
      <c r="P207" s="75">
        <f t="shared" si="34"/>
        <v>0.80198708160888332</v>
      </c>
      <c r="Q207" s="55" t="str">
        <f t="shared" si="35"/>
        <v>NEGATIVE</v>
      </c>
      <c r="R207" s="1"/>
    </row>
    <row r="208" spans="1:18" ht="14" x14ac:dyDescent="0.2">
      <c r="A208" s="69" t="s">
        <v>566</v>
      </c>
      <c r="B208" s="69" t="s">
        <v>567</v>
      </c>
      <c r="C208" s="76" t="s">
        <v>568</v>
      </c>
      <c r="D208" s="31" t="s">
        <v>127</v>
      </c>
      <c r="E208" s="1">
        <v>8</v>
      </c>
      <c r="F208" s="71">
        <f>Data!Y29</f>
        <v>4535</v>
      </c>
      <c r="G208" s="71">
        <f t="shared" si="27"/>
        <v>973.57894736842104</v>
      </c>
      <c r="H208" s="72">
        <f t="shared" si="28"/>
        <v>3561.4210526315792</v>
      </c>
      <c r="I208" s="72" t="str">
        <f t="shared" si="29"/>
        <v>OUTLIER-UP</v>
      </c>
      <c r="J208" s="45">
        <f>Data!J29</f>
        <v>0.42299999999999999</v>
      </c>
      <c r="K208" s="45">
        <f t="shared" si="30"/>
        <v>5.1062500000000018E-2</v>
      </c>
      <c r="L208" s="73">
        <f t="shared" si="31"/>
        <v>0.37193749999999998</v>
      </c>
      <c r="M208" s="73">
        <f>IF(Results!J208&lt;'C.O. values'!C$32,"NO_GROWTH",L208)</f>
        <v>0.37193749999999998</v>
      </c>
      <c r="N208" s="74">
        <f t="shared" si="32"/>
        <v>9575.321264006936</v>
      </c>
      <c r="O208" s="42" t="str">
        <f t="shared" si="33"/>
        <v>OUTLIER-UP</v>
      </c>
      <c r="P208" s="75">
        <f t="shared" si="34"/>
        <v>1.0478724022926025</v>
      </c>
      <c r="Q208" s="55" t="str">
        <f t="shared" si="35"/>
        <v>LIKELY_TRUE_POSITIVE</v>
      </c>
      <c r="R208" s="1"/>
    </row>
    <row r="209" spans="1:18" ht="14" x14ac:dyDescent="0.2">
      <c r="A209" s="69" t="s">
        <v>569</v>
      </c>
      <c r="B209" s="69" t="s">
        <v>570</v>
      </c>
      <c r="C209" s="76" t="s">
        <v>336</v>
      </c>
      <c r="D209" s="31" t="s">
        <v>127</v>
      </c>
      <c r="E209" s="1">
        <v>9</v>
      </c>
      <c r="F209" s="71">
        <f>Data!Z29</f>
        <v>3271</v>
      </c>
      <c r="G209" s="71">
        <f t="shared" si="27"/>
        <v>973.57894736842104</v>
      </c>
      <c r="H209" s="72">
        <f t="shared" si="28"/>
        <v>2297.4210526315792</v>
      </c>
      <c r="I209" s="72">
        <f t="shared" si="29"/>
        <v>2297.4210526315792</v>
      </c>
      <c r="J209" s="45">
        <f>Data!K29</f>
        <v>0.41899999999999998</v>
      </c>
      <c r="K209" s="45">
        <f t="shared" si="30"/>
        <v>5.1062500000000018E-2</v>
      </c>
      <c r="L209" s="73">
        <f t="shared" si="31"/>
        <v>0.36793749999999997</v>
      </c>
      <c r="M209" s="73">
        <f>IF(Results!J209&lt;'C.O. values'!C$32,"NO_GROWTH",L209)</f>
        <v>0.36793749999999997</v>
      </c>
      <c r="N209" s="74">
        <f t="shared" si="32"/>
        <v>6244.0524617131423</v>
      </c>
      <c r="O209" s="42">
        <f t="shared" si="33"/>
        <v>6244.0524617131423</v>
      </c>
      <c r="P209" s="75">
        <f t="shared" si="34"/>
        <v>0.68331600295136052</v>
      </c>
      <c r="Q209" s="55" t="str">
        <f t="shared" si="35"/>
        <v>NEGATIVE</v>
      </c>
      <c r="R209" s="1"/>
    </row>
    <row r="210" spans="1:18" ht="14" x14ac:dyDescent="0.2">
      <c r="A210" s="69" t="s">
        <v>571</v>
      </c>
      <c r="B210" s="69" t="s">
        <v>572</v>
      </c>
      <c r="C210" s="76" t="s">
        <v>573</v>
      </c>
      <c r="D210" s="31" t="s">
        <v>127</v>
      </c>
      <c r="E210" s="1">
        <v>10</v>
      </c>
      <c r="F210" s="71">
        <f>Data!AA29</f>
        <v>3483</v>
      </c>
      <c r="G210" s="71">
        <f t="shared" si="27"/>
        <v>973.57894736842104</v>
      </c>
      <c r="H210" s="72">
        <f t="shared" si="28"/>
        <v>2509.4210526315792</v>
      </c>
      <c r="I210" s="72">
        <f t="shared" si="29"/>
        <v>2509.4210526315792</v>
      </c>
      <c r="J210" s="45">
        <f>Data!L29</f>
        <v>0.40200000000000002</v>
      </c>
      <c r="K210" s="45">
        <f t="shared" si="30"/>
        <v>5.1062500000000018E-2</v>
      </c>
      <c r="L210" s="73">
        <f t="shared" si="31"/>
        <v>0.35093750000000001</v>
      </c>
      <c r="M210" s="73">
        <f>IF(Results!J210&lt;'C.O. values'!C$32,"NO_GROWTH",L210)</f>
        <v>0.35093750000000001</v>
      </c>
      <c r="N210" s="74">
        <f t="shared" si="32"/>
        <v>7150.6209870178564</v>
      </c>
      <c r="O210" s="42">
        <f t="shared" si="33"/>
        <v>7150.6209870178564</v>
      </c>
      <c r="P210" s="75">
        <f t="shared" si="34"/>
        <v>0.78252605682441301</v>
      </c>
      <c r="Q210" s="55" t="str">
        <f t="shared" si="35"/>
        <v>NEGATIVE</v>
      </c>
      <c r="R210" s="1"/>
    </row>
    <row r="211" spans="1:18" ht="14" x14ac:dyDescent="0.2">
      <c r="A211" s="69" t="s">
        <v>574</v>
      </c>
      <c r="B211" s="69" t="s">
        <v>575</v>
      </c>
      <c r="C211" s="76" t="s">
        <v>132</v>
      </c>
      <c r="D211" s="31" t="s">
        <v>127</v>
      </c>
      <c r="E211" s="1">
        <v>11</v>
      </c>
      <c r="F211" s="71">
        <f>Data!AB29</f>
        <v>3285</v>
      </c>
      <c r="G211" s="71">
        <f t="shared" si="27"/>
        <v>973.57894736842104</v>
      </c>
      <c r="H211" s="72">
        <f t="shared" si="28"/>
        <v>2311.4210526315792</v>
      </c>
      <c r="I211" s="72">
        <f t="shared" si="29"/>
        <v>2311.4210526315792</v>
      </c>
      <c r="J211" s="45">
        <f>Data!M29</f>
        <v>0.35399999999999998</v>
      </c>
      <c r="K211" s="45">
        <f t="shared" si="30"/>
        <v>5.1062500000000018E-2</v>
      </c>
      <c r="L211" s="73">
        <f t="shared" si="31"/>
        <v>0.30293749999999997</v>
      </c>
      <c r="M211" s="73">
        <f>IF(Results!J211&lt;'C.O. values'!C$32,"NO_GROWTH",L211)</f>
        <v>0.30293749999999997</v>
      </c>
      <c r="N211" s="74">
        <f t="shared" si="32"/>
        <v>7630.0261691985288</v>
      </c>
      <c r="O211" s="42">
        <f t="shared" si="33"/>
        <v>7630.0261691985288</v>
      </c>
      <c r="P211" s="75">
        <f t="shared" si="34"/>
        <v>0.83498961873240962</v>
      </c>
      <c r="Q211" s="55" t="str">
        <f t="shared" si="35"/>
        <v>NEGATIVE</v>
      </c>
      <c r="R211" s="1"/>
    </row>
    <row r="212" spans="1:18" ht="14" x14ac:dyDescent="0.2">
      <c r="A212" s="69" t="s">
        <v>576</v>
      </c>
      <c r="B212" s="69" t="s">
        <v>577</v>
      </c>
      <c r="C212" s="76" t="s">
        <v>238</v>
      </c>
      <c r="D212" s="31" t="s">
        <v>144</v>
      </c>
      <c r="E212" s="1">
        <v>12</v>
      </c>
      <c r="F212" s="71">
        <f>Data!AC29</f>
        <v>3047</v>
      </c>
      <c r="G212" s="71">
        <f t="shared" si="27"/>
        <v>973.57894736842104</v>
      </c>
      <c r="H212" s="72">
        <f t="shared" si="28"/>
        <v>2073.4210526315792</v>
      </c>
      <c r="I212" s="72">
        <f t="shared" si="29"/>
        <v>2073.4210526315792</v>
      </c>
      <c r="J212" s="45">
        <f>Data!N29</f>
        <v>0.42499999999999999</v>
      </c>
      <c r="K212" s="45">
        <f t="shared" si="30"/>
        <v>5.1062500000000018E-2</v>
      </c>
      <c r="L212" s="73">
        <f t="shared" si="31"/>
        <v>0.37393749999999998</v>
      </c>
      <c r="M212" s="73">
        <f>IF(Results!J212&lt;'C.O. values'!C$32,"NO_GROWTH",L212)</f>
        <v>0.37393749999999998</v>
      </c>
      <c r="N212" s="74">
        <f t="shared" si="32"/>
        <v>5544.8331676592461</v>
      </c>
      <c r="O212" s="42">
        <f t="shared" si="33"/>
        <v>5544.8331676592461</v>
      </c>
      <c r="P212" s="75">
        <f t="shared" si="34"/>
        <v>0.60679714983008282</v>
      </c>
      <c r="Q212" s="55" t="str">
        <f t="shared" si="35"/>
        <v>NEGATIVE</v>
      </c>
      <c r="R212" s="1"/>
    </row>
    <row r="213" spans="1:18" ht="14" x14ac:dyDescent="0.2">
      <c r="A213" s="69" t="s">
        <v>578</v>
      </c>
      <c r="B213" s="69" t="s">
        <v>579</v>
      </c>
      <c r="C213" s="76" t="s">
        <v>272</v>
      </c>
      <c r="D213" s="31" t="s">
        <v>127</v>
      </c>
      <c r="E213" s="1">
        <v>13</v>
      </c>
      <c r="F213" s="71">
        <f>Data!R30</f>
        <v>3187</v>
      </c>
      <c r="G213" s="71">
        <f t="shared" si="27"/>
        <v>973.57894736842104</v>
      </c>
      <c r="H213" s="72">
        <f t="shared" si="28"/>
        <v>2213.4210526315792</v>
      </c>
      <c r="I213" s="72">
        <f t="shared" si="29"/>
        <v>2213.4210526315792</v>
      </c>
      <c r="J213" s="45">
        <f>Data!C30</f>
        <v>0.34899999999999998</v>
      </c>
      <c r="K213" s="45">
        <f t="shared" si="30"/>
        <v>5.1062500000000018E-2</v>
      </c>
      <c r="L213" s="73">
        <f t="shared" si="31"/>
        <v>0.29793749999999997</v>
      </c>
      <c r="M213" s="73">
        <f>IF(Results!J213&lt;'C.O. values'!C$32,"NO_GROWTH",L213)</f>
        <v>0.29793749999999997</v>
      </c>
      <c r="N213" s="74">
        <f t="shared" si="32"/>
        <v>7429.1455511024269</v>
      </c>
      <c r="O213" s="42">
        <f t="shared" si="33"/>
        <v>7429.1455511024269</v>
      </c>
      <c r="P213" s="75">
        <f t="shared" si="34"/>
        <v>0.81300630871547763</v>
      </c>
      <c r="Q213" s="55" t="str">
        <f t="shared" si="35"/>
        <v>NEGATIVE</v>
      </c>
      <c r="R213" s="1"/>
    </row>
    <row r="214" spans="1:18" ht="14" x14ac:dyDescent="0.2">
      <c r="A214" s="69" t="s">
        <v>580</v>
      </c>
      <c r="B214" s="69" t="s">
        <v>581</v>
      </c>
      <c r="C214" s="76" t="s">
        <v>582</v>
      </c>
      <c r="D214" s="31" t="s">
        <v>127</v>
      </c>
      <c r="E214" s="1">
        <v>14</v>
      </c>
      <c r="F214" s="71">
        <f>Data!S30</f>
        <v>2753</v>
      </c>
      <c r="G214" s="71">
        <f t="shared" si="27"/>
        <v>973.57894736842104</v>
      </c>
      <c r="H214" s="72">
        <f t="shared" si="28"/>
        <v>1779.421052631579</v>
      </c>
      <c r="I214" s="72">
        <f t="shared" si="29"/>
        <v>1779.421052631579</v>
      </c>
      <c r="J214" s="45">
        <f>Data!D30</f>
        <v>0.36299999999999999</v>
      </c>
      <c r="K214" s="45">
        <f t="shared" si="30"/>
        <v>5.1062500000000018E-2</v>
      </c>
      <c r="L214" s="73">
        <f t="shared" si="31"/>
        <v>0.31193749999999998</v>
      </c>
      <c r="M214" s="73">
        <f>IF(Results!J214&lt;'C.O. values'!C$32,"NO_GROWTH",L214)</f>
        <v>0.31193749999999998</v>
      </c>
      <c r="N214" s="74">
        <f t="shared" si="32"/>
        <v>5704.4153159898351</v>
      </c>
      <c r="O214" s="42">
        <f t="shared" si="33"/>
        <v>5704.4153159898351</v>
      </c>
      <c r="P214" s="75">
        <f t="shared" si="34"/>
        <v>0.62426097423070792</v>
      </c>
      <c r="Q214" s="55" t="str">
        <f t="shared" si="35"/>
        <v>NEGATIVE</v>
      </c>
      <c r="R214" s="1"/>
    </row>
    <row r="215" spans="1:18" ht="14" x14ac:dyDescent="0.2">
      <c r="A215" s="69" t="s">
        <v>583</v>
      </c>
      <c r="B215" s="69" t="s">
        <v>584</v>
      </c>
      <c r="C215" s="76" t="s">
        <v>272</v>
      </c>
      <c r="D215" s="31" t="s">
        <v>127</v>
      </c>
      <c r="E215" s="1">
        <v>15</v>
      </c>
      <c r="F215" s="71">
        <f>Data!T30</f>
        <v>2586</v>
      </c>
      <c r="G215" s="71">
        <f t="shared" si="27"/>
        <v>973.57894736842104</v>
      </c>
      <c r="H215" s="72">
        <f t="shared" si="28"/>
        <v>1612.421052631579</v>
      </c>
      <c r="I215" s="72">
        <f t="shared" si="29"/>
        <v>1612.421052631579</v>
      </c>
      <c r="J215" s="45">
        <f>Sheet6!N18</f>
        <v>0.379</v>
      </c>
      <c r="K215" s="45">
        <f t="shared" si="30"/>
        <v>5.1062500000000018E-2</v>
      </c>
      <c r="L215" s="73">
        <f t="shared" si="31"/>
        <v>0.32793749999999999</v>
      </c>
      <c r="M215" s="73">
        <f>IF(Results!J215&lt;'C.O. values'!C$32,"NO_GROWTH",L215)</f>
        <v>0.32793749999999999</v>
      </c>
      <c r="N215" s="74">
        <f t="shared" si="32"/>
        <v>4916.8547440642778</v>
      </c>
      <c r="O215" s="42">
        <f t="shared" si="33"/>
        <v>4916.8547440642778</v>
      </c>
      <c r="P215" s="75">
        <f t="shared" si="34"/>
        <v>0.5380745199383925</v>
      </c>
      <c r="Q215" s="55" t="str">
        <f t="shared" si="35"/>
        <v>NEGATIVE</v>
      </c>
      <c r="R215" s="1"/>
    </row>
    <row r="216" spans="1:18" ht="14" x14ac:dyDescent="0.2">
      <c r="A216" s="69" t="s">
        <v>585</v>
      </c>
      <c r="B216" s="69" t="s">
        <v>586</v>
      </c>
      <c r="C216" s="76" t="s">
        <v>421</v>
      </c>
      <c r="D216" s="31" t="s">
        <v>127</v>
      </c>
      <c r="E216" s="1">
        <v>16</v>
      </c>
      <c r="F216" s="71">
        <f>Data!U30</f>
        <v>1973</v>
      </c>
      <c r="G216" s="71">
        <f t="shared" si="27"/>
        <v>973.57894736842104</v>
      </c>
      <c r="H216" s="72">
        <f t="shared" si="28"/>
        <v>999.42105263157896</v>
      </c>
      <c r="I216" s="72">
        <f t="shared" si="29"/>
        <v>999.42105263157896</v>
      </c>
      <c r="J216" s="45">
        <f>Sheet6!N20</f>
        <v>0.50900000000000001</v>
      </c>
      <c r="K216" s="45">
        <f t="shared" si="30"/>
        <v>5.1062500000000018E-2</v>
      </c>
      <c r="L216" s="73">
        <f t="shared" si="31"/>
        <v>0.4579375</v>
      </c>
      <c r="M216" s="73">
        <f>IF(Results!J216&lt;'C.O. values'!C$32,"NO_GROWTH",L216)</f>
        <v>0.4579375</v>
      </c>
      <c r="N216" s="74">
        <f t="shared" si="32"/>
        <v>2182.4398583465627</v>
      </c>
      <c r="O216" s="42">
        <f t="shared" si="33"/>
        <v>2182.4398583465627</v>
      </c>
      <c r="P216" s="75">
        <f t="shared" si="34"/>
        <v>0.2388346494254068</v>
      </c>
      <c r="Q216" s="55" t="str">
        <f t="shared" si="35"/>
        <v>NEGATIVE</v>
      </c>
      <c r="R216" s="1"/>
    </row>
    <row r="217" spans="1:18" ht="14" x14ac:dyDescent="0.2">
      <c r="A217" s="69" t="s">
        <v>587</v>
      </c>
      <c r="B217" s="69" t="s">
        <v>588</v>
      </c>
      <c r="C217" s="76" t="s">
        <v>161</v>
      </c>
      <c r="D217" s="31" t="s">
        <v>127</v>
      </c>
      <c r="E217" s="1">
        <v>17</v>
      </c>
      <c r="F217" s="71">
        <f>Data!V30</f>
        <v>2780</v>
      </c>
      <c r="G217" s="71">
        <f t="shared" si="27"/>
        <v>973.57894736842104</v>
      </c>
      <c r="H217" s="72">
        <f t="shared" si="28"/>
        <v>1806.421052631579</v>
      </c>
      <c r="I217" s="72">
        <f t="shared" si="29"/>
        <v>1806.421052631579</v>
      </c>
      <c r="J217" s="45">
        <f>Data!G30</f>
        <v>0.44700000000000001</v>
      </c>
      <c r="K217" s="45">
        <f t="shared" si="30"/>
        <v>5.1062500000000018E-2</v>
      </c>
      <c r="L217" s="73">
        <f t="shared" si="31"/>
        <v>0.3959375</v>
      </c>
      <c r="M217" s="73">
        <f>IF(Results!J217&lt;'C.O. values'!C$32,"NO_GROWTH",L217)</f>
        <v>0.3959375</v>
      </c>
      <c r="N217" s="74">
        <f t="shared" si="32"/>
        <v>4562.3893989116441</v>
      </c>
      <c r="O217" s="42">
        <f t="shared" si="33"/>
        <v>4562.3893989116441</v>
      </c>
      <c r="P217" s="75">
        <f t="shared" si="34"/>
        <v>0.49928371151395179</v>
      </c>
      <c r="Q217" s="55" t="str">
        <f t="shared" si="35"/>
        <v>NEGATIVE</v>
      </c>
      <c r="R217" s="1"/>
    </row>
    <row r="218" spans="1:18" ht="14" x14ac:dyDescent="0.2">
      <c r="A218" s="69" t="s">
        <v>589</v>
      </c>
      <c r="B218" s="69" t="s">
        <v>590</v>
      </c>
      <c r="C218" s="76" t="s">
        <v>300</v>
      </c>
      <c r="D218" s="31" t="s">
        <v>127</v>
      </c>
      <c r="E218" s="1">
        <v>18</v>
      </c>
      <c r="F218" s="71">
        <f>Data!W30</f>
        <v>2261</v>
      </c>
      <c r="G218" s="71">
        <f t="shared" si="27"/>
        <v>973.57894736842104</v>
      </c>
      <c r="H218" s="72">
        <f t="shared" si="28"/>
        <v>1287.421052631579</v>
      </c>
      <c r="I218" s="72">
        <f t="shared" si="29"/>
        <v>1287.421052631579</v>
      </c>
      <c r="J218" s="45">
        <f>Data!H30</f>
        <v>0.39300000000000002</v>
      </c>
      <c r="K218" s="45">
        <f t="shared" si="30"/>
        <v>5.1062500000000018E-2</v>
      </c>
      <c r="L218" s="73">
        <f t="shared" si="31"/>
        <v>0.34193750000000001</v>
      </c>
      <c r="M218" s="73">
        <f>IF(Results!J218&lt;'C.O. values'!C$32,"NO_GROWTH",L218)</f>
        <v>0.34193750000000001</v>
      </c>
      <c r="N218" s="74">
        <f t="shared" si="32"/>
        <v>3765.0771051188563</v>
      </c>
      <c r="O218" s="42">
        <f t="shared" si="33"/>
        <v>3765.0771051188563</v>
      </c>
      <c r="P218" s="75">
        <f t="shared" si="34"/>
        <v>0.41203008047239087</v>
      </c>
      <c r="Q218" s="55" t="str">
        <f t="shared" si="35"/>
        <v>NEGATIVE</v>
      </c>
      <c r="R218" s="1"/>
    </row>
    <row r="219" spans="1:18" ht="14" x14ac:dyDescent="0.2">
      <c r="A219" s="69" t="s">
        <v>591</v>
      </c>
      <c r="B219" s="69" t="s">
        <v>592</v>
      </c>
      <c r="C219" s="76" t="s">
        <v>593</v>
      </c>
      <c r="D219" s="31" t="s">
        <v>127</v>
      </c>
      <c r="E219" s="1">
        <v>19</v>
      </c>
      <c r="F219" s="71">
        <f>Data!X30</f>
        <v>2321</v>
      </c>
      <c r="G219" s="71">
        <f t="shared" si="27"/>
        <v>973.57894736842104</v>
      </c>
      <c r="H219" s="72">
        <f t="shared" si="28"/>
        <v>1347.421052631579</v>
      </c>
      <c r="I219" s="72">
        <f t="shared" si="29"/>
        <v>1347.421052631579</v>
      </c>
      <c r="J219" s="45">
        <f>Data!I30</f>
        <v>0.434</v>
      </c>
      <c r="K219" s="45">
        <f t="shared" si="30"/>
        <v>5.1062500000000018E-2</v>
      </c>
      <c r="L219" s="73">
        <f t="shared" si="31"/>
        <v>0.38293749999999999</v>
      </c>
      <c r="M219" s="73">
        <f>IF(Results!J219&lt;'C.O. values'!C$32,"NO_GROWTH",L219)</f>
        <v>0.38293749999999999</v>
      </c>
      <c r="N219" s="74">
        <f t="shared" si="32"/>
        <v>3518.6448248906909</v>
      </c>
      <c r="O219" s="42">
        <f t="shared" si="33"/>
        <v>3518.6448248906909</v>
      </c>
      <c r="P219" s="75">
        <f t="shared" si="34"/>
        <v>0.38506183801186883</v>
      </c>
      <c r="Q219" s="55" t="str">
        <f t="shared" si="35"/>
        <v>NEGATIVE</v>
      </c>
      <c r="R219" s="1"/>
    </row>
    <row r="220" spans="1:18" ht="14" x14ac:dyDescent="0.2">
      <c r="A220" s="69" t="s">
        <v>594</v>
      </c>
      <c r="B220" s="69" t="s">
        <v>595</v>
      </c>
      <c r="C220" s="76" t="s">
        <v>596</v>
      </c>
      <c r="D220" s="31" t="s">
        <v>127</v>
      </c>
      <c r="E220" s="1">
        <v>20</v>
      </c>
      <c r="F220" s="71">
        <f>Data!Y30</f>
        <v>3143</v>
      </c>
      <c r="G220" s="71">
        <f t="shared" si="27"/>
        <v>973.57894736842104</v>
      </c>
      <c r="H220" s="72">
        <f t="shared" si="28"/>
        <v>2169.4210526315792</v>
      </c>
      <c r="I220" s="72">
        <f t="shared" si="29"/>
        <v>2169.4210526315792</v>
      </c>
      <c r="J220" s="45">
        <f>Data!J30</f>
        <v>0.41499999999999998</v>
      </c>
      <c r="K220" s="45">
        <f t="shared" si="30"/>
        <v>5.1062500000000018E-2</v>
      </c>
      <c r="L220" s="73">
        <f t="shared" si="31"/>
        <v>0.36393749999999997</v>
      </c>
      <c r="M220" s="73">
        <f>IF(Results!J220&lt;'C.O. values'!C$32,"NO_GROWTH",L220)</f>
        <v>0.36393749999999997</v>
      </c>
      <c r="N220" s="74">
        <f t="shared" si="32"/>
        <v>5960.9714652421899</v>
      </c>
      <c r="O220" s="42">
        <f t="shared" si="33"/>
        <v>5960.9714652421899</v>
      </c>
      <c r="P220" s="75">
        <f t="shared" si="34"/>
        <v>0.65233711925265636</v>
      </c>
      <c r="Q220" s="55" t="str">
        <f t="shared" si="35"/>
        <v>NEGATIVE</v>
      </c>
      <c r="R220" s="1"/>
    </row>
    <row r="221" spans="1:18" ht="14" x14ac:dyDescent="0.2">
      <c r="A221" s="69" t="s">
        <v>597</v>
      </c>
      <c r="B221" s="69" t="s">
        <v>598</v>
      </c>
      <c r="C221" s="76" t="s">
        <v>138</v>
      </c>
      <c r="D221" s="31" t="s">
        <v>127</v>
      </c>
      <c r="E221" s="1">
        <v>21</v>
      </c>
      <c r="F221" s="71">
        <f>Data!Z30</f>
        <v>3248</v>
      </c>
      <c r="G221" s="71">
        <f t="shared" si="27"/>
        <v>973.57894736842104</v>
      </c>
      <c r="H221" s="72">
        <f t="shared" si="28"/>
        <v>2274.4210526315792</v>
      </c>
      <c r="I221" s="72">
        <f t="shared" si="29"/>
        <v>2274.4210526315792</v>
      </c>
      <c r="J221" s="45">
        <f>Data!K30</f>
        <v>0.373</v>
      </c>
      <c r="K221" s="45">
        <f t="shared" si="30"/>
        <v>5.1062500000000018E-2</v>
      </c>
      <c r="L221" s="73">
        <f t="shared" si="31"/>
        <v>0.32193749999999999</v>
      </c>
      <c r="M221" s="73">
        <f>IF(Results!J221&lt;'C.O. values'!C$32,"NO_GROWTH",L221)</f>
        <v>0.32193749999999999</v>
      </c>
      <c r="N221" s="74">
        <f t="shared" si="32"/>
        <v>7064.7906895952765</v>
      </c>
      <c r="O221" s="42">
        <f t="shared" si="33"/>
        <v>7064.7906895952765</v>
      </c>
      <c r="P221" s="75">
        <f t="shared" si="34"/>
        <v>0.77313324404352346</v>
      </c>
      <c r="Q221" s="55" t="str">
        <f t="shared" si="35"/>
        <v>NEGATIVE</v>
      </c>
      <c r="R221" s="1"/>
    </row>
    <row r="222" spans="1:18" ht="14" x14ac:dyDescent="0.2">
      <c r="A222" s="69" t="s">
        <v>599</v>
      </c>
      <c r="B222" s="69" t="s">
        <v>600</v>
      </c>
      <c r="C222" s="76" t="s">
        <v>138</v>
      </c>
      <c r="D222" s="31" t="s">
        <v>141</v>
      </c>
      <c r="E222" s="1">
        <v>22</v>
      </c>
      <c r="F222" s="71">
        <f>Data!AA30</f>
        <v>3519</v>
      </c>
      <c r="G222" s="71">
        <f t="shared" si="27"/>
        <v>973.57894736842104</v>
      </c>
      <c r="H222" s="72">
        <f t="shared" si="28"/>
        <v>2545.4210526315792</v>
      </c>
      <c r="I222" s="72">
        <f t="shared" si="29"/>
        <v>2545.4210526315792</v>
      </c>
      <c r="J222" s="45">
        <f>Data!L30</f>
        <v>0.39500000000000002</v>
      </c>
      <c r="K222" s="45">
        <f t="shared" si="30"/>
        <v>5.1062500000000018E-2</v>
      </c>
      <c r="L222" s="73">
        <f t="shared" si="31"/>
        <v>0.34393750000000001</v>
      </c>
      <c r="M222" s="73">
        <f>IF(Results!J222&lt;'C.O. values'!C$32,"NO_GROWTH",L222)</f>
        <v>0.34393750000000001</v>
      </c>
      <c r="N222" s="74">
        <f t="shared" si="32"/>
        <v>7400.8244306933066</v>
      </c>
      <c r="O222" s="42">
        <f t="shared" si="33"/>
        <v>7400.8244306933066</v>
      </c>
      <c r="P222" s="75">
        <f t="shared" si="34"/>
        <v>0.80990699542243161</v>
      </c>
      <c r="Q222" s="55" t="str">
        <f t="shared" si="35"/>
        <v>NEGATIVE</v>
      </c>
      <c r="R222" s="1"/>
    </row>
    <row r="223" spans="1:18" ht="14" x14ac:dyDescent="0.2">
      <c r="A223" s="69" t="s">
        <v>601</v>
      </c>
      <c r="B223" s="69" t="s">
        <v>602</v>
      </c>
      <c r="C223" s="76" t="s">
        <v>158</v>
      </c>
      <c r="D223" s="31" t="s">
        <v>141</v>
      </c>
      <c r="E223" s="1">
        <v>23</v>
      </c>
      <c r="F223" s="71">
        <f>Data!AB30</f>
        <v>3581</v>
      </c>
      <c r="G223" s="71">
        <f t="shared" si="27"/>
        <v>973.57894736842104</v>
      </c>
      <c r="H223" s="72">
        <f t="shared" si="28"/>
        <v>2607.4210526315792</v>
      </c>
      <c r="I223" s="72">
        <f t="shared" si="29"/>
        <v>2607.4210526315792</v>
      </c>
      <c r="J223" s="45">
        <f>Data!M30</f>
        <v>0.41199999999999998</v>
      </c>
      <c r="K223" s="45">
        <f t="shared" si="30"/>
        <v>5.1062500000000018E-2</v>
      </c>
      <c r="L223" s="73">
        <f t="shared" si="31"/>
        <v>0.36093749999999997</v>
      </c>
      <c r="M223" s="73">
        <f>IF(Results!J223&lt;'C.O. values'!C$32,"NO_GROWTH",L223)</f>
        <v>0.36093749999999997</v>
      </c>
      <c r="N223" s="74">
        <f t="shared" si="32"/>
        <v>7224.0236956026447</v>
      </c>
      <c r="O223" s="42">
        <f t="shared" si="33"/>
        <v>7224.0236956026447</v>
      </c>
      <c r="P223" s="75">
        <f t="shared" si="34"/>
        <v>0.7905588601590281</v>
      </c>
      <c r="Q223" s="55" t="str">
        <f t="shared" si="35"/>
        <v>NEGATIVE</v>
      </c>
      <c r="R223" s="1"/>
    </row>
    <row r="224" spans="1:18" ht="14" x14ac:dyDescent="0.2">
      <c r="A224" s="69" t="s">
        <v>603</v>
      </c>
      <c r="B224" s="69" t="s">
        <v>604</v>
      </c>
      <c r="C224" s="76" t="s">
        <v>155</v>
      </c>
      <c r="D224" s="31" t="s">
        <v>144</v>
      </c>
      <c r="E224" s="1">
        <v>24</v>
      </c>
      <c r="F224" s="71">
        <f>Data!AC30</f>
        <v>992</v>
      </c>
      <c r="G224" s="71">
        <f t="shared" si="27"/>
        <v>973.57894736842104</v>
      </c>
      <c r="H224" s="72">
        <f t="shared" si="28"/>
        <v>18.421052631578959</v>
      </c>
      <c r="I224" s="72">
        <f t="shared" si="29"/>
        <v>18.421052631578959</v>
      </c>
      <c r="J224" s="45">
        <f>Data!N30</f>
        <v>0.14699999999999999</v>
      </c>
      <c r="K224" s="45">
        <f t="shared" si="30"/>
        <v>5.1062500000000018E-2</v>
      </c>
      <c r="L224" s="73">
        <f t="shared" si="31"/>
        <v>9.5937499999999981E-2</v>
      </c>
      <c r="M224" s="73">
        <f>IF(Results!J224&lt;'C.O. values'!C$32,"NO_GROWTH",L224)</f>
        <v>9.5937499999999981E-2</v>
      </c>
      <c r="N224" s="74">
        <f t="shared" si="32"/>
        <v>192.0109720555462</v>
      </c>
      <c r="O224" s="42">
        <f t="shared" si="33"/>
        <v>192.0109720555462</v>
      </c>
      <c r="P224" s="75">
        <f t="shared" si="34"/>
        <v>2.1012662970452293E-2</v>
      </c>
      <c r="Q224" s="55" t="str">
        <f t="shared" si="35"/>
        <v>NEGATIVE</v>
      </c>
      <c r="R224" s="1"/>
    </row>
    <row r="225" spans="1:18" ht="14" x14ac:dyDescent="0.2">
      <c r="A225" s="69" t="s">
        <v>605</v>
      </c>
      <c r="B225" s="69" t="s">
        <v>606</v>
      </c>
      <c r="C225" s="76" t="s">
        <v>607</v>
      </c>
      <c r="D225" s="31" t="s">
        <v>127</v>
      </c>
      <c r="E225" s="1">
        <v>25</v>
      </c>
      <c r="F225" s="71">
        <f>Data!R31</f>
        <v>2419</v>
      </c>
      <c r="G225" s="71">
        <f t="shared" si="27"/>
        <v>973.57894736842104</v>
      </c>
      <c r="H225" s="72">
        <f t="shared" si="28"/>
        <v>1445.421052631579</v>
      </c>
      <c r="I225" s="72">
        <f t="shared" si="29"/>
        <v>1445.421052631579</v>
      </c>
      <c r="J225" s="45">
        <f>Data!C31</f>
        <v>0.39700000000000002</v>
      </c>
      <c r="K225" s="45">
        <f t="shared" si="30"/>
        <v>5.1062500000000018E-2</v>
      </c>
      <c r="L225" s="73">
        <f t="shared" si="31"/>
        <v>0.34593750000000001</v>
      </c>
      <c r="M225" s="73">
        <f>IF(Results!J225&lt;'C.O. values'!C$32,"NO_GROWTH",L225)</f>
        <v>0.34593750000000001</v>
      </c>
      <c r="N225" s="74">
        <f t="shared" si="32"/>
        <v>4178.2722388627399</v>
      </c>
      <c r="O225" s="42">
        <f t="shared" si="33"/>
        <v>4178.2722388627399</v>
      </c>
      <c r="P225" s="75">
        <f t="shared" si="34"/>
        <v>0.45724796564553349</v>
      </c>
      <c r="Q225" s="55" t="str">
        <f t="shared" si="35"/>
        <v>NEGATIVE</v>
      </c>
      <c r="R225" s="1"/>
    </row>
    <row r="226" spans="1:18" ht="14" x14ac:dyDescent="0.2">
      <c r="A226" s="69" t="s">
        <v>608</v>
      </c>
      <c r="B226" s="69" t="s">
        <v>609</v>
      </c>
      <c r="C226" s="76" t="s">
        <v>573</v>
      </c>
      <c r="D226" s="31" t="s">
        <v>127</v>
      </c>
      <c r="E226" s="1">
        <v>26</v>
      </c>
      <c r="F226" s="71">
        <f>Data!S31</f>
        <v>93</v>
      </c>
      <c r="G226" s="71">
        <f t="shared" si="27"/>
        <v>973.57894736842104</v>
      </c>
      <c r="H226" s="72">
        <f t="shared" si="28"/>
        <v>-880.57894736842104</v>
      </c>
      <c r="I226" s="72" t="str">
        <f t="shared" si="29"/>
        <v>OUTLIER-DN</v>
      </c>
      <c r="J226" s="45">
        <f>Data!D31</f>
        <v>5.3999999999999999E-2</v>
      </c>
      <c r="K226" s="45">
        <f t="shared" si="30"/>
        <v>5.1062500000000018E-2</v>
      </c>
      <c r="L226" s="73">
        <f t="shared" si="31"/>
        <v>2.9374999999999818E-3</v>
      </c>
      <c r="M226" s="73" t="str">
        <f>IF(Results!J226&lt;'C.O. values'!C$32,"NO_GROWTH",L226)</f>
        <v>NO_GROWTH</v>
      </c>
      <c r="N226" s="74" t="str">
        <f t="shared" si="32"/>
        <v>NO_GROWTH</v>
      </c>
      <c r="O226" s="42" t="str">
        <f t="shared" si="33"/>
        <v>NO_GROWTH</v>
      </c>
      <c r="P226" s="75" t="str">
        <f t="shared" si="34"/>
        <v>NO_GROWTH</v>
      </c>
      <c r="Q226" s="55" t="str">
        <f t="shared" si="35"/>
        <v>NO_GROWTH</v>
      </c>
      <c r="R226" s="1"/>
    </row>
    <row r="227" spans="1:18" ht="14" x14ac:dyDescent="0.2">
      <c r="A227" s="69" t="s">
        <v>610</v>
      </c>
      <c r="B227" s="69" t="s">
        <v>611</v>
      </c>
      <c r="C227" s="76" t="s">
        <v>253</v>
      </c>
      <c r="D227" s="31" t="s">
        <v>127</v>
      </c>
      <c r="E227" s="1">
        <v>27</v>
      </c>
      <c r="F227" s="71">
        <f>Data!T31</f>
        <v>3170</v>
      </c>
      <c r="G227" s="71">
        <f t="shared" si="27"/>
        <v>973.57894736842104</v>
      </c>
      <c r="H227" s="72">
        <f t="shared" si="28"/>
        <v>2196.4210526315792</v>
      </c>
      <c r="I227" s="72">
        <f t="shared" si="29"/>
        <v>2196.4210526315792</v>
      </c>
      <c r="J227" s="45">
        <f>Data!E31</f>
        <v>0.34599999999999997</v>
      </c>
      <c r="K227" s="45">
        <f t="shared" si="30"/>
        <v>5.1062500000000018E-2</v>
      </c>
      <c r="L227" s="73">
        <f t="shared" si="31"/>
        <v>0.29493749999999996</v>
      </c>
      <c r="M227" s="73">
        <f>IF(Results!J227&lt;'C.O. values'!C$32,"NO_GROWTH",L227)</f>
        <v>0.29493749999999996</v>
      </c>
      <c r="N227" s="74">
        <f t="shared" si="32"/>
        <v>7447.072863340808</v>
      </c>
      <c r="O227" s="42">
        <f t="shared" si="33"/>
        <v>7447.072863340808</v>
      </c>
      <c r="P227" s="75">
        <f t="shared" si="34"/>
        <v>0.8149681787377917</v>
      </c>
      <c r="Q227" s="55" t="str">
        <f t="shared" si="35"/>
        <v>NEGATIVE</v>
      </c>
      <c r="R227" s="1"/>
    </row>
    <row r="228" spans="1:18" ht="14" x14ac:dyDescent="0.2">
      <c r="A228" s="69" t="s">
        <v>612</v>
      </c>
      <c r="B228" s="69" t="s">
        <v>613</v>
      </c>
      <c r="C228" s="76" t="s">
        <v>596</v>
      </c>
      <c r="D228" s="31" t="s">
        <v>127</v>
      </c>
      <c r="E228" s="1">
        <v>28</v>
      </c>
      <c r="F228" s="71">
        <f>Data!U31</f>
        <v>2314</v>
      </c>
      <c r="G228" s="71">
        <f t="shared" si="27"/>
        <v>973.57894736842104</v>
      </c>
      <c r="H228" s="72">
        <f t="shared" si="28"/>
        <v>1340.421052631579</v>
      </c>
      <c r="I228" s="72">
        <f t="shared" si="29"/>
        <v>1340.421052631579</v>
      </c>
      <c r="J228" s="45">
        <f>Data!F31</f>
        <v>0.376</v>
      </c>
      <c r="K228" s="45">
        <f t="shared" si="30"/>
        <v>5.1062500000000018E-2</v>
      </c>
      <c r="L228" s="73">
        <f t="shared" si="31"/>
        <v>0.32493749999999999</v>
      </c>
      <c r="M228" s="73">
        <f>IF(Results!J228&lt;'C.O. values'!C$32,"NO_GROWTH",L228)</f>
        <v>0.32493749999999999</v>
      </c>
      <c r="N228" s="74">
        <f t="shared" si="32"/>
        <v>4125.165770745386</v>
      </c>
      <c r="O228" s="42">
        <f t="shared" si="33"/>
        <v>4125.165770745386</v>
      </c>
      <c r="P228" s="75">
        <f t="shared" si="34"/>
        <v>0.45143627528141095</v>
      </c>
      <c r="Q228" s="55" t="str">
        <f t="shared" si="35"/>
        <v>NEGATIVE</v>
      </c>
      <c r="R228" s="1"/>
    </row>
    <row r="229" spans="1:18" ht="14" x14ac:dyDescent="0.2">
      <c r="A229" s="69" t="s">
        <v>614</v>
      </c>
      <c r="B229" s="69" t="s">
        <v>615</v>
      </c>
      <c r="C229" s="76" t="s">
        <v>187</v>
      </c>
      <c r="D229" s="31" t="s">
        <v>127</v>
      </c>
      <c r="E229" s="1">
        <v>29</v>
      </c>
      <c r="F229" s="71">
        <f>Data!V31</f>
        <v>3157</v>
      </c>
      <c r="G229" s="71">
        <f t="shared" si="27"/>
        <v>973.57894736842104</v>
      </c>
      <c r="H229" s="72">
        <f t="shared" si="28"/>
        <v>2183.4210526315792</v>
      </c>
      <c r="I229" s="72">
        <f t="shared" si="29"/>
        <v>2183.4210526315792</v>
      </c>
      <c r="J229" s="45">
        <f>Data!G31</f>
        <v>0.38400000000000001</v>
      </c>
      <c r="K229" s="45">
        <f t="shared" si="30"/>
        <v>5.1062500000000018E-2</v>
      </c>
      <c r="L229" s="73">
        <f t="shared" si="31"/>
        <v>0.3329375</v>
      </c>
      <c r="M229" s="73">
        <f>IF(Results!J229&lt;'C.O. values'!C$32,"NO_GROWTH",L229)</f>
        <v>0.3329375</v>
      </c>
      <c r="N229" s="74">
        <f t="shared" si="32"/>
        <v>6558.0508432711222</v>
      </c>
      <c r="O229" s="42">
        <f t="shared" si="33"/>
        <v>6558.0508432711222</v>
      </c>
      <c r="P229" s="75">
        <f t="shared" si="34"/>
        <v>0.71767832138718735</v>
      </c>
      <c r="Q229" s="55" t="str">
        <f t="shared" si="35"/>
        <v>NEGATIVE</v>
      </c>
      <c r="R229" s="1"/>
    </row>
    <row r="230" spans="1:18" ht="14" x14ac:dyDescent="0.2">
      <c r="A230" s="69" t="s">
        <v>616</v>
      </c>
      <c r="B230" s="69" t="s">
        <v>617</v>
      </c>
      <c r="C230" s="76" t="s">
        <v>618</v>
      </c>
      <c r="D230" s="31" t="s">
        <v>127</v>
      </c>
      <c r="E230" s="1">
        <v>30</v>
      </c>
      <c r="F230" s="71">
        <f>Data!W31</f>
        <v>2787</v>
      </c>
      <c r="G230" s="71">
        <f t="shared" si="27"/>
        <v>973.57894736842104</v>
      </c>
      <c r="H230" s="72">
        <f t="shared" si="28"/>
        <v>1813.421052631579</v>
      </c>
      <c r="I230" s="72">
        <f t="shared" si="29"/>
        <v>1813.421052631579</v>
      </c>
      <c r="J230" s="45">
        <f>Data!H31</f>
        <v>0.34</v>
      </c>
      <c r="K230" s="45">
        <f t="shared" si="30"/>
        <v>5.1062500000000018E-2</v>
      </c>
      <c r="L230" s="73">
        <f t="shared" si="31"/>
        <v>0.28893750000000001</v>
      </c>
      <c r="M230" s="73">
        <f>IF(Results!J230&lt;'C.O. values'!C$32,"NO_GROWTH",L230)</f>
        <v>0.28893750000000001</v>
      </c>
      <c r="N230" s="74">
        <f t="shared" si="32"/>
        <v>6276.1706342429725</v>
      </c>
      <c r="O230" s="42">
        <f t="shared" si="33"/>
        <v>6276.1706342429725</v>
      </c>
      <c r="P230" s="75">
        <f t="shared" si="34"/>
        <v>0.68683084550109219</v>
      </c>
      <c r="Q230" s="55" t="str">
        <f t="shared" si="35"/>
        <v>NEGATIVE</v>
      </c>
      <c r="R230" s="1"/>
    </row>
    <row r="231" spans="1:18" ht="14" x14ac:dyDescent="0.2">
      <c r="A231" s="69" t="s">
        <v>619</v>
      </c>
      <c r="B231" s="69" t="s">
        <v>620</v>
      </c>
      <c r="C231" s="76" t="s">
        <v>138</v>
      </c>
      <c r="D231" s="31" t="s">
        <v>127</v>
      </c>
      <c r="E231" s="1">
        <v>31</v>
      </c>
      <c r="F231" s="71">
        <f>Data!X31</f>
        <v>2365</v>
      </c>
      <c r="G231" s="71">
        <f t="shared" si="27"/>
        <v>973.57894736842104</v>
      </c>
      <c r="H231" s="72">
        <f t="shared" si="28"/>
        <v>1391.421052631579</v>
      </c>
      <c r="I231" s="72">
        <f t="shared" si="29"/>
        <v>1391.421052631579</v>
      </c>
      <c r="J231" s="45">
        <f>Data!I31</f>
        <v>0.38800000000000001</v>
      </c>
      <c r="K231" s="45">
        <f t="shared" si="30"/>
        <v>5.1062500000000018E-2</v>
      </c>
      <c r="L231" s="73">
        <f t="shared" si="31"/>
        <v>0.3369375</v>
      </c>
      <c r="M231" s="73">
        <f>IF(Results!J231&lt;'C.O. values'!C$32,"NO_GROWTH",L231)</f>
        <v>0.3369375</v>
      </c>
      <c r="N231" s="74">
        <f t="shared" si="32"/>
        <v>4129.6117310527288</v>
      </c>
      <c r="O231" s="42">
        <f t="shared" si="33"/>
        <v>4129.6117310527288</v>
      </c>
      <c r="P231" s="75">
        <f t="shared" si="34"/>
        <v>0.45192281761031067</v>
      </c>
      <c r="Q231" s="55" t="str">
        <f t="shared" si="35"/>
        <v>NEGATIVE</v>
      </c>
      <c r="R231" s="1"/>
    </row>
    <row r="232" spans="1:18" ht="14" x14ac:dyDescent="0.2">
      <c r="A232" s="69" t="s">
        <v>621</v>
      </c>
      <c r="B232" s="69" t="s">
        <v>622</v>
      </c>
      <c r="C232" s="76" t="s">
        <v>454</v>
      </c>
      <c r="D232" s="31" t="s">
        <v>127</v>
      </c>
      <c r="E232" s="1">
        <v>32</v>
      </c>
      <c r="F232" s="71">
        <f>Data!Y31</f>
        <v>3319</v>
      </c>
      <c r="G232" s="71">
        <f t="shared" si="27"/>
        <v>973.57894736842104</v>
      </c>
      <c r="H232" s="72">
        <f t="shared" si="28"/>
        <v>2345.4210526315792</v>
      </c>
      <c r="I232" s="72">
        <f t="shared" si="29"/>
        <v>2345.4210526315792</v>
      </c>
      <c r="J232" s="45">
        <f>Data!J31</f>
        <v>0.36099999999999999</v>
      </c>
      <c r="K232" s="45">
        <f t="shared" si="30"/>
        <v>5.1062500000000018E-2</v>
      </c>
      <c r="L232" s="73">
        <f t="shared" si="31"/>
        <v>0.30993749999999998</v>
      </c>
      <c r="M232" s="73">
        <f>IF(Results!J232&lt;'C.O. values'!C$32,"NO_GROWTH",L232)</f>
        <v>0.30993749999999998</v>
      </c>
      <c r="N232" s="74">
        <f t="shared" si="32"/>
        <v>7567.4000488213896</v>
      </c>
      <c r="O232" s="42">
        <f t="shared" si="33"/>
        <v>7567.4000488213896</v>
      </c>
      <c r="P232" s="75">
        <f t="shared" si="34"/>
        <v>0.82813614808672631</v>
      </c>
      <c r="Q232" s="55" t="str">
        <f t="shared" si="35"/>
        <v>NEGATIVE</v>
      </c>
      <c r="R232" s="1"/>
    </row>
    <row r="233" spans="1:18" ht="14" x14ac:dyDescent="0.2">
      <c r="A233" s="69" t="s">
        <v>623</v>
      </c>
      <c r="B233" s="69" t="s">
        <v>624</v>
      </c>
      <c r="C233" s="76" t="s">
        <v>158</v>
      </c>
      <c r="D233" s="31" t="s">
        <v>127</v>
      </c>
      <c r="E233" s="1">
        <v>33</v>
      </c>
      <c r="F233" s="71">
        <f>Data!Z31</f>
        <v>3006</v>
      </c>
      <c r="G233" s="71">
        <f t="shared" si="27"/>
        <v>973.57894736842104</v>
      </c>
      <c r="H233" s="72">
        <f t="shared" si="28"/>
        <v>2032.421052631579</v>
      </c>
      <c r="I233" s="72">
        <f t="shared" si="29"/>
        <v>2032.421052631579</v>
      </c>
      <c r="J233" s="45">
        <f>Data!K31</f>
        <v>0.33</v>
      </c>
      <c r="K233" s="45">
        <f t="shared" si="30"/>
        <v>5.1062500000000018E-2</v>
      </c>
      <c r="L233" s="73">
        <f t="shared" si="31"/>
        <v>0.2789375</v>
      </c>
      <c r="M233" s="73">
        <f>IF(Results!J233&lt;'C.O. values'!C$32,"NO_GROWTH",L233)</f>
        <v>0.2789375</v>
      </c>
      <c r="N233" s="74">
        <f t="shared" si="32"/>
        <v>7286.295505737231</v>
      </c>
      <c r="O233" s="42">
        <f t="shared" si="33"/>
        <v>7286.295505737231</v>
      </c>
      <c r="P233" s="75">
        <f t="shared" si="34"/>
        <v>0.79737355696989332</v>
      </c>
      <c r="Q233" s="55" t="str">
        <f t="shared" si="35"/>
        <v>NEGATIVE</v>
      </c>
      <c r="R233" s="1"/>
    </row>
    <row r="234" spans="1:18" ht="14" x14ac:dyDescent="0.2">
      <c r="A234" s="69" t="s">
        <v>625</v>
      </c>
      <c r="B234" s="69" t="s">
        <v>626</v>
      </c>
      <c r="C234" s="76" t="s">
        <v>187</v>
      </c>
      <c r="D234" s="31" t="s">
        <v>127</v>
      </c>
      <c r="E234" s="1">
        <v>34</v>
      </c>
      <c r="F234" s="71">
        <f>Data!AA31</f>
        <v>2759</v>
      </c>
      <c r="G234" s="71">
        <f t="shared" si="27"/>
        <v>973.57894736842104</v>
      </c>
      <c r="H234" s="72">
        <f t="shared" si="28"/>
        <v>1785.421052631579</v>
      </c>
      <c r="I234" s="72">
        <f t="shared" si="29"/>
        <v>1785.421052631579</v>
      </c>
      <c r="J234" s="45">
        <f>Data!L31</f>
        <v>0.40200000000000002</v>
      </c>
      <c r="K234" s="45">
        <f t="shared" si="30"/>
        <v>5.1062500000000018E-2</v>
      </c>
      <c r="L234" s="73">
        <f t="shared" si="31"/>
        <v>0.35093750000000001</v>
      </c>
      <c r="M234" s="73">
        <f>IF(Results!J234&lt;'C.O. values'!C$32,"NO_GROWTH",L234)</f>
        <v>0.35093750000000001</v>
      </c>
      <c r="N234" s="74">
        <f t="shared" si="32"/>
        <v>5087.575572948399</v>
      </c>
      <c r="O234" s="42">
        <f t="shared" si="33"/>
        <v>5087.575572948399</v>
      </c>
      <c r="P234" s="75">
        <f t="shared" si="34"/>
        <v>0.55675730249490463</v>
      </c>
      <c r="Q234" s="55" t="str">
        <f t="shared" si="35"/>
        <v>NEGATIVE</v>
      </c>
      <c r="R234" s="1"/>
    </row>
    <row r="235" spans="1:18" ht="14" x14ac:dyDescent="0.2">
      <c r="A235" s="69" t="s">
        <v>627</v>
      </c>
      <c r="B235" s="69" t="s">
        <v>628</v>
      </c>
      <c r="C235" s="76" t="s">
        <v>277</v>
      </c>
      <c r="D235" s="31" t="s">
        <v>127</v>
      </c>
      <c r="E235" s="1">
        <v>35</v>
      </c>
      <c r="F235" s="71">
        <f>Data!AB31</f>
        <v>2205</v>
      </c>
      <c r="G235" s="71">
        <f t="shared" si="27"/>
        <v>973.57894736842104</v>
      </c>
      <c r="H235" s="72">
        <f t="shared" si="28"/>
        <v>1231.421052631579</v>
      </c>
      <c r="I235" s="72">
        <f t="shared" si="29"/>
        <v>1231.421052631579</v>
      </c>
      <c r="J235" s="45">
        <f>Data!M31</f>
        <v>0.40300000000000002</v>
      </c>
      <c r="K235" s="45">
        <f t="shared" si="30"/>
        <v>5.1062500000000018E-2</v>
      </c>
      <c r="L235" s="73">
        <f t="shared" si="31"/>
        <v>0.35193750000000001</v>
      </c>
      <c r="M235" s="73">
        <f>IF(Results!J235&lt;'C.O. values'!C$32,"NO_GROWTH",L235)</f>
        <v>0.35193750000000001</v>
      </c>
      <c r="N235" s="74">
        <f t="shared" si="32"/>
        <v>3498.976530297507</v>
      </c>
      <c r="O235" s="42">
        <f t="shared" si="33"/>
        <v>3498.976530297507</v>
      </c>
      <c r="P235" s="75">
        <f t="shared" si="34"/>
        <v>0.38290944410924027</v>
      </c>
      <c r="Q235" s="55" t="str">
        <f t="shared" si="35"/>
        <v>NEGATIVE</v>
      </c>
      <c r="R235" s="1"/>
    </row>
    <row r="236" spans="1:18" ht="14" x14ac:dyDescent="0.2">
      <c r="A236" s="69" t="s">
        <v>629</v>
      </c>
      <c r="B236" s="69" t="s">
        <v>630</v>
      </c>
      <c r="C236" s="76" t="s">
        <v>454</v>
      </c>
      <c r="D236" s="31" t="s">
        <v>127</v>
      </c>
      <c r="E236" s="1">
        <v>36</v>
      </c>
      <c r="F236" s="71">
        <f>Data!AC31</f>
        <v>4342</v>
      </c>
      <c r="G236" s="71">
        <f t="shared" si="27"/>
        <v>973.57894736842104</v>
      </c>
      <c r="H236" s="72">
        <f t="shared" si="28"/>
        <v>3368.4210526315792</v>
      </c>
      <c r="I236" s="72" t="str">
        <f t="shared" si="29"/>
        <v>OUTLIER-UP</v>
      </c>
      <c r="J236" s="45">
        <f>Data!N31</f>
        <v>0.53800000000000003</v>
      </c>
      <c r="K236" s="45">
        <f t="shared" si="30"/>
        <v>5.1062500000000018E-2</v>
      </c>
      <c r="L236" s="73">
        <f t="shared" si="31"/>
        <v>0.48693750000000002</v>
      </c>
      <c r="M236" s="73">
        <f>IF(Results!J236&lt;'C.O. values'!C$32,"NO_GROWTH",L236)</f>
        <v>0.48693750000000002</v>
      </c>
      <c r="N236" s="74">
        <f t="shared" si="32"/>
        <v>6917.5634504049885</v>
      </c>
      <c r="O236" s="42">
        <f t="shared" si="33"/>
        <v>6917.5634504049885</v>
      </c>
      <c r="P236" s="75">
        <f t="shared" si="34"/>
        <v>0.75702147540833975</v>
      </c>
      <c r="Q236" s="55" t="str">
        <f t="shared" si="35"/>
        <v>NEGATIVE</v>
      </c>
      <c r="R236" s="1"/>
    </row>
    <row r="237" spans="1:18" ht="14" x14ac:dyDescent="0.2">
      <c r="A237" s="69" t="s">
        <v>631</v>
      </c>
      <c r="B237" s="69" t="s">
        <v>632</v>
      </c>
      <c r="C237" s="76" t="s">
        <v>272</v>
      </c>
      <c r="D237" s="31" t="s">
        <v>127</v>
      </c>
      <c r="E237" s="1">
        <v>37</v>
      </c>
      <c r="F237" s="71">
        <f>Data!R32</f>
        <v>2632</v>
      </c>
      <c r="G237" s="71">
        <f t="shared" si="27"/>
        <v>973.57894736842104</v>
      </c>
      <c r="H237" s="72">
        <f t="shared" si="28"/>
        <v>1658.421052631579</v>
      </c>
      <c r="I237" s="72">
        <f t="shared" si="29"/>
        <v>1658.421052631579</v>
      </c>
      <c r="J237" s="45">
        <f>Data!C32</f>
        <v>0.373</v>
      </c>
      <c r="K237" s="45">
        <f t="shared" si="30"/>
        <v>5.1062500000000018E-2</v>
      </c>
      <c r="L237" s="73">
        <f t="shared" si="31"/>
        <v>0.32193749999999999</v>
      </c>
      <c r="M237" s="73">
        <f>IF(Results!J237&lt;'C.O. values'!C$32,"NO_GROWTH",L237)</f>
        <v>0.32193749999999999</v>
      </c>
      <c r="N237" s="74">
        <f t="shared" si="32"/>
        <v>5151.3758186964205</v>
      </c>
      <c r="O237" s="42">
        <f t="shared" si="33"/>
        <v>5151.3758186964205</v>
      </c>
      <c r="P237" s="75">
        <f t="shared" si="34"/>
        <v>0.56373926319737633</v>
      </c>
      <c r="Q237" s="55" t="str">
        <f t="shared" si="35"/>
        <v>NEGATIVE</v>
      </c>
      <c r="R237" s="1"/>
    </row>
    <row r="238" spans="1:18" ht="14" x14ac:dyDescent="0.2">
      <c r="A238" s="69" t="s">
        <v>633</v>
      </c>
      <c r="B238" s="69" t="s">
        <v>634</v>
      </c>
      <c r="C238" s="76" t="s">
        <v>126</v>
      </c>
      <c r="D238" s="31" t="s">
        <v>127</v>
      </c>
      <c r="E238" s="1">
        <v>38</v>
      </c>
      <c r="F238" s="71">
        <f>Data!S32</f>
        <v>3161</v>
      </c>
      <c r="G238" s="71">
        <f t="shared" si="27"/>
        <v>973.57894736842104</v>
      </c>
      <c r="H238" s="72">
        <f t="shared" si="28"/>
        <v>2187.4210526315792</v>
      </c>
      <c r="I238" s="72">
        <f t="shared" si="29"/>
        <v>2187.4210526315792</v>
      </c>
      <c r="J238" s="45">
        <f>Data!D32</f>
        <v>0.33</v>
      </c>
      <c r="K238" s="45">
        <f t="shared" si="30"/>
        <v>5.1062500000000018E-2</v>
      </c>
      <c r="L238" s="73">
        <f t="shared" si="31"/>
        <v>0.2789375</v>
      </c>
      <c r="M238" s="73">
        <f>IF(Results!J238&lt;'C.O. values'!C$32,"NO_GROWTH",L238)</f>
        <v>0.2789375</v>
      </c>
      <c r="N238" s="74">
        <f t="shared" si="32"/>
        <v>7841.975541587557</v>
      </c>
      <c r="O238" s="42">
        <f t="shared" si="33"/>
        <v>7841.975541587557</v>
      </c>
      <c r="P238" s="75">
        <f t="shared" si="34"/>
        <v>0.85818423454593284</v>
      </c>
      <c r="Q238" s="55" t="str">
        <f t="shared" si="35"/>
        <v>NEGATIVE</v>
      </c>
      <c r="R238" s="1"/>
    </row>
    <row r="239" spans="1:18" ht="14" x14ac:dyDescent="0.2">
      <c r="A239" s="69" t="s">
        <v>635</v>
      </c>
      <c r="B239" s="69" t="s">
        <v>636</v>
      </c>
      <c r="C239" s="76" t="s">
        <v>152</v>
      </c>
      <c r="D239" s="31" t="s">
        <v>127</v>
      </c>
      <c r="E239" s="1">
        <v>39</v>
      </c>
      <c r="F239" s="71">
        <f>Data!T32</f>
        <v>3194</v>
      </c>
      <c r="G239" s="71">
        <f t="shared" si="27"/>
        <v>973.57894736842104</v>
      </c>
      <c r="H239" s="72">
        <f t="shared" si="28"/>
        <v>2220.4210526315792</v>
      </c>
      <c r="I239" s="72">
        <f t="shared" si="29"/>
        <v>2220.4210526315792</v>
      </c>
      <c r="J239" s="45">
        <f>Data!E32</f>
        <v>0.42099999999999999</v>
      </c>
      <c r="K239" s="45">
        <f t="shared" si="30"/>
        <v>5.1062500000000018E-2</v>
      </c>
      <c r="L239" s="73">
        <f t="shared" si="31"/>
        <v>0.36993749999999997</v>
      </c>
      <c r="M239" s="73">
        <f>IF(Results!J239&lt;'C.O. values'!C$32,"NO_GROWTH",L239)</f>
        <v>0.36993749999999997</v>
      </c>
      <c r="N239" s="74">
        <f t="shared" si="32"/>
        <v>6002.1518570882363</v>
      </c>
      <c r="O239" s="42">
        <f t="shared" si="33"/>
        <v>6002.1518570882363</v>
      </c>
      <c r="P239" s="75">
        <f t="shared" si="34"/>
        <v>0.65684368304736385</v>
      </c>
      <c r="Q239" s="55" t="str">
        <f t="shared" si="35"/>
        <v>NEGATIVE</v>
      </c>
      <c r="R239" s="1"/>
    </row>
    <row r="240" spans="1:18" ht="14" x14ac:dyDescent="0.2">
      <c r="A240" s="78" t="s">
        <v>216</v>
      </c>
      <c r="B240" s="78" t="s">
        <v>637</v>
      </c>
      <c r="C240" s="79"/>
      <c r="D240" s="80"/>
      <c r="E240" s="81">
        <v>40</v>
      </c>
      <c r="F240" s="82">
        <f>Data!U32</f>
        <v>2800</v>
      </c>
      <c r="G240" s="82">
        <f t="shared" si="27"/>
        <v>973.57894736842104</v>
      </c>
      <c r="H240" s="83">
        <f t="shared" si="28"/>
        <v>1826.421052631579</v>
      </c>
      <c r="I240" s="83">
        <f t="shared" si="29"/>
        <v>1826.421052631579</v>
      </c>
      <c r="J240" s="84">
        <f>Data!F32</f>
        <v>0.34</v>
      </c>
      <c r="K240" s="84">
        <f t="shared" si="30"/>
        <v>5.1062500000000018E-2</v>
      </c>
      <c r="L240" s="85">
        <f t="shared" si="31"/>
        <v>0.28893750000000001</v>
      </c>
      <c r="M240" s="85">
        <f>IF(Results!J240&lt;'C.O. values'!C$32,"NO_GROWTH",L240)</f>
        <v>0.28893750000000001</v>
      </c>
      <c r="N240" s="86">
        <f t="shared" si="32"/>
        <v>6321.1630634015273</v>
      </c>
      <c r="O240" s="87">
        <f t="shared" si="33"/>
        <v>6321.1630634015273</v>
      </c>
      <c r="P240" s="88">
        <f t="shared" si="34"/>
        <v>0.69175457845244226</v>
      </c>
      <c r="Q240" s="89" t="str">
        <f t="shared" si="35"/>
        <v>NEGATIVE</v>
      </c>
      <c r="R240" s="1"/>
    </row>
    <row r="241" spans="1:18" ht="14" x14ac:dyDescent="0.2">
      <c r="A241" s="69" t="s">
        <v>638</v>
      </c>
      <c r="B241" s="69" t="s">
        <v>639</v>
      </c>
      <c r="C241" s="76" t="s">
        <v>347</v>
      </c>
      <c r="D241" s="31" t="s">
        <v>127</v>
      </c>
      <c r="E241" s="1">
        <v>41</v>
      </c>
      <c r="F241" s="71">
        <f>Data!V32</f>
        <v>1791</v>
      </c>
      <c r="G241" s="71">
        <f t="shared" si="27"/>
        <v>973.57894736842104</v>
      </c>
      <c r="H241" s="72">
        <f t="shared" si="28"/>
        <v>817.42105263157896</v>
      </c>
      <c r="I241" s="72">
        <f t="shared" si="29"/>
        <v>817.42105263157896</v>
      </c>
      <c r="J241" s="45">
        <f>Data!G32</f>
        <v>0.48</v>
      </c>
      <c r="K241" s="45">
        <f t="shared" si="30"/>
        <v>5.1062500000000018E-2</v>
      </c>
      <c r="L241" s="73">
        <f t="shared" si="31"/>
        <v>0.42893749999999997</v>
      </c>
      <c r="M241" s="73">
        <f>IF(Results!J241&lt;'C.O. values'!C$32,"NO_GROWTH",L241)</f>
        <v>0.42893749999999997</v>
      </c>
      <c r="N241" s="74">
        <f t="shared" si="32"/>
        <v>1905.6880142948075</v>
      </c>
      <c r="O241" s="42">
        <f t="shared" si="33"/>
        <v>1905.6880142948075</v>
      </c>
      <c r="P241" s="75">
        <f t="shared" si="34"/>
        <v>0.20854839461790334</v>
      </c>
      <c r="Q241" s="55" t="str">
        <f t="shared" si="35"/>
        <v>NEGATIVE</v>
      </c>
      <c r="R241" s="1"/>
    </row>
    <row r="242" spans="1:18" ht="14" x14ac:dyDescent="0.2">
      <c r="A242" s="69" t="s">
        <v>640</v>
      </c>
      <c r="B242" s="69" t="s">
        <v>641</v>
      </c>
      <c r="C242" s="76" t="s">
        <v>161</v>
      </c>
      <c r="D242" s="31" t="s">
        <v>127</v>
      </c>
      <c r="E242" s="1">
        <v>42</v>
      </c>
      <c r="F242" s="71">
        <f>Data!W32</f>
        <v>4381</v>
      </c>
      <c r="G242" s="71">
        <f t="shared" si="27"/>
        <v>973.57894736842104</v>
      </c>
      <c r="H242" s="72">
        <f t="shared" si="28"/>
        <v>3407.4210526315792</v>
      </c>
      <c r="I242" s="72" t="str">
        <f t="shared" si="29"/>
        <v>OUTLIER-UP</v>
      </c>
      <c r="J242" s="45">
        <f>Data!H32</f>
        <v>0.20200000000000001</v>
      </c>
      <c r="K242" s="45">
        <f t="shared" si="30"/>
        <v>5.1062500000000018E-2</v>
      </c>
      <c r="L242" s="73">
        <f t="shared" si="31"/>
        <v>0.1509375</v>
      </c>
      <c r="M242" s="73">
        <f>IF(Results!J242&lt;'C.O. values'!C$32,"NO_GROWTH",L242)</f>
        <v>0.1509375</v>
      </c>
      <c r="N242" s="74">
        <f t="shared" si="32"/>
        <v>22575.046311430753</v>
      </c>
      <c r="O242" s="42" t="str">
        <f t="shared" si="33"/>
        <v>OUTLIER-UP</v>
      </c>
      <c r="P242" s="75">
        <f t="shared" si="34"/>
        <v>2.4704934025708698</v>
      </c>
      <c r="Q242" s="55" t="str">
        <f t="shared" si="35"/>
        <v>LIKELY_TRUE_POSITIVE</v>
      </c>
      <c r="R242" s="1"/>
    </row>
    <row r="243" spans="1:18" ht="14" x14ac:dyDescent="0.2">
      <c r="A243" s="69" t="s">
        <v>642</v>
      </c>
      <c r="B243" s="69" t="s">
        <v>643</v>
      </c>
      <c r="C243" s="76" t="s">
        <v>272</v>
      </c>
      <c r="D243" s="31" t="s">
        <v>127</v>
      </c>
      <c r="E243" s="1">
        <v>43</v>
      </c>
      <c r="F243" s="71">
        <f>Data!X32</f>
        <v>3201</v>
      </c>
      <c r="G243" s="71">
        <f t="shared" si="27"/>
        <v>973.57894736842104</v>
      </c>
      <c r="H243" s="72">
        <f t="shared" si="28"/>
        <v>2227.4210526315792</v>
      </c>
      <c r="I243" s="72">
        <f t="shared" si="29"/>
        <v>2227.4210526315792</v>
      </c>
      <c r="J243" s="45">
        <f>Data!I32</f>
        <v>0.35099999999999998</v>
      </c>
      <c r="K243" s="45">
        <f t="shared" si="30"/>
        <v>5.1062500000000018E-2</v>
      </c>
      <c r="L243" s="73">
        <f t="shared" si="31"/>
        <v>0.29993749999999997</v>
      </c>
      <c r="M243" s="73">
        <f>IF(Results!J243&lt;'C.O. values'!C$32,"NO_GROWTH",L243)</f>
        <v>0.29993749999999997</v>
      </c>
      <c r="N243" s="74">
        <f t="shared" si="32"/>
        <v>7426.283984602057</v>
      </c>
      <c r="O243" s="42">
        <f t="shared" si="33"/>
        <v>7426.283984602057</v>
      </c>
      <c r="P243" s="75">
        <f t="shared" si="34"/>
        <v>0.81269315404626208</v>
      </c>
      <c r="Q243" s="55" t="str">
        <f t="shared" si="35"/>
        <v>NEGATIVE</v>
      </c>
      <c r="R243" s="1"/>
    </row>
    <row r="244" spans="1:18" ht="14" x14ac:dyDescent="0.2">
      <c r="A244" s="69" t="s">
        <v>644</v>
      </c>
      <c r="B244" s="69" t="s">
        <v>645</v>
      </c>
      <c r="C244" s="76" t="s">
        <v>187</v>
      </c>
      <c r="D244" s="31" t="s">
        <v>127</v>
      </c>
      <c r="E244" s="1">
        <v>44</v>
      </c>
      <c r="F244" s="71">
        <f>Data!Y32</f>
        <v>4981</v>
      </c>
      <c r="G244" s="71">
        <f t="shared" si="27"/>
        <v>973.57894736842104</v>
      </c>
      <c r="H244" s="72">
        <f t="shared" si="28"/>
        <v>4007.4210526315792</v>
      </c>
      <c r="I244" s="72" t="str">
        <f t="shared" si="29"/>
        <v>OUTLIER-UP</v>
      </c>
      <c r="J244" s="45">
        <f>Data!J32</f>
        <v>0.38400000000000001</v>
      </c>
      <c r="K244" s="45">
        <f t="shared" si="30"/>
        <v>5.1062500000000018E-2</v>
      </c>
      <c r="L244" s="73">
        <f t="shared" si="31"/>
        <v>0.3329375</v>
      </c>
      <c r="M244" s="73">
        <f>IF(Results!J244&lt;'C.O. values'!C$32,"NO_GROWTH",L244)</f>
        <v>0.3329375</v>
      </c>
      <c r="N244" s="74">
        <f t="shared" si="32"/>
        <v>12036.556568820211</v>
      </c>
      <c r="O244" s="42" t="str">
        <f t="shared" si="33"/>
        <v>OUTLIER-UP</v>
      </c>
      <c r="P244" s="75">
        <f t="shared" si="34"/>
        <v>1.3172169475410829</v>
      </c>
      <c r="Q244" s="55" t="str">
        <f t="shared" si="35"/>
        <v>LIKELY_TRUE_POSITIVE</v>
      </c>
      <c r="R244" s="1"/>
    </row>
    <row r="245" spans="1:18" ht="14" x14ac:dyDescent="0.2">
      <c r="A245" s="69" t="s">
        <v>646</v>
      </c>
      <c r="B245" s="69" t="s">
        <v>647</v>
      </c>
      <c r="C245" s="76" t="s">
        <v>648</v>
      </c>
      <c r="D245" s="31" t="s">
        <v>127</v>
      </c>
      <c r="E245" s="1">
        <v>45</v>
      </c>
      <c r="F245" s="71">
        <f>Data!Z32</f>
        <v>2877</v>
      </c>
      <c r="G245" s="71">
        <f t="shared" si="27"/>
        <v>973.57894736842104</v>
      </c>
      <c r="H245" s="72">
        <f t="shared" si="28"/>
        <v>1903.421052631579</v>
      </c>
      <c r="I245" s="72">
        <f t="shared" si="29"/>
        <v>1903.421052631579</v>
      </c>
      <c r="J245" s="45">
        <f>Data!K32</f>
        <v>0.41099999999999998</v>
      </c>
      <c r="K245" s="45">
        <f t="shared" si="30"/>
        <v>5.1062500000000018E-2</v>
      </c>
      <c r="L245" s="73">
        <f t="shared" si="31"/>
        <v>0.35993749999999997</v>
      </c>
      <c r="M245" s="73">
        <f>IF(Results!J245&lt;'C.O. values'!C$32,"NO_GROWTH",L245)</f>
        <v>0.35993749999999997</v>
      </c>
      <c r="N245" s="74">
        <f t="shared" si="32"/>
        <v>5288.1987918224113</v>
      </c>
      <c r="O245" s="42">
        <f t="shared" si="33"/>
        <v>5288.1987918224113</v>
      </c>
      <c r="P245" s="75">
        <f t="shared" si="34"/>
        <v>0.57871244410539235</v>
      </c>
      <c r="Q245" s="55" t="str">
        <f t="shared" si="35"/>
        <v>NEGATIVE</v>
      </c>
      <c r="R245" s="1"/>
    </row>
    <row r="246" spans="1:18" ht="14" x14ac:dyDescent="0.2">
      <c r="A246" s="69" t="s">
        <v>649</v>
      </c>
      <c r="B246" s="69" t="s">
        <v>650</v>
      </c>
      <c r="C246" s="76" t="s">
        <v>138</v>
      </c>
      <c r="D246" s="31" t="s">
        <v>127</v>
      </c>
      <c r="E246" s="1">
        <v>46</v>
      </c>
      <c r="F246" s="71">
        <f>Data!AA32</f>
        <v>3588</v>
      </c>
      <c r="G246" s="71">
        <f t="shared" si="27"/>
        <v>973.57894736842104</v>
      </c>
      <c r="H246" s="72">
        <f t="shared" si="28"/>
        <v>2614.4210526315792</v>
      </c>
      <c r="I246" s="72">
        <f t="shared" si="29"/>
        <v>2614.4210526315792</v>
      </c>
      <c r="J246" s="45">
        <f>Data!L32</f>
        <v>0.372</v>
      </c>
      <c r="K246" s="45">
        <f t="shared" si="30"/>
        <v>5.1062500000000018E-2</v>
      </c>
      <c r="L246" s="73">
        <f t="shared" si="31"/>
        <v>0.32093749999999999</v>
      </c>
      <c r="M246" s="73">
        <f>IF(Results!J246&lt;'C.O. values'!C$32,"NO_GROWTH",L246)</f>
        <v>0.32093749999999999</v>
      </c>
      <c r="N246" s="74">
        <f t="shared" si="32"/>
        <v>8146.1999692512691</v>
      </c>
      <c r="O246" s="42">
        <f t="shared" si="33"/>
        <v>8146.1999692512691</v>
      </c>
      <c r="P246" s="75">
        <f t="shared" si="34"/>
        <v>0.89147694327732263</v>
      </c>
      <c r="Q246" s="55" t="str">
        <f t="shared" si="35"/>
        <v>NEGATIVE</v>
      </c>
      <c r="R246" s="1"/>
    </row>
    <row r="247" spans="1:18" ht="14" x14ac:dyDescent="0.2">
      <c r="A247" s="69" t="s">
        <v>651</v>
      </c>
      <c r="B247" s="69" t="s">
        <v>652</v>
      </c>
      <c r="C247" s="76" t="s">
        <v>653</v>
      </c>
      <c r="D247" s="31" t="s">
        <v>144</v>
      </c>
      <c r="E247" s="1">
        <v>47</v>
      </c>
      <c r="F247" s="71">
        <f>Data!AB32</f>
        <v>3043</v>
      </c>
      <c r="G247" s="71">
        <f t="shared" si="27"/>
        <v>973.57894736842104</v>
      </c>
      <c r="H247" s="72">
        <f t="shared" si="28"/>
        <v>2069.4210526315792</v>
      </c>
      <c r="I247" s="72">
        <f t="shared" si="29"/>
        <v>2069.4210526315792</v>
      </c>
      <c r="J247" s="45">
        <f>Data!M32</f>
        <v>0.38300000000000001</v>
      </c>
      <c r="K247" s="45">
        <f t="shared" si="30"/>
        <v>5.1062500000000018E-2</v>
      </c>
      <c r="L247" s="73">
        <f t="shared" si="31"/>
        <v>0.3319375</v>
      </c>
      <c r="M247" s="73">
        <f>IF(Results!J247&lt;'C.O. values'!C$32,"NO_GROWTH",L247)</f>
        <v>0.3319375</v>
      </c>
      <c r="N247" s="74">
        <f t="shared" si="32"/>
        <v>6234.3695805131365</v>
      </c>
      <c r="O247" s="42">
        <f t="shared" si="33"/>
        <v>6234.3695805131365</v>
      </c>
      <c r="P247" s="75">
        <f t="shared" si="34"/>
        <v>0.68225635975982568</v>
      </c>
      <c r="Q247" s="55" t="str">
        <f t="shared" si="35"/>
        <v>NEGATIVE</v>
      </c>
      <c r="R247" s="1"/>
    </row>
    <row r="248" spans="1:18" ht="14" x14ac:dyDescent="0.2">
      <c r="A248" s="69" t="s">
        <v>654</v>
      </c>
      <c r="B248" s="69" t="s">
        <v>655</v>
      </c>
      <c r="C248" s="76" t="s">
        <v>238</v>
      </c>
      <c r="D248" s="31" t="s">
        <v>127</v>
      </c>
      <c r="E248" s="1">
        <v>48</v>
      </c>
      <c r="F248" s="71">
        <f>Data!AC32</f>
        <v>4335</v>
      </c>
      <c r="G248" s="71">
        <f t="shared" si="27"/>
        <v>973.57894736842104</v>
      </c>
      <c r="H248" s="72">
        <f t="shared" si="28"/>
        <v>3361.4210526315792</v>
      </c>
      <c r="I248" s="72" t="str">
        <f t="shared" si="29"/>
        <v>OUTLIER-UP</v>
      </c>
      <c r="J248" s="45">
        <f>Data!N32</f>
        <v>0.34899999999999998</v>
      </c>
      <c r="K248" s="45">
        <f t="shared" si="30"/>
        <v>5.1062500000000018E-2</v>
      </c>
      <c r="L248" s="73">
        <f t="shared" si="31"/>
        <v>0.29793749999999997</v>
      </c>
      <c r="M248" s="73">
        <f>IF(Results!J248&lt;'C.O. values'!C$32,"NO_GROWTH",L248)</f>
        <v>0.29793749999999997</v>
      </c>
      <c r="N248" s="74">
        <f t="shared" si="32"/>
        <v>11282.302672982016</v>
      </c>
      <c r="O248" s="42" t="str">
        <f t="shared" si="33"/>
        <v>OUTLIER-UP</v>
      </c>
      <c r="P248" s="75">
        <f t="shared" si="34"/>
        <v>1.2346753993278186</v>
      </c>
      <c r="Q248" s="55" t="str">
        <f t="shared" si="35"/>
        <v>LIKELY_TRUE_POSITIVE</v>
      </c>
      <c r="R248" s="1"/>
    </row>
    <row r="249" spans="1:18" ht="14" x14ac:dyDescent="0.2">
      <c r="A249" s="69" t="s">
        <v>656</v>
      </c>
      <c r="B249" s="69" t="s">
        <v>657</v>
      </c>
      <c r="C249" s="76" t="s">
        <v>312</v>
      </c>
      <c r="D249" s="31" t="s">
        <v>127</v>
      </c>
      <c r="E249" s="1">
        <v>49</v>
      </c>
      <c r="F249" s="71">
        <f>Data!R33</f>
        <v>2645</v>
      </c>
      <c r="G249" s="71">
        <f t="shared" si="27"/>
        <v>973.57894736842104</v>
      </c>
      <c r="H249" s="72">
        <f t="shared" si="28"/>
        <v>1671.421052631579</v>
      </c>
      <c r="I249" s="72">
        <f t="shared" si="29"/>
        <v>1671.421052631579</v>
      </c>
      <c r="J249" s="45">
        <f>Data!C33</f>
        <v>0.44</v>
      </c>
      <c r="K249" s="45">
        <f t="shared" si="30"/>
        <v>5.1062500000000018E-2</v>
      </c>
      <c r="L249" s="73">
        <f t="shared" si="31"/>
        <v>0.38893749999999999</v>
      </c>
      <c r="M249" s="73">
        <f>IF(Results!J249&lt;'C.O. values'!C$32,"NO_GROWTH",L249)</f>
        <v>0.38893749999999999</v>
      </c>
      <c r="N249" s="74">
        <f t="shared" si="32"/>
        <v>4297.402674289774</v>
      </c>
      <c r="O249" s="42">
        <f t="shared" si="33"/>
        <v>4297.402674289774</v>
      </c>
      <c r="P249" s="75">
        <f t="shared" si="34"/>
        <v>0.47028496901233768</v>
      </c>
      <c r="Q249" s="55" t="str">
        <f t="shared" si="35"/>
        <v>NEGATIVE</v>
      </c>
      <c r="R249" s="1"/>
    </row>
    <row r="250" spans="1:18" ht="14" x14ac:dyDescent="0.2">
      <c r="A250" s="69" t="s">
        <v>658</v>
      </c>
      <c r="B250" s="69" t="s">
        <v>659</v>
      </c>
      <c r="C250" s="76" t="s">
        <v>347</v>
      </c>
      <c r="D250" s="31" t="s">
        <v>127</v>
      </c>
      <c r="E250" s="1">
        <v>50</v>
      </c>
      <c r="F250" s="71">
        <f>Data!S33</f>
        <v>2614</v>
      </c>
      <c r="G250" s="71">
        <f t="shared" si="27"/>
        <v>973.57894736842104</v>
      </c>
      <c r="H250" s="72">
        <f t="shared" si="28"/>
        <v>1640.421052631579</v>
      </c>
      <c r="I250" s="72">
        <f t="shared" si="29"/>
        <v>1640.421052631579</v>
      </c>
      <c r="J250" s="45">
        <f>Data!D33</f>
        <v>0.53</v>
      </c>
      <c r="K250" s="45">
        <f t="shared" si="30"/>
        <v>5.1062500000000018E-2</v>
      </c>
      <c r="L250" s="73">
        <f t="shared" si="31"/>
        <v>0.47893750000000002</v>
      </c>
      <c r="M250" s="73">
        <f>IF(Results!J250&lt;'C.O. values'!C$32,"NO_GROWTH",L250)</f>
        <v>0.47893750000000002</v>
      </c>
      <c r="N250" s="74">
        <f t="shared" si="32"/>
        <v>3425.1255176961063</v>
      </c>
      <c r="O250" s="42">
        <f t="shared" si="33"/>
        <v>3425.1255176961063</v>
      </c>
      <c r="P250" s="75">
        <f t="shared" si="34"/>
        <v>0.37482758075941597</v>
      </c>
      <c r="Q250" s="55" t="str">
        <f t="shared" si="35"/>
        <v>NEGATIVE</v>
      </c>
      <c r="R250" s="1"/>
    </row>
    <row r="251" spans="1:18" ht="14" x14ac:dyDescent="0.2">
      <c r="A251" s="69" t="s">
        <v>660</v>
      </c>
      <c r="B251" s="69" t="s">
        <v>661</v>
      </c>
      <c r="C251" s="76" t="s">
        <v>155</v>
      </c>
      <c r="D251" s="31" t="s">
        <v>127</v>
      </c>
      <c r="E251" s="1">
        <v>51</v>
      </c>
      <c r="F251" s="71">
        <f>Data!T33</f>
        <v>2220</v>
      </c>
      <c r="G251" s="71">
        <f t="shared" si="27"/>
        <v>973.57894736842104</v>
      </c>
      <c r="H251" s="72">
        <f t="shared" si="28"/>
        <v>1246.421052631579</v>
      </c>
      <c r="I251" s="72">
        <f t="shared" si="29"/>
        <v>1246.421052631579</v>
      </c>
      <c r="J251" s="45">
        <f>Data!E33</f>
        <v>0.432</v>
      </c>
      <c r="K251" s="45">
        <f t="shared" si="30"/>
        <v>5.1062500000000018E-2</v>
      </c>
      <c r="L251" s="73">
        <f t="shared" si="31"/>
        <v>0.38093749999999998</v>
      </c>
      <c r="M251" s="73">
        <f>IF(Results!J251&lt;'C.O. values'!C$32,"NO_GROWTH",L251)</f>
        <v>0.38093749999999998</v>
      </c>
      <c r="N251" s="74">
        <f t="shared" si="32"/>
        <v>3271.9830749967618</v>
      </c>
      <c r="O251" s="42">
        <f t="shared" si="33"/>
        <v>3271.9830749967618</v>
      </c>
      <c r="P251" s="75">
        <f t="shared" si="34"/>
        <v>0.35806848360749788</v>
      </c>
      <c r="Q251" s="55" t="str">
        <f t="shared" si="35"/>
        <v>NEGATIVE</v>
      </c>
      <c r="R251" s="1"/>
    </row>
    <row r="252" spans="1:18" ht="14" x14ac:dyDescent="0.2">
      <c r="A252" s="69" t="s">
        <v>662</v>
      </c>
      <c r="B252" s="69" t="s">
        <v>663</v>
      </c>
      <c r="C252" s="76" t="s">
        <v>565</v>
      </c>
      <c r="D252" s="31" t="s">
        <v>144</v>
      </c>
      <c r="E252" s="1">
        <v>52</v>
      </c>
      <c r="F252" s="71">
        <f>Data!U33</f>
        <v>3111</v>
      </c>
      <c r="G252" s="71">
        <f t="shared" si="27"/>
        <v>973.57894736842104</v>
      </c>
      <c r="H252" s="72">
        <f t="shared" si="28"/>
        <v>2137.4210526315792</v>
      </c>
      <c r="I252" s="72">
        <f t="shared" si="29"/>
        <v>2137.4210526315792</v>
      </c>
      <c r="J252" s="45">
        <f>Data!F33</f>
        <v>0.56499999999999995</v>
      </c>
      <c r="K252" s="45">
        <f t="shared" si="30"/>
        <v>5.1062500000000018E-2</v>
      </c>
      <c r="L252" s="73">
        <f t="shared" si="31"/>
        <v>0.51393749999999994</v>
      </c>
      <c r="M252" s="73">
        <f>IF(Results!J252&lt;'C.O. values'!C$32,"NO_GROWTH",L252)</f>
        <v>0.51393749999999994</v>
      </c>
      <c r="N252" s="74">
        <f t="shared" si="32"/>
        <v>4158.9124215134707</v>
      </c>
      <c r="O252" s="42">
        <f t="shared" si="33"/>
        <v>4158.9124215134707</v>
      </c>
      <c r="P252" s="75">
        <f t="shared" si="34"/>
        <v>0.45512932985730353</v>
      </c>
      <c r="Q252" s="55" t="str">
        <f t="shared" si="35"/>
        <v>NEGATIVE</v>
      </c>
      <c r="R252" s="1"/>
    </row>
    <row r="253" spans="1:18" ht="14" x14ac:dyDescent="0.2">
      <c r="A253" s="69" t="s">
        <v>664</v>
      </c>
      <c r="B253" s="69" t="s">
        <v>665</v>
      </c>
      <c r="C253" s="76" t="s">
        <v>158</v>
      </c>
      <c r="D253" s="31" t="s">
        <v>127</v>
      </c>
      <c r="E253" s="1">
        <v>53</v>
      </c>
      <c r="F253" s="71">
        <f>Data!V33</f>
        <v>1787</v>
      </c>
      <c r="G253" s="71">
        <f t="shared" si="27"/>
        <v>973.57894736842104</v>
      </c>
      <c r="H253" s="72">
        <f t="shared" si="28"/>
        <v>813.42105263157896</v>
      </c>
      <c r="I253" s="72">
        <f t="shared" si="29"/>
        <v>813.42105263157896</v>
      </c>
      <c r="J253" s="45">
        <f>Data!G33</f>
        <v>0.30299999999999999</v>
      </c>
      <c r="K253" s="45">
        <f t="shared" si="30"/>
        <v>5.1062500000000018E-2</v>
      </c>
      <c r="L253" s="73">
        <f t="shared" si="31"/>
        <v>0.25193749999999998</v>
      </c>
      <c r="M253" s="73">
        <f>IF(Results!J253&lt;'C.O. values'!C$32,"NO_GROWTH",L253)</f>
        <v>0.25193749999999998</v>
      </c>
      <c r="N253" s="74">
        <f t="shared" si="32"/>
        <v>3228.6620794108817</v>
      </c>
      <c r="O253" s="42">
        <f t="shared" si="33"/>
        <v>3228.6620794108817</v>
      </c>
      <c r="P253" s="75">
        <f t="shared" si="34"/>
        <v>0.35332766348641015</v>
      </c>
      <c r="Q253" s="55" t="str">
        <f t="shared" si="35"/>
        <v>NEGATIVE</v>
      </c>
      <c r="R253" s="1"/>
    </row>
    <row r="254" spans="1:18" ht="14" x14ac:dyDescent="0.2">
      <c r="A254" s="69" t="s">
        <v>666</v>
      </c>
      <c r="B254" s="69" t="s">
        <v>667</v>
      </c>
      <c r="C254" s="76" t="s">
        <v>668</v>
      </c>
      <c r="D254" s="31" t="s">
        <v>127</v>
      </c>
      <c r="E254" s="1">
        <v>54</v>
      </c>
      <c r="F254" s="71">
        <f>Data!W33</f>
        <v>2405</v>
      </c>
      <c r="G254" s="71">
        <f t="shared" si="27"/>
        <v>973.57894736842104</v>
      </c>
      <c r="H254" s="72">
        <f t="shared" si="28"/>
        <v>1431.421052631579</v>
      </c>
      <c r="I254" s="72">
        <f t="shared" si="29"/>
        <v>1431.421052631579</v>
      </c>
      <c r="J254" s="45">
        <f>Data!H33</f>
        <v>0.434</v>
      </c>
      <c r="K254" s="45">
        <f t="shared" si="30"/>
        <v>5.1062500000000018E-2</v>
      </c>
      <c r="L254" s="73">
        <f t="shared" si="31"/>
        <v>0.38293749999999999</v>
      </c>
      <c r="M254" s="73">
        <f>IF(Results!J254&lt;'C.O. values'!C$32,"NO_GROWTH",L254)</f>
        <v>0.38293749999999999</v>
      </c>
      <c r="N254" s="74">
        <f t="shared" si="32"/>
        <v>3738.0017695618189</v>
      </c>
      <c r="O254" s="42">
        <f t="shared" si="33"/>
        <v>3738.0017695618189</v>
      </c>
      <c r="P254" s="75">
        <f t="shared" si="34"/>
        <v>0.40906709926990342</v>
      </c>
      <c r="Q254" s="55" t="str">
        <f t="shared" si="35"/>
        <v>NEGATIVE</v>
      </c>
      <c r="R254" s="1"/>
    </row>
    <row r="255" spans="1:18" ht="14" x14ac:dyDescent="0.2">
      <c r="A255" s="69" t="s">
        <v>669</v>
      </c>
      <c r="B255" s="69" t="s">
        <v>670</v>
      </c>
      <c r="C255" s="76" t="s">
        <v>272</v>
      </c>
      <c r="D255" s="31" t="s">
        <v>127</v>
      </c>
      <c r="E255" s="1">
        <v>55</v>
      </c>
      <c r="F255" s="71">
        <f>Data!X33</f>
        <v>3008</v>
      </c>
      <c r="G255" s="71">
        <f t="shared" si="27"/>
        <v>973.57894736842104</v>
      </c>
      <c r="H255" s="72">
        <f t="shared" si="28"/>
        <v>2034.421052631579</v>
      </c>
      <c r="I255" s="72">
        <f t="shared" si="29"/>
        <v>2034.421052631579</v>
      </c>
      <c r="J255" s="45">
        <f>Data!I33</f>
        <v>0.41899999999999998</v>
      </c>
      <c r="K255" s="45">
        <f t="shared" si="30"/>
        <v>5.1062500000000018E-2</v>
      </c>
      <c r="L255" s="73">
        <f t="shared" si="31"/>
        <v>0.36793749999999997</v>
      </c>
      <c r="M255" s="73">
        <f>IF(Results!J255&lt;'C.O. values'!C$32,"NO_GROWTH",L255)</f>
        <v>0.36793749999999997</v>
      </c>
      <c r="N255" s="74">
        <f t="shared" si="32"/>
        <v>5529.2571500093882</v>
      </c>
      <c r="O255" s="42">
        <f t="shared" si="33"/>
        <v>5529.2571500093882</v>
      </c>
      <c r="P255" s="75">
        <f t="shared" si="34"/>
        <v>0.60509259302379992</v>
      </c>
      <c r="Q255" s="55" t="str">
        <f t="shared" si="35"/>
        <v>NEGATIVE</v>
      </c>
      <c r="R255" s="1"/>
    </row>
    <row r="256" spans="1:18" ht="14" x14ac:dyDescent="0.2">
      <c r="A256" s="69" t="s">
        <v>671</v>
      </c>
      <c r="B256" s="69" t="s">
        <v>672</v>
      </c>
      <c r="C256" s="76" t="s">
        <v>272</v>
      </c>
      <c r="D256" s="31" t="s">
        <v>127</v>
      </c>
      <c r="E256" s="1">
        <v>56</v>
      </c>
      <c r="F256" s="71">
        <f>Data!Y33</f>
        <v>3400</v>
      </c>
      <c r="G256" s="71">
        <f t="shared" si="27"/>
        <v>973.57894736842104</v>
      </c>
      <c r="H256" s="72">
        <f t="shared" si="28"/>
        <v>2426.4210526315792</v>
      </c>
      <c r="I256" s="72">
        <f t="shared" si="29"/>
        <v>2426.4210526315792</v>
      </c>
      <c r="J256" s="45">
        <f>Data!J33</f>
        <v>0.4</v>
      </c>
      <c r="K256" s="45">
        <f t="shared" si="30"/>
        <v>5.1062500000000018E-2</v>
      </c>
      <c r="L256" s="73">
        <f t="shared" si="31"/>
        <v>0.34893750000000001</v>
      </c>
      <c r="M256" s="73">
        <f>IF(Results!J256&lt;'C.O. values'!C$32,"NO_GROWTH",L256)</f>
        <v>0.34893750000000001</v>
      </c>
      <c r="N256" s="74">
        <f t="shared" si="32"/>
        <v>6953.7411502964833</v>
      </c>
      <c r="O256" s="42">
        <f t="shared" si="33"/>
        <v>6953.7411502964833</v>
      </c>
      <c r="P256" s="75">
        <f t="shared" si="34"/>
        <v>0.76098057111379891</v>
      </c>
      <c r="Q256" s="55" t="str">
        <f t="shared" si="35"/>
        <v>NEGATIVE</v>
      </c>
      <c r="R256" s="1"/>
    </row>
    <row r="257" spans="1:18" ht="14" x14ac:dyDescent="0.2">
      <c r="A257" s="69" t="s">
        <v>673</v>
      </c>
      <c r="B257" s="69" t="s">
        <v>674</v>
      </c>
      <c r="C257" s="76" t="s">
        <v>267</v>
      </c>
      <c r="D257" s="31" t="s">
        <v>127</v>
      </c>
      <c r="E257" s="1">
        <v>57</v>
      </c>
      <c r="F257" s="71">
        <f>Data!Z33</f>
        <v>3383</v>
      </c>
      <c r="G257" s="71">
        <f t="shared" si="27"/>
        <v>973.57894736842104</v>
      </c>
      <c r="H257" s="72">
        <f t="shared" si="28"/>
        <v>2409.4210526315792</v>
      </c>
      <c r="I257" s="72">
        <f t="shared" si="29"/>
        <v>2409.4210526315792</v>
      </c>
      <c r="J257" s="45">
        <f>Data!K33</f>
        <v>0.36</v>
      </c>
      <c r="K257" s="45">
        <f t="shared" si="30"/>
        <v>5.1062500000000018E-2</v>
      </c>
      <c r="L257" s="73">
        <f t="shared" si="31"/>
        <v>0.30893749999999998</v>
      </c>
      <c r="M257" s="73">
        <f>IF(Results!J257&lt;'C.O. values'!C$32,"NO_GROWTH",L257)</f>
        <v>0.30893749999999998</v>
      </c>
      <c r="N257" s="74">
        <f t="shared" si="32"/>
        <v>7799.0566138185859</v>
      </c>
      <c r="O257" s="42">
        <f t="shared" si="33"/>
        <v>7799.0566138185859</v>
      </c>
      <c r="P257" s="75">
        <f t="shared" si="34"/>
        <v>0.85348741459544741</v>
      </c>
      <c r="Q257" s="55" t="str">
        <f t="shared" si="35"/>
        <v>NEGATIVE</v>
      </c>
      <c r="R257" s="1"/>
    </row>
    <row r="258" spans="1:18" ht="14" x14ac:dyDescent="0.2">
      <c r="A258" s="69" t="s">
        <v>675</v>
      </c>
      <c r="B258" s="69" t="s">
        <v>676</v>
      </c>
      <c r="C258" s="76" t="s">
        <v>305</v>
      </c>
      <c r="D258" s="31" t="s">
        <v>127</v>
      </c>
      <c r="E258" s="1">
        <v>58</v>
      </c>
      <c r="F258" s="71">
        <f>Data!AA33</f>
        <v>3450</v>
      </c>
      <c r="G258" s="71">
        <f t="shared" si="27"/>
        <v>973.57894736842104</v>
      </c>
      <c r="H258" s="72">
        <f t="shared" si="28"/>
        <v>2476.4210526315792</v>
      </c>
      <c r="I258" s="72">
        <f t="shared" si="29"/>
        <v>2476.4210526315792</v>
      </c>
      <c r="J258" s="45">
        <f>Data!L33</f>
        <v>0.434</v>
      </c>
      <c r="K258" s="45">
        <f t="shared" si="30"/>
        <v>5.1062500000000018E-2</v>
      </c>
      <c r="L258" s="73">
        <f t="shared" si="31"/>
        <v>0.38293749999999999</v>
      </c>
      <c r="M258" s="73">
        <f>IF(Results!J258&lt;'C.O. values'!C$32,"NO_GROWTH",L258)</f>
        <v>0.38293749999999999</v>
      </c>
      <c r="N258" s="74">
        <f t="shared" si="32"/>
        <v>6466.9066169585876</v>
      </c>
      <c r="O258" s="42">
        <f t="shared" si="33"/>
        <v>6466.9066169585876</v>
      </c>
      <c r="P258" s="75">
        <f t="shared" si="34"/>
        <v>0.70770398039664284</v>
      </c>
      <c r="Q258" s="55" t="str">
        <f t="shared" si="35"/>
        <v>NEGATIVE</v>
      </c>
      <c r="R258" s="1"/>
    </row>
    <row r="259" spans="1:18" ht="14" x14ac:dyDescent="0.2">
      <c r="A259" s="69" t="s">
        <v>677</v>
      </c>
      <c r="B259" s="69" t="s">
        <v>678</v>
      </c>
      <c r="C259" s="76" t="s">
        <v>267</v>
      </c>
      <c r="D259" s="31" t="s">
        <v>127</v>
      </c>
      <c r="E259" s="1">
        <v>59</v>
      </c>
      <c r="F259" s="71">
        <f>Data!AB33</f>
        <v>3127</v>
      </c>
      <c r="G259" s="71">
        <f t="shared" si="27"/>
        <v>973.57894736842104</v>
      </c>
      <c r="H259" s="72">
        <f t="shared" si="28"/>
        <v>2153.4210526315792</v>
      </c>
      <c r="I259" s="72">
        <f t="shared" si="29"/>
        <v>2153.4210526315792</v>
      </c>
      <c r="J259" s="45">
        <f>Data!M33</f>
        <v>0.47899999999999998</v>
      </c>
      <c r="K259" s="45">
        <f t="shared" si="30"/>
        <v>5.1062500000000018E-2</v>
      </c>
      <c r="L259" s="73">
        <f t="shared" si="31"/>
        <v>0.42793749999999997</v>
      </c>
      <c r="M259" s="73">
        <f>IF(Results!J259&lt;'C.O. values'!C$32,"NO_GROWTH",L259)</f>
        <v>0.42793749999999997</v>
      </c>
      <c r="N259" s="74">
        <f t="shared" si="32"/>
        <v>5032.0924261874206</v>
      </c>
      <c r="O259" s="42">
        <f t="shared" si="33"/>
        <v>5032.0924261874206</v>
      </c>
      <c r="P259" s="75">
        <f t="shared" si="34"/>
        <v>0.55068552101831636</v>
      </c>
      <c r="Q259" s="55" t="str">
        <f t="shared" si="35"/>
        <v>NEGATIVE</v>
      </c>
      <c r="R259" s="1"/>
    </row>
    <row r="260" spans="1:18" ht="14" x14ac:dyDescent="0.2">
      <c r="A260" s="69" t="s">
        <v>679</v>
      </c>
      <c r="B260" s="69" t="s">
        <v>680</v>
      </c>
      <c r="C260" s="76" t="s">
        <v>321</v>
      </c>
      <c r="D260" s="31" t="s">
        <v>127</v>
      </c>
      <c r="E260" s="1">
        <v>60</v>
      </c>
      <c r="F260" s="71">
        <f>Data!AC33</f>
        <v>3578</v>
      </c>
      <c r="G260" s="71">
        <f t="shared" si="27"/>
        <v>973.57894736842104</v>
      </c>
      <c r="H260" s="72">
        <f t="shared" si="28"/>
        <v>2604.4210526315792</v>
      </c>
      <c r="I260" s="72">
        <f t="shared" si="29"/>
        <v>2604.4210526315792</v>
      </c>
      <c r="J260" s="45">
        <f>Data!N33</f>
        <v>0.374</v>
      </c>
      <c r="K260" s="45">
        <f t="shared" si="30"/>
        <v>5.1062500000000018E-2</v>
      </c>
      <c r="L260" s="73">
        <f t="shared" si="31"/>
        <v>0.32293749999999999</v>
      </c>
      <c r="M260" s="73">
        <f>IF(Results!J260&lt;'C.O. values'!C$32,"NO_GROWTH",L260)</f>
        <v>0.32293749999999999</v>
      </c>
      <c r="N260" s="74">
        <f t="shared" si="32"/>
        <v>8064.7835963044836</v>
      </c>
      <c r="O260" s="42">
        <f t="shared" si="33"/>
        <v>8064.7835963044836</v>
      </c>
      <c r="P260" s="75">
        <f t="shared" si="34"/>
        <v>0.8825671669937436</v>
      </c>
      <c r="Q260" s="55" t="str">
        <f t="shared" si="35"/>
        <v>NEGATIVE</v>
      </c>
      <c r="R260" s="1"/>
    </row>
    <row r="261" spans="1:18" ht="14" x14ac:dyDescent="0.2">
      <c r="A261" s="69" t="s">
        <v>681</v>
      </c>
      <c r="B261" s="69" t="s">
        <v>682</v>
      </c>
      <c r="C261" s="76" t="s">
        <v>421</v>
      </c>
      <c r="D261" s="31" t="s">
        <v>127</v>
      </c>
      <c r="E261" s="1">
        <v>61</v>
      </c>
      <c r="F261" s="71">
        <f>Data!R34</f>
        <v>2245</v>
      </c>
      <c r="G261" s="71">
        <f t="shared" si="27"/>
        <v>973.57894736842104</v>
      </c>
      <c r="H261" s="72">
        <f t="shared" si="28"/>
        <v>1271.421052631579</v>
      </c>
      <c r="I261" s="72">
        <f t="shared" si="29"/>
        <v>1271.421052631579</v>
      </c>
      <c r="J261" s="45">
        <f>Data!C34</f>
        <v>0.41399999999999998</v>
      </c>
      <c r="K261" s="45">
        <f t="shared" si="30"/>
        <v>5.1062500000000018E-2</v>
      </c>
      <c r="L261" s="73">
        <f t="shared" si="31"/>
        <v>0.36293749999999997</v>
      </c>
      <c r="M261" s="73">
        <f>IF(Results!J261&lt;'C.O. values'!C$32,"NO_GROWTH",L261)</f>
        <v>0.36293749999999997</v>
      </c>
      <c r="N261" s="74">
        <f t="shared" si="32"/>
        <v>3503.1404928715801</v>
      </c>
      <c r="O261" s="42">
        <f t="shared" si="33"/>
        <v>3503.1404928715801</v>
      </c>
      <c r="P261" s="75">
        <f t="shared" si="34"/>
        <v>0.38336512610102386</v>
      </c>
      <c r="Q261" s="55" t="str">
        <f t="shared" si="35"/>
        <v>NEGATIVE</v>
      </c>
      <c r="R261" s="1"/>
    </row>
    <row r="262" spans="1:18" ht="14" x14ac:dyDescent="0.2">
      <c r="A262" s="69" t="s">
        <v>683</v>
      </c>
      <c r="B262" s="69" t="s">
        <v>684</v>
      </c>
      <c r="C262" s="76" t="s">
        <v>347</v>
      </c>
      <c r="D262" s="31" t="s">
        <v>127</v>
      </c>
      <c r="E262" s="1">
        <v>62</v>
      </c>
      <c r="F262" s="71">
        <f>Data!S34</f>
        <v>2430</v>
      </c>
      <c r="G262" s="71">
        <f t="shared" si="27"/>
        <v>973.57894736842104</v>
      </c>
      <c r="H262" s="72">
        <f t="shared" si="28"/>
        <v>1456.421052631579</v>
      </c>
      <c r="I262" s="72">
        <f t="shared" si="29"/>
        <v>1456.421052631579</v>
      </c>
      <c r="J262" s="45">
        <f>Data!D34</f>
        <v>0.57799999999999996</v>
      </c>
      <c r="K262" s="45">
        <f t="shared" si="30"/>
        <v>5.1062500000000018E-2</v>
      </c>
      <c r="L262" s="73">
        <f t="shared" si="31"/>
        <v>0.52693749999999995</v>
      </c>
      <c r="M262" s="73">
        <f>IF(Results!J262&lt;'C.O. values'!C$32,"NO_GROWTH",L262)</f>
        <v>0.52693749999999995</v>
      </c>
      <c r="N262" s="74">
        <f t="shared" si="32"/>
        <v>2763.9351016611631</v>
      </c>
      <c r="O262" s="42">
        <f t="shared" si="33"/>
        <v>2763.9351016611631</v>
      </c>
      <c r="P262" s="75">
        <f t="shared" si="34"/>
        <v>0.30247040646514578</v>
      </c>
      <c r="Q262" s="55" t="str">
        <f t="shared" si="35"/>
        <v>NEGATIVE</v>
      </c>
      <c r="R262" s="1"/>
    </row>
    <row r="263" spans="1:18" ht="14" x14ac:dyDescent="0.2">
      <c r="A263" s="69" t="s">
        <v>685</v>
      </c>
      <c r="B263" s="69" t="s">
        <v>686</v>
      </c>
      <c r="C263" s="76" t="s">
        <v>267</v>
      </c>
      <c r="D263" s="31" t="s">
        <v>127</v>
      </c>
      <c r="E263" s="1">
        <v>63</v>
      </c>
      <c r="F263" s="71">
        <f>Data!T34</f>
        <v>2239</v>
      </c>
      <c r="G263" s="71">
        <f t="shared" si="27"/>
        <v>973.57894736842104</v>
      </c>
      <c r="H263" s="72">
        <f t="shared" si="28"/>
        <v>1265.421052631579</v>
      </c>
      <c r="I263" s="72">
        <f t="shared" si="29"/>
        <v>1265.421052631579</v>
      </c>
      <c r="J263" s="45">
        <f>Data!E34</f>
        <v>0.38200000000000001</v>
      </c>
      <c r="K263" s="45">
        <f t="shared" si="30"/>
        <v>5.1062500000000018E-2</v>
      </c>
      <c r="L263" s="73">
        <f t="shared" si="31"/>
        <v>0.3309375</v>
      </c>
      <c r="M263" s="73">
        <f>IF(Results!J263&lt;'C.O. values'!C$32,"NO_GROWTH",L263)</f>
        <v>0.3309375</v>
      </c>
      <c r="N263" s="74">
        <f t="shared" si="32"/>
        <v>3823.7463346752152</v>
      </c>
      <c r="O263" s="42">
        <f t="shared" si="33"/>
        <v>3823.7463346752152</v>
      </c>
      <c r="P263" s="75">
        <f t="shared" si="34"/>
        <v>0.41845052996132548</v>
      </c>
      <c r="Q263" s="55" t="str">
        <f t="shared" si="35"/>
        <v>NEGATIVE</v>
      </c>
      <c r="R263" s="1"/>
    </row>
    <row r="264" spans="1:18" ht="14" x14ac:dyDescent="0.2">
      <c r="A264" s="69" t="s">
        <v>687</v>
      </c>
      <c r="B264" s="69" t="s">
        <v>688</v>
      </c>
      <c r="C264" s="76" t="s">
        <v>272</v>
      </c>
      <c r="D264" s="31" t="s">
        <v>127</v>
      </c>
      <c r="E264" s="1">
        <v>64</v>
      </c>
      <c r="F264" s="71">
        <f>Data!U34</f>
        <v>1521</v>
      </c>
      <c r="G264" s="71">
        <f t="shared" si="27"/>
        <v>973.57894736842104</v>
      </c>
      <c r="H264" s="72">
        <f t="shared" si="28"/>
        <v>547.42105263157896</v>
      </c>
      <c r="I264" s="72">
        <f t="shared" si="29"/>
        <v>547.42105263157896</v>
      </c>
      <c r="J264" s="45">
        <f>Data!F34</f>
        <v>0.41599999999999998</v>
      </c>
      <c r="K264" s="45">
        <f t="shared" si="30"/>
        <v>5.1062500000000018E-2</v>
      </c>
      <c r="L264" s="73">
        <f t="shared" si="31"/>
        <v>0.36493749999999997</v>
      </c>
      <c r="M264" s="73">
        <f>IF(Results!J264&lt;'C.O. values'!C$32,"NO_GROWTH",L264)</f>
        <v>0.36493749999999997</v>
      </c>
      <c r="N264" s="74">
        <f t="shared" si="32"/>
        <v>1500.0405621005762</v>
      </c>
      <c r="O264" s="42">
        <f t="shared" si="33"/>
        <v>1500.0405621005762</v>
      </c>
      <c r="P264" s="75">
        <f t="shared" si="34"/>
        <v>0.16415648770482213</v>
      </c>
      <c r="Q264" s="55" t="str">
        <f t="shared" si="35"/>
        <v>NEGATIVE</v>
      </c>
      <c r="R264" s="1"/>
    </row>
    <row r="265" spans="1:18" ht="14" x14ac:dyDescent="0.2">
      <c r="A265" s="69" t="s">
        <v>689</v>
      </c>
      <c r="B265" s="69" t="s">
        <v>690</v>
      </c>
      <c r="C265" s="76" t="s">
        <v>187</v>
      </c>
      <c r="D265" s="31" t="s">
        <v>127</v>
      </c>
      <c r="E265" s="1">
        <v>65</v>
      </c>
      <c r="F265" s="71">
        <f>Data!V34</f>
        <v>2025</v>
      </c>
      <c r="G265" s="71">
        <f t="shared" ref="G265:G328" si="36">G$5</f>
        <v>973.57894736842104</v>
      </c>
      <c r="H265" s="72">
        <f t="shared" ref="H265:H328" si="37">F265-G265</f>
        <v>1051.421052631579</v>
      </c>
      <c r="I265" s="72">
        <f t="shared" ref="I265:I328" si="38">IF(H265&lt;((QUARTILE($H$9:$H$2007,3))+(1.5*(QUARTILE($H$9:$H$2007,3)-QUARTILE($H$9:$H$2007,1)))),(IF(H265&gt;((QUARTILE($H$9:$H$2007,1))-(1.5*(QUARTILE($H$9:$H$2007,3)-QUARTILE($H$9:$H$2007,1)))),H265,"OUTLIER-DN")),"OUTLIER-UP")</f>
        <v>1051.421052631579</v>
      </c>
      <c r="J265" s="45">
        <f>Data!G34</f>
        <v>0.28399999999999997</v>
      </c>
      <c r="K265" s="45">
        <f t="shared" ref="K265:K328" si="39">K$5</f>
        <v>5.1062500000000018E-2</v>
      </c>
      <c r="L265" s="73">
        <f t="shared" ref="L265:L328" si="40">J265-K265</f>
        <v>0.23293749999999996</v>
      </c>
      <c r="M265" s="73">
        <f>IF(Results!J265&lt;'C.O. values'!C$32,"NO_GROWTH",L265)</f>
        <v>0.23293749999999996</v>
      </c>
      <c r="N265" s="74">
        <f t="shared" ref="N265:N328" si="41">IF(M265="NO_GROWTH","NO_GROWTH",H265/L265)</f>
        <v>4513.7474757459795</v>
      </c>
      <c r="O265" s="42">
        <f t="shared" ref="O265:O328" si="42">IF(M265="NO_GROWTH","NO_GROWTH",(IF(N265&lt;((QUARTILE($N$9:$N$2007,3))+(1.5*(QUARTILE($N$9:$N$2007,3)-QUARTILE($N$9:$N$2007,1)))),(IF(N265&gt;((QUARTILE($N$9:$N$2007,1))-(1.5*(QUARTILE($N$9:$N$2007,3)-QUARTILE($N$9:$N$2007,1)))),N265,"OUTLIER-DN")),"OUTLIER-UP")))</f>
        <v>4513.7474757459795</v>
      </c>
      <c r="P265" s="75">
        <f t="shared" ref="P265:P328" si="43">IF(O265="NO_GROWTH","NO_GROWTH",N265/$O$5)</f>
        <v>0.49396059728369279</v>
      </c>
      <c r="Q265" s="55" t="str">
        <f t="shared" ref="Q265:Q328" si="44">IF(M265="NO_GROWTH","NO_GROWTH",(IF(P265&gt;0.99,(IF(H265&lt;$P$5,"POTENTIAL_FALSE_POSITIVE","LIKELY_TRUE_POSITIVE")),"NEGATIVE")))</f>
        <v>NEGATIVE</v>
      </c>
      <c r="R265" s="1"/>
    </row>
    <row r="266" spans="1:18" ht="14" x14ac:dyDescent="0.2">
      <c r="A266" s="69" t="s">
        <v>691</v>
      </c>
      <c r="B266" s="69" t="s">
        <v>692</v>
      </c>
      <c r="C266" s="76" t="s">
        <v>607</v>
      </c>
      <c r="D266" s="31" t="s">
        <v>127</v>
      </c>
      <c r="E266" s="1">
        <v>66</v>
      </c>
      <c r="F266" s="71">
        <f>Data!W34</f>
        <v>2395</v>
      </c>
      <c r="G266" s="71">
        <f t="shared" si="36"/>
        <v>973.57894736842104</v>
      </c>
      <c r="H266" s="72">
        <f t="shared" si="37"/>
        <v>1421.421052631579</v>
      </c>
      <c r="I266" s="72">
        <f t="shared" si="38"/>
        <v>1421.421052631579</v>
      </c>
      <c r="J266" s="45">
        <f>Data!H34</f>
        <v>0.41</v>
      </c>
      <c r="K266" s="45">
        <f t="shared" si="39"/>
        <v>5.1062500000000018E-2</v>
      </c>
      <c r="L266" s="73">
        <f t="shared" si="40"/>
        <v>0.35893749999999996</v>
      </c>
      <c r="M266" s="73">
        <f>IF(Results!J266&lt;'C.O. values'!C$32,"NO_GROWTH",L266)</f>
        <v>0.35893749999999996</v>
      </c>
      <c r="N266" s="74">
        <f t="shared" si="41"/>
        <v>3960.0795476415228</v>
      </c>
      <c r="O266" s="42">
        <f t="shared" si="42"/>
        <v>3960.0795476415228</v>
      </c>
      <c r="P266" s="75">
        <f t="shared" si="43"/>
        <v>0.43337011411358528</v>
      </c>
      <c r="Q266" s="55" t="str">
        <f t="shared" si="44"/>
        <v>NEGATIVE</v>
      </c>
      <c r="R266" s="1"/>
    </row>
    <row r="267" spans="1:18" ht="14" x14ac:dyDescent="0.2">
      <c r="A267" s="69" t="s">
        <v>693</v>
      </c>
      <c r="B267" s="69" t="s">
        <v>694</v>
      </c>
      <c r="C267" s="76" t="s">
        <v>152</v>
      </c>
      <c r="D267" s="31" t="s">
        <v>127</v>
      </c>
      <c r="E267" s="1">
        <v>67</v>
      </c>
      <c r="F267" s="71">
        <f>Data!X34</f>
        <v>2297</v>
      </c>
      <c r="G267" s="71">
        <f t="shared" si="36"/>
        <v>973.57894736842104</v>
      </c>
      <c r="H267" s="72">
        <f t="shared" si="37"/>
        <v>1323.421052631579</v>
      </c>
      <c r="I267" s="72">
        <f t="shared" si="38"/>
        <v>1323.421052631579</v>
      </c>
      <c r="J267" s="45">
        <f>Data!I34</f>
        <v>0.59799999999999998</v>
      </c>
      <c r="K267" s="45">
        <f t="shared" si="39"/>
        <v>5.1062500000000018E-2</v>
      </c>
      <c r="L267" s="73">
        <f t="shared" si="40"/>
        <v>0.54693749999999997</v>
      </c>
      <c r="M267" s="73">
        <f>IF(Results!J267&lt;'C.O. values'!C$32,"NO_GROWTH",L267)</f>
        <v>0.54693749999999997</v>
      </c>
      <c r="N267" s="74">
        <f t="shared" si="41"/>
        <v>2419.6933884247819</v>
      </c>
      <c r="O267" s="42">
        <f t="shared" si="42"/>
        <v>2419.6933884247819</v>
      </c>
      <c r="P267" s="75">
        <f t="shared" si="43"/>
        <v>0.26479841812421584</v>
      </c>
      <c r="Q267" s="55" t="str">
        <f t="shared" si="44"/>
        <v>NEGATIVE</v>
      </c>
      <c r="R267" s="1"/>
    </row>
    <row r="268" spans="1:18" ht="14" x14ac:dyDescent="0.2">
      <c r="A268" s="69" t="s">
        <v>695</v>
      </c>
      <c r="B268" s="69" t="s">
        <v>696</v>
      </c>
      <c r="C268" s="76" t="s">
        <v>135</v>
      </c>
      <c r="D268" s="31" t="s">
        <v>127</v>
      </c>
      <c r="E268" s="1">
        <v>68</v>
      </c>
      <c r="F268" s="71">
        <f>Data!Y34</f>
        <v>3265</v>
      </c>
      <c r="G268" s="71">
        <f t="shared" si="36"/>
        <v>973.57894736842104</v>
      </c>
      <c r="H268" s="72">
        <f t="shared" si="37"/>
        <v>2291.4210526315792</v>
      </c>
      <c r="I268" s="72">
        <f t="shared" si="38"/>
        <v>2291.4210526315792</v>
      </c>
      <c r="J268" s="45">
        <f>Data!J34</f>
        <v>0.61299999999999999</v>
      </c>
      <c r="K268" s="45">
        <f t="shared" si="39"/>
        <v>5.1062500000000018E-2</v>
      </c>
      <c r="L268" s="73">
        <f t="shared" si="40"/>
        <v>0.56193749999999998</v>
      </c>
      <c r="M268" s="73">
        <f>IF(Results!J268&lt;'C.O. values'!C$32,"NO_GROWTH",L268)</f>
        <v>0.56193749999999998</v>
      </c>
      <c r="N268" s="74">
        <f t="shared" si="41"/>
        <v>4077.715142042628</v>
      </c>
      <c r="O268" s="42">
        <f t="shared" si="42"/>
        <v>4077.715142042628</v>
      </c>
      <c r="P268" s="75">
        <f t="shared" si="43"/>
        <v>0.44624353000236155</v>
      </c>
      <c r="Q268" s="55" t="str">
        <f t="shared" si="44"/>
        <v>NEGATIVE</v>
      </c>
      <c r="R268" s="1"/>
    </row>
    <row r="269" spans="1:18" ht="14" x14ac:dyDescent="0.2">
      <c r="A269" s="69" t="s">
        <v>697</v>
      </c>
      <c r="B269" s="69" t="s">
        <v>698</v>
      </c>
      <c r="C269" s="76" t="s">
        <v>699</v>
      </c>
      <c r="D269" s="31" t="s">
        <v>144</v>
      </c>
      <c r="E269" s="1">
        <v>69</v>
      </c>
      <c r="F269" s="71">
        <f>Data!Z34</f>
        <v>2490</v>
      </c>
      <c r="G269" s="71">
        <f t="shared" si="36"/>
        <v>973.57894736842104</v>
      </c>
      <c r="H269" s="72">
        <f t="shared" si="37"/>
        <v>1516.421052631579</v>
      </c>
      <c r="I269" s="72">
        <f t="shared" si="38"/>
        <v>1516.421052631579</v>
      </c>
      <c r="J269" s="45">
        <f>Data!K34</f>
        <v>0.29799999999999999</v>
      </c>
      <c r="K269" s="45">
        <f t="shared" si="39"/>
        <v>5.1062500000000018E-2</v>
      </c>
      <c r="L269" s="73">
        <f t="shared" si="40"/>
        <v>0.24693749999999998</v>
      </c>
      <c r="M269" s="73">
        <f>IF(Results!J269&lt;'C.O. values'!C$32,"NO_GROWTH",L269)</f>
        <v>0.24693749999999998</v>
      </c>
      <c r="N269" s="74">
        <f t="shared" si="41"/>
        <v>6140.9103624665313</v>
      </c>
      <c r="O269" s="42">
        <f t="shared" si="42"/>
        <v>6140.9103624665313</v>
      </c>
      <c r="P269" s="75">
        <f t="shared" si="43"/>
        <v>0.6720286783452073</v>
      </c>
      <c r="Q269" s="55" t="str">
        <f t="shared" si="44"/>
        <v>NEGATIVE</v>
      </c>
      <c r="R269" s="1"/>
    </row>
    <row r="270" spans="1:18" ht="14" x14ac:dyDescent="0.2">
      <c r="A270" s="90" t="s">
        <v>287</v>
      </c>
      <c r="B270" s="90" t="s">
        <v>700</v>
      </c>
      <c r="C270" s="91"/>
      <c r="D270" s="92"/>
      <c r="E270" s="93">
        <v>70</v>
      </c>
      <c r="F270" s="94">
        <f>Data!AA34</f>
        <v>1014</v>
      </c>
      <c r="G270" s="94">
        <f t="shared" si="36"/>
        <v>973.57894736842104</v>
      </c>
      <c r="H270" s="95">
        <f t="shared" si="37"/>
        <v>40.421052631578959</v>
      </c>
      <c r="I270" s="95">
        <f t="shared" si="38"/>
        <v>40.421052631578959</v>
      </c>
      <c r="J270" s="50">
        <f>Data!L34</f>
        <v>4.8000000000000001E-2</v>
      </c>
      <c r="K270" s="50">
        <f t="shared" si="39"/>
        <v>5.1062500000000018E-2</v>
      </c>
      <c r="L270" s="96">
        <f t="shared" si="40"/>
        <v>-3.0625000000000166E-3</v>
      </c>
      <c r="M270" s="96" t="str">
        <f>IF(Results!J270&lt;'C.O. values'!C$32,"NO_GROWTH",L270)</f>
        <v>NO_GROWTH</v>
      </c>
      <c r="N270" s="97" t="str">
        <f t="shared" si="41"/>
        <v>NO_GROWTH</v>
      </c>
      <c r="O270" s="98" t="str">
        <f t="shared" si="42"/>
        <v>NO_GROWTH</v>
      </c>
      <c r="P270" s="99" t="str">
        <f t="shared" si="43"/>
        <v>NO_GROWTH</v>
      </c>
      <c r="Q270" s="100" t="str">
        <f t="shared" si="44"/>
        <v>NO_GROWTH</v>
      </c>
      <c r="R270" s="1"/>
    </row>
    <row r="271" spans="1:18" ht="14" x14ac:dyDescent="0.2">
      <c r="A271" s="69" t="s">
        <v>701</v>
      </c>
      <c r="B271" s="69" t="s">
        <v>702</v>
      </c>
      <c r="C271" s="76" t="s">
        <v>161</v>
      </c>
      <c r="D271" s="31" t="s">
        <v>127</v>
      </c>
      <c r="E271" s="1">
        <v>71</v>
      </c>
      <c r="F271" s="71">
        <f>Data!AB34</f>
        <v>2903</v>
      </c>
      <c r="G271" s="71">
        <f t="shared" si="36"/>
        <v>973.57894736842104</v>
      </c>
      <c r="H271" s="72">
        <f t="shared" si="37"/>
        <v>1929.421052631579</v>
      </c>
      <c r="I271" s="72">
        <f t="shared" si="38"/>
        <v>1929.421052631579</v>
      </c>
      <c r="J271" s="45">
        <f>Data!M34</f>
        <v>0.36799999999999999</v>
      </c>
      <c r="K271" s="45">
        <f t="shared" si="39"/>
        <v>5.1062500000000018E-2</v>
      </c>
      <c r="L271" s="73">
        <f t="shared" si="40"/>
        <v>0.31693749999999998</v>
      </c>
      <c r="M271" s="73">
        <f>IF(Results!J271&lt;'C.O. values'!C$32,"NO_GROWTH",L271)</f>
        <v>0.31693749999999998</v>
      </c>
      <c r="N271" s="74">
        <f t="shared" si="41"/>
        <v>6087.7020000207585</v>
      </c>
      <c r="O271" s="42">
        <f t="shared" si="42"/>
        <v>6087.7020000207585</v>
      </c>
      <c r="P271" s="75">
        <f t="shared" si="43"/>
        <v>0.66620583720590376</v>
      </c>
      <c r="Q271" s="55" t="str">
        <f t="shared" si="44"/>
        <v>NEGATIVE</v>
      </c>
      <c r="R271" s="1"/>
    </row>
    <row r="272" spans="1:18" ht="14" x14ac:dyDescent="0.2">
      <c r="A272" s="69" t="s">
        <v>703</v>
      </c>
      <c r="B272" s="69" t="s">
        <v>704</v>
      </c>
      <c r="C272" s="76" t="s">
        <v>152</v>
      </c>
      <c r="D272" s="31" t="s">
        <v>127</v>
      </c>
      <c r="E272" s="1">
        <v>72</v>
      </c>
      <c r="F272" s="71">
        <f>Data!AC34</f>
        <v>3024</v>
      </c>
      <c r="G272" s="71">
        <f t="shared" si="36"/>
        <v>973.57894736842104</v>
      </c>
      <c r="H272" s="72">
        <f t="shared" si="37"/>
        <v>2050.4210526315792</v>
      </c>
      <c r="I272" s="72">
        <f t="shared" si="38"/>
        <v>2050.4210526315792</v>
      </c>
      <c r="J272" s="45">
        <f>Data!N34</f>
        <v>0.4</v>
      </c>
      <c r="K272" s="45">
        <f t="shared" si="39"/>
        <v>5.1062500000000018E-2</v>
      </c>
      <c r="L272" s="73">
        <f t="shared" si="40"/>
        <v>0.34893750000000001</v>
      </c>
      <c r="M272" s="73">
        <f>IF(Results!J272&lt;'C.O. values'!C$32,"NO_GROWTH",L272)</f>
        <v>0.34893750000000001</v>
      </c>
      <c r="N272" s="74">
        <f t="shared" si="41"/>
        <v>5876.1842812296736</v>
      </c>
      <c r="O272" s="42">
        <f t="shared" si="42"/>
        <v>5876.1842812296736</v>
      </c>
      <c r="P272" s="75">
        <f t="shared" si="43"/>
        <v>0.64305845927403105</v>
      </c>
      <c r="Q272" s="55" t="str">
        <f t="shared" si="44"/>
        <v>NEGATIVE</v>
      </c>
      <c r="R272" s="1"/>
    </row>
    <row r="273" spans="1:18" ht="14" x14ac:dyDescent="0.2">
      <c r="A273" s="69" t="s">
        <v>705</v>
      </c>
      <c r="B273" s="69" t="s">
        <v>706</v>
      </c>
      <c r="C273" s="76" t="s">
        <v>312</v>
      </c>
      <c r="D273" s="31" t="s">
        <v>127</v>
      </c>
      <c r="E273" s="1">
        <v>73</v>
      </c>
      <c r="F273" s="71">
        <f>Data!R35</f>
        <v>2576</v>
      </c>
      <c r="G273" s="71">
        <f t="shared" si="36"/>
        <v>973.57894736842104</v>
      </c>
      <c r="H273" s="72">
        <f t="shared" si="37"/>
        <v>1602.421052631579</v>
      </c>
      <c r="I273" s="72">
        <f t="shared" si="38"/>
        <v>1602.421052631579</v>
      </c>
      <c r="J273" s="45">
        <f>Data!C35</f>
        <v>0.42</v>
      </c>
      <c r="K273" s="45">
        <f t="shared" si="39"/>
        <v>5.1062500000000018E-2</v>
      </c>
      <c r="L273" s="73">
        <f t="shared" si="40"/>
        <v>0.36893749999999997</v>
      </c>
      <c r="M273" s="73">
        <f>IF(Results!J273&lt;'C.O. values'!C$32,"NO_GROWTH",L273)</f>
        <v>0.36893749999999997</v>
      </c>
      <c r="N273" s="74">
        <f t="shared" si="41"/>
        <v>4343.3401392690603</v>
      </c>
      <c r="O273" s="42">
        <f t="shared" si="42"/>
        <v>4343.3401392690603</v>
      </c>
      <c r="P273" s="75">
        <f t="shared" si="43"/>
        <v>0.47531212167446502</v>
      </c>
      <c r="Q273" s="55" t="str">
        <f t="shared" si="44"/>
        <v>NEGATIVE</v>
      </c>
      <c r="R273" s="1"/>
    </row>
    <row r="274" spans="1:18" ht="14" x14ac:dyDescent="0.2">
      <c r="A274" s="69" t="s">
        <v>707</v>
      </c>
      <c r="B274" s="69" t="s">
        <v>708</v>
      </c>
      <c r="C274" s="76" t="s">
        <v>138</v>
      </c>
      <c r="D274" s="31" t="s">
        <v>127</v>
      </c>
      <c r="E274" s="1">
        <v>74</v>
      </c>
      <c r="F274" s="71">
        <f>Data!S35</f>
        <v>2240</v>
      </c>
      <c r="G274" s="71">
        <f t="shared" si="36"/>
        <v>973.57894736842104</v>
      </c>
      <c r="H274" s="72">
        <f t="shared" si="37"/>
        <v>1266.421052631579</v>
      </c>
      <c r="I274" s="72">
        <f t="shared" si="38"/>
        <v>1266.421052631579</v>
      </c>
      <c r="J274" s="45">
        <f>Data!D35</f>
        <v>0.39400000000000002</v>
      </c>
      <c r="K274" s="45">
        <f t="shared" si="39"/>
        <v>5.1062500000000018E-2</v>
      </c>
      <c r="L274" s="73">
        <f t="shared" si="40"/>
        <v>0.34293750000000001</v>
      </c>
      <c r="M274" s="73">
        <f>IF(Results!J274&lt;'C.O. values'!C$32,"NO_GROWTH",L274)</f>
        <v>0.34293750000000001</v>
      </c>
      <c r="N274" s="74">
        <f t="shared" si="41"/>
        <v>3692.8625555139902</v>
      </c>
      <c r="O274" s="42">
        <f t="shared" si="42"/>
        <v>3692.8625555139902</v>
      </c>
      <c r="P274" s="75">
        <f t="shared" si="43"/>
        <v>0.40412730295834814</v>
      </c>
      <c r="Q274" s="55" t="str">
        <f t="shared" si="44"/>
        <v>NEGATIVE</v>
      </c>
      <c r="R274" s="1"/>
    </row>
    <row r="275" spans="1:18" ht="14" x14ac:dyDescent="0.2">
      <c r="A275" s="69" t="s">
        <v>709</v>
      </c>
      <c r="B275" s="69" t="s">
        <v>710</v>
      </c>
      <c r="C275" s="76" t="s">
        <v>126</v>
      </c>
      <c r="D275" s="31" t="s">
        <v>127</v>
      </c>
      <c r="E275" s="1">
        <v>75</v>
      </c>
      <c r="F275" s="71">
        <f>Data!T35</f>
        <v>3383</v>
      </c>
      <c r="G275" s="71">
        <f t="shared" si="36"/>
        <v>973.57894736842104</v>
      </c>
      <c r="H275" s="72">
        <f t="shared" si="37"/>
        <v>2409.4210526315792</v>
      </c>
      <c r="I275" s="72">
        <f t="shared" si="38"/>
        <v>2409.4210526315792</v>
      </c>
      <c r="J275" s="45">
        <f>Data!E35</f>
        <v>0.34899999999999998</v>
      </c>
      <c r="K275" s="45">
        <f t="shared" si="39"/>
        <v>5.1062500000000018E-2</v>
      </c>
      <c r="L275" s="73">
        <f t="shared" si="40"/>
        <v>0.29793749999999997</v>
      </c>
      <c r="M275" s="73">
        <f>IF(Results!J275&lt;'C.O. values'!C$32,"NO_GROWTH",L275)</f>
        <v>0.29793749999999997</v>
      </c>
      <c r="N275" s="74">
        <f t="shared" si="41"/>
        <v>8087.0016450818694</v>
      </c>
      <c r="O275" s="42">
        <f t="shared" si="42"/>
        <v>8087.0016450818694</v>
      </c>
      <c r="P275" s="75">
        <f t="shared" si="43"/>
        <v>0.88499859247856028</v>
      </c>
      <c r="Q275" s="55" t="str">
        <f t="shared" si="44"/>
        <v>NEGATIVE</v>
      </c>
      <c r="R275" s="1"/>
    </row>
    <row r="276" spans="1:18" ht="14" x14ac:dyDescent="0.2">
      <c r="A276" s="69" t="s">
        <v>711</v>
      </c>
      <c r="B276" s="69" t="s">
        <v>712</v>
      </c>
      <c r="C276" s="76" t="s">
        <v>161</v>
      </c>
      <c r="D276" s="31" t="s">
        <v>127</v>
      </c>
      <c r="E276" s="1">
        <v>76</v>
      </c>
      <c r="F276" s="71">
        <f>Data!U35</f>
        <v>3096</v>
      </c>
      <c r="G276" s="71">
        <f t="shared" si="36"/>
        <v>973.57894736842104</v>
      </c>
      <c r="H276" s="72">
        <f t="shared" si="37"/>
        <v>2122.4210526315792</v>
      </c>
      <c r="I276" s="72">
        <f t="shared" si="38"/>
        <v>2122.4210526315792</v>
      </c>
      <c r="J276" s="45">
        <f>Data!F35</f>
        <v>0.39500000000000002</v>
      </c>
      <c r="K276" s="45">
        <f t="shared" si="39"/>
        <v>5.1062500000000018E-2</v>
      </c>
      <c r="L276" s="73">
        <f t="shared" si="40"/>
        <v>0.34393750000000001</v>
      </c>
      <c r="M276" s="73">
        <f>IF(Results!J276&lt;'C.O. values'!C$32,"NO_GROWTH",L276)</f>
        <v>0.34393750000000001</v>
      </c>
      <c r="N276" s="74">
        <f t="shared" si="41"/>
        <v>6170.9498168463142</v>
      </c>
      <c r="O276" s="42">
        <f t="shared" si="42"/>
        <v>6170.9498168463142</v>
      </c>
      <c r="P276" s="75">
        <f t="shared" si="43"/>
        <v>0.67531603699946197</v>
      </c>
      <c r="Q276" s="55" t="str">
        <f t="shared" si="44"/>
        <v>NEGATIVE</v>
      </c>
      <c r="R276" s="1"/>
    </row>
    <row r="277" spans="1:18" ht="14" x14ac:dyDescent="0.2">
      <c r="A277" s="69" t="s">
        <v>713</v>
      </c>
      <c r="B277" s="69" t="s">
        <v>714</v>
      </c>
      <c r="C277" s="76" t="s">
        <v>715</v>
      </c>
      <c r="D277" s="31" t="s">
        <v>127</v>
      </c>
      <c r="E277" s="1">
        <v>77</v>
      </c>
      <c r="F277" s="71">
        <f>Data!V35</f>
        <v>2790</v>
      </c>
      <c r="G277" s="71">
        <f t="shared" si="36"/>
        <v>973.57894736842104</v>
      </c>
      <c r="H277" s="72">
        <f t="shared" si="37"/>
        <v>1816.421052631579</v>
      </c>
      <c r="I277" s="72">
        <f t="shared" si="38"/>
        <v>1816.421052631579</v>
      </c>
      <c r="J277" s="45">
        <f>Data!G35</f>
        <v>0.434</v>
      </c>
      <c r="K277" s="45">
        <f t="shared" si="39"/>
        <v>5.1062500000000018E-2</v>
      </c>
      <c r="L277" s="73">
        <f t="shared" si="40"/>
        <v>0.38293749999999999</v>
      </c>
      <c r="M277" s="73">
        <f>IF(Results!J277&lt;'C.O. values'!C$32,"NO_GROWTH",L277)</f>
        <v>0.38293749999999999</v>
      </c>
      <c r="N277" s="74">
        <f t="shared" si="41"/>
        <v>4743.3877659711543</v>
      </c>
      <c r="O277" s="42">
        <f t="shared" si="42"/>
        <v>4743.3877659711543</v>
      </c>
      <c r="P277" s="75">
        <f t="shared" si="43"/>
        <v>0.51909121336922848</v>
      </c>
      <c r="Q277" s="55" t="str">
        <f t="shared" si="44"/>
        <v>NEGATIVE</v>
      </c>
      <c r="R277" s="1"/>
    </row>
    <row r="278" spans="1:18" ht="14" x14ac:dyDescent="0.2">
      <c r="A278" s="69" t="s">
        <v>716</v>
      </c>
      <c r="B278" s="69" t="s">
        <v>717</v>
      </c>
      <c r="C278" s="76" t="s">
        <v>352</v>
      </c>
      <c r="D278" s="31" t="s">
        <v>127</v>
      </c>
      <c r="E278" s="1">
        <v>78</v>
      </c>
      <c r="F278" s="71">
        <f>Data!W35</f>
        <v>2787</v>
      </c>
      <c r="G278" s="71">
        <f t="shared" si="36"/>
        <v>973.57894736842104</v>
      </c>
      <c r="H278" s="72">
        <f t="shared" si="37"/>
        <v>1813.421052631579</v>
      </c>
      <c r="I278" s="72">
        <f t="shared" si="38"/>
        <v>1813.421052631579</v>
      </c>
      <c r="J278" s="45">
        <f>Data!H35</f>
        <v>0.214</v>
      </c>
      <c r="K278" s="45">
        <f t="shared" si="39"/>
        <v>5.1062500000000018E-2</v>
      </c>
      <c r="L278" s="73">
        <f t="shared" si="40"/>
        <v>0.16293749999999999</v>
      </c>
      <c r="M278" s="73">
        <f>IF(Results!J278&lt;'C.O. values'!C$32,"NO_GROWTH",L278)</f>
        <v>0.16293749999999999</v>
      </c>
      <c r="N278" s="74">
        <f t="shared" si="41"/>
        <v>11129.549996971717</v>
      </c>
      <c r="O278" s="42" t="str">
        <f t="shared" si="42"/>
        <v>OUTLIER-UP</v>
      </c>
      <c r="P278" s="75">
        <f t="shared" si="43"/>
        <v>1.2179589561762751</v>
      </c>
      <c r="Q278" s="55" t="str">
        <f t="shared" si="44"/>
        <v>POTENTIAL_FALSE_POSITIVE</v>
      </c>
      <c r="R278" s="1"/>
    </row>
    <row r="279" spans="1:18" ht="14" x14ac:dyDescent="0.2">
      <c r="A279" s="69" t="s">
        <v>718</v>
      </c>
      <c r="B279" s="69" t="s">
        <v>719</v>
      </c>
      <c r="C279" s="76" t="s">
        <v>152</v>
      </c>
      <c r="D279" s="31" t="s">
        <v>127</v>
      </c>
      <c r="E279" s="1">
        <v>79</v>
      </c>
      <c r="F279" s="71">
        <f>Data!X35</f>
        <v>3342</v>
      </c>
      <c r="G279" s="71">
        <f t="shared" si="36"/>
        <v>973.57894736842104</v>
      </c>
      <c r="H279" s="72">
        <f t="shared" si="37"/>
        <v>2368.4210526315792</v>
      </c>
      <c r="I279" s="72">
        <f t="shared" si="38"/>
        <v>2368.4210526315792</v>
      </c>
      <c r="J279" s="45">
        <f>Data!I35</f>
        <v>0.40899999999999997</v>
      </c>
      <c r="K279" s="45">
        <f t="shared" si="39"/>
        <v>5.1062500000000018E-2</v>
      </c>
      <c r="L279" s="73">
        <f t="shared" si="40"/>
        <v>0.35793749999999996</v>
      </c>
      <c r="M279" s="73">
        <f>IF(Results!J279&lt;'C.O. values'!C$32,"NO_GROWTH",L279)</f>
        <v>0.35793749999999996</v>
      </c>
      <c r="N279" s="74">
        <f t="shared" si="41"/>
        <v>6616.8564417854495</v>
      </c>
      <c r="O279" s="42">
        <f t="shared" si="42"/>
        <v>6616.8564417854495</v>
      </c>
      <c r="P279" s="75">
        <f t="shared" si="43"/>
        <v>0.72411369437201778</v>
      </c>
      <c r="Q279" s="55" t="str">
        <f t="shared" si="44"/>
        <v>NEGATIVE</v>
      </c>
      <c r="R279" s="1"/>
    </row>
    <row r="280" spans="1:18" ht="14" x14ac:dyDescent="0.2">
      <c r="A280" s="69" t="s">
        <v>720</v>
      </c>
      <c r="B280" s="69" t="s">
        <v>721</v>
      </c>
      <c r="C280" s="76" t="s">
        <v>722</v>
      </c>
      <c r="D280" s="31" t="s">
        <v>127</v>
      </c>
      <c r="E280" s="1">
        <v>80</v>
      </c>
      <c r="F280" s="71">
        <f>Data!Y35</f>
        <v>2750</v>
      </c>
      <c r="G280" s="71">
        <f t="shared" si="36"/>
        <v>973.57894736842104</v>
      </c>
      <c r="H280" s="72">
        <f t="shared" si="37"/>
        <v>1776.421052631579</v>
      </c>
      <c r="I280" s="72">
        <f t="shared" si="38"/>
        <v>1776.421052631579</v>
      </c>
      <c r="J280" s="45">
        <f>Data!J35</f>
        <v>0.34699999999999998</v>
      </c>
      <c r="K280" s="45">
        <f t="shared" si="39"/>
        <v>5.1062500000000018E-2</v>
      </c>
      <c r="L280" s="73">
        <f t="shared" si="40"/>
        <v>0.29593749999999996</v>
      </c>
      <c r="M280" s="73">
        <f>IF(Results!J280&lt;'C.O. values'!C$32,"NO_GROWTH",L280)</f>
        <v>0.29593749999999996</v>
      </c>
      <c r="N280" s="74">
        <f t="shared" si="41"/>
        <v>6002.6899349747127</v>
      </c>
      <c r="O280" s="42">
        <f t="shared" si="42"/>
        <v>6002.6899349747127</v>
      </c>
      <c r="P280" s="75">
        <f t="shared" si="43"/>
        <v>0.65690256743901787</v>
      </c>
      <c r="Q280" s="55" t="str">
        <f t="shared" si="44"/>
        <v>NEGATIVE</v>
      </c>
      <c r="R280" s="1"/>
    </row>
    <row r="281" spans="1:18" ht="14" x14ac:dyDescent="0.2">
      <c r="A281" s="69" t="s">
        <v>723</v>
      </c>
      <c r="B281" s="69" t="s">
        <v>724</v>
      </c>
      <c r="C281" s="76" t="s">
        <v>158</v>
      </c>
      <c r="D281" s="31" t="s">
        <v>127</v>
      </c>
      <c r="E281" s="1">
        <v>81</v>
      </c>
      <c r="F281" s="71">
        <f>Data!Z35</f>
        <v>3388</v>
      </c>
      <c r="G281" s="71">
        <f t="shared" si="36"/>
        <v>973.57894736842104</v>
      </c>
      <c r="H281" s="72">
        <f t="shared" si="37"/>
        <v>2414.4210526315792</v>
      </c>
      <c r="I281" s="72">
        <f t="shared" si="38"/>
        <v>2414.4210526315792</v>
      </c>
      <c r="J281" s="45">
        <f>Data!K35</f>
        <v>0.35199999999999998</v>
      </c>
      <c r="K281" s="45">
        <f t="shared" si="39"/>
        <v>5.1062500000000018E-2</v>
      </c>
      <c r="L281" s="73">
        <f t="shared" si="40"/>
        <v>0.30093749999999997</v>
      </c>
      <c r="M281" s="73">
        <f>IF(Results!J281&lt;'C.O. values'!C$32,"NO_GROWTH",L281)</f>
        <v>0.30093749999999997</v>
      </c>
      <c r="N281" s="74">
        <f t="shared" si="41"/>
        <v>8022.998305733182</v>
      </c>
      <c r="O281" s="42">
        <f t="shared" si="42"/>
        <v>8022.998305733182</v>
      </c>
      <c r="P281" s="75">
        <f t="shared" si="43"/>
        <v>0.87799440628898984</v>
      </c>
      <c r="Q281" s="55" t="str">
        <f t="shared" si="44"/>
        <v>NEGATIVE</v>
      </c>
      <c r="R281" s="1"/>
    </row>
    <row r="282" spans="1:18" ht="14" x14ac:dyDescent="0.2">
      <c r="A282" s="69" t="s">
        <v>725</v>
      </c>
      <c r="B282" s="69" t="s">
        <v>726</v>
      </c>
      <c r="C282" s="76" t="s">
        <v>727</v>
      </c>
      <c r="D282" s="31" t="s">
        <v>127</v>
      </c>
      <c r="E282" s="1">
        <v>82</v>
      </c>
      <c r="F282" s="71">
        <f>Data!AA35</f>
        <v>3579</v>
      </c>
      <c r="G282" s="71">
        <f t="shared" si="36"/>
        <v>973.57894736842104</v>
      </c>
      <c r="H282" s="72">
        <f t="shared" si="37"/>
        <v>2605.4210526315792</v>
      </c>
      <c r="I282" s="72">
        <f t="shared" si="38"/>
        <v>2605.4210526315792</v>
      </c>
      <c r="J282" s="45">
        <f>Data!L35</f>
        <v>0.44600000000000001</v>
      </c>
      <c r="K282" s="45">
        <f t="shared" si="39"/>
        <v>5.1062500000000018E-2</v>
      </c>
      <c r="L282" s="73">
        <f t="shared" si="40"/>
        <v>0.3949375</v>
      </c>
      <c r="M282" s="73">
        <f>IF(Results!J282&lt;'C.O. values'!C$32,"NO_GROWTH",L282)</f>
        <v>0.3949375</v>
      </c>
      <c r="N282" s="74">
        <f t="shared" si="41"/>
        <v>6597.0465013618086</v>
      </c>
      <c r="O282" s="42">
        <f t="shared" si="42"/>
        <v>6597.0465013618086</v>
      </c>
      <c r="P282" s="75">
        <f t="shared" si="43"/>
        <v>0.72194579950053983</v>
      </c>
      <c r="Q282" s="55" t="str">
        <f t="shared" si="44"/>
        <v>NEGATIVE</v>
      </c>
      <c r="R282" s="1"/>
    </row>
    <row r="283" spans="1:18" ht="14" x14ac:dyDescent="0.2">
      <c r="A283" s="69" t="s">
        <v>728</v>
      </c>
      <c r="B283" s="69" t="s">
        <v>729</v>
      </c>
      <c r="C283" s="76" t="s">
        <v>138</v>
      </c>
      <c r="D283" s="31" t="s">
        <v>127</v>
      </c>
      <c r="E283" s="1">
        <v>83</v>
      </c>
      <c r="F283" s="71">
        <f>Data!AB35</f>
        <v>3188</v>
      </c>
      <c r="G283" s="71">
        <f t="shared" si="36"/>
        <v>973.57894736842104</v>
      </c>
      <c r="H283" s="72">
        <f t="shared" si="37"/>
        <v>2214.4210526315792</v>
      </c>
      <c r="I283" s="72">
        <f t="shared" si="38"/>
        <v>2214.4210526315792</v>
      </c>
      <c r="J283" s="45">
        <f>Data!M35</f>
        <v>0.438</v>
      </c>
      <c r="K283" s="45">
        <f t="shared" si="39"/>
        <v>5.1062500000000018E-2</v>
      </c>
      <c r="L283" s="73">
        <f t="shared" si="40"/>
        <v>0.38693749999999999</v>
      </c>
      <c r="M283" s="73">
        <f>IF(Results!J283&lt;'C.O. values'!C$32,"NO_GROWTH",L283)</f>
        <v>0.38693749999999999</v>
      </c>
      <c r="N283" s="74">
        <f t="shared" si="41"/>
        <v>5722.942471669402</v>
      </c>
      <c r="O283" s="42">
        <f t="shared" si="42"/>
        <v>5722.942471669402</v>
      </c>
      <c r="P283" s="75">
        <f t="shared" si="43"/>
        <v>0.6262884879395767</v>
      </c>
      <c r="Q283" s="55" t="str">
        <f t="shared" si="44"/>
        <v>NEGATIVE</v>
      </c>
      <c r="R283" s="1"/>
    </row>
    <row r="284" spans="1:18" ht="14" x14ac:dyDescent="0.2">
      <c r="A284" s="69" t="s">
        <v>730</v>
      </c>
      <c r="B284" s="69" t="s">
        <v>731</v>
      </c>
      <c r="C284" s="76" t="s">
        <v>132</v>
      </c>
      <c r="D284" s="31" t="s">
        <v>127</v>
      </c>
      <c r="E284" s="1">
        <v>84</v>
      </c>
      <c r="F284" s="71">
        <f>Data!AC35</f>
        <v>2855</v>
      </c>
      <c r="G284" s="71">
        <f t="shared" si="36"/>
        <v>973.57894736842104</v>
      </c>
      <c r="H284" s="72">
        <f t="shared" si="37"/>
        <v>1881.421052631579</v>
      </c>
      <c r="I284" s="72">
        <f t="shared" si="38"/>
        <v>1881.421052631579</v>
      </c>
      <c r="J284" s="45">
        <f>Data!N35</f>
        <v>0.44800000000000001</v>
      </c>
      <c r="K284" s="45">
        <f t="shared" si="39"/>
        <v>5.1062500000000018E-2</v>
      </c>
      <c r="L284" s="73">
        <f t="shared" si="40"/>
        <v>0.3969375</v>
      </c>
      <c r="M284" s="73">
        <f>IF(Results!J284&lt;'C.O. values'!C$32,"NO_GROWTH",L284)</f>
        <v>0.3969375</v>
      </c>
      <c r="N284" s="74">
        <f t="shared" si="41"/>
        <v>4739.8420472532298</v>
      </c>
      <c r="O284" s="42">
        <f t="shared" si="42"/>
        <v>4739.8420472532298</v>
      </c>
      <c r="P284" s="75">
        <f t="shared" si="43"/>
        <v>0.51870318870787613</v>
      </c>
      <c r="Q284" s="55" t="str">
        <f t="shared" si="44"/>
        <v>NEGATIVE</v>
      </c>
      <c r="R284" s="1"/>
    </row>
    <row r="285" spans="1:18" ht="14" x14ac:dyDescent="0.2">
      <c r="A285" s="69" t="s">
        <v>732</v>
      </c>
      <c r="B285" s="69" t="s">
        <v>733</v>
      </c>
      <c r="C285" s="76" t="s">
        <v>132</v>
      </c>
      <c r="D285" s="31" t="s">
        <v>127</v>
      </c>
      <c r="E285" s="1">
        <v>85</v>
      </c>
      <c r="F285" s="71">
        <f>Data!R36</f>
        <v>2420</v>
      </c>
      <c r="G285" s="71">
        <f t="shared" si="36"/>
        <v>973.57894736842104</v>
      </c>
      <c r="H285" s="72">
        <f t="shared" si="37"/>
        <v>1446.421052631579</v>
      </c>
      <c r="I285" s="72">
        <f t="shared" si="38"/>
        <v>1446.421052631579</v>
      </c>
      <c r="J285" s="45">
        <f>Data!C36</f>
        <v>0.43099999999999999</v>
      </c>
      <c r="K285" s="45">
        <f t="shared" si="39"/>
        <v>5.1062500000000018E-2</v>
      </c>
      <c r="L285" s="73">
        <f t="shared" si="40"/>
        <v>0.37993749999999998</v>
      </c>
      <c r="M285" s="73">
        <f>IF(Results!J285&lt;'C.O. values'!C$32,"NO_GROWTH",L285)</f>
        <v>0.37993749999999998</v>
      </c>
      <c r="N285" s="74">
        <f t="shared" si="41"/>
        <v>3806.9973420143551</v>
      </c>
      <c r="O285" s="42">
        <f t="shared" si="42"/>
        <v>3806.9973420143551</v>
      </c>
      <c r="P285" s="75">
        <f t="shared" si="43"/>
        <v>0.41661760898754169</v>
      </c>
      <c r="Q285" s="55" t="str">
        <f t="shared" si="44"/>
        <v>NEGATIVE</v>
      </c>
      <c r="R285" s="1"/>
    </row>
    <row r="286" spans="1:18" ht="14" x14ac:dyDescent="0.2">
      <c r="A286" s="69" t="s">
        <v>734</v>
      </c>
      <c r="B286" s="69" t="s">
        <v>735</v>
      </c>
      <c r="C286" s="76" t="s">
        <v>132</v>
      </c>
      <c r="D286" s="31" t="s">
        <v>127</v>
      </c>
      <c r="E286" s="1">
        <v>86</v>
      </c>
      <c r="F286" s="71">
        <f>Data!S36</f>
        <v>2214</v>
      </c>
      <c r="G286" s="71">
        <f t="shared" si="36"/>
        <v>973.57894736842104</v>
      </c>
      <c r="H286" s="72">
        <f t="shared" si="37"/>
        <v>1240.421052631579</v>
      </c>
      <c r="I286" s="72">
        <f t="shared" si="38"/>
        <v>1240.421052631579</v>
      </c>
      <c r="J286" s="45">
        <f>Data!D36</f>
        <v>0.35699999999999998</v>
      </c>
      <c r="K286" s="45">
        <f t="shared" si="39"/>
        <v>5.1062500000000018E-2</v>
      </c>
      <c r="L286" s="73">
        <f t="shared" si="40"/>
        <v>0.30593749999999997</v>
      </c>
      <c r="M286" s="73">
        <f>IF(Results!J286&lt;'C.O. values'!C$32,"NO_GROWTH",L286)</f>
        <v>0.30593749999999997</v>
      </c>
      <c r="N286" s="74">
        <f t="shared" si="41"/>
        <v>4054.4916939949471</v>
      </c>
      <c r="O286" s="42">
        <f t="shared" si="42"/>
        <v>4054.4916939949471</v>
      </c>
      <c r="P286" s="75">
        <f t="shared" si="43"/>
        <v>0.44370207895082187</v>
      </c>
      <c r="Q286" s="55" t="str">
        <f t="shared" si="44"/>
        <v>NEGATIVE</v>
      </c>
      <c r="R286" s="1"/>
    </row>
    <row r="287" spans="1:18" ht="14" x14ac:dyDescent="0.2">
      <c r="A287" s="69" t="s">
        <v>736</v>
      </c>
      <c r="B287" s="69" t="s">
        <v>737</v>
      </c>
      <c r="C287" s="76" t="s">
        <v>738</v>
      </c>
      <c r="D287" s="31" t="s">
        <v>127</v>
      </c>
      <c r="E287" s="1">
        <v>87</v>
      </c>
      <c r="F287" s="71">
        <f>Data!T36</f>
        <v>2748</v>
      </c>
      <c r="G287" s="71">
        <f t="shared" si="36"/>
        <v>973.57894736842104</v>
      </c>
      <c r="H287" s="72">
        <f t="shared" si="37"/>
        <v>1774.421052631579</v>
      </c>
      <c r="I287" s="72">
        <f t="shared" si="38"/>
        <v>1774.421052631579</v>
      </c>
      <c r="J287" s="45">
        <f>Data!E36</f>
        <v>0.379</v>
      </c>
      <c r="K287" s="45">
        <f t="shared" si="39"/>
        <v>5.1062500000000018E-2</v>
      </c>
      <c r="L287" s="73">
        <f t="shared" si="40"/>
        <v>0.32793749999999999</v>
      </c>
      <c r="M287" s="73">
        <f>IF(Results!J287&lt;'C.O. values'!C$32,"NO_GROWTH",L287)</f>
        <v>0.32793749999999999</v>
      </c>
      <c r="N287" s="74">
        <f t="shared" si="41"/>
        <v>5410.8513135325447</v>
      </c>
      <c r="O287" s="42">
        <f t="shared" si="42"/>
        <v>5410.8513135325447</v>
      </c>
      <c r="P287" s="75">
        <f t="shared" si="43"/>
        <v>0.59213488592515229</v>
      </c>
      <c r="Q287" s="55" t="str">
        <f t="shared" si="44"/>
        <v>NEGATIVE</v>
      </c>
      <c r="R287" s="1"/>
    </row>
    <row r="288" spans="1:18" ht="14" x14ac:dyDescent="0.2">
      <c r="A288" s="69" t="s">
        <v>739</v>
      </c>
      <c r="B288" s="69" t="s">
        <v>740</v>
      </c>
      <c r="C288" s="76" t="s">
        <v>267</v>
      </c>
      <c r="D288" s="31" t="s">
        <v>127</v>
      </c>
      <c r="E288" s="1">
        <v>88</v>
      </c>
      <c r="F288" s="71">
        <f>Data!U36</f>
        <v>2705</v>
      </c>
      <c r="G288" s="71">
        <f t="shared" si="36"/>
        <v>973.57894736842104</v>
      </c>
      <c r="H288" s="72">
        <f t="shared" si="37"/>
        <v>1731.421052631579</v>
      </c>
      <c r="I288" s="72">
        <f t="shared" si="38"/>
        <v>1731.421052631579</v>
      </c>
      <c r="J288" s="45">
        <f>Data!F36</f>
        <v>0.51600000000000001</v>
      </c>
      <c r="K288" s="45">
        <f t="shared" si="39"/>
        <v>5.1062500000000018E-2</v>
      </c>
      <c r="L288" s="73">
        <f t="shared" si="40"/>
        <v>0.4649375</v>
      </c>
      <c r="M288" s="73">
        <f>IF(Results!J288&lt;'C.O. values'!C$32,"NO_GROWTH",L288)</f>
        <v>0.4649375</v>
      </c>
      <c r="N288" s="74">
        <f t="shared" si="41"/>
        <v>3723.9866705343816</v>
      </c>
      <c r="O288" s="42">
        <f t="shared" si="42"/>
        <v>3723.9866705343816</v>
      </c>
      <c r="P288" s="75">
        <f t="shared" si="43"/>
        <v>0.40753336112354449</v>
      </c>
      <c r="Q288" s="55" t="str">
        <f t="shared" si="44"/>
        <v>NEGATIVE</v>
      </c>
      <c r="R288" s="1"/>
    </row>
    <row r="289" spans="1:18" ht="14" x14ac:dyDescent="0.2">
      <c r="A289" s="69" t="s">
        <v>741</v>
      </c>
      <c r="B289" s="69" t="s">
        <v>742</v>
      </c>
      <c r="C289" s="76" t="s">
        <v>367</v>
      </c>
      <c r="D289" s="31" t="s">
        <v>127</v>
      </c>
      <c r="E289" s="1">
        <v>89</v>
      </c>
      <c r="F289" s="71">
        <f>Data!V36</f>
        <v>2908</v>
      </c>
      <c r="G289" s="71">
        <f t="shared" si="36"/>
        <v>973.57894736842104</v>
      </c>
      <c r="H289" s="72">
        <f t="shared" si="37"/>
        <v>1934.421052631579</v>
      </c>
      <c r="I289" s="72">
        <f t="shared" si="38"/>
        <v>1934.421052631579</v>
      </c>
      <c r="J289" s="45">
        <f>Data!G36</f>
        <v>0.51500000000000001</v>
      </c>
      <c r="K289" s="45">
        <f t="shared" si="39"/>
        <v>5.1062500000000018E-2</v>
      </c>
      <c r="L289" s="73">
        <f t="shared" si="40"/>
        <v>0.4639375</v>
      </c>
      <c r="M289" s="73">
        <f>IF(Results!J289&lt;'C.O. values'!C$32,"NO_GROWTH",L289)</f>
        <v>0.4639375</v>
      </c>
      <c r="N289" s="74">
        <f t="shared" si="41"/>
        <v>4169.5725235221962</v>
      </c>
      <c r="O289" s="42">
        <f t="shared" si="42"/>
        <v>4169.5725235221962</v>
      </c>
      <c r="P289" s="75">
        <f t="shared" si="43"/>
        <v>0.45629591491409494</v>
      </c>
      <c r="Q289" s="55" t="str">
        <f t="shared" si="44"/>
        <v>NEGATIVE</v>
      </c>
      <c r="R289" s="1"/>
    </row>
    <row r="290" spans="1:18" ht="14" x14ac:dyDescent="0.2">
      <c r="A290" s="69" t="s">
        <v>743</v>
      </c>
      <c r="B290" s="69" t="s">
        <v>744</v>
      </c>
      <c r="C290" s="76" t="s">
        <v>421</v>
      </c>
      <c r="D290" s="31" t="s">
        <v>127</v>
      </c>
      <c r="E290" s="1">
        <v>90</v>
      </c>
      <c r="F290" s="71">
        <f>Data!W36</f>
        <v>7329</v>
      </c>
      <c r="G290" s="71">
        <f t="shared" si="36"/>
        <v>973.57894736842104</v>
      </c>
      <c r="H290" s="72">
        <f t="shared" si="37"/>
        <v>6355.4210526315792</v>
      </c>
      <c r="I290" s="72" t="str">
        <f t="shared" si="38"/>
        <v>OUTLIER-UP</v>
      </c>
      <c r="J290" s="45">
        <f>Data!H36</f>
        <v>0.39400000000000002</v>
      </c>
      <c r="K290" s="45">
        <f t="shared" si="39"/>
        <v>5.1062500000000018E-2</v>
      </c>
      <c r="L290" s="73">
        <f t="shared" si="40"/>
        <v>0.34293750000000001</v>
      </c>
      <c r="M290" s="73">
        <f>IF(Results!J290&lt;'C.O. values'!C$32,"NO_GROWTH",L290)</f>
        <v>0.34293750000000001</v>
      </c>
      <c r="N290" s="74">
        <f t="shared" si="41"/>
        <v>18532.30122874162</v>
      </c>
      <c r="O290" s="42" t="str">
        <f t="shared" si="42"/>
        <v>OUTLIER-UP</v>
      </c>
      <c r="P290" s="75">
        <f t="shared" si="43"/>
        <v>2.0280768104949471</v>
      </c>
      <c r="Q290" s="55" t="str">
        <f t="shared" si="44"/>
        <v>LIKELY_TRUE_POSITIVE</v>
      </c>
      <c r="R290" s="1"/>
    </row>
    <row r="291" spans="1:18" ht="14" x14ac:dyDescent="0.2">
      <c r="A291" s="69" t="s">
        <v>745</v>
      </c>
      <c r="B291" s="69" t="s">
        <v>746</v>
      </c>
      <c r="C291" s="76" t="s">
        <v>454</v>
      </c>
      <c r="D291" s="31" t="s">
        <v>127</v>
      </c>
      <c r="E291" s="1">
        <v>91</v>
      </c>
      <c r="F291" s="71">
        <f>Data!X36</f>
        <v>2852</v>
      </c>
      <c r="G291" s="71">
        <f t="shared" si="36"/>
        <v>973.57894736842104</v>
      </c>
      <c r="H291" s="72">
        <f t="shared" si="37"/>
        <v>1878.421052631579</v>
      </c>
      <c r="I291" s="72">
        <f t="shared" si="38"/>
        <v>1878.421052631579</v>
      </c>
      <c r="J291" s="45">
        <f>Data!I36</f>
        <v>0.438</v>
      </c>
      <c r="K291" s="45">
        <f t="shared" si="39"/>
        <v>5.1062500000000018E-2</v>
      </c>
      <c r="L291" s="73">
        <f t="shared" si="40"/>
        <v>0.38693749999999999</v>
      </c>
      <c r="M291" s="73">
        <f>IF(Results!J291&lt;'C.O. values'!C$32,"NO_GROWTH",L291)</f>
        <v>0.38693749999999999</v>
      </c>
      <c r="N291" s="74">
        <f t="shared" si="41"/>
        <v>4854.5851788249502</v>
      </c>
      <c r="O291" s="42">
        <f t="shared" si="42"/>
        <v>4854.5851788249502</v>
      </c>
      <c r="P291" s="75">
        <f t="shared" si="43"/>
        <v>0.53126006879696475</v>
      </c>
      <c r="Q291" s="55" t="str">
        <f t="shared" si="44"/>
        <v>NEGATIVE</v>
      </c>
      <c r="R291" s="1"/>
    </row>
    <row r="292" spans="1:18" ht="14" x14ac:dyDescent="0.2">
      <c r="A292" s="69" t="s">
        <v>747</v>
      </c>
      <c r="B292" s="69" t="s">
        <v>748</v>
      </c>
      <c r="C292" s="76" t="s">
        <v>158</v>
      </c>
      <c r="D292" s="31" t="s">
        <v>127</v>
      </c>
      <c r="E292" s="1">
        <v>92</v>
      </c>
      <c r="F292" s="71">
        <f>Data!Y36</f>
        <v>2489</v>
      </c>
      <c r="G292" s="71">
        <f t="shared" si="36"/>
        <v>973.57894736842104</v>
      </c>
      <c r="H292" s="72">
        <f t="shared" si="37"/>
        <v>1515.421052631579</v>
      </c>
      <c r="I292" s="72">
        <f t="shared" si="38"/>
        <v>1515.421052631579</v>
      </c>
      <c r="J292" s="45">
        <f>Data!J36</f>
        <v>0.35599999999999998</v>
      </c>
      <c r="K292" s="45">
        <f t="shared" si="39"/>
        <v>5.1062500000000018E-2</v>
      </c>
      <c r="L292" s="73">
        <f t="shared" si="40"/>
        <v>0.30493749999999997</v>
      </c>
      <c r="M292" s="73">
        <f>IF(Results!J292&lt;'C.O. values'!C$32,"NO_GROWTH",L292)</f>
        <v>0.30493749999999997</v>
      </c>
      <c r="N292" s="74">
        <f t="shared" si="41"/>
        <v>4969.6119782958122</v>
      </c>
      <c r="O292" s="42">
        <f t="shared" si="42"/>
        <v>4969.6119782958122</v>
      </c>
      <c r="P292" s="75">
        <f t="shared" si="43"/>
        <v>0.54384799199726919</v>
      </c>
      <c r="Q292" s="55" t="str">
        <f t="shared" si="44"/>
        <v>NEGATIVE</v>
      </c>
      <c r="R292" s="1"/>
    </row>
    <row r="293" spans="1:18" ht="14" x14ac:dyDescent="0.2">
      <c r="A293" s="69" t="s">
        <v>749</v>
      </c>
      <c r="B293" s="69" t="s">
        <v>750</v>
      </c>
      <c r="C293" s="76" t="s">
        <v>284</v>
      </c>
      <c r="D293" s="31" t="s">
        <v>127</v>
      </c>
      <c r="E293" s="1">
        <v>93</v>
      </c>
      <c r="F293" s="71">
        <f>Data!Z36</f>
        <v>4244</v>
      </c>
      <c r="G293" s="71">
        <f t="shared" si="36"/>
        <v>973.57894736842104</v>
      </c>
      <c r="H293" s="72">
        <f t="shared" si="37"/>
        <v>3270.4210526315792</v>
      </c>
      <c r="I293" s="72" t="str">
        <f t="shared" si="38"/>
        <v>OUTLIER-UP</v>
      </c>
      <c r="J293" s="45">
        <f>Data!K36</f>
        <v>0.34899999999999998</v>
      </c>
      <c r="K293" s="45">
        <f t="shared" si="39"/>
        <v>5.1062500000000018E-2</v>
      </c>
      <c r="L293" s="73">
        <f t="shared" si="40"/>
        <v>0.29793749999999997</v>
      </c>
      <c r="M293" s="73">
        <f>IF(Results!J293&lt;'C.O. values'!C$32,"NO_GROWTH",L293)</f>
        <v>0.29793749999999997</v>
      </c>
      <c r="N293" s="74">
        <f t="shared" si="41"/>
        <v>10976.869486491561</v>
      </c>
      <c r="O293" s="42" t="str">
        <f t="shared" si="42"/>
        <v>OUTLIER-UP</v>
      </c>
      <c r="P293" s="75">
        <f t="shared" si="43"/>
        <v>1.2012504104378159</v>
      </c>
      <c r="Q293" s="55" t="str">
        <f t="shared" si="44"/>
        <v>LIKELY_TRUE_POSITIVE</v>
      </c>
      <c r="R293" s="1"/>
    </row>
    <row r="294" spans="1:18" ht="14" x14ac:dyDescent="0.2">
      <c r="A294" s="69" t="s">
        <v>751</v>
      </c>
      <c r="B294" s="69" t="s">
        <v>752</v>
      </c>
      <c r="C294" s="76" t="s">
        <v>753</v>
      </c>
      <c r="D294" s="31" t="s">
        <v>127</v>
      </c>
      <c r="E294" s="1">
        <v>94</v>
      </c>
      <c r="F294" s="71">
        <f>Data!AA36</f>
        <v>3132</v>
      </c>
      <c r="G294" s="71">
        <f t="shared" si="36"/>
        <v>973.57894736842104</v>
      </c>
      <c r="H294" s="72">
        <f t="shared" si="37"/>
        <v>2158.4210526315792</v>
      </c>
      <c r="I294" s="72">
        <f t="shared" si="38"/>
        <v>2158.4210526315792</v>
      </c>
      <c r="J294" s="45">
        <f>Data!L36</f>
        <v>0.44400000000000001</v>
      </c>
      <c r="K294" s="45">
        <f t="shared" si="39"/>
        <v>5.1062500000000018E-2</v>
      </c>
      <c r="L294" s="73">
        <f t="shared" si="40"/>
        <v>0.3929375</v>
      </c>
      <c r="M294" s="73">
        <f>IF(Results!J294&lt;'C.O. values'!C$32,"NO_GROWTH",L294)</f>
        <v>0.3929375</v>
      </c>
      <c r="N294" s="74">
        <f t="shared" si="41"/>
        <v>5493.0391032456282</v>
      </c>
      <c r="O294" s="42">
        <f t="shared" si="42"/>
        <v>5493.0391032456282</v>
      </c>
      <c r="P294" s="75">
        <f t="shared" si="43"/>
        <v>0.60112908197051074</v>
      </c>
      <c r="Q294" s="55" t="str">
        <f t="shared" si="44"/>
        <v>NEGATIVE</v>
      </c>
      <c r="R294" s="1"/>
    </row>
    <row r="295" spans="1:18" ht="14" x14ac:dyDescent="0.2">
      <c r="A295" s="69" t="s">
        <v>754</v>
      </c>
      <c r="B295" s="69" t="s">
        <v>755</v>
      </c>
      <c r="C295" s="76" t="s">
        <v>284</v>
      </c>
      <c r="D295" s="31" t="s">
        <v>127</v>
      </c>
      <c r="E295" s="1">
        <v>95</v>
      </c>
      <c r="F295" s="71">
        <f>Data!AB36</f>
        <v>3432</v>
      </c>
      <c r="G295" s="71">
        <f t="shared" si="36"/>
        <v>973.57894736842104</v>
      </c>
      <c r="H295" s="72">
        <f t="shared" si="37"/>
        <v>2458.4210526315792</v>
      </c>
      <c r="I295" s="72">
        <f t="shared" si="38"/>
        <v>2458.4210526315792</v>
      </c>
      <c r="J295" s="45">
        <f>Data!M36</f>
        <v>0.435</v>
      </c>
      <c r="K295" s="45">
        <f t="shared" si="39"/>
        <v>5.1062500000000018E-2</v>
      </c>
      <c r="L295" s="73">
        <f t="shared" si="40"/>
        <v>0.38393749999999999</v>
      </c>
      <c r="M295" s="73">
        <f>IF(Results!J295&lt;'C.O. values'!C$32,"NO_GROWTH",L295)</f>
        <v>0.38393749999999999</v>
      </c>
      <c r="N295" s="74">
        <f t="shared" si="41"/>
        <v>6403.1803421952254</v>
      </c>
      <c r="O295" s="42">
        <f t="shared" si="42"/>
        <v>6403.1803421952254</v>
      </c>
      <c r="P295" s="75">
        <f t="shared" si="43"/>
        <v>0.70073011468662716</v>
      </c>
      <c r="Q295" s="55" t="str">
        <f t="shared" si="44"/>
        <v>NEGATIVE</v>
      </c>
      <c r="R295" s="1"/>
    </row>
    <row r="296" spans="1:18" ht="14" x14ac:dyDescent="0.2">
      <c r="A296" s="69" t="s">
        <v>756</v>
      </c>
      <c r="B296" s="69" t="s">
        <v>757</v>
      </c>
      <c r="C296" s="76" t="s">
        <v>284</v>
      </c>
      <c r="D296" s="31" t="s">
        <v>127</v>
      </c>
      <c r="E296" s="1">
        <v>96</v>
      </c>
      <c r="F296" s="71">
        <f>Data!AC36</f>
        <v>7793</v>
      </c>
      <c r="G296" s="71">
        <f t="shared" si="36"/>
        <v>973.57894736842104</v>
      </c>
      <c r="H296" s="72">
        <f t="shared" si="37"/>
        <v>6819.4210526315792</v>
      </c>
      <c r="I296" s="72" t="str">
        <f t="shared" si="38"/>
        <v>OUTLIER-UP</v>
      </c>
      <c r="J296" s="45">
        <f>Data!N36</f>
        <v>0.48099999999999998</v>
      </c>
      <c r="K296" s="45">
        <f t="shared" si="39"/>
        <v>5.1062500000000018E-2</v>
      </c>
      <c r="L296" s="73">
        <f t="shared" si="40"/>
        <v>0.42993749999999997</v>
      </c>
      <c r="M296" s="73">
        <f>IF(Results!J296&lt;'C.O. values'!C$32,"NO_GROWTH",L296)</f>
        <v>0.42993749999999997</v>
      </c>
      <c r="N296" s="74">
        <f t="shared" si="41"/>
        <v>15861.424166609286</v>
      </c>
      <c r="O296" s="42" t="str">
        <f t="shared" si="42"/>
        <v>OUTLIER-UP</v>
      </c>
      <c r="P296" s="75">
        <f t="shared" si="43"/>
        <v>1.7357901825940003</v>
      </c>
      <c r="Q296" s="55" t="str">
        <f t="shared" si="44"/>
        <v>LIKELY_TRUE_POSITIVE</v>
      </c>
      <c r="R296" s="1"/>
    </row>
    <row r="297" spans="1:18" ht="14" x14ac:dyDescent="0.2">
      <c r="A297" s="69" t="s">
        <v>758</v>
      </c>
      <c r="B297" s="69" t="s">
        <v>759</v>
      </c>
      <c r="C297" s="76" t="s">
        <v>238</v>
      </c>
      <c r="D297" s="31" t="s">
        <v>127</v>
      </c>
      <c r="E297" s="1">
        <v>1</v>
      </c>
      <c r="F297" s="71">
        <f>Data!R39</f>
        <v>3061</v>
      </c>
      <c r="G297" s="71">
        <f t="shared" si="36"/>
        <v>973.57894736842104</v>
      </c>
      <c r="H297" s="72">
        <f t="shared" si="37"/>
        <v>2087.4210526315792</v>
      </c>
      <c r="I297" s="72">
        <f t="shared" si="38"/>
        <v>2087.4210526315792</v>
      </c>
      <c r="J297" s="45">
        <f>Data!C39</f>
        <v>0.434</v>
      </c>
      <c r="K297" s="45">
        <f t="shared" si="39"/>
        <v>5.1062500000000018E-2</v>
      </c>
      <c r="L297" s="73">
        <f t="shared" si="40"/>
        <v>0.38293749999999999</v>
      </c>
      <c r="M297" s="73">
        <f>IF(Results!J297&lt;'C.O. values'!C$32,"NO_GROWTH",L297)</f>
        <v>0.38293749999999999</v>
      </c>
      <c r="N297" s="74">
        <f t="shared" si="41"/>
        <v>5451.0750517553888</v>
      </c>
      <c r="O297" s="42">
        <f t="shared" si="42"/>
        <v>5451.0750517553888</v>
      </c>
      <c r="P297" s="75">
        <f t="shared" si="43"/>
        <v>0.59653675861836386</v>
      </c>
      <c r="Q297" s="55" t="str">
        <f t="shared" si="44"/>
        <v>NEGATIVE</v>
      </c>
      <c r="R297" s="1"/>
    </row>
    <row r="298" spans="1:18" ht="14" x14ac:dyDescent="0.2">
      <c r="A298" s="69" t="s">
        <v>760</v>
      </c>
      <c r="B298" s="69" t="s">
        <v>761</v>
      </c>
      <c r="C298" s="76" t="s">
        <v>272</v>
      </c>
      <c r="D298" s="31" t="s">
        <v>127</v>
      </c>
      <c r="E298" s="1">
        <v>2</v>
      </c>
      <c r="F298" s="71">
        <f>Data!S39</f>
        <v>2570</v>
      </c>
      <c r="G298" s="71">
        <f t="shared" si="36"/>
        <v>973.57894736842104</v>
      </c>
      <c r="H298" s="72">
        <f t="shared" si="37"/>
        <v>1596.421052631579</v>
      </c>
      <c r="I298" s="72">
        <f t="shared" si="38"/>
        <v>1596.421052631579</v>
      </c>
      <c r="J298" s="45">
        <f>Data!D39</f>
        <v>0.35599999999999998</v>
      </c>
      <c r="K298" s="45">
        <f t="shared" si="39"/>
        <v>5.1062500000000018E-2</v>
      </c>
      <c r="L298" s="73">
        <f t="shared" si="40"/>
        <v>0.30493749999999997</v>
      </c>
      <c r="M298" s="73">
        <f>IF(Results!J298&lt;'C.O. values'!C$32,"NO_GROWTH",L298)</f>
        <v>0.30493749999999997</v>
      </c>
      <c r="N298" s="74">
        <f t="shared" si="41"/>
        <v>5235.2401807963242</v>
      </c>
      <c r="O298" s="42">
        <f t="shared" si="42"/>
        <v>5235.2401807963242</v>
      </c>
      <c r="P298" s="75">
        <f t="shared" si="43"/>
        <v>0.57291693443757741</v>
      </c>
      <c r="Q298" s="55" t="str">
        <f t="shared" si="44"/>
        <v>NEGATIVE</v>
      </c>
      <c r="R298" s="1"/>
    </row>
    <row r="299" spans="1:18" ht="14" x14ac:dyDescent="0.2">
      <c r="A299" s="69" t="s">
        <v>762</v>
      </c>
      <c r="B299" s="69" t="s">
        <v>763</v>
      </c>
      <c r="C299" s="76" t="s">
        <v>152</v>
      </c>
      <c r="D299" s="31" t="s">
        <v>127</v>
      </c>
      <c r="E299" s="1">
        <v>3</v>
      </c>
      <c r="F299" s="71">
        <f>Data!T39</f>
        <v>2587</v>
      </c>
      <c r="G299" s="71">
        <f t="shared" si="36"/>
        <v>973.57894736842104</v>
      </c>
      <c r="H299" s="72">
        <f t="shared" si="37"/>
        <v>1613.421052631579</v>
      </c>
      <c r="I299" s="72">
        <f t="shared" si="38"/>
        <v>1613.421052631579</v>
      </c>
      <c r="J299" s="45">
        <f>Data!E39</f>
        <v>0.34399999999999997</v>
      </c>
      <c r="K299" s="45">
        <f t="shared" si="39"/>
        <v>5.1062500000000018E-2</v>
      </c>
      <c r="L299" s="73">
        <f t="shared" si="40"/>
        <v>0.29293749999999996</v>
      </c>
      <c r="M299" s="73">
        <f>IF(Results!J299&lt;'C.O. values'!C$32,"NO_GROWTH",L299)</f>
        <v>0.29293749999999996</v>
      </c>
      <c r="N299" s="74">
        <f t="shared" si="41"/>
        <v>5507.7313509932292</v>
      </c>
      <c r="O299" s="42">
        <f t="shared" si="42"/>
        <v>5507.7313509932292</v>
      </c>
      <c r="P299" s="75">
        <f t="shared" si="43"/>
        <v>0.60273692368337606</v>
      </c>
      <c r="Q299" s="55" t="str">
        <f t="shared" si="44"/>
        <v>NEGATIVE</v>
      </c>
      <c r="R299" s="1"/>
    </row>
    <row r="300" spans="1:18" ht="14" x14ac:dyDescent="0.2">
      <c r="A300" s="69" t="s">
        <v>764</v>
      </c>
      <c r="B300" s="69" t="s">
        <v>765</v>
      </c>
      <c r="C300" s="76" t="s">
        <v>138</v>
      </c>
      <c r="D300" s="31" t="s">
        <v>127</v>
      </c>
      <c r="E300" s="1">
        <v>4</v>
      </c>
      <c r="F300" s="71">
        <f>Data!U39</f>
        <v>2580</v>
      </c>
      <c r="G300" s="71">
        <f t="shared" si="36"/>
        <v>973.57894736842104</v>
      </c>
      <c r="H300" s="72">
        <f t="shared" si="37"/>
        <v>1606.421052631579</v>
      </c>
      <c r="I300" s="72">
        <f t="shared" si="38"/>
        <v>1606.421052631579</v>
      </c>
      <c r="J300" s="45">
        <f>Data!F39</f>
        <v>0.39900000000000002</v>
      </c>
      <c r="K300" s="45">
        <f t="shared" si="39"/>
        <v>5.1062500000000018E-2</v>
      </c>
      <c r="L300" s="73">
        <f t="shared" si="40"/>
        <v>0.34793750000000001</v>
      </c>
      <c r="M300" s="73">
        <f>IF(Results!J300&lt;'C.O. values'!C$32,"NO_GROWTH",L300)</f>
        <v>0.34793750000000001</v>
      </c>
      <c r="N300" s="74">
        <f t="shared" si="41"/>
        <v>4616.9816493812223</v>
      </c>
      <c r="O300" s="42">
        <f t="shared" si="42"/>
        <v>4616.9816493812223</v>
      </c>
      <c r="P300" s="75">
        <f t="shared" si="43"/>
        <v>0.50525799802287019</v>
      </c>
      <c r="Q300" s="55" t="str">
        <f t="shared" si="44"/>
        <v>NEGATIVE</v>
      </c>
      <c r="R300" s="1"/>
    </row>
    <row r="301" spans="1:18" ht="14" x14ac:dyDescent="0.2">
      <c r="A301" s="69" t="s">
        <v>766</v>
      </c>
      <c r="B301" s="69" t="s">
        <v>767</v>
      </c>
      <c r="C301" s="76" t="s">
        <v>272</v>
      </c>
      <c r="D301" s="31" t="s">
        <v>127</v>
      </c>
      <c r="E301" s="1">
        <v>5</v>
      </c>
      <c r="F301" s="71">
        <f>Data!V39</f>
        <v>2609</v>
      </c>
      <c r="G301" s="71">
        <f t="shared" si="36"/>
        <v>973.57894736842104</v>
      </c>
      <c r="H301" s="72">
        <f t="shared" si="37"/>
        <v>1635.421052631579</v>
      </c>
      <c r="I301" s="72">
        <f t="shared" si="38"/>
        <v>1635.421052631579</v>
      </c>
      <c r="J301" s="45">
        <f>Data!G39</f>
        <v>0.34100000000000003</v>
      </c>
      <c r="K301" s="45">
        <f t="shared" si="39"/>
        <v>5.1062500000000018E-2</v>
      </c>
      <c r="L301" s="73">
        <f t="shared" si="40"/>
        <v>0.28993750000000001</v>
      </c>
      <c r="M301" s="73">
        <f>IF(Results!J301&lt;'C.O. values'!C$32,"NO_GROWTH",L301)</f>
        <v>0.28993750000000001</v>
      </c>
      <c r="N301" s="74">
        <f t="shared" si="41"/>
        <v>5640.5985863559517</v>
      </c>
      <c r="O301" s="42">
        <f t="shared" si="42"/>
        <v>5640.5985863559517</v>
      </c>
      <c r="P301" s="75">
        <f t="shared" si="43"/>
        <v>0.61727720961914534</v>
      </c>
      <c r="Q301" s="55" t="str">
        <f t="shared" si="44"/>
        <v>NEGATIVE</v>
      </c>
      <c r="R301" s="1"/>
    </row>
    <row r="302" spans="1:18" ht="14" x14ac:dyDescent="0.2">
      <c r="A302" s="69" t="s">
        <v>768</v>
      </c>
      <c r="B302" s="69" t="s">
        <v>769</v>
      </c>
      <c r="C302" s="76" t="s">
        <v>126</v>
      </c>
      <c r="D302" s="31" t="s">
        <v>127</v>
      </c>
      <c r="E302" s="1">
        <v>6</v>
      </c>
      <c r="F302" s="71">
        <f>Data!W39</f>
        <v>2711</v>
      </c>
      <c r="G302" s="71">
        <f t="shared" si="36"/>
        <v>973.57894736842104</v>
      </c>
      <c r="H302" s="72">
        <f t="shared" si="37"/>
        <v>1737.421052631579</v>
      </c>
      <c r="I302" s="72">
        <f t="shared" si="38"/>
        <v>1737.421052631579</v>
      </c>
      <c r="J302" s="45">
        <f>Data!H39</f>
        <v>0.38900000000000001</v>
      </c>
      <c r="K302" s="45">
        <f t="shared" si="39"/>
        <v>5.1062500000000018E-2</v>
      </c>
      <c r="L302" s="73">
        <f t="shared" si="40"/>
        <v>0.3379375</v>
      </c>
      <c r="M302" s="73">
        <f>IF(Results!J302&lt;'C.O. values'!C$32,"NO_GROWTH",L302)</f>
        <v>0.3379375</v>
      </c>
      <c r="N302" s="74">
        <f t="shared" si="41"/>
        <v>5141.2496471435661</v>
      </c>
      <c r="O302" s="42">
        <f t="shared" si="42"/>
        <v>5141.2496471435661</v>
      </c>
      <c r="P302" s="75">
        <f t="shared" si="43"/>
        <v>0.56263110865941812</v>
      </c>
      <c r="Q302" s="55" t="str">
        <f t="shared" si="44"/>
        <v>NEGATIVE</v>
      </c>
      <c r="R302" s="1"/>
    </row>
    <row r="303" spans="1:18" ht="14" x14ac:dyDescent="0.2">
      <c r="A303" s="69" t="s">
        <v>770</v>
      </c>
      <c r="B303" s="69" t="s">
        <v>771</v>
      </c>
      <c r="C303" s="76" t="s">
        <v>596</v>
      </c>
      <c r="D303" s="31" t="s">
        <v>127</v>
      </c>
      <c r="E303" s="1">
        <v>7</v>
      </c>
      <c r="F303" s="71">
        <f>Data!X39</f>
        <v>2933</v>
      </c>
      <c r="G303" s="71">
        <f t="shared" si="36"/>
        <v>973.57894736842104</v>
      </c>
      <c r="H303" s="72">
        <f t="shared" si="37"/>
        <v>1959.421052631579</v>
      </c>
      <c r="I303" s="72">
        <f t="shared" si="38"/>
        <v>1959.421052631579</v>
      </c>
      <c r="J303" s="45">
        <f>Data!I39</f>
        <v>0.39600000000000002</v>
      </c>
      <c r="K303" s="45">
        <f t="shared" si="39"/>
        <v>5.1062500000000018E-2</v>
      </c>
      <c r="L303" s="73">
        <f t="shared" si="40"/>
        <v>0.34493750000000001</v>
      </c>
      <c r="M303" s="73">
        <f>IF(Results!J303&lt;'C.O. values'!C$32,"NO_GROWTH",L303)</f>
        <v>0.34493750000000001</v>
      </c>
      <c r="N303" s="74">
        <f t="shared" si="41"/>
        <v>5680.510389944784</v>
      </c>
      <c r="O303" s="42">
        <f t="shared" si="42"/>
        <v>5680.510389944784</v>
      </c>
      <c r="P303" s="75">
        <f t="shared" si="43"/>
        <v>0.62164494583951302</v>
      </c>
      <c r="Q303" s="55" t="str">
        <f t="shared" si="44"/>
        <v>NEGATIVE</v>
      </c>
      <c r="R303" s="1"/>
    </row>
    <row r="304" spans="1:18" ht="14" x14ac:dyDescent="0.2">
      <c r="A304" s="69" t="s">
        <v>772</v>
      </c>
      <c r="B304" s="69" t="s">
        <v>773</v>
      </c>
      <c r="C304" s="76" t="s">
        <v>158</v>
      </c>
      <c r="D304" s="31" t="s">
        <v>127</v>
      </c>
      <c r="E304" s="1">
        <v>8</v>
      </c>
      <c r="F304" s="71">
        <f>Data!Y39</f>
        <v>3516</v>
      </c>
      <c r="G304" s="71">
        <f t="shared" si="36"/>
        <v>973.57894736842104</v>
      </c>
      <c r="H304" s="72">
        <f t="shared" si="37"/>
        <v>2542.4210526315792</v>
      </c>
      <c r="I304" s="72">
        <f t="shared" si="38"/>
        <v>2542.4210526315792</v>
      </c>
      <c r="J304" s="45">
        <f>Data!J39</f>
        <v>0.51600000000000001</v>
      </c>
      <c r="K304" s="45">
        <f t="shared" si="39"/>
        <v>5.1062500000000018E-2</v>
      </c>
      <c r="L304" s="73">
        <f t="shared" si="40"/>
        <v>0.4649375</v>
      </c>
      <c r="M304" s="73">
        <f>IF(Results!J304&lt;'C.O. values'!C$32,"NO_GROWTH",L304)</f>
        <v>0.4649375</v>
      </c>
      <c r="N304" s="74">
        <f t="shared" si="41"/>
        <v>5468.3071437162607</v>
      </c>
      <c r="O304" s="42">
        <f t="shared" si="42"/>
        <v>5468.3071437162607</v>
      </c>
      <c r="P304" s="75">
        <f t="shared" si="43"/>
        <v>0.59842254741872936</v>
      </c>
      <c r="Q304" s="55" t="str">
        <f t="shared" si="44"/>
        <v>NEGATIVE</v>
      </c>
      <c r="R304" s="1"/>
    </row>
    <row r="305" spans="1:18" ht="14" x14ac:dyDescent="0.2">
      <c r="A305" s="69" t="s">
        <v>774</v>
      </c>
      <c r="B305" s="69" t="s">
        <v>775</v>
      </c>
      <c r="C305" s="76" t="s">
        <v>238</v>
      </c>
      <c r="D305" s="31" t="s">
        <v>127</v>
      </c>
      <c r="E305" s="1">
        <v>9</v>
      </c>
      <c r="F305" s="71">
        <f>Data!Z39</f>
        <v>2971</v>
      </c>
      <c r="G305" s="71">
        <f t="shared" si="36"/>
        <v>973.57894736842104</v>
      </c>
      <c r="H305" s="72">
        <f t="shared" si="37"/>
        <v>1997.421052631579</v>
      </c>
      <c r="I305" s="72">
        <f t="shared" si="38"/>
        <v>1997.421052631579</v>
      </c>
      <c r="J305" s="45">
        <f>Data!K39</f>
        <v>0.39</v>
      </c>
      <c r="K305" s="45">
        <f t="shared" si="39"/>
        <v>5.1062500000000018E-2</v>
      </c>
      <c r="L305" s="73">
        <f t="shared" si="40"/>
        <v>0.3389375</v>
      </c>
      <c r="M305" s="73">
        <f>IF(Results!J305&lt;'C.O. values'!C$32,"NO_GROWTH",L305)</f>
        <v>0.3389375</v>
      </c>
      <c r="N305" s="74">
        <f t="shared" si="41"/>
        <v>5893.1840018634084</v>
      </c>
      <c r="O305" s="42">
        <f t="shared" si="42"/>
        <v>5893.1840018634084</v>
      </c>
      <c r="P305" s="75">
        <f t="shared" si="43"/>
        <v>0.64491881858810807</v>
      </c>
      <c r="Q305" s="55" t="str">
        <f t="shared" si="44"/>
        <v>NEGATIVE</v>
      </c>
      <c r="R305" s="1"/>
    </row>
    <row r="306" spans="1:18" ht="14" x14ac:dyDescent="0.2">
      <c r="A306" s="69" t="s">
        <v>776</v>
      </c>
      <c r="B306" s="69" t="s">
        <v>777</v>
      </c>
      <c r="C306" s="76" t="s">
        <v>138</v>
      </c>
      <c r="D306" s="31" t="s">
        <v>127</v>
      </c>
      <c r="E306" s="1">
        <v>10</v>
      </c>
      <c r="F306" s="71">
        <f>Data!AA39</f>
        <v>3240</v>
      </c>
      <c r="G306" s="71">
        <f t="shared" si="36"/>
        <v>973.57894736842104</v>
      </c>
      <c r="H306" s="72">
        <f t="shared" si="37"/>
        <v>2266.4210526315792</v>
      </c>
      <c r="I306" s="72">
        <f t="shared" si="38"/>
        <v>2266.4210526315792</v>
      </c>
      <c r="J306" s="45">
        <f>Data!L39</f>
        <v>0.33600000000000002</v>
      </c>
      <c r="K306" s="45">
        <f t="shared" si="39"/>
        <v>5.1062500000000018E-2</v>
      </c>
      <c r="L306" s="73">
        <f t="shared" si="40"/>
        <v>0.28493750000000001</v>
      </c>
      <c r="M306" s="73">
        <f>IF(Results!J306&lt;'C.O. values'!C$32,"NO_GROWTH",L306)</f>
        <v>0.28493750000000001</v>
      </c>
      <c r="N306" s="74">
        <f t="shared" si="41"/>
        <v>7954.098890569262</v>
      </c>
      <c r="O306" s="42">
        <f t="shared" si="42"/>
        <v>7954.098890569262</v>
      </c>
      <c r="P306" s="75">
        <f t="shared" si="43"/>
        <v>0.87045441951530744</v>
      </c>
      <c r="Q306" s="55" t="str">
        <f t="shared" si="44"/>
        <v>NEGATIVE</v>
      </c>
      <c r="R306" s="1"/>
    </row>
    <row r="307" spans="1:18" ht="14" x14ac:dyDescent="0.2">
      <c r="A307" s="69" t="s">
        <v>778</v>
      </c>
      <c r="B307" s="69" t="s">
        <v>779</v>
      </c>
      <c r="C307" s="76" t="s">
        <v>152</v>
      </c>
      <c r="D307" s="31" t="s">
        <v>127</v>
      </c>
      <c r="E307" s="1">
        <v>11</v>
      </c>
      <c r="F307" s="71">
        <f>Data!AB39</f>
        <v>3407</v>
      </c>
      <c r="G307" s="71">
        <f t="shared" si="36"/>
        <v>973.57894736842104</v>
      </c>
      <c r="H307" s="72">
        <f t="shared" si="37"/>
        <v>2433.4210526315792</v>
      </c>
      <c r="I307" s="72">
        <f t="shared" si="38"/>
        <v>2433.4210526315792</v>
      </c>
      <c r="J307" s="45">
        <f>Data!M39</f>
        <v>0.372</v>
      </c>
      <c r="K307" s="45">
        <f t="shared" si="39"/>
        <v>5.1062500000000018E-2</v>
      </c>
      <c r="L307" s="73">
        <f t="shared" si="40"/>
        <v>0.32093749999999999</v>
      </c>
      <c r="M307" s="73">
        <f>IF(Results!J307&lt;'C.O. values'!C$32,"NO_GROWTH",L307)</f>
        <v>0.32093749999999999</v>
      </c>
      <c r="N307" s="74">
        <f t="shared" si="41"/>
        <v>7582.2272331266349</v>
      </c>
      <c r="O307" s="42">
        <f t="shared" si="42"/>
        <v>7582.2272331266349</v>
      </c>
      <c r="P307" s="75">
        <f t="shared" si="43"/>
        <v>0.8297587565411888</v>
      </c>
      <c r="Q307" s="55" t="str">
        <f t="shared" si="44"/>
        <v>NEGATIVE</v>
      </c>
      <c r="R307" s="1"/>
    </row>
    <row r="308" spans="1:18" ht="14" x14ac:dyDescent="0.2">
      <c r="A308" s="69" t="s">
        <v>780</v>
      </c>
      <c r="B308" s="69" t="s">
        <v>781</v>
      </c>
      <c r="C308" s="76" t="s">
        <v>618</v>
      </c>
      <c r="D308" s="31" t="s">
        <v>127</v>
      </c>
      <c r="E308" s="1">
        <v>12</v>
      </c>
      <c r="F308" s="71">
        <f>Data!AC39</f>
        <v>2259</v>
      </c>
      <c r="G308" s="71">
        <f t="shared" si="36"/>
        <v>973.57894736842104</v>
      </c>
      <c r="H308" s="72">
        <f t="shared" si="37"/>
        <v>1285.421052631579</v>
      </c>
      <c r="I308" s="72">
        <f t="shared" si="38"/>
        <v>1285.421052631579</v>
      </c>
      <c r="J308" s="45">
        <f>Data!N39</f>
        <v>0.39900000000000002</v>
      </c>
      <c r="K308" s="45">
        <f t="shared" si="39"/>
        <v>5.1062500000000018E-2</v>
      </c>
      <c r="L308" s="73">
        <f t="shared" si="40"/>
        <v>0.34793750000000001</v>
      </c>
      <c r="M308" s="73">
        <f>IF(Results!J308&lt;'C.O. values'!C$32,"NO_GROWTH",L308)</f>
        <v>0.34793750000000001</v>
      </c>
      <c r="N308" s="74">
        <f t="shared" si="41"/>
        <v>3694.4021631229139</v>
      </c>
      <c r="O308" s="42">
        <f t="shared" si="42"/>
        <v>3694.4021631229139</v>
      </c>
      <c r="P308" s="75">
        <f t="shared" si="43"/>
        <v>0.40429578945392036</v>
      </c>
      <c r="Q308" s="55" t="str">
        <f t="shared" si="44"/>
        <v>NEGATIVE</v>
      </c>
      <c r="R308" s="1"/>
    </row>
    <row r="309" spans="1:18" ht="14" x14ac:dyDescent="0.2">
      <c r="A309" s="69" t="s">
        <v>782</v>
      </c>
      <c r="B309" s="69" t="s">
        <v>783</v>
      </c>
      <c r="C309" s="76" t="s">
        <v>161</v>
      </c>
      <c r="D309" s="31" t="s">
        <v>127</v>
      </c>
      <c r="E309" s="1">
        <v>13</v>
      </c>
      <c r="F309" s="71">
        <f>Data!R40</f>
        <v>2772</v>
      </c>
      <c r="G309" s="71">
        <f t="shared" si="36"/>
        <v>973.57894736842104</v>
      </c>
      <c r="H309" s="72">
        <f t="shared" si="37"/>
        <v>1798.421052631579</v>
      </c>
      <c r="I309" s="72">
        <f t="shared" si="38"/>
        <v>1798.421052631579</v>
      </c>
      <c r="J309" s="45">
        <f>Data!C40</f>
        <v>0.40100000000000002</v>
      </c>
      <c r="K309" s="45">
        <f t="shared" si="39"/>
        <v>5.1062500000000018E-2</v>
      </c>
      <c r="L309" s="73">
        <f t="shared" si="40"/>
        <v>0.34993750000000001</v>
      </c>
      <c r="M309" s="73">
        <f>IF(Results!J309&lt;'C.O. values'!C$32,"NO_GROWTH",L309)</f>
        <v>0.34993750000000001</v>
      </c>
      <c r="N309" s="74">
        <f t="shared" si="41"/>
        <v>5139.2635903027794</v>
      </c>
      <c r="O309" s="42">
        <f t="shared" si="42"/>
        <v>5139.2635903027794</v>
      </c>
      <c r="P309" s="75">
        <f t="shared" si="43"/>
        <v>0.56241376512644792</v>
      </c>
      <c r="Q309" s="55" t="str">
        <f t="shared" si="44"/>
        <v>NEGATIVE</v>
      </c>
      <c r="R309" s="1"/>
    </row>
    <row r="310" spans="1:18" ht="14" x14ac:dyDescent="0.2">
      <c r="A310" s="69" t="s">
        <v>784</v>
      </c>
      <c r="B310" s="69" t="s">
        <v>785</v>
      </c>
      <c r="C310" s="76" t="s">
        <v>786</v>
      </c>
      <c r="D310" s="31" t="s">
        <v>127</v>
      </c>
      <c r="E310" s="1">
        <v>14</v>
      </c>
      <c r="F310" s="71">
        <f>Data!S40</f>
        <v>2356</v>
      </c>
      <c r="G310" s="71">
        <f t="shared" si="36"/>
        <v>973.57894736842104</v>
      </c>
      <c r="H310" s="72">
        <f t="shared" si="37"/>
        <v>1382.421052631579</v>
      </c>
      <c r="I310" s="72">
        <f t="shared" si="38"/>
        <v>1382.421052631579</v>
      </c>
      <c r="J310" s="45">
        <f>Data!D40</f>
        <v>0.34899999999999998</v>
      </c>
      <c r="K310" s="45">
        <f t="shared" si="39"/>
        <v>5.1062500000000018E-2</v>
      </c>
      <c r="L310" s="73">
        <f t="shared" si="40"/>
        <v>0.29793749999999997</v>
      </c>
      <c r="M310" s="73">
        <f>IF(Results!J310&lt;'C.O. values'!C$32,"NO_GROWTH",L310)</f>
        <v>0.29793749999999997</v>
      </c>
      <c r="N310" s="74">
        <f t="shared" si="41"/>
        <v>4639.9699689753024</v>
      </c>
      <c r="O310" s="42">
        <f t="shared" si="42"/>
        <v>4639.9699689753024</v>
      </c>
      <c r="P310" s="75">
        <f t="shared" si="43"/>
        <v>0.50777371786281622</v>
      </c>
      <c r="Q310" s="55" t="str">
        <f t="shared" si="44"/>
        <v>NEGATIVE</v>
      </c>
      <c r="R310" s="1"/>
    </row>
    <row r="311" spans="1:18" ht="14" x14ac:dyDescent="0.2">
      <c r="A311" s="69" t="s">
        <v>787</v>
      </c>
      <c r="B311" s="69" t="s">
        <v>788</v>
      </c>
      <c r="C311" s="76" t="s">
        <v>554</v>
      </c>
      <c r="D311" s="31" t="s">
        <v>127</v>
      </c>
      <c r="E311" s="1">
        <v>15</v>
      </c>
      <c r="F311" s="71">
        <f>Data!T40</f>
        <v>3163</v>
      </c>
      <c r="G311" s="71">
        <f t="shared" si="36"/>
        <v>973.57894736842104</v>
      </c>
      <c r="H311" s="72">
        <f t="shared" si="37"/>
        <v>2189.4210526315792</v>
      </c>
      <c r="I311" s="72">
        <f t="shared" si="38"/>
        <v>2189.4210526315792</v>
      </c>
      <c r="J311" s="45">
        <f>Data!E40</f>
        <v>0.376</v>
      </c>
      <c r="K311" s="45">
        <f t="shared" si="39"/>
        <v>5.1062500000000018E-2</v>
      </c>
      <c r="L311" s="73">
        <f t="shared" si="40"/>
        <v>0.32493749999999999</v>
      </c>
      <c r="M311" s="73">
        <f>IF(Results!J311&lt;'C.O. values'!C$32,"NO_GROWTH",L311)</f>
        <v>0.32493749999999999</v>
      </c>
      <c r="N311" s="74">
        <f t="shared" si="41"/>
        <v>6737.9759265445791</v>
      </c>
      <c r="O311" s="42">
        <f t="shared" si="42"/>
        <v>6737.9759265445791</v>
      </c>
      <c r="P311" s="75">
        <f t="shared" si="43"/>
        <v>0.73736836875417844</v>
      </c>
      <c r="Q311" s="55" t="str">
        <f t="shared" si="44"/>
        <v>NEGATIVE</v>
      </c>
      <c r="R311" s="1"/>
    </row>
    <row r="312" spans="1:18" ht="14" x14ac:dyDescent="0.2">
      <c r="A312" s="69" t="s">
        <v>789</v>
      </c>
      <c r="B312" s="69" t="s">
        <v>790</v>
      </c>
      <c r="C312" s="76" t="s">
        <v>158</v>
      </c>
      <c r="D312" s="31" t="s">
        <v>127</v>
      </c>
      <c r="E312" s="1">
        <v>16</v>
      </c>
      <c r="F312" s="71">
        <f>Data!U40</f>
        <v>2478</v>
      </c>
      <c r="G312" s="71">
        <f t="shared" si="36"/>
        <v>973.57894736842104</v>
      </c>
      <c r="H312" s="72">
        <f t="shared" si="37"/>
        <v>1504.421052631579</v>
      </c>
      <c r="I312" s="72">
        <f t="shared" si="38"/>
        <v>1504.421052631579</v>
      </c>
      <c r="J312" s="45">
        <f>Data!F40</f>
        <v>0.35299999999999998</v>
      </c>
      <c r="K312" s="45">
        <f t="shared" si="39"/>
        <v>5.1062500000000018E-2</v>
      </c>
      <c r="L312" s="73">
        <f t="shared" si="40"/>
        <v>0.30193749999999997</v>
      </c>
      <c r="M312" s="73">
        <f>IF(Results!J312&lt;'C.O. values'!C$32,"NO_GROWTH",L312)</f>
        <v>0.30193749999999997</v>
      </c>
      <c r="N312" s="74">
        <f t="shared" si="41"/>
        <v>4982.5578228328022</v>
      </c>
      <c r="O312" s="42">
        <f t="shared" si="42"/>
        <v>4982.5578228328022</v>
      </c>
      <c r="P312" s="75">
        <f t="shared" si="43"/>
        <v>0.54526471660009523</v>
      </c>
      <c r="Q312" s="55" t="str">
        <f t="shared" si="44"/>
        <v>NEGATIVE</v>
      </c>
      <c r="R312" s="1"/>
    </row>
    <row r="313" spans="1:18" ht="14" x14ac:dyDescent="0.2">
      <c r="A313" s="69" t="s">
        <v>791</v>
      </c>
      <c r="B313" s="69" t="s">
        <v>792</v>
      </c>
      <c r="C313" s="76" t="s">
        <v>272</v>
      </c>
      <c r="D313" s="31" t="s">
        <v>127</v>
      </c>
      <c r="E313" s="1">
        <v>17</v>
      </c>
      <c r="F313" s="71">
        <f>Data!V40</f>
        <v>168</v>
      </c>
      <c r="G313" s="71">
        <f t="shared" si="36"/>
        <v>973.57894736842104</v>
      </c>
      <c r="H313" s="72">
        <f t="shared" si="37"/>
        <v>-805.57894736842104</v>
      </c>
      <c r="I313" s="72" t="str">
        <f t="shared" si="38"/>
        <v>OUTLIER-DN</v>
      </c>
      <c r="J313" s="45">
        <f>Data!G40</f>
        <v>6.9000000000000006E-2</v>
      </c>
      <c r="K313" s="45">
        <f t="shared" si="39"/>
        <v>5.1062500000000018E-2</v>
      </c>
      <c r="L313" s="73">
        <f t="shared" si="40"/>
        <v>1.7937499999999988E-2</v>
      </c>
      <c r="M313" s="73">
        <f>IF(Results!J313&lt;'C.O. values'!C$32,"NO_GROWTH",L313)</f>
        <v>1.7937499999999988E-2</v>
      </c>
      <c r="N313" s="74">
        <f t="shared" si="41"/>
        <v>-44910.32459196775</v>
      </c>
      <c r="O313" s="42" t="str">
        <f t="shared" si="42"/>
        <v>OUTLIER-DN</v>
      </c>
      <c r="P313" s="75">
        <f t="shared" si="43"/>
        <v>-4.9147478628025389</v>
      </c>
      <c r="Q313" s="55" t="str">
        <f t="shared" si="44"/>
        <v>NEGATIVE</v>
      </c>
      <c r="R313" s="1"/>
    </row>
    <row r="314" spans="1:18" ht="14" x14ac:dyDescent="0.2">
      <c r="A314" s="69" t="s">
        <v>793</v>
      </c>
      <c r="B314" s="69" t="s">
        <v>794</v>
      </c>
      <c r="C314" s="76" t="s">
        <v>715</v>
      </c>
      <c r="D314" s="31" t="s">
        <v>127</v>
      </c>
      <c r="E314" s="1">
        <v>18</v>
      </c>
      <c r="F314" s="71">
        <f>Data!W40</f>
        <v>2590</v>
      </c>
      <c r="G314" s="71">
        <f t="shared" si="36"/>
        <v>973.57894736842104</v>
      </c>
      <c r="H314" s="72">
        <f t="shared" si="37"/>
        <v>1616.421052631579</v>
      </c>
      <c r="I314" s="72">
        <f t="shared" si="38"/>
        <v>1616.421052631579</v>
      </c>
      <c r="J314" s="45">
        <f>Data!H40</f>
        <v>0.374</v>
      </c>
      <c r="K314" s="45">
        <f t="shared" si="39"/>
        <v>5.1062500000000018E-2</v>
      </c>
      <c r="L314" s="73">
        <f t="shared" si="40"/>
        <v>0.32293749999999999</v>
      </c>
      <c r="M314" s="73">
        <f>IF(Results!J314&lt;'C.O. values'!C$32,"NO_GROWTH",L314)</f>
        <v>0.32293749999999999</v>
      </c>
      <c r="N314" s="74">
        <f t="shared" si="41"/>
        <v>5005.3680747252301</v>
      </c>
      <c r="O314" s="42">
        <f t="shared" si="42"/>
        <v>5005.3680747252301</v>
      </c>
      <c r="P314" s="75">
        <f t="shared" si="43"/>
        <v>0.54776094965467326</v>
      </c>
      <c r="Q314" s="55" t="str">
        <f t="shared" si="44"/>
        <v>NEGATIVE</v>
      </c>
      <c r="R314" s="1"/>
    </row>
    <row r="315" spans="1:18" ht="14" x14ac:dyDescent="0.2">
      <c r="A315" s="69" t="s">
        <v>795</v>
      </c>
      <c r="B315" s="69" t="s">
        <v>796</v>
      </c>
      <c r="C315" s="76" t="s">
        <v>187</v>
      </c>
      <c r="D315" s="31" t="s">
        <v>127</v>
      </c>
      <c r="E315" s="1">
        <v>19</v>
      </c>
      <c r="F315" s="71">
        <f>Data!X40</f>
        <v>2458</v>
      </c>
      <c r="G315" s="71">
        <f t="shared" si="36"/>
        <v>973.57894736842104</v>
      </c>
      <c r="H315" s="72">
        <f t="shared" si="37"/>
        <v>1484.421052631579</v>
      </c>
      <c r="I315" s="72">
        <f t="shared" si="38"/>
        <v>1484.421052631579</v>
      </c>
      <c r="J315" s="45">
        <f>Data!I40</f>
        <v>0.35299999999999998</v>
      </c>
      <c r="K315" s="45">
        <f t="shared" si="39"/>
        <v>5.1062500000000018E-2</v>
      </c>
      <c r="L315" s="73">
        <f t="shared" si="40"/>
        <v>0.30193749999999997</v>
      </c>
      <c r="M315" s="73">
        <f>IF(Results!J315&lt;'C.O. values'!C$32,"NO_GROWTH",L315)</f>
        <v>0.30193749999999997</v>
      </c>
      <c r="N315" s="74">
        <f t="shared" si="41"/>
        <v>4916.3189488936587</v>
      </c>
      <c r="O315" s="42">
        <f t="shared" si="42"/>
        <v>4916.3189488936587</v>
      </c>
      <c r="P315" s="75">
        <f t="shared" si="43"/>
        <v>0.53801588535506173</v>
      </c>
      <c r="Q315" s="55" t="str">
        <f t="shared" si="44"/>
        <v>NEGATIVE</v>
      </c>
      <c r="R315" s="1"/>
    </row>
    <row r="316" spans="1:18" ht="14" x14ac:dyDescent="0.2">
      <c r="A316" s="69" t="s">
        <v>797</v>
      </c>
      <c r="B316" s="69" t="s">
        <v>798</v>
      </c>
      <c r="C316" s="76" t="s">
        <v>799</v>
      </c>
      <c r="D316" s="31" t="s">
        <v>127</v>
      </c>
      <c r="E316" s="1">
        <v>20</v>
      </c>
      <c r="F316" s="71">
        <f>Data!Y40</f>
        <v>4141</v>
      </c>
      <c r="G316" s="71">
        <f t="shared" si="36"/>
        <v>973.57894736842104</v>
      </c>
      <c r="H316" s="72">
        <f t="shared" si="37"/>
        <v>3167.4210526315792</v>
      </c>
      <c r="I316" s="72" t="str">
        <f t="shared" si="38"/>
        <v>OUTLIER-UP</v>
      </c>
      <c r="J316" s="45">
        <f>Data!J40</f>
        <v>0.36299999999999999</v>
      </c>
      <c r="K316" s="45">
        <f t="shared" si="39"/>
        <v>5.1062500000000018E-2</v>
      </c>
      <c r="L316" s="73">
        <f t="shared" si="40"/>
        <v>0.31193749999999998</v>
      </c>
      <c r="M316" s="73">
        <f>IF(Results!J316&lt;'C.O. values'!C$32,"NO_GROWTH",L316)</f>
        <v>0.31193749999999998</v>
      </c>
      <c r="N316" s="74">
        <f t="shared" si="41"/>
        <v>10154.024612723957</v>
      </c>
      <c r="O316" s="42" t="str">
        <f t="shared" si="42"/>
        <v>OUTLIER-UP</v>
      </c>
      <c r="P316" s="75">
        <f t="shared" si="43"/>
        <v>1.1112026291868506</v>
      </c>
      <c r="Q316" s="55" t="str">
        <f t="shared" si="44"/>
        <v>LIKELY_TRUE_POSITIVE</v>
      </c>
      <c r="R316" s="1"/>
    </row>
    <row r="317" spans="1:18" ht="14" x14ac:dyDescent="0.2">
      <c r="A317" s="69" t="s">
        <v>800</v>
      </c>
      <c r="B317" s="69" t="s">
        <v>801</v>
      </c>
      <c r="C317" s="76" t="s">
        <v>187</v>
      </c>
      <c r="D317" s="31" t="s">
        <v>127</v>
      </c>
      <c r="E317" s="1">
        <v>21</v>
      </c>
      <c r="F317" s="71">
        <f>Data!Z40</f>
        <v>3453</v>
      </c>
      <c r="G317" s="71">
        <f t="shared" si="36"/>
        <v>973.57894736842104</v>
      </c>
      <c r="H317" s="72">
        <f t="shared" si="37"/>
        <v>2479.4210526315792</v>
      </c>
      <c r="I317" s="72">
        <f t="shared" si="38"/>
        <v>2479.4210526315792</v>
      </c>
      <c r="J317" s="45">
        <f>Data!K40</f>
        <v>0.38100000000000001</v>
      </c>
      <c r="K317" s="45">
        <f t="shared" si="39"/>
        <v>5.1062500000000018E-2</v>
      </c>
      <c r="L317" s="73">
        <f t="shared" si="40"/>
        <v>0.32993749999999999</v>
      </c>
      <c r="M317" s="73">
        <f>IF(Results!J317&lt;'C.O. values'!C$32,"NO_GROWTH",L317)</f>
        <v>0.32993749999999999</v>
      </c>
      <c r="N317" s="74">
        <f t="shared" si="41"/>
        <v>7514.8203906242215</v>
      </c>
      <c r="O317" s="42">
        <f t="shared" si="42"/>
        <v>7514.8203906242215</v>
      </c>
      <c r="P317" s="75">
        <f t="shared" si="43"/>
        <v>0.8223821090077561</v>
      </c>
      <c r="Q317" s="55" t="str">
        <f t="shared" si="44"/>
        <v>NEGATIVE</v>
      </c>
      <c r="R317" s="1"/>
    </row>
    <row r="318" spans="1:18" ht="14" x14ac:dyDescent="0.2">
      <c r="A318" s="69" t="s">
        <v>802</v>
      </c>
      <c r="B318" s="69" t="s">
        <v>803</v>
      </c>
      <c r="C318" s="76" t="s">
        <v>245</v>
      </c>
      <c r="D318" s="31" t="s">
        <v>127</v>
      </c>
      <c r="E318" s="1">
        <v>22</v>
      </c>
      <c r="F318" s="71">
        <f>Data!AA40</f>
        <v>3167</v>
      </c>
      <c r="G318" s="71">
        <f t="shared" si="36"/>
        <v>973.57894736842104</v>
      </c>
      <c r="H318" s="72">
        <f t="shared" si="37"/>
        <v>2193.4210526315792</v>
      </c>
      <c r="I318" s="72">
        <f t="shared" si="38"/>
        <v>2193.4210526315792</v>
      </c>
      <c r="J318" s="45">
        <f>Data!L40</f>
        <v>0.41899999999999998</v>
      </c>
      <c r="K318" s="45">
        <f t="shared" si="39"/>
        <v>5.1062500000000018E-2</v>
      </c>
      <c r="L318" s="73">
        <f t="shared" si="40"/>
        <v>0.36793749999999997</v>
      </c>
      <c r="M318" s="73">
        <f>IF(Results!J318&lt;'C.O. values'!C$32,"NO_GROWTH",L318)</f>
        <v>0.36793749999999997</v>
      </c>
      <c r="N318" s="74">
        <f t="shared" si="41"/>
        <v>5961.3957605070955</v>
      </c>
      <c r="O318" s="42">
        <f t="shared" si="42"/>
        <v>5961.3957605070955</v>
      </c>
      <c r="P318" s="75">
        <f t="shared" si="43"/>
        <v>0.6523835518773442</v>
      </c>
      <c r="Q318" s="55" t="str">
        <f t="shared" si="44"/>
        <v>NEGATIVE</v>
      </c>
      <c r="R318" s="1"/>
    </row>
    <row r="319" spans="1:18" ht="14" x14ac:dyDescent="0.2">
      <c r="A319" s="69" t="s">
        <v>804</v>
      </c>
      <c r="B319" s="69" t="s">
        <v>805</v>
      </c>
      <c r="C319" s="76" t="s">
        <v>596</v>
      </c>
      <c r="D319" s="31" t="s">
        <v>127</v>
      </c>
      <c r="E319" s="1">
        <v>23</v>
      </c>
      <c r="F319" s="71">
        <f>Data!AB40</f>
        <v>2950</v>
      </c>
      <c r="G319" s="71">
        <f t="shared" si="36"/>
        <v>973.57894736842104</v>
      </c>
      <c r="H319" s="72">
        <f t="shared" si="37"/>
        <v>1976.421052631579</v>
      </c>
      <c r="I319" s="72">
        <f t="shared" si="38"/>
        <v>1976.421052631579</v>
      </c>
      <c r="J319" s="45">
        <f>Data!M40</f>
        <v>0.33500000000000002</v>
      </c>
      <c r="K319" s="45">
        <f t="shared" si="39"/>
        <v>5.1062500000000018E-2</v>
      </c>
      <c r="L319" s="73">
        <f t="shared" si="40"/>
        <v>0.28393750000000001</v>
      </c>
      <c r="M319" s="73">
        <f>IF(Results!J319&lt;'C.O. values'!C$32,"NO_GROWTH",L319)</f>
        <v>0.28393750000000001</v>
      </c>
      <c r="N319" s="74">
        <f t="shared" si="41"/>
        <v>6960.760916157883</v>
      </c>
      <c r="O319" s="42">
        <f t="shared" si="42"/>
        <v>6960.760916157883</v>
      </c>
      <c r="P319" s="75">
        <f t="shared" si="43"/>
        <v>0.76174877707931221</v>
      </c>
      <c r="Q319" s="55" t="str">
        <f t="shared" si="44"/>
        <v>NEGATIVE</v>
      </c>
      <c r="R319" s="1"/>
    </row>
    <row r="320" spans="1:18" ht="14" x14ac:dyDescent="0.2">
      <c r="A320" s="69" t="s">
        <v>806</v>
      </c>
      <c r="B320" s="69" t="s">
        <v>807</v>
      </c>
      <c r="C320" s="76" t="s">
        <v>808</v>
      </c>
      <c r="D320" s="31" t="s">
        <v>127</v>
      </c>
      <c r="E320" s="1">
        <v>24</v>
      </c>
      <c r="F320" s="71">
        <f>Data!AC40</f>
        <v>3226</v>
      </c>
      <c r="G320" s="71">
        <f t="shared" si="36"/>
        <v>973.57894736842104</v>
      </c>
      <c r="H320" s="72">
        <f t="shared" si="37"/>
        <v>2252.4210526315792</v>
      </c>
      <c r="I320" s="72">
        <f t="shared" si="38"/>
        <v>2252.4210526315792</v>
      </c>
      <c r="J320" s="45">
        <f>Data!N40</f>
        <v>0.42099999999999999</v>
      </c>
      <c r="K320" s="45">
        <f t="shared" si="39"/>
        <v>5.1062500000000018E-2</v>
      </c>
      <c r="L320" s="73">
        <f t="shared" si="40"/>
        <v>0.36993749999999997</v>
      </c>
      <c r="M320" s="73">
        <f>IF(Results!J320&lt;'C.O. values'!C$32,"NO_GROWTH",L320)</f>
        <v>0.36993749999999997</v>
      </c>
      <c r="N320" s="74">
        <f t="shared" si="41"/>
        <v>6088.6529552467091</v>
      </c>
      <c r="O320" s="42">
        <f t="shared" si="42"/>
        <v>6088.6529552467091</v>
      </c>
      <c r="P320" s="75">
        <f t="shared" si="43"/>
        <v>0.66630990470501061</v>
      </c>
      <c r="Q320" s="55" t="str">
        <f t="shared" si="44"/>
        <v>NEGATIVE</v>
      </c>
      <c r="R320" s="1"/>
    </row>
    <row r="321" spans="1:18" ht="14" x14ac:dyDescent="0.2">
      <c r="A321" s="69" t="s">
        <v>809</v>
      </c>
      <c r="B321" s="69" t="s">
        <v>810</v>
      </c>
      <c r="C321" s="76" t="s">
        <v>152</v>
      </c>
      <c r="D321" s="31" t="s">
        <v>127</v>
      </c>
      <c r="E321" s="1">
        <v>25</v>
      </c>
      <c r="F321" s="71">
        <f>Data!R41</f>
        <v>2755</v>
      </c>
      <c r="G321" s="71">
        <f t="shared" si="36"/>
        <v>973.57894736842104</v>
      </c>
      <c r="H321" s="72">
        <f t="shared" si="37"/>
        <v>1781.421052631579</v>
      </c>
      <c r="I321" s="72">
        <f t="shared" si="38"/>
        <v>1781.421052631579</v>
      </c>
      <c r="J321" s="45">
        <f>Data!C41</f>
        <v>0.41699999999999998</v>
      </c>
      <c r="K321" s="45">
        <f t="shared" si="39"/>
        <v>5.1062500000000018E-2</v>
      </c>
      <c r="L321" s="73">
        <f t="shared" si="40"/>
        <v>0.36593749999999997</v>
      </c>
      <c r="M321" s="73">
        <f>IF(Results!J321&lt;'C.O. values'!C$32,"NO_GROWTH",L321)</f>
        <v>0.36593749999999997</v>
      </c>
      <c r="N321" s="74">
        <f t="shared" si="41"/>
        <v>4868.1019371657158</v>
      </c>
      <c r="O321" s="42">
        <f t="shared" si="42"/>
        <v>4868.1019371657158</v>
      </c>
      <c r="P321" s="75">
        <f t="shared" si="43"/>
        <v>0.5327392711801775</v>
      </c>
      <c r="Q321" s="55" t="str">
        <f t="shared" si="44"/>
        <v>NEGATIVE</v>
      </c>
      <c r="R321" s="1"/>
    </row>
    <row r="322" spans="1:18" ht="14" x14ac:dyDescent="0.2">
      <c r="A322" s="69" t="s">
        <v>811</v>
      </c>
      <c r="B322" s="69" t="s">
        <v>812</v>
      </c>
      <c r="C322" s="76" t="s">
        <v>367</v>
      </c>
      <c r="D322" s="31" t="s">
        <v>127</v>
      </c>
      <c r="E322" s="1">
        <v>26</v>
      </c>
      <c r="F322" s="71">
        <f>Data!S41</f>
        <v>2688</v>
      </c>
      <c r="G322" s="71">
        <f t="shared" si="36"/>
        <v>973.57894736842104</v>
      </c>
      <c r="H322" s="72">
        <f t="shared" si="37"/>
        <v>1714.421052631579</v>
      </c>
      <c r="I322" s="72">
        <f t="shared" si="38"/>
        <v>1714.421052631579</v>
      </c>
      <c r="J322" s="45">
        <f>Data!D41</f>
        <v>0.36399999999999999</v>
      </c>
      <c r="K322" s="45">
        <f t="shared" si="39"/>
        <v>5.1062500000000018E-2</v>
      </c>
      <c r="L322" s="73">
        <f t="shared" si="40"/>
        <v>0.31293749999999998</v>
      </c>
      <c r="M322" s="73">
        <f>IF(Results!J322&lt;'C.O. values'!C$32,"NO_GROWTH",L322)</f>
        <v>0.31293749999999998</v>
      </c>
      <c r="N322" s="74">
        <f t="shared" si="41"/>
        <v>5478.4774999211631</v>
      </c>
      <c r="O322" s="42">
        <f t="shared" si="42"/>
        <v>5478.4774999211631</v>
      </c>
      <c r="P322" s="75">
        <f t="shared" si="43"/>
        <v>0.59953553729079367</v>
      </c>
      <c r="Q322" s="55" t="str">
        <f t="shared" si="44"/>
        <v>NEGATIVE</v>
      </c>
      <c r="R322" s="1"/>
    </row>
    <row r="323" spans="1:18" ht="14" x14ac:dyDescent="0.2">
      <c r="A323" s="69" t="s">
        <v>813</v>
      </c>
      <c r="B323" s="69" t="s">
        <v>814</v>
      </c>
      <c r="C323" s="76" t="s">
        <v>152</v>
      </c>
      <c r="D323" s="31" t="s">
        <v>127</v>
      </c>
      <c r="E323" s="1">
        <v>27</v>
      </c>
      <c r="F323" s="71">
        <f>Data!T41</f>
        <v>2683</v>
      </c>
      <c r="G323" s="71">
        <f t="shared" si="36"/>
        <v>973.57894736842104</v>
      </c>
      <c r="H323" s="72">
        <f t="shared" si="37"/>
        <v>1709.421052631579</v>
      </c>
      <c r="I323" s="72">
        <f t="shared" si="38"/>
        <v>1709.421052631579</v>
      </c>
      <c r="J323" s="45">
        <f>Data!E41</f>
        <v>0.38600000000000001</v>
      </c>
      <c r="K323" s="45">
        <f t="shared" si="39"/>
        <v>5.1062500000000018E-2</v>
      </c>
      <c r="L323" s="73">
        <f t="shared" si="40"/>
        <v>0.3349375</v>
      </c>
      <c r="M323" s="73">
        <f>IF(Results!J323&lt;'C.O. values'!C$32,"NO_GROWTH",L323)</f>
        <v>0.3349375</v>
      </c>
      <c r="N323" s="74">
        <f t="shared" si="41"/>
        <v>5103.7015939737385</v>
      </c>
      <c r="O323" s="42">
        <f t="shared" si="42"/>
        <v>5103.7015939737385</v>
      </c>
      <c r="P323" s="75">
        <f t="shared" si="43"/>
        <v>0.55852204875514366</v>
      </c>
      <c r="Q323" s="55" t="str">
        <f t="shared" si="44"/>
        <v>NEGATIVE</v>
      </c>
      <c r="R323" s="1"/>
    </row>
    <row r="324" spans="1:18" ht="14" x14ac:dyDescent="0.2">
      <c r="A324" s="69" t="s">
        <v>815</v>
      </c>
      <c r="B324" s="69" t="s">
        <v>816</v>
      </c>
      <c r="C324" s="76" t="s">
        <v>253</v>
      </c>
      <c r="D324" s="31" t="s">
        <v>127</v>
      </c>
      <c r="E324" s="1">
        <v>28</v>
      </c>
      <c r="F324" s="71">
        <f>Data!U41</f>
        <v>2655</v>
      </c>
      <c r="G324" s="71">
        <f t="shared" si="36"/>
        <v>973.57894736842104</v>
      </c>
      <c r="H324" s="72">
        <f t="shared" si="37"/>
        <v>1681.421052631579</v>
      </c>
      <c r="I324" s="72">
        <f t="shared" si="38"/>
        <v>1681.421052631579</v>
      </c>
      <c r="J324" s="45">
        <f>Data!F41</f>
        <v>0.36299999999999999</v>
      </c>
      <c r="K324" s="45">
        <f t="shared" si="39"/>
        <v>5.1062500000000018E-2</v>
      </c>
      <c r="L324" s="73">
        <f t="shared" si="40"/>
        <v>0.31193749999999998</v>
      </c>
      <c r="M324" s="73">
        <f>IF(Results!J324&lt;'C.O. values'!C$32,"NO_GROWTH",L324)</f>
        <v>0.31193749999999998</v>
      </c>
      <c r="N324" s="74">
        <f t="shared" si="41"/>
        <v>5390.2498180936218</v>
      </c>
      <c r="O324" s="42">
        <f t="shared" si="42"/>
        <v>5390.2498180936218</v>
      </c>
      <c r="P324" s="75">
        <f t="shared" si="43"/>
        <v>0.58988036746867478</v>
      </c>
      <c r="Q324" s="55" t="str">
        <f t="shared" si="44"/>
        <v>NEGATIVE</v>
      </c>
      <c r="R324" s="1"/>
    </row>
    <row r="325" spans="1:18" ht="14" x14ac:dyDescent="0.2">
      <c r="A325" s="69" t="s">
        <v>817</v>
      </c>
      <c r="B325" s="69" t="s">
        <v>818</v>
      </c>
      <c r="C325" s="76" t="s">
        <v>819</v>
      </c>
      <c r="D325" s="31" t="s">
        <v>127</v>
      </c>
      <c r="E325" s="1">
        <v>29</v>
      </c>
      <c r="F325" s="71">
        <f>Data!V41</f>
        <v>2647</v>
      </c>
      <c r="G325" s="71">
        <f t="shared" si="36"/>
        <v>973.57894736842104</v>
      </c>
      <c r="H325" s="72">
        <f t="shared" si="37"/>
        <v>1673.421052631579</v>
      </c>
      <c r="I325" s="72">
        <f t="shared" si="38"/>
        <v>1673.421052631579</v>
      </c>
      <c r="J325" s="45">
        <f>Data!G41</f>
        <v>0.45700000000000002</v>
      </c>
      <c r="K325" s="45">
        <f t="shared" si="39"/>
        <v>5.1062500000000018E-2</v>
      </c>
      <c r="L325" s="73">
        <f t="shared" si="40"/>
        <v>0.40593750000000001</v>
      </c>
      <c r="M325" s="73">
        <f>IF(Results!J325&lt;'C.O. values'!C$32,"NO_GROWTH",L325)</f>
        <v>0.40593750000000001</v>
      </c>
      <c r="N325" s="74">
        <f t="shared" si="41"/>
        <v>4122.3613305781773</v>
      </c>
      <c r="O325" s="42">
        <f t="shared" si="42"/>
        <v>4122.3613305781773</v>
      </c>
      <c r="P325" s="75">
        <f t="shared" si="43"/>
        <v>0.45112937221528143</v>
      </c>
      <c r="Q325" s="55" t="str">
        <f t="shared" si="44"/>
        <v>NEGATIVE</v>
      </c>
      <c r="R325" s="1"/>
    </row>
    <row r="326" spans="1:18" ht="14" x14ac:dyDescent="0.2">
      <c r="A326" s="69" t="s">
        <v>820</v>
      </c>
      <c r="B326" s="69" t="s">
        <v>821</v>
      </c>
      <c r="C326" s="76" t="s">
        <v>267</v>
      </c>
      <c r="D326" s="31" t="s">
        <v>141</v>
      </c>
      <c r="E326" s="1">
        <v>30</v>
      </c>
      <c r="F326" s="71">
        <f>Data!W41</f>
        <v>2571</v>
      </c>
      <c r="G326" s="71">
        <f t="shared" si="36"/>
        <v>973.57894736842104</v>
      </c>
      <c r="H326" s="72">
        <f t="shared" si="37"/>
        <v>1597.421052631579</v>
      </c>
      <c r="I326" s="72">
        <f t="shared" si="38"/>
        <v>1597.421052631579</v>
      </c>
      <c r="J326" s="45">
        <f>Data!H41</f>
        <v>0.40899999999999997</v>
      </c>
      <c r="K326" s="45">
        <f t="shared" si="39"/>
        <v>5.1062500000000018E-2</v>
      </c>
      <c r="L326" s="73">
        <f t="shared" si="40"/>
        <v>0.35793749999999996</v>
      </c>
      <c r="M326" s="73">
        <f>IF(Results!J326&lt;'C.O. values'!C$32,"NO_GROWTH",L326)</f>
        <v>0.35793749999999996</v>
      </c>
      <c r="N326" s="74">
        <f t="shared" si="41"/>
        <v>4462.8491081028924</v>
      </c>
      <c r="O326" s="42">
        <f t="shared" si="42"/>
        <v>4462.8491081028924</v>
      </c>
      <c r="P326" s="75">
        <f t="shared" si="43"/>
        <v>0.48839054973078017</v>
      </c>
      <c r="Q326" s="55" t="str">
        <f t="shared" si="44"/>
        <v>NEGATIVE</v>
      </c>
      <c r="R326" s="1"/>
    </row>
    <row r="327" spans="1:18" ht="14" x14ac:dyDescent="0.2">
      <c r="A327" s="69" t="s">
        <v>822</v>
      </c>
      <c r="B327" s="69" t="s">
        <v>823</v>
      </c>
      <c r="C327" s="76" t="s">
        <v>161</v>
      </c>
      <c r="D327" s="31" t="s">
        <v>127</v>
      </c>
      <c r="E327" s="1">
        <v>31</v>
      </c>
      <c r="F327" s="71">
        <f>Data!X41</f>
        <v>4032</v>
      </c>
      <c r="G327" s="71">
        <f t="shared" si="36"/>
        <v>973.57894736842104</v>
      </c>
      <c r="H327" s="72">
        <f t="shared" si="37"/>
        <v>3058.4210526315792</v>
      </c>
      <c r="I327" s="72" t="str">
        <f t="shared" si="38"/>
        <v>OUTLIER-UP</v>
      </c>
      <c r="J327" s="45">
        <f>Data!I41</f>
        <v>0.34899999999999998</v>
      </c>
      <c r="K327" s="45">
        <f t="shared" si="39"/>
        <v>5.1062500000000018E-2</v>
      </c>
      <c r="L327" s="73">
        <f t="shared" si="40"/>
        <v>0.29793749999999997</v>
      </c>
      <c r="M327" s="73">
        <f>IF(Results!J327&lt;'C.O. values'!C$32,"NO_GROWTH",L327)</f>
        <v>0.29793749999999997</v>
      </c>
      <c r="N327" s="74">
        <f t="shared" si="41"/>
        <v>10265.310854228082</v>
      </c>
      <c r="O327" s="42" t="str">
        <f t="shared" si="42"/>
        <v>OUTLIER-UP</v>
      </c>
      <c r="P327" s="75">
        <f t="shared" si="43"/>
        <v>1.1233812055512165</v>
      </c>
      <c r="Q327" s="55" t="str">
        <f t="shared" si="44"/>
        <v>LIKELY_TRUE_POSITIVE</v>
      </c>
      <c r="R327" s="1"/>
    </row>
    <row r="328" spans="1:18" ht="14" x14ac:dyDescent="0.2">
      <c r="A328" s="69" t="s">
        <v>824</v>
      </c>
      <c r="B328" s="69" t="s">
        <v>825</v>
      </c>
      <c r="C328" s="76" t="s">
        <v>826</v>
      </c>
      <c r="D328" s="31" t="s">
        <v>127</v>
      </c>
      <c r="E328" s="1">
        <v>32</v>
      </c>
      <c r="F328" s="71">
        <f>Data!Y41</f>
        <v>2885</v>
      </c>
      <c r="G328" s="71">
        <f t="shared" si="36"/>
        <v>973.57894736842104</v>
      </c>
      <c r="H328" s="72">
        <f t="shared" si="37"/>
        <v>1911.421052631579</v>
      </c>
      <c r="I328" s="72">
        <f t="shared" si="38"/>
        <v>1911.421052631579</v>
      </c>
      <c r="J328" s="45">
        <f>Data!J41</f>
        <v>0.36699999999999999</v>
      </c>
      <c r="K328" s="45">
        <f t="shared" si="39"/>
        <v>5.1062500000000018E-2</v>
      </c>
      <c r="L328" s="73">
        <f t="shared" si="40"/>
        <v>0.31593749999999998</v>
      </c>
      <c r="M328" s="73">
        <f>IF(Results!J328&lt;'C.O. values'!C$32,"NO_GROWTH",L328)</f>
        <v>0.31593749999999998</v>
      </c>
      <c r="N328" s="74">
        <f t="shared" si="41"/>
        <v>6049.9973970534647</v>
      </c>
      <c r="O328" s="42">
        <f t="shared" si="42"/>
        <v>6049.9973970534647</v>
      </c>
      <c r="P328" s="75">
        <f t="shared" si="43"/>
        <v>0.66207964532163333</v>
      </c>
      <c r="Q328" s="55" t="str">
        <f t="shared" si="44"/>
        <v>NEGATIVE</v>
      </c>
      <c r="R328" s="1"/>
    </row>
    <row r="329" spans="1:18" ht="14" x14ac:dyDescent="0.2">
      <c r="A329" s="69" t="s">
        <v>827</v>
      </c>
      <c r="B329" s="69" t="s">
        <v>828</v>
      </c>
      <c r="C329" s="76" t="s">
        <v>596</v>
      </c>
      <c r="D329" s="31" t="s">
        <v>127</v>
      </c>
      <c r="E329" s="1">
        <v>33</v>
      </c>
      <c r="F329" s="71">
        <f>Data!Z41</f>
        <v>2859</v>
      </c>
      <c r="G329" s="71">
        <f t="shared" ref="G329:G392" si="45">G$5</f>
        <v>973.57894736842104</v>
      </c>
      <c r="H329" s="72">
        <f t="shared" ref="H329:H392" si="46">F329-G329</f>
        <v>1885.421052631579</v>
      </c>
      <c r="I329" s="72">
        <f t="shared" ref="I329:I392" si="47">IF(H329&lt;((QUARTILE($H$9:$H$2007,3))+(1.5*(QUARTILE($H$9:$H$2007,3)-QUARTILE($H$9:$H$2007,1)))),(IF(H329&gt;((QUARTILE($H$9:$H$2007,1))-(1.5*(QUARTILE($H$9:$H$2007,3)-QUARTILE($H$9:$H$2007,1)))),H329,"OUTLIER-DN")),"OUTLIER-UP")</f>
        <v>1885.421052631579</v>
      </c>
      <c r="J329" s="45">
        <f>Data!K41</f>
        <v>0.34799999999999998</v>
      </c>
      <c r="K329" s="45">
        <f t="shared" ref="K329:K392" si="48">K$5</f>
        <v>5.1062500000000018E-2</v>
      </c>
      <c r="L329" s="73">
        <f t="shared" ref="L329:L392" si="49">J329-K329</f>
        <v>0.29693749999999997</v>
      </c>
      <c r="M329" s="73">
        <f>IF(Results!J329&lt;'C.O. values'!C$32,"NO_GROWTH",L329)</f>
        <v>0.29693749999999997</v>
      </c>
      <c r="N329" s="74">
        <f t="shared" ref="N329:N392" si="50">IF(M329="NO_GROWTH","NO_GROWTH",H329/L329)</f>
        <v>6349.5552182919946</v>
      </c>
      <c r="O329" s="42">
        <f t="shared" ref="O329:O392" si="51">IF(M329="NO_GROWTH","NO_GROWTH",(IF(N329&lt;((QUARTILE($N$9:$N$2007,3))+(1.5*(QUARTILE($N$9:$N$2007,3)-QUARTILE($N$9:$N$2007,1)))),(IF(N329&gt;((QUARTILE($N$9:$N$2007,1))-(1.5*(QUARTILE($N$9:$N$2007,3)-QUARTILE($N$9:$N$2007,1)))),N329,"OUTLIER-DN")),"OUTLIER-UP")))</f>
        <v>6349.5552182919946</v>
      </c>
      <c r="P329" s="75">
        <f t="shared" ref="P329:P392" si="52">IF(O329="NO_GROWTH","NO_GROWTH",N329/$O$5)</f>
        <v>0.69486166538258753</v>
      </c>
      <c r="Q329" s="55" t="str">
        <f t="shared" ref="Q329:Q392" si="53">IF(M329="NO_GROWTH","NO_GROWTH",(IF(P329&gt;0.99,(IF(H329&lt;$P$5,"POTENTIAL_FALSE_POSITIVE","LIKELY_TRUE_POSITIVE")),"NEGATIVE")))</f>
        <v>NEGATIVE</v>
      </c>
      <c r="R329" s="1"/>
    </row>
    <row r="330" spans="1:18" ht="14" x14ac:dyDescent="0.2">
      <c r="A330" s="69" t="s">
        <v>829</v>
      </c>
      <c r="B330" s="69" t="s">
        <v>830</v>
      </c>
      <c r="C330" s="76" t="s">
        <v>228</v>
      </c>
      <c r="D330" s="31" t="s">
        <v>127</v>
      </c>
      <c r="E330" s="1">
        <v>34</v>
      </c>
      <c r="F330" s="71">
        <f>Data!AA41</f>
        <v>3531</v>
      </c>
      <c r="G330" s="71">
        <f t="shared" si="45"/>
        <v>973.57894736842104</v>
      </c>
      <c r="H330" s="72">
        <f t="shared" si="46"/>
        <v>2557.4210526315792</v>
      </c>
      <c r="I330" s="72">
        <f t="shared" si="47"/>
        <v>2557.4210526315792</v>
      </c>
      <c r="J330" s="45">
        <f>Data!L41</f>
        <v>0.34699999999999998</v>
      </c>
      <c r="K330" s="45">
        <f t="shared" si="48"/>
        <v>5.1062500000000018E-2</v>
      </c>
      <c r="L330" s="73">
        <f t="shared" si="49"/>
        <v>0.29593749999999996</v>
      </c>
      <c r="M330" s="73">
        <f>IF(Results!J330&lt;'C.O. values'!C$32,"NO_GROWTH",L330)</f>
        <v>0.29593749999999996</v>
      </c>
      <c r="N330" s="74">
        <f t="shared" si="50"/>
        <v>8641.7606847107236</v>
      </c>
      <c r="O330" s="42">
        <f t="shared" si="51"/>
        <v>8641.7606847107236</v>
      </c>
      <c r="P330" s="75">
        <f t="shared" si="52"/>
        <v>0.9457084811101365</v>
      </c>
      <c r="Q330" s="55" t="str">
        <f t="shared" si="53"/>
        <v>NEGATIVE</v>
      </c>
      <c r="R330" s="1"/>
    </row>
    <row r="331" spans="1:18" ht="14" x14ac:dyDescent="0.2">
      <c r="A331" s="69" t="s">
        <v>831</v>
      </c>
      <c r="B331" s="69" t="s">
        <v>832</v>
      </c>
      <c r="C331" s="76" t="s">
        <v>152</v>
      </c>
      <c r="D331" s="31" t="s">
        <v>127</v>
      </c>
      <c r="E331" s="1">
        <v>35</v>
      </c>
      <c r="F331" s="71">
        <f>Data!AB41</f>
        <v>3304</v>
      </c>
      <c r="G331" s="71">
        <f t="shared" si="45"/>
        <v>973.57894736842104</v>
      </c>
      <c r="H331" s="72">
        <f t="shared" si="46"/>
        <v>2330.4210526315792</v>
      </c>
      <c r="I331" s="72">
        <f t="shared" si="47"/>
        <v>2330.4210526315792</v>
      </c>
      <c r="J331" s="45">
        <f>Data!M41</f>
        <v>0.436</v>
      </c>
      <c r="K331" s="45">
        <f t="shared" si="48"/>
        <v>5.1062500000000018E-2</v>
      </c>
      <c r="L331" s="73">
        <f t="shared" si="49"/>
        <v>0.38493749999999999</v>
      </c>
      <c r="M331" s="73">
        <f>IF(Results!J331&lt;'C.O. values'!C$32,"NO_GROWTH",L331)</f>
        <v>0.38493749999999999</v>
      </c>
      <c r="N331" s="74">
        <f t="shared" si="50"/>
        <v>6054.0244913306169</v>
      </c>
      <c r="O331" s="42">
        <f t="shared" si="51"/>
        <v>6054.0244913306169</v>
      </c>
      <c r="P331" s="75">
        <f t="shared" si="52"/>
        <v>0.66252034917251312</v>
      </c>
      <c r="Q331" s="55" t="str">
        <f t="shared" si="53"/>
        <v>NEGATIVE</v>
      </c>
      <c r="R331" s="1"/>
    </row>
    <row r="332" spans="1:18" ht="14" x14ac:dyDescent="0.2">
      <c r="A332" s="69" t="s">
        <v>833</v>
      </c>
      <c r="B332" s="69" t="s">
        <v>834</v>
      </c>
      <c r="C332" s="76" t="s">
        <v>786</v>
      </c>
      <c r="D332" s="31" t="s">
        <v>127</v>
      </c>
      <c r="E332" s="1">
        <v>36</v>
      </c>
      <c r="F332" s="71">
        <f>Data!AC41</f>
        <v>3607</v>
      </c>
      <c r="G332" s="71">
        <f t="shared" si="45"/>
        <v>973.57894736842104</v>
      </c>
      <c r="H332" s="72">
        <f t="shared" si="46"/>
        <v>2633.4210526315792</v>
      </c>
      <c r="I332" s="72">
        <f t="shared" si="47"/>
        <v>2633.4210526315792</v>
      </c>
      <c r="J332" s="45">
        <f>Data!N41</f>
        <v>0.39700000000000002</v>
      </c>
      <c r="K332" s="45">
        <f t="shared" si="48"/>
        <v>5.1062500000000018E-2</v>
      </c>
      <c r="L332" s="73">
        <f t="shared" si="49"/>
        <v>0.34593750000000001</v>
      </c>
      <c r="M332" s="73">
        <f>IF(Results!J332&lt;'C.O. values'!C$32,"NO_GROWTH",L332)</f>
        <v>0.34593750000000001</v>
      </c>
      <c r="N332" s="74">
        <f t="shared" si="50"/>
        <v>7612.4185803261544</v>
      </c>
      <c r="O332" s="42">
        <f t="shared" si="51"/>
        <v>7612.4185803261544</v>
      </c>
      <c r="P332" s="75">
        <f t="shared" si="52"/>
        <v>0.83306273754048243</v>
      </c>
      <c r="Q332" s="55" t="str">
        <f t="shared" si="53"/>
        <v>NEGATIVE</v>
      </c>
      <c r="R332" s="1"/>
    </row>
    <row r="333" spans="1:18" ht="14" x14ac:dyDescent="0.2">
      <c r="A333" s="69" t="s">
        <v>835</v>
      </c>
      <c r="B333" s="69" t="s">
        <v>836</v>
      </c>
      <c r="C333" s="76" t="s">
        <v>138</v>
      </c>
      <c r="D333" s="31" t="s">
        <v>127</v>
      </c>
      <c r="E333" s="1">
        <v>37</v>
      </c>
      <c r="F333" s="71">
        <f>Data!R42</f>
        <v>2473</v>
      </c>
      <c r="G333" s="71">
        <f t="shared" si="45"/>
        <v>973.57894736842104</v>
      </c>
      <c r="H333" s="72">
        <f t="shared" si="46"/>
        <v>1499.421052631579</v>
      </c>
      <c r="I333" s="72">
        <f t="shared" si="47"/>
        <v>1499.421052631579</v>
      </c>
      <c r="J333" s="45">
        <f>Data!C42</f>
        <v>0.35599999999999998</v>
      </c>
      <c r="K333" s="45">
        <f t="shared" si="48"/>
        <v>5.1062500000000018E-2</v>
      </c>
      <c r="L333" s="73">
        <f t="shared" si="49"/>
        <v>0.30493749999999997</v>
      </c>
      <c r="M333" s="73">
        <f>IF(Results!J333&lt;'C.O. values'!C$32,"NO_GROWTH",L333)</f>
        <v>0.30493749999999997</v>
      </c>
      <c r="N333" s="74">
        <f t="shared" si="50"/>
        <v>4917.1422099006486</v>
      </c>
      <c r="O333" s="42">
        <f t="shared" si="51"/>
        <v>4917.1422099006486</v>
      </c>
      <c r="P333" s="75">
        <f t="shared" si="52"/>
        <v>0.53810597867572674</v>
      </c>
      <c r="Q333" s="55" t="str">
        <f t="shared" si="53"/>
        <v>NEGATIVE</v>
      </c>
      <c r="R333" s="1"/>
    </row>
    <row r="334" spans="1:18" ht="14" x14ac:dyDescent="0.2">
      <c r="A334" s="69" t="s">
        <v>837</v>
      </c>
      <c r="B334" s="69" t="s">
        <v>838</v>
      </c>
      <c r="C334" s="76" t="s">
        <v>158</v>
      </c>
      <c r="D334" s="31" t="s">
        <v>127</v>
      </c>
      <c r="E334" s="1">
        <v>38</v>
      </c>
      <c r="F334" s="71">
        <f>Data!S42</f>
        <v>3074</v>
      </c>
      <c r="G334" s="71">
        <f t="shared" si="45"/>
        <v>973.57894736842104</v>
      </c>
      <c r="H334" s="72">
        <f t="shared" si="46"/>
        <v>2100.4210526315792</v>
      </c>
      <c r="I334" s="72">
        <f t="shared" si="47"/>
        <v>2100.4210526315792</v>
      </c>
      <c r="J334" s="45">
        <f>Data!D42</f>
        <v>0.32500000000000001</v>
      </c>
      <c r="K334" s="45">
        <f t="shared" si="48"/>
        <v>5.1062500000000018E-2</v>
      </c>
      <c r="L334" s="73">
        <f t="shared" si="49"/>
        <v>0.2739375</v>
      </c>
      <c r="M334" s="73">
        <f>IF(Results!J334&lt;'C.O. values'!C$32,"NO_GROWTH",L334)</f>
        <v>0.2739375</v>
      </c>
      <c r="N334" s="74">
        <f t="shared" si="50"/>
        <v>7667.5192430082743</v>
      </c>
      <c r="O334" s="42">
        <f t="shared" si="51"/>
        <v>7667.5192430082743</v>
      </c>
      <c r="P334" s="75">
        <f t="shared" si="52"/>
        <v>0.83909266198695109</v>
      </c>
      <c r="Q334" s="55" t="str">
        <f t="shared" si="53"/>
        <v>NEGATIVE</v>
      </c>
      <c r="R334" s="1"/>
    </row>
    <row r="335" spans="1:18" ht="14" x14ac:dyDescent="0.2">
      <c r="A335" s="69" t="s">
        <v>839</v>
      </c>
      <c r="B335" s="69" t="s">
        <v>840</v>
      </c>
      <c r="C335" s="76" t="s">
        <v>135</v>
      </c>
      <c r="D335" s="31" t="s">
        <v>127</v>
      </c>
      <c r="E335" s="1">
        <v>39</v>
      </c>
      <c r="F335" s="71">
        <f>Data!T42</f>
        <v>2846</v>
      </c>
      <c r="G335" s="71">
        <f t="shared" si="45"/>
        <v>973.57894736842104</v>
      </c>
      <c r="H335" s="72">
        <f t="shared" si="46"/>
        <v>1872.421052631579</v>
      </c>
      <c r="I335" s="72">
        <f t="shared" si="47"/>
        <v>1872.421052631579</v>
      </c>
      <c r="J335" s="45">
        <f>Data!E42</f>
        <v>0.38300000000000001</v>
      </c>
      <c r="K335" s="45">
        <f t="shared" si="48"/>
        <v>5.1062500000000018E-2</v>
      </c>
      <c r="L335" s="73">
        <f t="shared" si="49"/>
        <v>0.3319375</v>
      </c>
      <c r="M335" s="73">
        <f>IF(Results!J335&lt;'C.O. values'!C$32,"NO_GROWTH",L335)</f>
        <v>0.3319375</v>
      </c>
      <c r="N335" s="74">
        <f t="shared" si="50"/>
        <v>5640.8843611570819</v>
      </c>
      <c r="O335" s="42">
        <f t="shared" si="51"/>
        <v>5640.8843611570819</v>
      </c>
      <c r="P335" s="75">
        <f t="shared" si="52"/>
        <v>0.6173084832985466</v>
      </c>
      <c r="Q335" s="55" t="str">
        <f t="shared" si="53"/>
        <v>NEGATIVE</v>
      </c>
      <c r="R335" s="1"/>
    </row>
    <row r="336" spans="1:18" ht="14" x14ac:dyDescent="0.2">
      <c r="A336" s="78" t="s">
        <v>216</v>
      </c>
      <c r="B336" s="78" t="s">
        <v>841</v>
      </c>
      <c r="C336" s="79"/>
      <c r="D336" s="80"/>
      <c r="E336" s="81">
        <v>40</v>
      </c>
      <c r="F336" s="82">
        <f>Data!U42</f>
        <v>2725</v>
      </c>
      <c r="G336" s="82">
        <f t="shared" si="45"/>
        <v>973.57894736842104</v>
      </c>
      <c r="H336" s="83">
        <f t="shared" si="46"/>
        <v>1751.421052631579</v>
      </c>
      <c r="I336" s="83">
        <f t="shared" si="47"/>
        <v>1751.421052631579</v>
      </c>
      <c r="J336" s="84">
        <f>Data!F42</f>
        <v>0.56000000000000005</v>
      </c>
      <c r="K336" s="84">
        <f t="shared" si="48"/>
        <v>5.1062500000000018E-2</v>
      </c>
      <c r="L336" s="85">
        <f t="shared" si="49"/>
        <v>0.50893750000000004</v>
      </c>
      <c r="M336" s="85">
        <f>IF(Results!J336&lt;'C.O. values'!C$32,"NO_GROWTH",L336)</f>
        <v>0.50893750000000004</v>
      </c>
      <c r="N336" s="86">
        <f t="shared" si="50"/>
        <v>3441.3283608136144</v>
      </c>
      <c r="O336" s="87">
        <f t="shared" si="51"/>
        <v>3441.3283608136144</v>
      </c>
      <c r="P336" s="88">
        <f t="shared" si="52"/>
        <v>0.37660073402220356</v>
      </c>
      <c r="Q336" s="89" t="str">
        <f t="shared" si="53"/>
        <v>NEGATIVE</v>
      </c>
      <c r="R336" s="1"/>
    </row>
    <row r="337" spans="1:18" ht="14" x14ac:dyDescent="0.2">
      <c r="A337" s="69" t="s">
        <v>842</v>
      </c>
      <c r="B337" s="69" t="s">
        <v>843</v>
      </c>
      <c r="C337" s="76" t="s">
        <v>467</v>
      </c>
      <c r="D337" s="31" t="s">
        <v>127</v>
      </c>
      <c r="E337" s="1">
        <v>41</v>
      </c>
      <c r="F337" s="71">
        <f>Data!V42</f>
        <v>2599</v>
      </c>
      <c r="G337" s="71">
        <f t="shared" si="45"/>
        <v>973.57894736842104</v>
      </c>
      <c r="H337" s="72">
        <f t="shared" si="46"/>
        <v>1625.421052631579</v>
      </c>
      <c r="I337" s="72">
        <f t="shared" si="47"/>
        <v>1625.421052631579</v>
      </c>
      <c r="J337" s="45">
        <f>Data!G42</f>
        <v>0.35699999999999998</v>
      </c>
      <c r="K337" s="45">
        <f t="shared" si="48"/>
        <v>5.1062500000000018E-2</v>
      </c>
      <c r="L337" s="73">
        <f t="shared" si="49"/>
        <v>0.30593749999999997</v>
      </c>
      <c r="M337" s="73">
        <f>IF(Results!J337&lt;'C.O. values'!C$32,"NO_GROWTH",L337)</f>
        <v>0.30593749999999997</v>
      </c>
      <c r="N337" s="74">
        <f t="shared" si="50"/>
        <v>5312.9186602870823</v>
      </c>
      <c r="O337" s="42">
        <f t="shared" si="51"/>
        <v>5312.9186602870823</v>
      </c>
      <c r="P337" s="75">
        <f t="shared" si="52"/>
        <v>0.58141765547514557</v>
      </c>
      <c r="Q337" s="55" t="str">
        <f t="shared" si="53"/>
        <v>NEGATIVE</v>
      </c>
      <c r="R337" s="1"/>
    </row>
    <row r="338" spans="1:18" ht="14" x14ac:dyDescent="0.2">
      <c r="A338" s="69" t="s">
        <v>844</v>
      </c>
      <c r="B338" s="69" t="s">
        <v>845</v>
      </c>
      <c r="C338" s="76" t="s">
        <v>267</v>
      </c>
      <c r="D338" s="31" t="s">
        <v>127</v>
      </c>
      <c r="E338" s="1">
        <v>42</v>
      </c>
      <c r="F338" s="71">
        <f>Data!W42</f>
        <v>2913</v>
      </c>
      <c r="G338" s="71">
        <f t="shared" si="45"/>
        <v>973.57894736842104</v>
      </c>
      <c r="H338" s="72">
        <f t="shared" si="46"/>
        <v>1939.421052631579</v>
      </c>
      <c r="I338" s="72">
        <f t="shared" si="47"/>
        <v>1939.421052631579</v>
      </c>
      <c r="J338" s="45">
        <f>Data!H42</f>
        <v>0.40699999999999997</v>
      </c>
      <c r="K338" s="45">
        <f t="shared" si="48"/>
        <v>5.1062500000000018E-2</v>
      </c>
      <c r="L338" s="73">
        <f t="shared" si="49"/>
        <v>0.35593749999999996</v>
      </c>
      <c r="M338" s="73">
        <f>IF(Results!J338&lt;'C.O. values'!C$32,"NO_GROWTH",L338)</f>
        <v>0.35593749999999996</v>
      </c>
      <c r="N338" s="74">
        <f t="shared" si="50"/>
        <v>5448.7685411949542</v>
      </c>
      <c r="O338" s="42">
        <f t="shared" si="51"/>
        <v>5448.7685411949542</v>
      </c>
      <c r="P338" s="75">
        <f t="shared" si="52"/>
        <v>0.59628434632897553</v>
      </c>
      <c r="Q338" s="55" t="str">
        <f t="shared" si="53"/>
        <v>NEGATIVE</v>
      </c>
      <c r="R338" s="1"/>
    </row>
    <row r="339" spans="1:18" ht="14" x14ac:dyDescent="0.2">
      <c r="A339" s="69" t="s">
        <v>846</v>
      </c>
      <c r="B339" s="69" t="s">
        <v>847</v>
      </c>
      <c r="C339" s="76" t="s">
        <v>132</v>
      </c>
      <c r="D339" s="31" t="s">
        <v>127</v>
      </c>
      <c r="E339" s="1">
        <v>43</v>
      </c>
      <c r="F339" s="71">
        <f>Data!X42</f>
        <v>2831</v>
      </c>
      <c r="G339" s="71">
        <f t="shared" si="45"/>
        <v>973.57894736842104</v>
      </c>
      <c r="H339" s="72">
        <f t="shared" si="46"/>
        <v>1857.421052631579</v>
      </c>
      <c r="I339" s="72">
        <f t="shared" si="47"/>
        <v>1857.421052631579</v>
      </c>
      <c r="J339" s="45">
        <f>Data!I42</f>
        <v>0.40400000000000003</v>
      </c>
      <c r="K339" s="45">
        <f t="shared" si="48"/>
        <v>5.1062500000000018E-2</v>
      </c>
      <c r="L339" s="73">
        <f t="shared" si="49"/>
        <v>0.35293750000000002</v>
      </c>
      <c r="M339" s="73">
        <f>IF(Results!J339&lt;'C.O. values'!C$32,"NO_GROWTH",L339)</f>
        <v>0.35293750000000002</v>
      </c>
      <c r="N339" s="74">
        <f t="shared" si="50"/>
        <v>5262.7478027457519</v>
      </c>
      <c r="O339" s="42">
        <f t="shared" si="51"/>
        <v>5262.7478027457519</v>
      </c>
      <c r="P339" s="75">
        <f t="shared" si="52"/>
        <v>0.57592722277138542</v>
      </c>
      <c r="Q339" s="55" t="str">
        <f t="shared" si="53"/>
        <v>NEGATIVE</v>
      </c>
      <c r="R339" s="1"/>
    </row>
    <row r="340" spans="1:18" ht="14" x14ac:dyDescent="0.2">
      <c r="A340" s="69" t="s">
        <v>848</v>
      </c>
      <c r="B340" s="69" t="s">
        <v>849</v>
      </c>
      <c r="C340" s="76" t="s">
        <v>152</v>
      </c>
      <c r="D340" s="31" t="s">
        <v>127</v>
      </c>
      <c r="E340" s="1">
        <v>44</v>
      </c>
      <c r="F340" s="71">
        <f>Data!Y42</f>
        <v>3068</v>
      </c>
      <c r="G340" s="71">
        <f t="shared" si="45"/>
        <v>973.57894736842104</v>
      </c>
      <c r="H340" s="72">
        <f t="shared" si="46"/>
        <v>2094.4210526315792</v>
      </c>
      <c r="I340" s="72">
        <f t="shared" si="47"/>
        <v>2094.4210526315792</v>
      </c>
      <c r="J340" s="45">
        <f>Data!J42</f>
        <v>0.378</v>
      </c>
      <c r="K340" s="45">
        <f t="shared" si="48"/>
        <v>5.1062500000000018E-2</v>
      </c>
      <c r="L340" s="73">
        <f t="shared" si="49"/>
        <v>0.32693749999999999</v>
      </c>
      <c r="M340" s="73">
        <f>IF(Results!J340&lt;'C.O. values'!C$32,"NO_GROWTH",L340)</f>
        <v>0.32693749999999999</v>
      </c>
      <c r="N340" s="74">
        <f t="shared" si="50"/>
        <v>6406.1817706184802</v>
      </c>
      <c r="O340" s="42">
        <f t="shared" si="51"/>
        <v>6406.1817706184802</v>
      </c>
      <c r="P340" s="75">
        <f t="shared" si="52"/>
        <v>0.70105857510330338</v>
      </c>
      <c r="Q340" s="55" t="str">
        <f t="shared" si="53"/>
        <v>NEGATIVE</v>
      </c>
      <c r="R340" s="1"/>
    </row>
    <row r="341" spans="1:18" ht="14" x14ac:dyDescent="0.2">
      <c r="A341" s="69" t="s">
        <v>850</v>
      </c>
      <c r="B341" s="69" t="s">
        <v>851</v>
      </c>
      <c r="C341" s="76" t="s">
        <v>138</v>
      </c>
      <c r="D341" s="31" t="s">
        <v>127</v>
      </c>
      <c r="E341" s="1">
        <v>45</v>
      </c>
      <c r="F341" s="71">
        <f>Data!Z42</f>
        <v>3442</v>
      </c>
      <c r="G341" s="71">
        <f t="shared" si="45"/>
        <v>973.57894736842104</v>
      </c>
      <c r="H341" s="72">
        <f t="shared" si="46"/>
        <v>2468.4210526315792</v>
      </c>
      <c r="I341" s="72">
        <f t="shared" si="47"/>
        <v>2468.4210526315792</v>
      </c>
      <c r="J341" s="45">
        <f>Data!K42</f>
        <v>0.34</v>
      </c>
      <c r="K341" s="45">
        <f t="shared" si="48"/>
        <v>5.1062500000000018E-2</v>
      </c>
      <c r="L341" s="73">
        <f t="shared" si="49"/>
        <v>0.28893750000000001</v>
      </c>
      <c r="M341" s="73">
        <f>IF(Results!J341&lt;'C.O. values'!C$32,"NO_GROWTH",L341)</f>
        <v>0.28893750000000001</v>
      </c>
      <c r="N341" s="74">
        <f t="shared" si="50"/>
        <v>8543.0968726163246</v>
      </c>
      <c r="O341" s="42">
        <f t="shared" si="51"/>
        <v>8543.0968726163246</v>
      </c>
      <c r="P341" s="75">
        <f t="shared" si="52"/>
        <v>0.93491123651142738</v>
      </c>
      <c r="Q341" s="55" t="str">
        <f t="shared" si="53"/>
        <v>NEGATIVE</v>
      </c>
      <c r="R341" s="1"/>
    </row>
    <row r="342" spans="1:18" ht="14" x14ac:dyDescent="0.2">
      <c r="A342" s="69" t="s">
        <v>852</v>
      </c>
      <c r="B342" s="69" t="s">
        <v>853</v>
      </c>
      <c r="C342" s="76" t="s">
        <v>161</v>
      </c>
      <c r="D342" s="31" t="s">
        <v>127</v>
      </c>
      <c r="E342" s="1">
        <v>46</v>
      </c>
      <c r="F342" s="71">
        <f>Data!AA42</f>
        <v>2870</v>
      </c>
      <c r="G342" s="71">
        <f t="shared" si="45"/>
        <v>973.57894736842104</v>
      </c>
      <c r="H342" s="72">
        <f t="shared" si="46"/>
        <v>1896.421052631579</v>
      </c>
      <c r="I342" s="72">
        <f t="shared" si="47"/>
        <v>1896.421052631579</v>
      </c>
      <c r="J342" s="45">
        <f>Data!L42</f>
        <v>0.61599999999999999</v>
      </c>
      <c r="K342" s="45">
        <f t="shared" si="48"/>
        <v>5.1062500000000018E-2</v>
      </c>
      <c r="L342" s="73">
        <f t="shared" si="49"/>
        <v>0.56493749999999998</v>
      </c>
      <c r="M342" s="73">
        <f>IF(Results!J342&lt;'C.O. values'!C$32,"NO_GROWTH",L342)</f>
        <v>0.56493749999999998</v>
      </c>
      <c r="N342" s="74">
        <f t="shared" si="50"/>
        <v>3356.8687733272777</v>
      </c>
      <c r="O342" s="42">
        <f t="shared" si="51"/>
        <v>3356.8687733272777</v>
      </c>
      <c r="P342" s="75">
        <f t="shared" si="52"/>
        <v>0.36735792447088056</v>
      </c>
      <c r="Q342" s="55" t="str">
        <f t="shared" si="53"/>
        <v>NEGATIVE</v>
      </c>
      <c r="R342" s="1"/>
    </row>
    <row r="343" spans="1:18" ht="14" x14ac:dyDescent="0.2">
      <c r="A343" s="69" t="s">
        <v>854</v>
      </c>
      <c r="B343" s="69" t="s">
        <v>855</v>
      </c>
      <c r="C343" s="76" t="s">
        <v>126</v>
      </c>
      <c r="D343" s="31" t="s">
        <v>127</v>
      </c>
      <c r="E343" s="1">
        <v>47</v>
      </c>
      <c r="F343" s="71">
        <f>Data!AB42</f>
        <v>2951</v>
      </c>
      <c r="G343" s="71">
        <f t="shared" si="45"/>
        <v>973.57894736842104</v>
      </c>
      <c r="H343" s="72">
        <f t="shared" si="46"/>
        <v>1977.421052631579</v>
      </c>
      <c r="I343" s="72">
        <f t="shared" si="47"/>
        <v>1977.421052631579</v>
      </c>
      <c r="J343" s="45">
        <f>Data!M42</f>
        <v>0.42</v>
      </c>
      <c r="K343" s="45">
        <f t="shared" si="48"/>
        <v>5.1062500000000018E-2</v>
      </c>
      <c r="L343" s="73">
        <f t="shared" si="49"/>
        <v>0.36893749999999997</v>
      </c>
      <c r="M343" s="73">
        <f>IF(Results!J343&lt;'C.O. values'!C$32,"NO_GROWTH",L343)</f>
        <v>0.36893749999999997</v>
      </c>
      <c r="N343" s="74">
        <f t="shared" si="50"/>
        <v>5359.7724618169177</v>
      </c>
      <c r="O343" s="42">
        <f t="shared" si="51"/>
        <v>5359.7724618169177</v>
      </c>
      <c r="P343" s="75">
        <f t="shared" si="52"/>
        <v>0.58654508715205045</v>
      </c>
      <c r="Q343" s="55" t="str">
        <f t="shared" si="53"/>
        <v>NEGATIVE</v>
      </c>
      <c r="R343" s="1"/>
    </row>
    <row r="344" spans="1:18" ht="14" x14ac:dyDescent="0.2">
      <c r="A344" s="69" t="s">
        <v>856</v>
      </c>
      <c r="B344" s="69" t="s">
        <v>857</v>
      </c>
      <c r="C344" s="76" t="s">
        <v>132</v>
      </c>
      <c r="D344" s="31" t="s">
        <v>127</v>
      </c>
      <c r="E344" s="1">
        <v>48</v>
      </c>
      <c r="F344" s="71">
        <f>Data!AC42</f>
        <v>3157</v>
      </c>
      <c r="G344" s="71">
        <f t="shared" si="45"/>
        <v>973.57894736842104</v>
      </c>
      <c r="H344" s="72">
        <f t="shared" si="46"/>
        <v>2183.4210526315792</v>
      </c>
      <c r="I344" s="72">
        <f t="shared" si="47"/>
        <v>2183.4210526315792</v>
      </c>
      <c r="J344" s="45">
        <f>Data!N42</f>
        <v>0.376</v>
      </c>
      <c r="K344" s="45">
        <f t="shared" si="48"/>
        <v>5.1062500000000018E-2</v>
      </c>
      <c r="L344" s="73">
        <f t="shared" si="49"/>
        <v>0.32493749999999999</v>
      </c>
      <c r="M344" s="73">
        <f>IF(Results!J344&lt;'C.O. values'!C$32,"NO_GROWTH",L344)</f>
        <v>0.32493749999999999</v>
      </c>
      <c r="N344" s="74">
        <f t="shared" si="50"/>
        <v>6719.5108371043025</v>
      </c>
      <c r="O344" s="42">
        <f t="shared" si="51"/>
        <v>6719.5108371043025</v>
      </c>
      <c r="P344" s="75">
        <f t="shared" si="52"/>
        <v>0.73534764724553703</v>
      </c>
      <c r="Q344" s="55" t="str">
        <f t="shared" si="53"/>
        <v>NEGATIVE</v>
      </c>
      <c r="R344" s="1"/>
    </row>
    <row r="345" spans="1:18" ht="14" x14ac:dyDescent="0.2">
      <c r="A345" s="69" t="s">
        <v>858</v>
      </c>
      <c r="B345" s="69" t="s">
        <v>859</v>
      </c>
      <c r="C345" s="76" t="s">
        <v>158</v>
      </c>
      <c r="D345" s="31" t="s">
        <v>127</v>
      </c>
      <c r="E345" s="1">
        <v>49</v>
      </c>
      <c r="F345" s="71">
        <f>Data!R43</f>
        <v>2695</v>
      </c>
      <c r="G345" s="71">
        <f t="shared" si="45"/>
        <v>973.57894736842104</v>
      </c>
      <c r="H345" s="72">
        <f t="shared" si="46"/>
        <v>1721.421052631579</v>
      </c>
      <c r="I345" s="72">
        <f t="shared" si="47"/>
        <v>1721.421052631579</v>
      </c>
      <c r="J345" s="45">
        <f>Data!C43</f>
        <v>0.42699999999999999</v>
      </c>
      <c r="K345" s="45">
        <f t="shared" si="48"/>
        <v>5.1062500000000018E-2</v>
      </c>
      <c r="L345" s="73">
        <f t="shared" si="49"/>
        <v>0.37593749999999998</v>
      </c>
      <c r="M345" s="73">
        <f>IF(Results!J345&lt;'C.O. values'!C$32,"NO_GROWTH",L345)</f>
        <v>0.37593749999999998</v>
      </c>
      <c r="N345" s="74">
        <f t="shared" si="50"/>
        <v>4579.0086188038676</v>
      </c>
      <c r="O345" s="42">
        <f t="shared" si="51"/>
        <v>4579.0086188038676</v>
      </c>
      <c r="P345" s="75">
        <f t="shared" si="52"/>
        <v>0.50110243084383521</v>
      </c>
      <c r="Q345" s="55" t="str">
        <f t="shared" si="53"/>
        <v>NEGATIVE</v>
      </c>
      <c r="R345" s="1"/>
    </row>
    <row r="346" spans="1:18" ht="14" x14ac:dyDescent="0.2">
      <c r="A346" s="69" t="s">
        <v>860</v>
      </c>
      <c r="B346" s="69" t="s">
        <v>861</v>
      </c>
      <c r="C346" s="76" t="s">
        <v>138</v>
      </c>
      <c r="D346" s="31" t="s">
        <v>127</v>
      </c>
      <c r="E346" s="1">
        <v>50</v>
      </c>
      <c r="F346" s="71">
        <f>Data!S43</f>
        <v>2482</v>
      </c>
      <c r="G346" s="71">
        <f t="shared" si="45"/>
        <v>973.57894736842104</v>
      </c>
      <c r="H346" s="72">
        <f t="shared" si="46"/>
        <v>1508.421052631579</v>
      </c>
      <c r="I346" s="72">
        <f t="shared" si="47"/>
        <v>1508.421052631579</v>
      </c>
      <c r="J346" s="45">
        <f>Data!D43</f>
        <v>0.41299999999999998</v>
      </c>
      <c r="K346" s="45">
        <f t="shared" si="48"/>
        <v>5.1062500000000018E-2</v>
      </c>
      <c r="L346" s="73">
        <f t="shared" si="49"/>
        <v>0.36193749999999997</v>
      </c>
      <c r="M346" s="73">
        <f>IF(Results!J346&lt;'C.O. values'!C$32,"NO_GROWTH",L346)</f>
        <v>0.36193749999999997</v>
      </c>
      <c r="N346" s="74">
        <f t="shared" si="50"/>
        <v>4167.6285342955043</v>
      </c>
      <c r="O346" s="42">
        <f t="shared" si="51"/>
        <v>4167.6285342955043</v>
      </c>
      <c r="P346" s="75">
        <f t="shared" si="52"/>
        <v>0.45608317503781926</v>
      </c>
      <c r="Q346" s="55" t="str">
        <f t="shared" si="53"/>
        <v>NEGATIVE</v>
      </c>
      <c r="R346" s="1"/>
    </row>
    <row r="347" spans="1:18" ht="14" x14ac:dyDescent="0.2">
      <c r="A347" s="69" t="s">
        <v>862</v>
      </c>
      <c r="B347" s="69" t="s">
        <v>863</v>
      </c>
      <c r="C347" s="76" t="s">
        <v>149</v>
      </c>
      <c r="D347" s="31" t="s">
        <v>127</v>
      </c>
      <c r="E347" s="1">
        <v>51</v>
      </c>
      <c r="F347" s="71">
        <f>Data!T43</f>
        <v>2581</v>
      </c>
      <c r="G347" s="71">
        <f t="shared" si="45"/>
        <v>973.57894736842104</v>
      </c>
      <c r="H347" s="72">
        <f t="shared" si="46"/>
        <v>1607.421052631579</v>
      </c>
      <c r="I347" s="72">
        <f t="shared" si="47"/>
        <v>1607.421052631579</v>
      </c>
      <c r="J347" s="45">
        <f>Data!E43</f>
        <v>0.373</v>
      </c>
      <c r="K347" s="45">
        <f t="shared" si="48"/>
        <v>5.1062500000000018E-2</v>
      </c>
      <c r="L347" s="73">
        <f t="shared" si="49"/>
        <v>0.32193749999999999</v>
      </c>
      <c r="M347" s="73">
        <f>IF(Results!J347&lt;'C.O. values'!C$32,"NO_GROWTH",L347)</f>
        <v>0.32193749999999999</v>
      </c>
      <c r="N347" s="74">
        <f t="shared" si="50"/>
        <v>4992.9599771122621</v>
      </c>
      <c r="O347" s="42">
        <f t="shared" si="51"/>
        <v>4992.9599771122621</v>
      </c>
      <c r="P347" s="75">
        <f t="shared" si="52"/>
        <v>0.54640307322472459</v>
      </c>
      <c r="Q347" s="55" t="str">
        <f t="shared" si="53"/>
        <v>NEGATIVE</v>
      </c>
      <c r="R347" s="1"/>
    </row>
    <row r="348" spans="1:18" ht="14" x14ac:dyDescent="0.2">
      <c r="A348" s="69" t="s">
        <v>864</v>
      </c>
      <c r="B348" s="69" t="s">
        <v>865</v>
      </c>
      <c r="C348" s="76" t="s">
        <v>866</v>
      </c>
      <c r="D348" s="31" t="s">
        <v>144</v>
      </c>
      <c r="E348" s="1">
        <v>52</v>
      </c>
      <c r="F348" s="71">
        <f>Data!U43</f>
        <v>2416</v>
      </c>
      <c r="G348" s="71">
        <f t="shared" si="45"/>
        <v>973.57894736842104</v>
      </c>
      <c r="H348" s="72">
        <f t="shared" si="46"/>
        <v>1442.421052631579</v>
      </c>
      <c r="I348" s="72">
        <f t="shared" si="47"/>
        <v>1442.421052631579</v>
      </c>
      <c r="J348" s="45">
        <f>Data!F43</f>
        <v>0.38300000000000001</v>
      </c>
      <c r="K348" s="45">
        <f t="shared" si="48"/>
        <v>5.1062500000000018E-2</v>
      </c>
      <c r="L348" s="73">
        <f t="shared" si="49"/>
        <v>0.3319375</v>
      </c>
      <c r="M348" s="73">
        <f>IF(Results!J348&lt;'C.O. values'!C$32,"NO_GROWTH",L348)</f>
        <v>0.3319375</v>
      </c>
      <c r="N348" s="74">
        <f t="shared" si="50"/>
        <v>4345.4597706844779</v>
      </c>
      <c r="O348" s="42">
        <f t="shared" si="51"/>
        <v>4345.4597706844779</v>
      </c>
      <c r="P348" s="75">
        <f t="shared" si="52"/>
        <v>0.47554408290083117</v>
      </c>
      <c r="Q348" s="55" t="str">
        <f t="shared" si="53"/>
        <v>NEGATIVE</v>
      </c>
      <c r="R348" s="1"/>
    </row>
    <row r="349" spans="1:18" ht="14" x14ac:dyDescent="0.2">
      <c r="A349" s="69" t="s">
        <v>867</v>
      </c>
      <c r="B349" s="69" t="s">
        <v>868</v>
      </c>
      <c r="C349" s="76" t="s">
        <v>126</v>
      </c>
      <c r="D349" s="31" t="s">
        <v>127</v>
      </c>
      <c r="E349" s="1">
        <v>53</v>
      </c>
      <c r="F349" s="71">
        <f>Data!V43</f>
        <v>2710</v>
      </c>
      <c r="G349" s="71">
        <f t="shared" si="45"/>
        <v>973.57894736842104</v>
      </c>
      <c r="H349" s="72">
        <f t="shared" si="46"/>
        <v>1736.421052631579</v>
      </c>
      <c r="I349" s="72">
        <f t="shared" si="47"/>
        <v>1736.421052631579</v>
      </c>
      <c r="J349" s="45">
        <f>Data!G43</f>
        <v>0.56799999999999995</v>
      </c>
      <c r="K349" s="45">
        <f t="shared" si="48"/>
        <v>5.1062500000000018E-2</v>
      </c>
      <c r="L349" s="73">
        <f t="shared" si="49"/>
        <v>0.51693749999999994</v>
      </c>
      <c r="M349" s="73">
        <f>IF(Results!J349&lt;'C.O. values'!C$32,"NO_GROWTH",L349)</f>
        <v>0.51693749999999994</v>
      </c>
      <c r="N349" s="74">
        <f t="shared" si="50"/>
        <v>3359.0541460651998</v>
      </c>
      <c r="O349" s="42">
        <f t="shared" si="51"/>
        <v>3359.0541460651998</v>
      </c>
      <c r="P349" s="75">
        <f t="shared" si="52"/>
        <v>0.36759708007910008</v>
      </c>
      <c r="Q349" s="55" t="str">
        <f t="shared" si="53"/>
        <v>NEGATIVE</v>
      </c>
      <c r="R349" s="1"/>
    </row>
    <row r="350" spans="1:18" ht="14" x14ac:dyDescent="0.2">
      <c r="A350" s="69" t="s">
        <v>869</v>
      </c>
      <c r="B350" s="69" t="s">
        <v>870</v>
      </c>
      <c r="C350" s="76" t="s">
        <v>284</v>
      </c>
      <c r="D350" s="31" t="s">
        <v>127</v>
      </c>
      <c r="E350" s="1">
        <v>54</v>
      </c>
      <c r="F350" s="71">
        <f>Data!W43</f>
        <v>6844</v>
      </c>
      <c r="G350" s="71">
        <f t="shared" si="45"/>
        <v>973.57894736842104</v>
      </c>
      <c r="H350" s="72">
        <f t="shared" si="46"/>
        <v>5870.4210526315792</v>
      </c>
      <c r="I350" s="72" t="str">
        <f t="shared" si="47"/>
        <v>OUTLIER-UP</v>
      </c>
      <c r="J350" s="45">
        <f>Data!H43</f>
        <v>0.40699999999999997</v>
      </c>
      <c r="K350" s="45">
        <f t="shared" si="48"/>
        <v>5.1062500000000018E-2</v>
      </c>
      <c r="L350" s="73">
        <f t="shared" si="49"/>
        <v>0.35593749999999996</v>
      </c>
      <c r="M350" s="73">
        <f>IF(Results!J350&lt;'C.O. values'!C$32,"NO_GROWTH",L350)</f>
        <v>0.35593749999999996</v>
      </c>
      <c r="N350" s="74">
        <f t="shared" si="50"/>
        <v>16492.842290097502</v>
      </c>
      <c r="O350" s="42" t="str">
        <f t="shared" si="51"/>
        <v>OUTLIER-UP</v>
      </c>
      <c r="P350" s="75">
        <f t="shared" si="52"/>
        <v>1.8048892350088546</v>
      </c>
      <c r="Q350" s="55" t="str">
        <f t="shared" si="53"/>
        <v>LIKELY_TRUE_POSITIVE</v>
      </c>
      <c r="R350" s="1"/>
    </row>
    <row r="351" spans="1:18" ht="14" x14ac:dyDescent="0.2">
      <c r="A351" s="69" t="s">
        <v>871</v>
      </c>
      <c r="B351" s="69" t="s">
        <v>872</v>
      </c>
      <c r="C351" s="76" t="s">
        <v>653</v>
      </c>
      <c r="D351" s="31" t="s">
        <v>127</v>
      </c>
      <c r="E351" s="1">
        <v>55</v>
      </c>
      <c r="F351" s="71">
        <f>Data!X43</f>
        <v>2708</v>
      </c>
      <c r="G351" s="71">
        <f t="shared" si="45"/>
        <v>973.57894736842104</v>
      </c>
      <c r="H351" s="72">
        <f t="shared" si="46"/>
        <v>1734.421052631579</v>
      </c>
      <c r="I351" s="72">
        <f t="shared" si="47"/>
        <v>1734.421052631579</v>
      </c>
      <c r="J351" s="45">
        <f>Data!I43</f>
        <v>0.42299999999999999</v>
      </c>
      <c r="K351" s="45">
        <f t="shared" si="48"/>
        <v>5.1062500000000018E-2</v>
      </c>
      <c r="L351" s="73">
        <f t="shared" si="49"/>
        <v>0.37193749999999998</v>
      </c>
      <c r="M351" s="73">
        <f>IF(Results!J351&lt;'C.O. values'!C$32,"NO_GROWTH",L351)</f>
        <v>0.37193749999999998</v>
      </c>
      <c r="N351" s="74">
        <f t="shared" si="50"/>
        <v>4663.2056531852231</v>
      </c>
      <c r="O351" s="42">
        <f t="shared" si="51"/>
        <v>4663.2056531852231</v>
      </c>
      <c r="P351" s="75">
        <f t="shared" si="52"/>
        <v>0.51031650797508998</v>
      </c>
      <c r="Q351" s="55" t="str">
        <f t="shared" si="53"/>
        <v>NEGATIVE</v>
      </c>
      <c r="R351" s="1"/>
    </row>
    <row r="352" spans="1:18" ht="14" x14ac:dyDescent="0.2">
      <c r="A352" s="69" t="s">
        <v>873</v>
      </c>
      <c r="B352" s="69" t="s">
        <v>874</v>
      </c>
      <c r="C352" s="76" t="s">
        <v>454</v>
      </c>
      <c r="D352" s="31" t="s">
        <v>127</v>
      </c>
      <c r="E352" s="1">
        <v>56</v>
      </c>
      <c r="F352" s="71">
        <f>Data!Y43</f>
        <v>4427</v>
      </c>
      <c r="G352" s="71">
        <f t="shared" si="45"/>
        <v>973.57894736842104</v>
      </c>
      <c r="H352" s="72">
        <f t="shared" si="46"/>
        <v>3453.4210526315792</v>
      </c>
      <c r="I352" s="72" t="str">
        <f t="shared" si="47"/>
        <v>OUTLIER-UP</v>
      </c>
      <c r="J352" s="45">
        <f>Data!J43</f>
        <v>0.42099999999999999</v>
      </c>
      <c r="K352" s="45">
        <f t="shared" si="48"/>
        <v>5.1062500000000018E-2</v>
      </c>
      <c r="L352" s="73">
        <f t="shared" si="49"/>
        <v>0.36993749999999997</v>
      </c>
      <c r="M352" s="73">
        <f>IF(Results!J352&lt;'C.O. values'!C$32,"NO_GROWTH",L352)</f>
        <v>0.36993749999999997</v>
      </c>
      <c r="N352" s="74">
        <f t="shared" si="50"/>
        <v>9335.1472955068875</v>
      </c>
      <c r="O352" s="42" t="str">
        <f t="shared" si="51"/>
        <v>OUTLIER-UP</v>
      </c>
      <c r="P352" s="75">
        <f t="shared" si="52"/>
        <v>1.0215890362935616</v>
      </c>
      <c r="Q352" s="55" t="str">
        <f t="shared" si="53"/>
        <v>LIKELY_TRUE_POSITIVE</v>
      </c>
      <c r="R352" s="1"/>
    </row>
    <row r="353" spans="1:18" ht="14" x14ac:dyDescent="0.2">
      <c r="A353" s="69" t="s">
        <v>875</v>
      </c>
      <c r="B353" s="69" t="s">
        <v>876</v>
      </c>
      <c r="C353" s="76" t="s">
        <v>454</v>
      </c>
      <c r="D353" s="31" t="s">
        <v>127</v>
      </c>
      <c r="E353" s="1">
        <v>57</v>
      </c>
      <c r="F353" s="71">
        <f>Data!Z43</f>
        <v>3449</v>
      </c>
      <c r="G353" s="71">
        <f t="shared" si="45"/>
        <v>973.57894736842104</v>
      </c>
      <c r="H353" s="72">
        <f t="shared" si="46"/>
        <v>2475.4210526315792</v>
      </c>
      <c r="I353" s="72">
        <f t="shared" si="47"/>
        <v>2475.4210526315792</v>
      </c>
      <c r="J353" s="45">
        <f>Data!K43</f>
        <v>0.40500000000000003</v>
      </c>
      <c r="K353" s="45">
        <f t="shared" si="48"/>
        <v>5.1062500000000018E-2</v>
      </c>
      <c r="L353" s="73">
        <f t="shared" si="49"/>
        <v>0.35393750000000002</v>
      </c>
      <c r="M353" s="73">
        <f>IF(Results!J353&lt;'C.O. values'!C$32,"NO_GROWTH",L353)</f>
        <v>0.35393750000000002</v>
      </c>
      <c r="N353" s="74">
        <f t="shared" si="50"/>
        <v>6993.9496454362115</v>
      </c>
      <c r="O353" s="42">
        <f t="shared" si="51"/>
        <v>6993.9496454362115</v>
      </c>
      <c r="P353" s="75">
        <f t="shared" si="52"/>
        <v>0.76538077568479479</v>
      </c>
      <c r="Q353" s="55" t="str">
        <f t="shared" si="53"/>
        <v>NEGATIVE</v>
      </c>
      <c r="R353" s="1"/>
    </row>
    <row r="354" spans="1:18" ht="14" x14ac:dyDescent="0.2">
      <c r="A354" s="69" t="s">
        <v>877</v>
      </c>
      <c r="B354" s="69" t="s">
        <v>878</v>
      </c>
      <c r="C354" s="76" t="s">
        <v>155</v>
      </c>
      <c r="D354" s="31" t="s">
        <v>127</v>
      </c>
      <c r="E354" s="1">
        <v>58</v>
      </c>
      <c r="F354" s="71">
        <f>Data!AA43</f>
        <v>3586</v>
      </c>
      <c r="G354" s="71">
        <f t="shared" si="45"/>
        <v>973.57894736842104</v>
      </c>
      <c r="H354" s="72">
        <f t="shared" si="46"/>
        <v>2612.4210526315792</v>
      </c>
      <c r="I354" s="72">
        <f t="shared" si="47"/>
        <v>2612.4210526315792</v>
      </c>
      <c r="J354" s="45">
        <f>Data!L43</f>
        <v>0.373</v>
      </c>
      <c r="K354" s="45">
        <f t="shared" si="48"/>
        <v>5.1062500000000018E-2</v>
      </c>
      <c r="L354" s="73">
        <f t="shared" si="49"/>
        <v>0.32193749999999999</v>
      </c>
      <c r="M354" s="73">
        <f>IF(Results!J354&lt;'C.O. values'!C$32,"NO_GROWTH",L354)</f>
        <v>0.32193749999999999</v>
      </c>
      <c r="N354" s="74">
        <f t="shared" si="50"/>
        <v>8114.6839142118561</v>
      </c>
      <c r="O354" s="42">
        <f t="shared" si="51"/>
        <v>8114.6839142118561</v>
      </c>
      <c r="P354" s="75">
        <f t="shared" si="52"/>
        <v>0.88802799327403925</v>
      </c>
      <c r="Q354" s="55" t="str">
        <f t="shared" si="53"/>
        <v>NEGATIVE</v>
      </c>
      <c r="R354" s="1"/>
    </row>
    <row r="355" spans="1:18" ht="14" x14ac:dyDescent="0.2">
      <c r="A355" s="69" t="s">
        <v>879</v>
      </c>
      <c r="B355" s="69" t="s">
        <v>880</v>
      </c>
      <c r="C355" s="76" t="s">
        <v>336</v>
      </c>
      <c r="D355" s="31" t="s">
        <v>141</v>
      </c>
      <c r="E355" s="1">
        <v>59</v>
      </c>
      <c r="F355" s="71">
        <f>Data!AB43</f>
        <v>3505</v>
      </c>
      <c r="G355" s="71">
        <f t="shared" si="45"/>
        <v>973.57894736842104</v>
      </c>
      <c r="H355" s="72">
        <f t="shared" si="46"/>
        <v>2531.4210526315792</v>
      </c>
      <c r="I355" s="72">
        <f t="shared" si="47"/>
        <v>2531.4210526315792</v>
      </c>
      <c r="J355" s="45">
        <f>Data!M43</f>
        <v>0.36699999999999999</v>
      </c>
      <c r="K355" s="45">
        <f t="shared" si="48"/>
        <v>5.1062500000000018E-2</v>
      </c>
      <c r="L355" s="73">
        <f t="shared" si="49"/>
        <v>0.31593749999999998</v>
      </c>
      <c r="M355" s="73">
        <f>IF(Results!J355&lt;'C.O. values'!C$32,"NO_GROWTH",L355)</f>
        <v>0.31593749999999998</v>
      </c>
      <c r="N355" s="74">
        <f t="shared" si="50"/>
        <v>8012.4108490811614</v>
      </c>
      <c r="O355" s="42">
        <f t="shared" si="51"/>
        <v>8012.4108490811614</v>
      </c>
      <c r="P355" s="75">
        <f t="shared" si="52"/>
        <v>0.87683577115495792</v>
      </c>
      <c r="Q355" s="55" t="str">
        <f t="shared" si="53"/>
        <v>NEGATIVE</v>
      </c>
      <c r="R355" s="1"/>
    </row>
    <row r="356" spans="1:18" ht="14" x14ac:dyDescent="0.2">
      <c r="A356" s="69" t="s">
        <v>881</v>
      </c>
      <c r="B356" s="69" t="s">
        <v>882</v>
      </c>
      <c r="C356" s="76" t="s">
        <v>132</v>
      </c>
      <c r="D356" s="31" t="s">
        <v>127</v>
      </c>
      <c r="E356" s="1">
        <v>60</v>
      </c>
      <c r="F356" s="71">
        <f>Data!AC43</f>
        <v>3205</v>
      </c>
      <c r="G356" s="71">
        <f t="shared" si="45"/>
        <v>973.57894736842104</v>
      </c>
      <c r="H356" s="72">
        <f t="shared" si="46"/>
        <v>2231.4210526315792</v>
      </c>
      <c r="I356" s="72">
        <f t="shared" si="47"/>
        <v>2231.4210526315792</v>
      </c>
      <c r="J356" s="45">
        <f>Data!N43</f>
        <v>0.308</v>
      </c>
      <c r="K356" s="45">
        <f t="shared" si="48"/>
        <v>5.1062500000000018E-2</v>
      </c>
      <c r="L356" s="73">
        <f t="shared" si="49"/>
        <v>0.25693749999999999</v>
      </c>
      <c r="M356" s="73">
        <f>IF(Results!J356&lt;'C.O. values'!C$32,"NO_GROWTH",L356)</f>
        <v>0.25693749999999999</v>
      </c>
      <c r="N356" s="74">
        <f t="shared" si="50"/>
        <v>8684.684223328939</v>
      </c>
      <c r="O356" s="42">
        <f t="shared" si="51"/>
        <v>8684.684223328939</v>
      </c>
      <c r="P356" s="75">
        <f t="shared" si="52"/>
        <v>0.95040580564752197</v>
      </c>
      <c r="Q356" s="55" t="str">
        <f t="shared" si="53"/>
        <v>NEGATIVE</v>
      </c>
      <c r="R356" s="1"/>
    </row>
    <row r="357" spans="1:18" ht="14" x14ac:dyDescent="0.2">
      <c r="A357" s="69" t="s">
        <v>883</v>
      </c>
      <c r="B357" s="69" t="s">
        <v>884</v>
      </c>
      <c r="C357" s="76" t="s">
        <v>126</v>
      </c>
      <c r="D357" s="31" t="s">
        <v>127</v>
      </c>
      <c r="E357" s="1">
        <v>61</v>
      </c>
      <c r="F357" s="71">
        <f>Data!R44</f>
        <v>2194</v>
      </c>
      <c r="G357" s="71">
        <f t="shared" si="45"/>
        <v>973.57894736842104</v>
      </c>
      <c r="H357" s="72">
        <f t="shared" si="46"/>
        <v>1220.421052631579</v>
      </c>
      <c r="I357" s="72">
        <f t="shared" si="47"/>
        <v>1220.421052631579</v>
      </c>
      <c r="J357" s="45">
        <f>Data!C44</f>
        <v>0.41199999999999998</v>
      </c>
      <c r="K357" s="45">
        <f t="shared" si="48"/>
        <v>5.1062500000000018E-2</v>
      </c>
      <c r="L357" s="73">
        <f t="shared" si="49"/>
        <v>0.36093749999999997</v>
      </c>
      <c r="M357" s="73">
        <f>IF(Results!J357&lt;'C.O. values'!C$32,"NO_GROWTH",L357)</f>
        <v>0.36093749999999997</v>
      </c>
      <c r="N357" s="74">
        <f t="shared" si="50"/>
        <v>3381.2531328320806</v>
      </c>
      <c r="O357" s="42">
        <f t="shared" si="51"/>
        <v>3381.2531328320806</v>
      </c>
      <c r="P357" s="75">
        <f t="shared" si="52"/>
        <v>0.37002641951853094</v>
      </c>
      <c r="Q357" s="55" t="str">
        <f t="shared" si="53"/>
        <v>NEGATIVE</v>
      </c>
      <c r="R357" s="1"/>
    </row>
    <row r="358" spans="1:18" ht="14" x14ac:dyDescent="0.2">
      <c r="A358" s="69" t="s">
        <v>885</v>
      </c>
      <c r="B358" s="69" t="s">
        <v>886</v>
      </c>
      <c r="C358" s="76" t="s">
        <v>161</v>
      </c>
      <c r="D358" s="31" t="s">
        <v>141</v>
      </c>
      <c r="E358" s="1">
        <v>62</v>
      </c>
      <c r="F358" s="71">
        <f>Data!S44</f>
        <v>2583</v>
      </c>
      <c r="G358" s="71">
        <f t="shared" si="45"/>
        <v>973.57894736842104</v>
      </c>
      <c r="H358" s="72">
        <f t="shared" si="46"/>
        <v>1609.421052631579</v>
      </c>
      <c r="I358" s="72">
        <f t="shared" si="47"/>
        <v>1609.421052631579</v>
      </c>
      <c r="J358" s="45">
        <f>Data!D44</f>
        <v>0.56499999999999995</v>
      </c>
      <c r="K358" s="45">
        <f t="shared" si="48"/>
        <v>5.1062500000000018E-2</v>
      </c>
      <c r="L358" s="73">
        <f t="shared" si="49"/>
        <v>0.51393749999999994</v>
      </c>
      <c r="M358" s="73">
        <f>IF(Results!J358&lt;'C.O. values'!C$32,"NO_GROWTH",L358)</f>
        <v>0.51393749999999994</v>
      </c>
      <c r="N358" s="74">
        <f t="shared" si="50"/>
        <v>3131.5501449720623</v>
      </c>
      <c r="O358" s="42">
        <f t="shared" si="51"/>
        <v>3131.5501449720623</v>
      </c>
      <c r="P358" s="75">
        <f t="shared" si="52"/>
        <v>0.34270024815213823</v>
      </c>
      <c r="Q358" s="55" t="str">
        <f t="shared" si="53"/>
        <v>NEGATIVE</v>
      </c>
      <c r="R358" s="1"/>
    </row>
    <row r="359" spans="1:18" ht="14" x14ac:dyDescent="0.2">
      <c r="A359" s="69" t="s">
        <v>887</v>
      </c>
      <c r="B359" s="69" t="s">
        <v>888</v>
      </c>
      <c r="C359" s="76" t="s">
        <v>300</v>
      </c>
      <c r="D359" s="31" t="s">
        <v>127</v>
      </c>
      <c r="E359" s="1">
        <v>63</v>
      </c>
      <c r="F359" s="71">
        <f>Data!T44</f>
        <v>1838</v>
      </c>
      <c r="G359" s="71">
        <f t="shared" si="45"/>
        <v>973.57894736842104</v>
      </c>
      <c r="H359" s="72">
        <f t="shared" si="46"/>
        <v>864.42105263157896</v>
      </c>
      <c r="I359" s="72">
        <f t="shared" si="47"/>
        <v>864.42105263157896</v>
      </c>
      <c r="J359" s="45">
        <f>Data!E44</f>
        <v>0.371</v>
      </c>
      <c r="K359" s="45">
        <f t="shared" si="48"/>
        <v>5.1062500000000018E-2</v>
      </c>
      <c r="L359" s="73">
        <f t="shared" si="49"/>
        <v>0.31993749999999999</v>
      </c>
      <c r="M359" s="73">
        <f>IF(Results!J359&lt;'C.O. values'!C$32,"NO_GROWTH",L359)</f>
        <v>0.31993749999999999</v>
      </c>
      <c r="N359" s="74">
        <f t="shared" si="50"/>
        <v>2701.843493280966</v>
      </c>
      <c r="O359" s="42">
        <f t="shared" si="51"/>
        <v>2701.843493280966</v>
      </c>
      <c r="P359" s="75">
        <f t="shared" si="52"/>
        <v>0.29567542997906793</v>
      </c>
      <c r="Q359" s="55" t="str">
        <f t="shared" si="53"/>
        <v>NEGATIVE</v>
      </c>
      <c r="R359" s="1"/>
    </row>
    <row r="360" spans="1:18" ht="14" x14ac:dyDescent="0.2">
      <c r="A360" s="69" t="s">
        <v>889</v>
      </c>
      <c r="B360" s="69" t="s">
        <v>890</v>
      </c>
      <c r="C360" s="76" t="s">
        <v>421</v>
      </c>
      <c r="D360" s="31" t="s">
        <v>127</v>
      </c>
      <c r="E360" s="1">
        <v>64</v>
      </c>
      <c r="F360" s="71">
        <f>Data!U44</f>
        <v>2908</v>
      </c>
      <c r="G360" s="71">
        <f t="shared" si="45"/>
        <v>973.57894736842104</v>
      </c>
      <c r="H360" s="72">
        <f t="shared" si="46"/>
        <v>1934.421052631579</v>
      </c>
      <c r="I360" s="72">
        <f t="shared" si="47"/>
        <v>1934.421052631579</v>
      </c>
      <c r="J360" s="45">
        <f>Data!F44</f>
        <v>0.372</v>
      </c>
      <c r="K360" s="45">
        <f t="shared" si="48"/>
        <v>5.1062500000000018E-2</v>
      </c>
      <c r="L360" s="73">
        <f t="shared" si="49"/>
        <v>0.32093749999999999</v>
      </c>
      <c r="M360" s="73">
        <f>IF(Results!J360&lt;'C.O. values'!C$32,"NO_GROWTH",L360)</f>
        <v>0.32093749999999999</v>
      </c>
      <c r="N360" s="74">
        <f t="shared" si="50"/>
        <v>6027.4073694460103</v>
      </c>
      <c r="O360" s="42">
        <f t="shared" si="51"/>
        <v>6027.4073694460103</v>
      </c>
      <c r="P360" s="75">
        <f t="shared" si="52"/>
        <v>0.65960751244543847</v>
      </c>
      <c r="Q360" s="55" t="str">
        <f t="shared" si="53"/>
        <v>NEGATIVE</v>
      </c>
      <c r="R360" s="1"/>
    </row>
    <row r="361" spans="1:18" ht="14" x14ac:dyDescent="0.2">
      <c r="A361" s="69" t="s">
        <v>891</v>
      </c>
      <c r="B361" s="69" t="s">
        <v>892</v>
      </c>
      <c r="C361" s="76" t="s">
        <v>126</v>
      </c>
      <c r="D361" s="31" t="s">
        <v>127</v>
      </c>
      <c r="E361" s="1">
        <v>65</v>
      </c>
      <c r="F361" s="71">
        <f>Data!V44</f>
        <v>2892</v>
      </c>
      <c r="G361" s="71">
        <f t="shared" si="45"/>
        <v>973.57894736842104</v>
      </c>
      <c r="H361" s="72">
        <f t="shared" si="46"/>
        <v>1918.421052631579</v>
      </c>
      <c r="I361" s="72">
        <f t="shared" si="47"/>
        <v>1918.421052631579</v>
      </c>
      <c r="J361" s="45">
        <f>Data!G44</f>
        <v>0.372</v>
      </c>
      <c r="K361" s="45">
        <f t="shared" si="48"/>
        <v>5.1062500000000018E-2</v>
      </c>
      <c r="L361" s="73">
        <f t="shared" si="49"/>
        <v>0.32093749999999999</v>
      </c>
      <c r="M361" s="73">
        <f>IF(Results!J361&lt;'C.O. values'!C$32,"NO_GROWTH",L361)</f>
        <v>0.32093749999999999</v>
      </c>
      <c r="N361" s="74">
        <f t="shared" si="50"/>
        <v>5977.5534259211809</v>
      </c>
      <c r="O361" s="42">
        <f t="shared" si="51"/>
        <v>5977.5534259211809</v>
      </c>
      <c r="P361" s="75">
        <f t="shared" si="52"/>
        <v>0.65415176113174711</v>
      </c>
      <c r="Q361" s="55" t="str">
        <f t="shared" si="53"/>
        <v>NEGATIVE</v>
      </c>
      <c r="R361" s="1"/>
    </row>
    <row r="362" spans="1:18" ht="14" x14ac:dyDescent="0.2">
      <c r="A362" s="69" t="s">
        <v>893</v>
      </c>
      <c r="B362" s="69" t="s">
        <v>894</v>
      </c>
      <c r="C362" s="76" t="s">
        <v>312</v>
      </c>
      <c r="D362" s="31" t="s">
        <v>127</v>
      </c>
      <c r="E362" s="1">
        <v>66</v>
      </c>
      <c r="F362" s="71">
        <f>Data!W44</f>
        <v>2192</v>
      </c>
      <c r="G362" s="71">
        <f t="shared" si="45"/>
        <v>973.57894736842104</v>
      </c>
      <c r="H362" s="72">
        <f t="shared" si="46"/>
        <v>1218.421052631579</v>
      </c>
      <c r="I362" s="72">
        <f t="shared" si="47"/>
        <v>1218.421052631579</v>
      </c>
      <c r="J362" s="45">
        <f>Data!H44</f>
        <v>0.42099999999999999</v>
      </c>
      <c r="K362" s="45">
        <f t="shared" si="48"/>
        <v>5.1062500000000018E-2</v>
      </c>
      <c r="L362" s="73">
        <f t="shared" si="49"/>
        <v>0.36993749999999997</v>
      </c>
      <c r="M362" s="73">
        <f>IF(Results!J362&lt;'C.O. values'!C$32,"NO_GROWTH",L362)</f>
        <v>0.36993749999999997</v>
      </c>
      <c r="N362" s="74">
        <f t="shared" si="50"/>
        <v>3293.5862210010582</v>
      </c>
      <c r="O362" s="42">
        <f t="shared" si="51"/>
        <v>3293.5862210010582</v>
      </c>
      <c r="P362" s="75">
        <f t="shared" si="52"/>
        <v>0.36043261739230281</v>
      </c>
      <c r="Q362" s="55" t="str">
        <f t="shared" si="53"/>
        <v>NEGATIVE</v>
      </c>
      <c r="R362" s="1"/>
    </row>
    <row r="363" spans="1:18" ht="14" x14ac:dyDescent="0.2">
      <c r="A363" s="69" t="s">
        <v>895</v>
      </c>
      <c r="B363" s="69" t="s">
        <v>896</v>
      </c>
      <c r="C363" s="76" t="s">
        <v>607</v>
      </c>
      <c r="D363" s="31" t="s">
        <v>127</v>
      </c>
      <c r="E363" s="1">
        <v>67</v>
      </c>
      <c r="F363" s="71">
        <f>Data!X44</f>
        <v>5740</v>
      </c>
      <c r="G363" s="71">
        <f t="shared" si="45"/>
        <v>973.57894736842104</v>
      </c>
      <c r="H363" s="72">
        <f t="shared" si="46"/>
        <v>4766.4210526315792</v>
      </c>
      <c r="I363" s="72" t="str">
        <f t="shared" si="47"/>
        <v>OUTLIER-UP</v>
      </c>
      <c r="J363" s="45">
        <f>Data!I44</f>
        <v>0.38400000000000001</v>
      </c>
      <c r="K363" s="45">
        <f t="shared" si="48"/>
        <v>5.1062500000000018E-2</v>
      </c>
      <c r="L363" s="73">
        <f t="shared" si="49"/>
        <v>0.3329375</v>
      </c>
      <c r="M363" s="73">
        <f>IF(Results!J363&lt;'C.O. values'!C$32,"NO_GROWTH",L363)</f>
        <v>0.3329375</v>
      </c>
      <c r="N363" s="74">
        <f t="shared" si="50"/>
        <v>14316.2637210635</v>
      </c>
      <c r="O363" s="42" t="str">
        <f t="shared" si="51"/>
        <v>OUTLIER-UP</v>
      </c>
      <c r="P363" s="75">
        <f t="shared" si="52"/>
        <v>1.566696014016306</v>
      </c>
      <c r="Q363" s="55" t="str">
        <f t="shared" si="53"/>
        <v>LIKELY_TRUE_POSITIVE</v>
      </c>
      <c r="R363" s="1"/>
    </row>
    <row r="364" spans="1:18" ht="14" x14ac:dyDescent="0.2">
      <c r="A364" s="69" t="s">
        <v>897</v>
      </c>
      <c r="B364" s="69" t="s">
        <v>898</v>
      </c>
      <c r="C364" s="76" t="s">
        <v>722</v>
      </c>
      <c r="D364" s="31" t="s">
        <v>127</v>
      </c>
      <c r="E364" s="1">
        <v>68</v>
      </c>
      <c r="F364" s="71">
        <f>Data!Y44</f>
        <v>2900</v>
      </c>
      <c r="G364" s="71">
        <f t="shared" si="45"/>
        <v>973.57894736842104</v>
      </c>
      <c r="H364" s="72">
        <f t="shared" si="46"/>
        <v>1926.421052631579</v>
      </c>
      <c r="I364" s="72">
        <f t="shared" si="47"/>
        <v>1926.421052631579</v>
      </c>
      <c r="J364" s="45">
        <f>Data!J44</f>
        <v>0.44400000000000001</v>
      </c>
      <c r="K364" s="45">
        <f t="shared" si="48"/>
        <v>5.1062500000000018E-2</v>
      </c>
      <c r="L364" s="73">
        <f t="shared" si="49"/>
        <v>0.3929375</v>
      </c>
      <c r="M364" s="73">
        <f>IF(Results!J364&lt;'C.O. values'!C$32,"NO_GROWTH",L364)</f>
        <v>0.3929375</v>
      </c>
      <c r="N364" s="74">
        <f t="shared" si="50"/>
        <v>4902.6144173859175</v>
      </c>
      <c r="O364" s="42">
        <f t="shared" si="51"/>
        <v>4902.6144173859175</v>
      </c>
      <c r="P364" s="75">
        <f t="shared" si="52"/>
        <v>0.53651613407180276</v>
      </c>
      <c r="Q364" s="55" t="str">
        <f t="shared" si="53"/>
        <v>NEGATIVE</v>
      </c>
      <c r="R364" s="1"/>
    </row>
    <row r="365" spans="1:18" ht="14" x14ac:dyDescent="0.2">
      <c r="A365" s="69" t="s">
        <v>899</v>
      </c>
      <c r="B365" s="69" t="s">
        <v>900</v>
      </c>
      <c r="C365" s="76" t="s">
        <v>284</v>
      </c>
      <c r="D365" s="31" t="s">
        <v>141</v>
      </c>
      <c r="E365" s="1">
        <v>69</v>
      </c>
      <c r="F365" s="71">
        <f>Data!Z44</f>
        <v>7163</v>
      </c>
      <c r="G365" s="71">
        <f t="shared" si="45"/>
        <v>973.57894736842104</v>
      </c>
      <c r="H365" s="72">
        <f t="shared" si="46"/>
        <v>6189.4210526315792</v>
      </c>
      <c r="I365" s="72" t="str">
        <f t="shared" si="47"/>
        <v>OUTLIER-UP</v>
      </c>
      <c r="J365" s="45">
        <f>Data!K44</f>
        <v>0.41199999999999998</v>
      </c>
      <c r="K365" s="45">
        <f t="shared" si="48"/>
        <v>5.1062500000000018E-2</v>
      </c>
      <c r="L365" s="73">
        <f t="shared" si="49"/>
        <v>0.36093749999999997</v>
      </c>
      <c r="M365" s="73">
        <f>IF(Results!J365&lt;'C.O. values'!C$32,"NO_GROWTH",L365)</f>
        <v>0.36093749999999997</v>
      </c>
      <c r="N365" s="74">
        <f t="shared" si="50"/>
        <v>17148.17953975849</v>
      </c>
      <c r="O365" s="42" t="str">
        <f t="shared" si="51"/>
        <v>OUTLIER-UP</v>
      </c>
      <c r="P365" s="75">
        <f t="shared" si="52"/>
        <v>1.8766058698016097</v>
      </c>
      <c r="Q365" s="55" t="str">
        <f t="shared" si="53"/>
        <v>LIKELY_TRUE_POSITIVE</v>
      </c>
      <c r="R365" s="1"/>
    </row>
    <row r="366" spans="1:18" ht="14" x14ac:dyDescent="0.2">
      <c r="A366" s="90" t="s">
        <v>287</v>
      </c>
      <c r="B366" s="90" t="s">
        <v>901</v>
      </c>
      <c r="C366" s="91"/>
      <c r="D366" s="92"/>
      <c r="E366" s="93">
        <v>70</v>
      </c>
      <c r="F366" s="94">
        <f>Data!AA44</f>
        <v>1178</v>
      </c>
      <c r="G366" s="94">
        <f t="shared" si="45"/>
        <v>973.57894736842104</v>
      </c>
      <c r="H366" s="95">
        <f t="shared" si="46"/>
        <v>204.42105263157896</v>
      </c>
      <c r="I366" s="95">
        <f t="shared" si="47"/>
        <v>204.42105263157896</v>
      </c>
      <c r="J366" s="50">
        <f>Data!L44</f>
        <v>5.5E-2</v>
      </c>
      <c r="K366" s="50">
        <f t="shared" si="48"/>
        <v>5.1062500000000018E-2</v>
      </c>
      <c r="L366" s="96">
        <f t="shared" si="49"/>
        <v>3.9374999999999827E-3</v>
      </c>
      <c r="M366" s="96" t="str">
        <f>IF(Results!J366&lt;'C.O. values'!C$32,"NO_GROWTH",L366)</f>
        <v>NO_GROWTH</v>
      </c>
      <c r="N366" s="97" t="str">
        <f t="shared" si="50"/>
        <v>NO_GROWTH</v>
      </c>
      <c r="O366" s="98" t="str">
        <f t="shared" si="51"/>
        <v>NO_GROWTH</v>
      </c>
      <c r="P366" s="99" t="str">
        <f t="shared" si="52"/>
        <v>NO_GROWTH</v>
      </c>
      <c r="Q366" s="100" t="str">
        <f t="shared" si="53"/>
        <v>NO_GROWTH</v>
      </c>
      <c r="R366" s="1"/>
    </row>
    <row r="367" spans="1:18" ht="14" x14ac:dyDescent="0.2">
      <c r="A367" s="69" t="s">
        <v>902</v>
      </c>
      <c r="B367" s="69" t="s">
        <v>903</v>
      </c>
      <c r="C367" s="76" t="s">
        <v>126</v>
      </c>
      <c r="D367" s="31" t="s">
        <v>144</v>
      </c>
      <c r="E367" s="1">
        <v>71</v>
      </c>
      <c r="F367" s="71">
        <f>Data!AB44</f>
        <v>3159</v>
      </c>
      <c r="G367" s="71">
        <f t="shared" si="45"/>
        <v>973.57894736842104</v>
      </c>
      <c r="H367" s="72">
        <f t="shared" si="46"/>
        <v>2185.4210526315792</v>
      </c>
      <c r="I367" s="72">
        <f t="shared" si="47"/>
        <v>2185.4210526315792</v>
      </c>
      <c r="J367" s="45">
        <f>Data!M44</f>
        <v>0.40899999999999997</v>
      </c>
      <c r="K367" s="45">
        <f t="shared" si="48"/>
        <v>5.1062500000000018E-2</v>
      </c>
      <c r="L367" s="73">
        <f t="shared" si="49"/>
        <v>0.35793749999999996</v>
      </c>
      <c r="M367" s="73">
        <f>IF(Results!J367&lt;'C.O. values'!C$32,"NO_GROWTH",L367)</f>
        <v>0.35793749999999996</v>
      </c>
      <c r="N367" s="74">
        <f t="shared" si="50"/>
        <v>6105.5940007168274</v>
      </c>
      <c r="O367" s="42">
        <f t="shared" si="51"/>
        <v>6105.5940007168274</v>
      </c>
      <c r="P367" s="75">
        <f t="shared" si="52"/>
        <v>0.66816384292020659</v>
      </c>
      <c r="Q367" s="55" t="str">
        <f t="shared" si="53"/>
        <v>NEGATIVE</v>
      </c>
      <c r="R367" s="1"/>
    </row>
    <row r="368" spans="1:18" ht="14" x14ac:dyDescent="0.2">
      <c r="A368" s="69" t="s">
        <v>904</v>
      </c>
      <c r="B368" s="69" t="s">
        <v>905</v>
      </c>
      <c r="C368" s="76" t="s">
        <v>164</v>
      </c>
      <c r="D368" s="31" t="s">
        <v>127</v>
      </c>
      <c r="E368" s="1">
        <v>72</v>
      </c>
      <c r="F368" s="71">
        <f>Data!AC44</f>
        <v>2708</v>
      </c>
      <c r="G368" s="71">
        <f t="shared" si="45"/>
        <v>973.57894736842104</v>
      </c>
      <c r="H368" s="72">
        <f t="shared" si="46"/>
        <v>1734.421052631579</v>
      </c>
      <c r="I368" s="72">
        <f t="shared" si="47"/>
        <v>1734.421052631579</v>
      </c>
      <c r="J368" s="45">
        <f>Data!N44</f>
        <v>0.41699999999999998</v>
      </c>
      <c r="K368" s="45">
        <f t="shared" si="48"/>
        <v>5.1062500000000018E-2</v>
      </c>
      <c r="L368" s="73">
        <f t="shared" si="49"/>
        <v>0.36593749999999997</v>
      </c>
      <c r="M368" s="73">
        <f>IF(Results!J368&lt;'C.O. values'!C$32,"NO_GROWTH",L368)</f>
        <v>0.36593749999999997</v>
      </c>
      <c r="N368" s="74">
        <f t="shared" si="50"/>
        <v>4739.664704031642</v>
      </c>
      <c r="O368" s="42">
        <f t="shared" si="51"/>
        <v>4739.664704031642</v>
      </c>
      <c r="P368" s="75">
        <f t="shared" si="52"/>
        <v>0.51868378120576619</v>
      </c>
      <c r="Q368" s="55" t="str">
        <f t="shared" si="53"/>
        <v>NEGATIVE</v>
      </c>
      <c r="R368" s="1"/>
    </row>
    <row r="369" spans="1:18" ht="14" x14ac:dyDescent="0.2">
      <c r="A369" s="69" t="s">
        <v>906</v>
      </c>
      <c r="B369" s="69" t="s">
        <v>907</v>
      </c>
      <c r="C369" s="76" t="s">
        <v>126</v>
      </c>
      <c r="D369" s="31" t="s">
        <v>127</v>
      </c>
      <c r="E369" s="1">
        <v>73</v>
      </c>
      <c r="F369" s="71">
        <f>Data!R45</f>
        <v>2266</v>
      </c>
      <c r="G369" s="71">
        <f t="shared" si="45"/>
        <v>973.57894736842104</v>
      </c>
      <c r="H369" s="72">
        <f t="shared" si="46"/>
        <v>1292.421052631579</v>
      </c>
      <c r="I369" s="72">
        <f t="shared" si="47"/>
        <v>1292.421052631579</v>
      </c>
      <c r="J369" s="45">
        <f>Data!C45</f>
        <v>0.41399999999999998</v>
      </c>
      <c r="K369" s="45">
        <f t="shared" si="48"/>
        <v>5.1062500000000018E-2</v>
      </c>
      <c r="L369" s="73">
        <f t="shared" si="49"/>
        <v>0.36293749999999997</v>
      </c>
      <c r="M369" s="73">
        <f>IF(Results!J369&lt;'C.O. values'!C$32,"NO_GROWTH",L369)</f>
        <v>0.36293749999999997</v>
      </c>
      <c r="N369" s="74">
        <f t="shared" si="50"/>
        <v>3561.0016948691691</v>
      </c>
      <c r="O369" s="42">
        <f t="shared" si="51"/>
        <v>3561.0016948691691</v>
      </c>
      <c r="P369" s="75">
        <f t="shared" si="52"/>
        <v>0.38969714933711724</v>
      </c>
      <c r="Q369" s="55" t="str">
        <f t="shared" si="53"/>
        <v>NEGATIVE</v>
      </c>
      <c r="R369" s="1"/>
    </row>
    <row r="370" spans="1:18" ht="14" x14ac:dyDescent="0.2">
      <c r="A370" s="69" t="s">
        <v>908</v>
      </c>
      <c r="B370" s="69" t="s">
        <v>909</v>
      </c>
      <c r="C370" s="76" t="s">
        <v>312</v>
      </c>
      <c r="D370" s="31" t="s">
        <v>127</v>
      </c>
      <c r="E370" s="1">
        <v>74</v>
      </c>
      <c r="F370" s="71">
        <f>Data!S45</f>
        <v>2812</v>
      </c>
      <c r="G370" s="71">
        <f t="shared" si="45"/>
        <v>973.57894736842104</v>
      </c>
      <c r="H370" s="72">
        <f t="shared" si="46"/>
        <v>1838.421052631579</v>
      </c>
      <c r="I370" s="72">
        <f t="shared" si="47"/>
        <v>1838.421052631579</v>
      </c>
      <c r="J370" s="45">
        <f>Data!D45</f>
        <v>0.26400000000000001</v>
      </c>
      <c r="K370" s="45">
        <f t="shared" si="48"/>
        <v>5.1062500000000018E-2</v>
      </c>
      <c r="L370" s="73">
        <f t="shared" si="49"/>
        <v>0.2129375</v>
      </c>
      <c r="M370" s="73">
        <f>IF(Results!J370&lt;'C.O. values'!C$32,"NO_GROWTH",L370)</f>
        <v>0.2129375</v>
      </c>
      <c r="N370" s="74">
        <f t="shared" si="50"/>
        <v>8633.6180927811165</v>
      </c>
      <c r="O370" s="42">
        <f t="shared" si="51"/>
        <v>8633.6180927811165</v>
      </c>
      <c r="P370" s="75">
        <f t="shared" si="52"/>
        <v>0.94481739901159234</v>
      </c>
      <c r="Q370" s="55" t="str">
        <f t="shared" si="53"/>
        <v>NEGATIVE</v>
      </c>
      <c r="R370" s="1"/>
    </row>
    <row r="371" spans="1:18" ht="14" x14ac:dyDescent="0.2">
      <c r="A371" s="69" t="s">
        <v>910</v>
      </c>
      <c r="B371" s="69" t="s">
        <v>911</v>
      </c>
      <c r="C371" s="76" t="s">
        <v>158</v>
      </c>
      <c r="D371" s="31" t="s">
        <v>127</v>
      </c>
      <c r="E371" s="1">
        <v>75</v>
      </c>
      <c r="F371" s="71">
        <f>Data!T45</f>
        <v>2830</v>
      </c>
      <c r="G371" s="71">
        <f t="shared" si="45"/>
        <v>973.57894736842104</v>
      </c>
      <c r="H371" s="72">
        <f t="shared" si="46"/>
        <v>1856.421052631579</v>
      </c>
      <c r="I371" s="72">
        <f t="shared" si="47"/>
        <v>1856.421052631579</v>
      </c>
      <c r="J371" s="45">
        <f>Data!E45</f>
        <v>0.38100000000000001</v>
      </c>
      <c r="K371" s="45">
        <f t="shared" si="48"/>
        <v>5.1062500000000018E-2</v>
      </c>
      <c r="L371" s="73">
        <f t="shared" si="49"/>
        <v>0.32993749999999999</v>
      </c>
      <c r="M371" s="73">
        <f>IF(Results!J371&lt;'C.O. values'!C$32,"NO_GROWTH",L371)</f>
        <v>0.32993749999999999</v>
      </c>
      <c r="N371" s="74">
        <f t="shared" si="50"/>
        <v>5626.5839822135376</v>
      </c>
      <c r="O371" s="42">
        <f t="shared" si="51"/>
        <v>5626.5839822135376</v>
      </c>
      <c r="P371" s="75">
        <f t="shared" si="52"/>
        <v>0.61574352563038004</v>
      </c>
      <c r="Q371" s="55" t="str">
        <f t="shared" si="53"/>
        <v>NEGATIVE</v>
      </c>
      <c r="R371" s="1"/>
    </row>
    <row r="372" spans="1:18" ht="14" x14ac:dyDescent="0.2">
      <c r="A372" s="69" t="s">
        <v>912</v>
      </c>
      <c r="B372" s="69" t="s">
        <v>913</v>
      </c>
      <c r="C372" s="76" t="s">
        <v>786</v>
      </c>
      <c r="D372" s="31" t="s">
        <v>127</v>
      </c>
      <c r="E372" s="1">
        <v>76</v>
      </c>
      <c r="F372" s="71">
        <f>Data!U45</f>
        <v>2568</v>
      </c>
      <c r="G372" s="71">
        <f t="shared" si="45"/>
        <v>973.57894736842104</v>
      </c>
      <c r="H372" s="72">
        <f t="shared" si="46"/>
        <v>1594.421052631579</v>
      </c>
      <c r="I372" s="72">
        <f t="shared" si="47"/>
        <v>1594.421052631579</v>
      </c>
      <c r="J372" s="45">
        <f>Data!F45</f>
        <v>0.38400000000000001</v>
      </c>
      <c r="K372" s="45">
        <f t="shared" si="48"/>
        <v>5.1062500000000018E-2</v>
      </c>
      <c r="L372" s="73">
        <f t="shared" si="49"/>
        <v>0.3329375</v>
      </c>
      <c r="M372" s="73">
        <f>IF(Results!J372&lt;'C.O. values'!C$32,"NO_GROWTH",L372)</f>
        <v>0.3329375</v>
      </c>
      <c r="N372" s="74">
        <f t="shared" si="50"/>
        <v>4788.9500360625616</v>
      </c>
      <c r="O372" s="42">
        <f t="shared" si="51"/>
        <v>4788.9500360625616</v>
      </c>
      <c r="P372" s="75">
        <f t="shared" si="52"/>
        <v>0.52407730669165853</v>
      </c>
      <c r="Q372" s="55" t="str">
        <f t="shared" si="53"/>
        <v>NEGATIVE</v>
      </c>
      <c r="R372" s="1"/>
    </row>
    <row r="373" spans="1:18" ht="14" x14ac:dyDescent="0.2">
      <c r="A373" s="69" t="s">
        <v>914</v>
      </c>
      <c r="B373" s="69" t="s">
        <v>915</v>
      </c>
      <c r="C373" s="76" t="s">
        <v>132</v>
      </c>
      <c r="D373" s="31" t="s">
        <v>127</v>
      </c>
      <c r="E373" s="1">
        <v>77</v>
      </c>
      <c r="F373" s="71">
        <f>Data!V45</f>
        <v>3005</v>
      </c>
      <c r="G373" s="71">
        <f t="shared" si="45"/>
        <v>973.57894736842104</v>
      </c>
      <c r="H373" s="72">
        <f t="shared" si="46"/>
        <v>2031.421052631579</v>
      </c>
      <c r="I373" s="72">
        <f t="shared" si="47"/>
        <v>2031.421052631579</v>
      </c>
      <c r="J373" s="45">
        <f>Data!G45</f>
        <v>0.35899999999999999</v>
      </c>
      <c r="K373" s="45">
        <f t="shared" si="48"/>
        <v>5.1062500000000018E-2</v>
      </c>
      <c r="L373" s="73">
        <f t="shared" si="49"/>
        <v>0.30793749999999998</v>
      </c>
      <c r="M373" s="73">
        <f>IF(Results!J373&lt;'C.O. values'!C$32,"NO_GROWTH",L373)</f>
        <v>0.30793749999999998</v>
      </c>
      <c r="N373" s="74">
        <f t="shared" si="50"/>
        <v>6596.861547007361</v>
      </c>
      <c r="O373" s="42">
        <f t="shared" si="51"/>
        <v>6596.861547007361</v>
      </c>
      <c r="P373" s="75">
        <f t="shared" si="52"/>
        <v>0.72192555907639466</v>
      </c>
      <c r="Q373" s="55" t="str">
        <f t="shared" si="53"/>
        <v>NEGATIVE</v>
      </c>
      <c r="R373" s="1"/>
    </row>
    <row r="374" spans="1:18" ht="14" x14ac:dyDescent="0.2">
      <c r="A374" s="69" t="s">
        <v>916</v>
      </c>
      <c r="B374" s="69" t="s">
        <v>917</v>
      </c>
      <c r="C374" s="76" t="s">
        <v>272</v>
      </c>
      <c r="D374" s="31" t="s">
        <v>127</v>
      </c>
      <c r="E374" s="1">
        <v>78</v>
      </c>
      <c r="F374" s="71">
        <f>Data!W45</f>
        <v>2461</v>
      </c>
      <c r="G374" s="71">
        <f t="shared" si="45"/>
        <v>973.57894736842104</v>
      </c>
      <c r="H374" s="72">
        <f t="shared" si="46"/>
        <v>1487.421052631579</v>
      </c>
      <c r="I374" s="72">
        <f t="shared" si="47"/>
        <v>1487.421052631579</v>
      </c>
      <c r="J374" s="45">
        <f>Data!H45</f>
        <v>0.39900000000000002</v>
      </c>
      <c r="K374" s="45">
        <f t="shared" si="48"/>
        <v>5.1062500000000018E-2</v>
      </c>
      <c r="L374" s="73">
        <f t="shared" si="49"/>
        <v>0.34793750000000001</v>
      </c>
      <c r="M374" s="73">
        <f>IF(Results!J374&lt;'C.O. values'!C$32,"NO_GROWTH",L374)</f>
        <v>0.34793750000000001</v>
      </c>
      <c r="N374" s="74">
        <f t="shared" si="50"/>
        <v>4274.9662012044664</v>
      </c>
      <c r="O374" s="42">
        <f t="shared" si="51"/>
        <v>4274.9662012044664</v>
      </c>
      <c r="P374" s="75">
        <f t="shared" si="52"/>
        <v>0.46782964032908508</v>
      </c>
      <c r="Q374" s="55" t="str">
        <f t="shared" si="53"/>
        <v>NEGATIVE</v>
      </c>
      <c r="R374" s="1"/>
    </row>
    <row r="375" spans="1:18" ht="14" x14ac:dyDescent="0.2">
      <c r="A375" s="69" t="s">
        <v>918</v>
      </c>
      <c r="B375" s="69" t="s">
        <v>919</v>
      </c>
      <c r="C375" s="76" t="s">
        <v>187</v>
      </c>
      <c r="D375" s="31" t="s">
        <v>127</v>
      </c>
      <c r="E375" s="1">
        <v>79</v>
      </c>
      <c r="F375" s="71">
        <f>Data!X45</f>
        <v>3406</v>
      </c>
      <c r="G375" s="71">
        <f t="shared" si="45"/>
        <v>973.57894736842104</v>
      </c>
      <c r="H375" s="72">
        <f t="shared" si="46"/>
        <v>2432.4210526315792</v>
      </c>
      <c r="I375" s="72">
        <f t="shared" si="47"/>
        <v>2432.4210526315792</v>
      </c>
      <c r="J375" s="45">
        <f>Data!I45</f>
        <v>0.38</v>
      </c>
      <c r="K375" s="45">
        <f t="shared" si="48"/>
        <v>5.1062500000000018E-2</v>
      </c>
      <c r="L375" s="73">
        <f t="shared" si="49"/>
        <v>0.32893749999999999</v>
      </c>
      <c r="M375" s="73">
        <f>IF(Results!J375&lt;'C.O. values'!C$32,"NO_GROWTH",L375)</f>
        <v>0.32893749999999999</v>
      </c>
      <c r="N375" s="74">
        <f t="shared" si="50"/>
        <v>7394.7818434553046</v>
      </c>
      <c r="O375" s="42">
        <f t="shared" si="51"/>
        <v>7394.7818434553046</v>
      </c>
      <c r="P375" s="75">
        <f t="shared" si="52"/>
        <v>0.80924572670563688</v>
      </c>
      <c r="Q375" s="55" t="str">
        <f t="shared" si="53"/>
        <v>NEGATIVE</v>
      </c>
      <c r="R375" s="1"/>
    </row>
    <row r="376" spans="1:18" ht="14" x14ac:dyDescent="0.2">
      <c r="A376" s="69" t="s">
        <v>920</v>
      </c>
      <c r="B376" s="69" t="s">
        <v>921</v>
      </c>
      <c r="C376" s="76" t="s">
        <v>479</v>
      </c>
      <c r="D376" s="31" t="s">
        <v>127</v>
      </c>
      <c r="E376" s="1">
        <v>80</v>
      </c>
      <c r="F376" s="71">
        <f>Data!Y45</f>
        <v>3022</v>
      </c>
      <c r="G376" s="71">
        <f t="shared" si="45"/>
        <v>973.57894736842104</v>
      </c>
      <c r="H376" s="72">
        <f t="shared" si="46"/>
        <v>2048.4210526315792</v>
      </c>
      <c r="I376" s="72">
        <f t="shared" si="47"/>
        <v>2048.4210526315792</v>
      </c>
      <c r="J376" s="45">
        <f>Data!J45</f>
        <v>0.378</v>
      </c>
      <c r="K376" s="45">
        <f t="shared" si="48"/>
        <v>5.1062500000000018E-2</v>
      </c>
      <c r="L376" s="73">
        <f t="shared" si="49"/>
        <v>0.32693749999999999</v>
      </c>
      <c r="M376" s="73">
        <f>IF(Results!J376&lt;'C.O. values'!C$32,"NO_GROWTH",L376)</f>
        <v>0.32693749999999999</v>
      </c>
      <c r="N376" s="74">
        <f t="shared" si="50"/>
        <v>6265.4820956041422</v>
      </c>
      <c r="O376" s="42">
        <f t="shared" si="51"/>
        <v>6265.4820956041422</v>
      </c>
      <c r="P376" s="75">
        <f t="shared" si="52"/>
        <v>0.68566114849023896</v>
      </c>
      <c r="Q376" s="55" t="str">
        <f t="shared" si="53"/>
        <v>NEGATIVE</v>
      </c>
      <c r="R376" s="1"/>
    </row>
    <row r="377" spans="1:18" ht="14" x14ac:dyDescent="0.2">
      <c r="A377" s="69" t="s">
        <v>922</v>
      </c>
      <c r="B377" s="69" t="s">
        <v>923</v>
      </c>
      <c r="C377" s="76" t="s">
        <v>187</v>
      </c>
      <c r="D377" s="31" t="s">
        <v>127</v>
      </c>
      <c r="E377" s="1">
        <v>81</v>
      </c>
      <c r="F377" s="71">
        <f>Data!Z45</f>
        <v>3089</v>
      </c>
      <c r="G377" s="71">
        <f t="shared" si="45"/>
        <v>973.57894736842104</v>
      </c>
      <c r="H377" s="72">
        <f t="shared" si="46"/>
        <v>2115.4210526315792</v>
      </c>
      <c r="I377" s="72">
        <f t="shared" si="47"/>
        <v>2115.4210526315792</v>
      </c>
      <c r="J377" s="45">
        <f>Data!K45</f>
        <v>0.44400000000000001</v>
      </c>
      <c r="K377" s="45">
        <f t="shared" si="48"/>
        <v>5.1062500000000018E-2</v>
      </c>
      <c r="L377" s="73">
        <f t="shared" si="49"/>
        <v>0.3929375</v>
      </c>
      <c r="M377" s="73">
        <f>IF(Results!J377&lt;'C.O. values'!C$32,"NO_GROWTH",L377)</f>
        <v>0.3929375</v>
      </c>
      <c r="N377" s="74">
        <f t="shared" si="50"/>
        <v>5383.6069416423206</v>
      </c>
      <c r="O377" s="42">
        <f t="shared" si="51"/>
        <v>5383.6069416423206</v>
      </c>
      <c r="P377" s="75">
        <f t="shared" si="52"/>
        <v>0.58915340628238821</v>
      </c>
      <c r="Q377" s="55" t="str">
        <f t="shared" si="53"/>
        <v>NEGATIVE</v>
      </c>
      <c r="R377" s="1"/>
    </row>
    <row r="378" spans="1:18" ht="14" x14ac:dyDescent="0.2">
      <c r="A378" s="69" t="s">
        <v>924</v>
      </c>
      <c r="B378" s="69" t="s">
        <v>925</v>
      </c>
      <c r="C378" s="76" t="s">
        <v>138</v>
      </c>
      <c r="D378" s="31" t="s">
        <v>127</v>
      </c>
      <c r="E378" s="1">
        <v>82</v>
      </c>
      <c r="F378" s="71">
        <f>Data!AA45</f>
        <v>3260</v>
      </c>
      <c r="G378" s="71">
        <f t="shared" si="45"/>
        <v>973.57894736842104</v>
      </c>
      <c r="H378" s="72">
        <f t="shared" si="46"/>
        <v>2286.4210526315792</v>
      </c>
      <c r="I378" s="72">
        <f t="shared" si="47"/>
        <v>2286.4210526315792</v>
      </c>
      <c r="J378" s="45">
        <f>Data!L45</f>
        <v>0.41399999999999998</v>
      </c>
      <c r="K378" s="45">
        <f t="shared" si="48"/>
        <v>5.1062500000000018E-2</v>
      </c>
      <c r="L378" s="73">
        <f t="shared" si="49"/>
        <v>0.36293749999999997</v>
      </c>
      <c r="M378" s="73">
        <f>IF(Results!J378&lt;'C.O. values'!C$32,"NO_GROWTH",L378)</f>
        <v>0.36293749999999997</v>
      </c>
      <c r="N378" s="74">
        <f t="shared" si="50"/>
        <v>6299.765256088388</v>
      </c>
      <c r="O378" s="42">
        <f t="shared" si="51"/>
        <v>6299.765256088388</v>
      </c>
      <c r="P378" s="75">
        <f t="shared" si="52"/>
        <v>0.68941291584553877</v>
      </c>
      <c r="Q378" s="55" t="str">
        <f t="shared" si="53"/>
        <v>NEGATIVE</v>
      </c>
      <c r="R378" s="1"/>
    </row>
    <row r="379" spans="1:18" ht="14" x14ac:dyDescent="0.2">
      <c r="A379" s="69" t="s">
        <v>926</v>
      </c>
      <c r="B379" s="69" t="s">
        <v>927</v>
      </c>
      <c r="C379" s="76" t="s">
        <v>267</v>
      </c>
      <c r="D379" s="31" t="s">
        <v>127</v>
      </c>
      <c r="E379" s="1">
        <v>83</v>
      </c>
      <c r="F379" s="71">
        <f>Data!AB45</f>
        <v>3038</v>
      </c>
      <c r="G379" s="71">
        <f t="shared" si="45"/>
        <v>973.57894736842104</v>
      </c>
      <c r="H379" s="72">
        <f t="shared" si="46"/>
        <v>2064.4210526315792</v>
      </c>
      <c r="I379" s="72">
        <f t="shared" si="47"/>
        <v>2064.4210526315792</v>
      </c>
      <c r="J379" s="45">
        <f>Data!M45</f>
        <v>0.439</v>
      </c>
      <c r="K379" s="45">
        <f t="shared" si="48"/>
        <v>5.1062500000000018E-2</v>
      </c>
      <c r="L379" s="73">
        <f t="shared" si="49"/>
        <v>0.38793749999999999</v>
      </c>
      <c r="M379" s="73">
        <f>IF(Results!J379&lt;'C.O. values'!C$32,"NO_GROWTH",L379)</f>
        <v>0.38793749999999999</v>
      </c>
      <c r="N379" s="74">
        <f t="shared" si="50"/>
        <v>5321.5300212832717</v>
      </c>
      <c r="O379" s="42">
        <f t="shared" si="51"/>
        <v>5321.5300212832717</v>
      </c>
      <c r="P379" s="75">
        <f t="shared" si="52"/>
        <v>0.58236003717548657</v>
      </c>
      <c r="Q379" s="55" t="str">
        <f t="shared" si="53"/>
        <v>NEGATIVE</v>
      </c>
      <c r="R379" s="1"/>
    </row>
    <row r="380" spans="1:18" ht="14" x14ac:dyDescent="0.2">
      <c r="A380" s="69" t="s">
        <v>928</v>
      </c>
      <c r="B380" s="69" t="s">
        <v>929</v>
      </c>
      <c r="C380" s="76" t="s">
        <v>138</v>
      </c>
      <c r="D380" s="31" t="s">
        <v>127</v>
      </c>
      <c r="E380" s="1">
        <v>84</v>
      </c>
      <c r="F380" s="71">
        <f>Data!AC45</f>
        <v>2994</v>
      </c>
      <c r="G380" s="71">
        <f t="shared" si="45"/>
        <v>973.57894736842104</v>
      </c>
      <c r="H380" s="72">
        <f t="shared" si="46"/>
        <v>2020.421052631579</v>
      </c>
      <c r="I380" s="72">
        <f t="shared" si="47"/>
        <v>2020.421052631579</v>
      </c>
      <c r="J380" s="45">
        <f>Data!N45</f>
        <v>0.41599999999999998</v>
      </c>
      <c r="K380" s="45">
        <f t="shared" si="48"/>
        <v>5.1062500000000018E-2</v>
      </c>
      <c r="L380" s="73">
        <f t="shared" si="49"/>
        <v>0.36493749999999997</v>
      </c>
      <c r="M380" s="73">
        <f>IF(Results!J380&lt;'C.O. values'!C$32,"NO_GROWTH",L380)</f>
        <v>0.36493749999999997</v>
      </c>
      <c r="N380" s="74">
        <f t="shared" si="50"/>
        <v>5536.3481490161439</v>
      </c>
      <c r="O380" s="42">
        <f t="shared" si="51"/>
        <v>5536.3481490161439</v>
      </c>
      <c r="P380" s="75">
        <f t="shared" si="52"/>
        <v>0.60586859436714857</v>
      </c>
      <c r="Q380" s="55" t="str">
        <f t="shared" si="53"/>
        <v>NEGATIVE</v>
      </c>
      <c r="R380" s="1"/>
    </row>
    <row r="381" spans="1:18" ht="14" x14ac:dyDescent="0.2">
      <c r="A381" s="69" t="s">
        <v>930</v>
      </c>
      <c r="B381" s="69" t="s">
        <v>931</v>
      </c>
      <c r="C381" s="76" t="s">
        <v>253</v>
      </c>
      <c r="D381" s="31" t="s">
        <v>127</v>
      </c>
      <c r="E381" s="1">
        <v>85</v>
      </c>
      <c r="F381" s="71">
        <f>Data!R46</f>
        <v>3133</v>
      </c>
      <c r="G381" s="71">
        <f t="shared" si="45"/>
        <v>973.57894736842104</v>
      </c>
      <c r="H381" s="72">
        <f t="shared" si="46"/>
        <v>2159.4210526315792</v>
      </c>
      <c r="I381" s="72">
        <f t="shared" si="47"/>
        <v>2159.4210526315792</v>
      </c>
      <c r="J381" s="45">
        <f>Data!C46</f>
        <v>0.36799999999999999</v>
      </c>
      <c r="K381" s="45">
        <f t="shared" si="48"/>
        <v>5.1062500000000018E-2</v>
      </c>
      <c r="L381" s="73">
        <f t="shared" si="49"/>
        <v>0.31693749999999998</v>
      </c>
      <c r="M381" s="73">
        <f>IF(Results!J381&lt;'C.O. values'!C$32,"NO_GROWTH",L381)</f>
        <v>0.31693749999999998</v>
      </c>
      <c r="N381" s="74">
        <f t="shared" si="50"/>
        <v>6813.3971291866037</v>
      </c>
      <c r="O381" s="42">
        <f t="shared" si="51"/>
        <v>6813.3971291866037</v>
      </c>
      <c r="P381" s="75">
        <f t="shared" si="52"/>
        <v>0.74562206537878895</v>
      </c>
      <c r="Q381" s="55" t="str">
        <f t="shared" si="53"/>
        <v>NEGATIVE</v>
      </c>
      <c r="R381" s="1"/>
    </row>
    <row r="382" spans="1:18" ht="14" x14ac:dyDescent="0.2">
      <c r="A382" s="69" t="s">
        <v>932</v>
      </c>
      <c r="B382" s="69" t="s">
        <v>933</v>
      </c>
      <c r="C382" s="76" t="s">
        <v>454</v>
      </c>
      <c r="D382" s="31" t="s">
        <v>127</v>
      </c>
      <c r="E382" s="1">
        <v>86</v>
      </c>
      <c r="F382" s="71">
        <f>Data!S46</f>
        <v>2647</v>
      </c>
      <c r="G382" s="71">
        <f t="shared" si="45"/>
        <v>973.57894736842104</v>
      </c>
      <c r="H382" s="72">
        <f t="shared" si="46"/>
        <v>1673.421052631579</v>
      </c>
      <c r="I382" s="72">
        <f t="shared" si="47"/>
        <v>1673.421052631579</v>
      </c>
      <c r="J382" s="45">
        <f>Data!D46</f>
        <v>0.434</v>
      </c>
      <c r="K382" s="45">
        <f t="shared" si="48"/>
        <v>5.1062500000000018E-2</v>
      </c>
      <c r="L382" s="73">
        <f t="shared" si="49"/>
        <v>0.38293749999999999</v>
      </c>
      <c r="M382" s="73">
        <f>IF(Results!J382&lt;'C.O. values'!C$32,"NO_GROWTH",L382)</f>
        <v>0.38293749999999999</v>
      </c>
      <c r="N382" s="74">
        <f t="shared" si="50"/>
        <v>4369.9586815905441</v>
      </c>
      <c r="O382" s="42">
        <f t="shared" si="51"/>
        <v>4369.9586815905441</v>
      </c>
      <c r="P382" s="75">
        <f t="shared" si="52"/>
        <v>0.47822511384662203</v>
      </c>
      <c r="Q382" s="55" t="str">
        <f t="shared" si="53"/>
        <v>NEGATIVE</v>
      </c>
      <c r="R382" s="1"/>
    </row>
    <row r="383" spans="1:18" ht="14" x14ac:dyDescent="0.2">
      <c r="A383" s="69" t="s">
        <v>934</v>
      </c>
      <c r="B383" s="69" t="s">
        <v>935</v>
      </c>
      <c r="C383" s="76" t="s">
        <v>138</v>
      </c>
      <c r="D383" s="31" t="s">
        <v>127</v>
      </c>
      <c r="E383" s="1">
        <v>87</v>
      </c>
      <c r="F383" s="71">
        <f>Data!T46</f>
        <v>4204</v>
      </c>
      <c r="G383" s="71">
        <f t="shared" si="45"/>
        <v>973.57894736842104</v>
      </c>
      <c r="H383" s="72">
        <f t="shared" si="46"/>
        <v>3230.4210526315792</v>
      </c>
      <c r="I383" s="72" t="str">
        <f t="shared" si="47"/>
        <v>OUTLIER-UP</v>
      </c>
      <c r="J383" s="45">
        <f>Data!E46</f>
        <v>0.377</v>
      </c>
      <c r="K383" s="45">
        <f t="shared" si="48"/>
        <v>5.1062500000000018E-2</v>
      </c>
      <c r="L383" s="73">
        <f t="shared" si="49"/>
        <v>0.32593749999999999</v>
      </c>
      <c r="M383" s="73">
        <f>IF(Results!J383&lt;'C.O. values'!C$32,"NO_GROWTH",L383)</f>
        <v>0.32593749999999999</v>
      </c>
      <c r="N383" s="74">
        <f t="shared" si="50"/>
        <v>9911.1671796942028</v>
      </c>
      <c r="O383" s="42" t="str">
        <f t="shared" si="51"/>
        <v>OUTLIER-UP</v>
      </c>
      <c r="P383" s="75">
        <f t="shared" si="52"/>
        <v>1.0846255990541811</v>
      </c>
      <c r="Q383" s="55" t="str">
        <f t="shared" si="53"/>
        <v>LIKELY_TRUE_POSITIVE</v>
      </c>
      <c r="R383" s="1"/>
    </row>
    <row r="384" spans="1:18" ht="14" x14ac:dyDescent="0.2">
      <c r="A384" s="69" t="s">
        <v>936</v>
      </c>
      <c r="B384" s="69" t="s">
        <v>937</v>
      </c>
      <c r="C384" s="76" t="s">
        <v>126</v>
      </c>
      <c r="D384" s="31" t="s">
        <v>127</v>
      </c>
      <c r="E384" s="1">
        <v>88</v>
      </c>
      <c r="F384" s="71">
        <f>Data!U46</f>
        <v>2816</v>
      </c>
      <c r="G384" s="71">
        <f t="shared" si="45"/>
        <v>973.57894736842104</v>
      </c>
      <c r="H384" s="72">
        <f t="shared" si="46"/>
        <v>1842.421052631579</v>
      </c>
      <c r="I384" s="72">
        <f t="shared" si="47"/>
        <v>1842.421052631579</v>
      </c>
      <c r="J384" s="45">
        <f>Data!F46</f>
        <v>0.496</v>
      </c>
      <c r="K384" s="45">
        <f t="shared" si="48"/>
        <v>5.1062500000000018E-2</v>
      </c>
      <c r="L384" s="73">
        <f t="shared" si="49"/>
        <v>0.44493749999999999</v>
      </c>
      <c r="M384" s="73">
        <f>IF(Results!J384&lt;'C.O. values'!C$32,"NO_GROWTH",L384)</f>
        <v>0.44493749999999999</v>
      </c>
      <c r="N384" s="74">
        <f t="shared" si="50"/>
        <v>4140.8536089486252</v>
      </c>
      <c r="O384" s="42">
        <f t="shared" si="51"/>
        <v>4140.8536089486252</v>
      </c>
      <c r="P384" s="75">
        <f t="shared" si="52"/>
        <v>0.45315306913631775</v>
      </c>
      <c r="Q384" s="55" t="str">
        <f t="shared" si="53"/>
        <v>NEGATIVE</v>
      </c>
      <c r="R384" s="1"/>
    </row>
    <row r="385" spans="1:18" ht="14" x14ac:dyDescent="0.2">
      <c r="A385" s="69" t="s">
        <v>938</v>
      </c>
      <c r="B385" s="69" t="s">
        <v>939</v>
      </c>
      <c r="C385" s="76" t="s">
        <v>321</v>
      </c>
      <c r="D385" s="31" t="s">
        <v>141</v>
      </c>
      <c r="E385" s="1">
        <v>89</v>
      </c>
      <c r="F385" s="71">
        <f>Data!V46</f>
        <v>2635</v>
      </c>
      <c r="G385" s="71">
        <f t="shared" si="45"/>
        <v>973.57894736842104</v>
      </c>
      <c r="H385" s="72">
        <f t="shared" si="46"/>
        <v>1661.421052631579</v>
      </c>
      <c r="I385" s="72">
        <f t="shared" si="47"/>
        <v>1661.421052631579</v>
      </c>
      <c r="J385" s="45">
        <f>Data!G46</f>
        <v>0.38100000000000001</v>
      </c>
      <c r="K385" s="45">
        <f t="shared" si="48"/>
        <v>5.1062500000000018E-2</v>
      </c>
      <c r="L385" s="73">
        <f t="shared" si="49"/>
        <v>0.32993749999999999</v>
      </c>
      <c r="M385" s="73">
        <f>IF(Results!J385&lt;'C.O. values'!C$32,"NO_GROWTH",L385)</f>
        <v>0.32993749999999999</v>
      </c>
      <c r="N385" s="74">
        <f t="shared" si="50"/>
        <v>5035.5629555039332</v>
      </c>
      <c r="O385" s="42">
        <f t="shared" si="51"/>
        <v>5035.5629555039332</v>
      </c>
      <c r="P385" s="75">
        <f t="shared" si="52"/>
        <v>0.55106531735014186</v>
      </c>
      <c r="Q385" s="55" t="str">
        <f t="shared" si="53"/>
        <v>NEGATIVE</v>
      </c>
      <c r="R385" s="1"/>
    </row>
    <row r="386" spans="1:18" ht="14" x14ac:dyDescent="0.2">
      <c r="A386" s="69" t="s">
        <v>940</v>
      </c>
      <c r="B386" s="69" t="s">
        <v>941</v>
      </c>
      <c r="C386" s="76" t="s">
        <v>648</v>
      </c>
      <c r="D386" s="31" t="s">
        <v>127</v>
      </c>
      <c r="E386" s="1">
        <v>90</v>
      </c>
      <c r="F386" s="71">
        <f>Data!W46</f>
        <v>2733</v>
      </c>
      <c r="G386" s="71">
        <f t="shared" si="45"/>
        <v>973.57894736842104</v>
      </c>
      <c r="H386" s="72">
        <f t="shared" si="46"/>
        <v>1759.421052631579</v>
      </c>
      <c r="I386" s="72">
        <f t="shared" si="47"/>
        <v>1759.421052631579</v>
      </c>
      <c r="J386" s="45">
        <f>Data!H46</f>
        <v>0.38900000000000001</v>
      </c>
      <c r="K386" s="45">
        <f t="shared" si="48"/>
        <v>5.1062500000000018E-2</v>
      </c>
      <c r="L386" s="73">
        <f t="shared" si="49"/>
        <v>0.3379375</v>
      </c>
      <c r="M386" s="73">
        <f>IF(Results!J386&lt;'C.O. values'!C$32,"NO_GROWTH",L386)</f>
        <v>0.3379375</v>
      </c>
      <c r="N386" s="74">
        <f t="shared" si="50"/>
        <v>5206.3504424089633</v>
      </c>
      <c r="O386" s="42">
        <f t="shared" si="51"/>
        <v>5206.3504424089633</v>
      </c>
      <c r="P386" s="75">
        <f t="shared" si="52"/>
        <v>0.56975539460712166</v>
      </c>
      <c r="Q386" s="55" t="str">
        <f t="shared" si="53"/>
        <v>NEGATIVE</v>
      </c>
      <c r="R386" s="1"/>
    </row>
    <row r="387" spans="1:18" ht="14" x14ac:dyDescent="0.2">
      <c r="A387" s="69" t="s">
        <v>942</v>
      </c>
      <c r="B387" s="69" t="s">
        <v>943</v>
      </c>
      <c r="C387" s="76" t="s">
        <v>944</v>
      </c>
      <c r="D387" s="31" t="s">
        <v>127</v>
      </c>
      <c r="E387" s="1">
        <v>91</v>
      </c>
      <c r="F387" s="71">
        <f>Data!X46</f>
        <v>2450</v>
      </c>
      <c r="G387" s="71">
        <f t="shared" si="45"/>
        <v>973.57894736842104</v>
      </c>
      <c r="H387" s="72">
        <f t="shared" si="46"/>
        <v>1476.421052631579</v>
      </c>
      <c r="I387" s="72">
        <f t="shared" si="47"/>
        <v>1476.421052631579</v>
      </c>
      <c r="J387" s="45">
        <f>Data!I46</f>
        <v>0.38200000000000001</v>
      </c>
      <c r="K387" s="45">
        <f t="shared" si="48"/>
        <v>5.1062500000000018E-2</v>
      </c>
      <c r="L387" s="73">
        <f t="shared" si="49"/>
        <v>0.3309375</v>
      </c>
      <c r="M387" s="73">
        <f>IF(Results!J387&lt;'C.O. values'!C$32,"NO_GROWTH",L387)</f>
        <v>0.3309375</v>
      </c>
      <c r="N387" s="74">
        <f t="shared" si="50"/>
        <v>4461.3289597932508</v>
      </c>
      <c r="O387" s="42">
        <f t="shared" si="51"/>
        <v>4461.3289597932508</v>
      </c>
      <c r="P387" s="75">
        <f t="shared" si="52"/>
        <v>0.48822419275777157</v>
      </c>
      <c r="Q387" s="55" t="str">
        <f t="shared" si="53"/>
        <v>NEGATIVE</v>
      </c>
      <c r="R387" s="1"/>
    </row>
    <row r="388" spans="1:18" ht="14" x14ac:dyDescent="0.2">
      <c r="A388" s="69" t="s">
        <v>945</v>
      </c>
      <c r="B388" s="69" t="s">
        <v>946</v>
      </c>
      <c r="C388" s="76" t="s">
        <v>132</v>
      </c>
      <c r="D388" s="31" t="s">
        <v>127</v>
      </c>
      <c r="E388" s="1">
        <v>92</v>
      </c>
      <c r="F388" s="71">
        <f>Data!Y46</f>
        <v>2779</v>
      </c>
      <c r="G388" s="71">
        <f t="shared" si="45"/>
        <v>973.57894736842104</v>
      </c>
      <c r="H388" s="72">
        <f t="shared" si="46"/>
        <v>1805.421052631579</v>
      </c>
      <c r="I388" s="72">
        <f t="shared" si="47"/>
        <v>1805.421052631579</v>
      </c>
      <c r="J388" s="45">
        <f>Data!J46</f>
        <v>0.47399999999999998</v>
      </c>
      <c r="K388" s="45">
        <f t="shared" si="48"/>
        <v>5.1062500000000018E-2</v>
      </c>
      <c r="L388" s="73">
        <f t="shared" si="49"/>
        <v>0.42293749999999997</v>
      </c>
      <c r="M388" s="73">
        <f>IF(Results!J388&lt;'C.O. values'!C$32,"NO_GROWTH",L388)</f>
        <v>0.42293749999999997</v>
      </c>
      <c r="N388" s="74">
        <f t="shared" si="50"/>
        <v>4268.7656039759522</v>
      </c>
      <c r="O388" s="42">
        <f t="shared" si="51"/>
        <v>4268.7656039759522</v>
      </c>
      <c r="P388" s="75">
        <f t="shared" si="52"/>
        <v>0.46715107983650767</v>
      </c>
      <c r="Q388" s="55" t="str">
        <f t="shared" si="53"/>
        <v>NEGATIVE</v>
      </c>
      <c r="R388" s="1"/>
    </row>
    <row r="389" spans="1:18" ht="14" x14ac:dyDescent="0.2">
      <c r="A389" s="69" t="s">
        <v>947</v>
      </c>
      <c r="B389" s="69" t="s">
        <v>948</v>
      </c>
      <c r="C389" s="76" t="s">
        <v>272</v>
      </c>
      <c r="D389" s="31" t="s">
        <v>127</v>
      </c>
      <c r="E389" s="1">
        <v>93</v>
      </c>
      <c r="F389" s="71">
        <f>Data!Z46</f>
        <v>3041</v>
      </c>
      <c r="G389" s="71">
        <f t="shared" si="45"/>
        <v>973.57894736842104</v>
      </c>
      <c r="H389" s="72">
        <f t="shared" si="46"/>
        <v>2067.4210526315792</v>
      </c>
      <c r="I389" s="72">
        <f t="shared" si="47"/>
        <v>2067.4210526315792</v>
      </c>
      <c r="J389" s="45">
        <f>Data!K46</f>
        <v>0.40100000000000002</v>
      </c>
      <c r="K389" s="45">
        <f t="shared" si="48"/>
        <v>5.1062500000000018E-2</v>
      </c>
      <c r="L389" s="73">
        <f t="shared" si="49"/>
        <v>0.34993750000000001</v>
      </c>
      <c r="M389" s="73">
        <f>IF(Results!J389&lt;'C.O. values'!C$32,"NO_GROWTH",L389)</f>
        <v>0.34993750000000001</v>
      </c>
      <c r="N389" s="74">
        <f t="shared" si="50"/>
        <v>5907.9722882845626</v>
      </c>
      <c r="O389" s="42">
        <f t="shared" si="51"/>
        <v>5907.9722882845626</v>
      </c>
      <c r="P389" s="75">
        <f t="shared" si="52"/>
        <v>0.64653717026432544</v>
      </c>
      <c r="Q389" s="55" t="str">
        <f t="shared" si="53"/>
        <v>NEGATIVE</v>
      </c>
      <c r="R389" s="1"/>
    </row>
    <row r="390" spans="1:18" ht="14" x14ac:dyDescent="0.2">
      <c r="A390" s="69" t="s">
        <v>949</v>
      </c>
      <c r="B390" s="69" t="s">
        <v>950</v>
      </c>
      <c r="C390" s="76" t="s">
        <v>149</v>
      </c>
      <c r="D390" s="31" t="s">
        <v>127</v>
      </c>
      <c r="E390" s="1">
        <v>94</v>
      </c>
      <c r="F390" s="71">
        <f>Data!AA46</f>
        <v>3090</v>
      </c>
      <c r="G390" s="71">
        <f t="shared" si="45"/>
        <v>973.57894736842104</v>
      </c>
      <c r="H390" s="72">
        <f t="shared" si="46"/>
        <v>2116.4210526315792</v>
      </c>
      <c r="I390" s="72">
        <f t="shared" si="47"/>
        <v>2116.4210526315792</v>
      </c>
      <c r="J390" s="45">
        <f>Data!L46</f>
        <v>0.47899999999999998</v>
      </c>
      <c r="K390" s="45">
        <f t="shared" si="48"/>
        <v>5.1062500000000018E-2</v>
      </c>
      <c r="L390" s="73">
        <f t="shared" si="49"/>
        <v>0.42793749999999997</v>
      </c>
      <c r="M390" s="73">
        <f>IF(Results!J390&lt;'C.O. values'!C$32,"NO_GROWTH",L390)</f>
        <v>0.42793749999999997</v>
      </c>
      <c r="N390" s="74">
        <f t="shared" si="50"/>
        <v>4945.6312022937445</v>
      </c>
      <c r="O390" s="42">
        <f t="shared" si="51"/>
        <v>4945.6312022937445</v>
      </c>
      <c r="P390" s="75">
        <f t="shared" si="52"/>
        <v>0.54122366298884361</v>
      </c>
      <c r="Q390" s="55" t="str">
        <f t="shared" si="53"/>
        <v>NEGATIVE</v>
      </c>
      <c r="R390" s="1"/>
    </row>
    <row r="391" spans="1:18" ht="14" x14ac:dyDescent="0.2">
      <c r="A391" s="69" t="s">
        <v>951</v>
      </c>
      <c r="B391" s="69" t="s">
        <v>952</v>
      </c>
      <c r="C391" s="76" t="s">
        <v>573</v>
      </c>
      <c r="D391" s="31" t="s">
        <v>127</v>
      </c>
      <c r="E391" s="1">
        <v>95</v>
      </c>
      <c r="F391" s="71">
        <f>Data!AB46</f>
        <v>2646</v>
      </c>
      <c r="G391" s="71">
        <f t="shared" si="45"/>
        <v>973.57894736842104</v>
      </c>
      <c r="H391" s="72">
        <f t="shared" si="46"/>
        <v>1672.421052631579</v>
      </c>
      <c r="I391" s="72">
        <f t="shared" si="47"/>
        <v>1672.421052631579</v>
      </c>
      <c r="J391" s="45">
        <f>Data!M46</f>
        <v>0.34699999999999998</v>
      </c>
      <c r="K391" s="45">
        <f t="shared" si="48"/>
        <v>5.1062500000000018E-2</v>
      </c>
      <c r="L391" s="73">
        <f t="shared" si="49"/>
        <v>0.29593749999999996</v>
      </c>
      <c r="M391" s="73">
        <f>IF(Results!J391&lt;'C.O. values'!C$32,"NO_GROWTH",L391)</f>
        <v>0.29593749999999996</v>
      </c>
      <c r="N391" s="74">
        <f t="shared" si="50"/>
        <v>5651.2643805924536</v>
      </c>
      <c r="O391" s="42">
        <f t="shared" si="51"/>
        <v>5651.2643805924536</v>
      </c>
      <c r="P391" s="75">
        <f t="shared" si="52"/>
        <v>0.61844441760317126</v>
      </c>
      <c r="Q391" s="55" t="str">
        <f t="shared" si="53"/>
        <v>NEGATIVE</v>
      </c>
      <c r="R391" s="1"/>
    </row>
    <row r="392" spans="1:18" ht="14" x14ac:dyDescent="0.2">
      <c r="A392" s="69" t="s">
        <v>953</v>
      </c>
      <c r="B392" s="69" t="s">
        <v>954</v>
      </c>
      <c r="C392" s="76" t="s">
        <v>727</v>
      </c>
      <c r="D392" s="31" t="s">
        <v>127</v>
      </c>
      <c r="E392" s="1">
        <v>96</v>
      </c>
      <c r="F392" s="71">
        <f>Data!AC46</f>
        <v>2779</v>
      </c>
      <c r="G392" s="71">
        <f t="shared" si="45"/>
        <v>973.57894736842104</v>
      </c>
      <c r="H392" s="72">
        <f t="shared" si="46"/>
        <v>1805.421052631579</v>
      </c>
      <c r="I392" s="72">
        <f t="shared" si="47"/>
        <v>1805.421052631579</v>
      </c>
      <c r="J392" s="45">
        <f>Data!N46</f>
        <v>0.58099999999999996</v>
      </c>
      <c r="K392" s="45">
        <f t="shared" si="48"/>
        <v>5.1062500000000018E-2</v>
      </c>
      <c r="L392" s="73">
        <f t="shared" si="49"/>
        <v>0.52993749999999995</v>
      </c>
      <c r="M392" s="73">
        <f>IF(Results!J392&lt;'C.O. values'!C$32,"NO_GROWTH",L392)</f>
        <v>0.52993749999999995</v>
      </c>
      <c r="N392" s="74">
        <f t="shared" si="50"/>
        <v>3406.8565682398003</v>
      </c>
      <c r="O392" s="42">
        <f t="shared" si="51"/>
        <v>3406.8565682398003</v>
      </c>
      <c r="P392" s="75">
        <f t="shared" si="52"/>
        <v>0.3728283237709219</v>
      </c>
      <c r="Q392" s="55" t="str">
        <f t="shared" si="53"/>
        <v>NEGATIVE</v>
      </c>
      <c r="R392" s="1"/>
    </row>
    <row r="393" spans="1:18" ht="14" x14ac:dyDescent="0.2">
      <c r="A393" s="69" t="s">
        <v>955</v>
      </c>
      <c r="B393" s="69" t="s">
        <v>956</v>
      </c>
      <c r="C393" s="76" t="s">
        <v>258</v>
      </c>
      <c r="D393" s="31" t="s">
        <v>127</v>
      </c>
      <c r="E393" s="1">
        <v>1</v>
      </c>
      <c r="F393" s="71">
        <f>Data!R49</f>
        <v>2500</v>
      </c>
      <c r="G393" s="71">
        <f t="shared" ref="G393:G456" si="54">G$5</f>
        <v>973.57894736842104</v>
      </c>
      <c r="H393" s="72">
        <f t="shared" ref="H393:H456" si="55">F393-G393</f>
        <v>1526.421052631579</v>
      </c>
      <c r="I393" s="72">
        <f t="shared" ref="I393:I456" si="56">IF(H393&lt;((QUARTILE($H$9:$H$2007,3))+(1.5*(QUARTILE($H$9:$H$2007,3)-QUARTILE($H$9:$H$2007,1)))),(IF(H393&gt;((QUARTILE($H$9:$H$2007,1))-(1.5*(QUARTILE($H$9:$H$2007,3)-QUARTILE($H$9:$H$2007,1)))),H393,"OUTLIER-DN")),"OUTLIER-UP")</f>
        <v>1526.421052631579</v>
      </c>
      <c r="J393" s="45">
        <f>Data!C49</f>
        <v>0.33300000000000002</v>
      </c>
      <c r="K393" s="45">
        <f t="shared" ref="K393:K456" si="57">K$5</f>
        <v>5.1062500000000018E-2</v>
      </c>
      <c r="L393" s="73">
        <f t="shared" ref="L393:L456" si="58">J393-K393</f>
        <v>0.28193750000000001</v>
      </c>
      <c r="M393" s="73">
        <f>IF(Results!J393&lt;'C.O. values'!C$32,"NO_GROWTH",L393)</f>
        <v>0.28193750000000001</v>
      </c>
      <c r="N393" s="74">
        <f t="shared" ref="N393:N456" si="59">IF(M393="NO_GROWTH","NO_GROWTH",H393/L393)</f>
        <v>5414.0405324995045</v>
      </c>
      <c r="O393" s="42">
        <f t="shared" ref="O393:O456" si="60">IF(M393="NO_GROWTH","NO_GROWTH",(IF(N393&lt;((QUARTILE($N$9:$N$2007,3))+(1.5*(QUARTILE($N$9:$N$2007,3)-QUARTILE($N$9:$N$2007,1)))),(IF(N393&gt;((QUARTILE($N$9:$N$2007,1))-(1.5*(QUARTILE($N$9:$N$2007,3)-QUARTILE($N$9:$N$2007,1)))),N393,"OUTLIER-DN")),"OUTLIER-UP")))</f>
        <v>5414.0405324995045</v>
      </c>
      <c r="P393" s="75">
        <f t="shared" ref="P393:P456" si="61">IF(O393="NO_GROWTH","NO_GROWTH",N393/$O$5)</f>
        <v>0.59248389714349192</v>
      </c>
      <c r="Q393" s="55" t="str">
        <f t="shared" ref="Q393:Q456" si="62">IF(M393="NO_GROWTH","NO_GROWTH",(IF(P393&gt;0.99,(IF(H393&lt;$P$5,"POTENTIAL_FALSE_POSITIVE","LIKELY_TRUE_POSITIVE")),"NEGATIVE")))</f>
        <v>NEGATIVE</v>
      </c>
      <c r="R393" s="1"/>
    </row>
    <row r="394" spans="1:18" ht="14" x14ac:dyDescent="0.2">
      <c r="A394" s="69" t="s">
        <v>957</v>
      </c>
      <c r="B394" s="69" t="s">
        <v>958</v>
      </c>
      <c r="C394" s="76" t="s">
        <v>959</v>
      </c>
      <c r="D394" s="31" t="s">
        <v>127</v>
      </c>
      <c r="E394" s="1">
        <v>2</v>
      </c>
      <c r="F394" s="71">
        <f>Data!S49</f>
        <v>2820</v>
      </c>
      <c r="G394" s="71">
        <f t="shared" si="54"/>
        <v>973.57894736842104</v>
      </c>
      <c r="H394" s="72">
        <f t="shared" si="55"/>
        <v>1846.421052631579</v>
      </c>
      <c r="I394" s="72">
        <f t="shared" si="56"/>
        <v>1846.421052631579</v>
      </c>
      <c r="J394" s="45">
        <f>Data!D49</f>
        <v>0.35299999999999998</v>
      </c>
      <c r="K394" s="45">
        <f t="shared" si="57"/>
        <v>5.1062500000000018E-2</v>
      </c>
      <c r="L394" s="73">
        <f t="shared" si="58"/>
        <v>0.30193749999999997</v>
      </c>
      <c r="M394" s="73">
        <f>IF(Results!J394&lt;'C.O. values'!C$32,"NO_GROWTH",L394)</f>
        <v>0.30193749999999997</v>
      </c>
      <c r="N394" s="74">
        <f t="shared" si="59"/>
        <v>6115.2425671921483</v>
      </c>
      <c r="O394" s="42">
        <f t="shared" si="60"/>
        <v>6115.2425671921483</v>
      </c>
      <c r="P394" s="75">
        <f t="shared" si="61"/>
        <v>0.66921973089016729</v>
      </c>
      <c r="Q394" s="55" t="str">
        <f t="shared" si="62"/>
        <v>NEGATIVE</v>
      </c>
      <c r="R394" s="1"/>
    </row>
    <row r="395" spans="1:18" ht="14" x14ac:dyDescent="0.2">
      <c r="A395" s="69" t="s">
        <v>960</v>
      </c>
      <c r="B395" s="69" t="s">
        <v>961</v>
      </c>
      <c r="C395" s="76" t="s">
        <v>573</v>
      </c>
      <c r="D395" s="31" t="s">
        <v>127</v>
      </c>
      <c r="E395" s="1">
        <v>3</v>
      </c>
      <c r="F395" s="71">
        <f>Data!T49</f>
        <v>2714</v>
      </c>
      <c r="G395" s="71">
        <f t="shared" si="54"/>
        <v>973.57894736842104</v>
      </c>
      <c r="H395" s="72">
        <f t="shared" si="55"/>
        <v>1740.421052631579</v>
      </c>
      <c r="I395" s="72">
        <f t="shared" si="56"/>
        <v>1740.421052631579</v>
      </c>
      <c r="J395" s="45">
        <f>Data!E49</f>
        <v>0.439</v>
      </c>
      <c r="K395" s="45">
        <f t="shared" si="57"/>
        <v>5.1062500000000018E-2</v>
      </c>
      <c r="L395" s="73">
        <f t="shared" si="58"/>
        <v>0.38793749999999999</v>
      </c>
      <c r="M395" s="73">
        <f>IF(Results!J395&lt;'C.O. values'!C$32,"NO_GROWTH",L395)</f>
        <v>0.38793749999999999</v>
      </c>
      <c r="N395" s="74">
        <f t="shared" si="59"/>
        <v>4486.3439410512747</v>
      </c>
      <c r="O395" s="42">
        <f t="shared" si="60"/>
        <v>4486.3439410512747</v>
      </c>
      <c r="P395" s="75">
        <f t="shared" si="61"/>
        <v>0.4909616997072962</v>
      </c>
      <c r="Q395" s="55" t="str">
        <f t="shared" si="62"/>
        <v>NEGATIVE</v>
      </c>
      <c r="R395" s="1"/>
    </row>
    <row r="396" spans="1:18" ht="14" x14ac:dyDescent="0.2">
      <c r="A396" s="69" t="s">
        <v>962</v>
      </c>
      <c r="B396" s="69" t="s">
        <v>963</v>
      </c>
      <c r="C396" s="76" t="s">
        <v>126</v>
      </c>
      <c r="D396" s="31" t="s">
        <v>144</v>
      </c>
      <c r="E396" s="1">
        <v>4</v>
      </c>
      <c r="F396" s="71">
        <f>Data!U49</f>
        <v>3115</v>
      </c>
      <c r="G396" s="71">
        <f t="shared" si="54"/>
        <v>973.57894736842104</v>
      </c>
      <c r="H396" s="72">
        <f t="shared" si="55"/>
        <v>2141.4210526315792</v>
      </c>
      <c r="I396" s="72">
        <f t="shared" si="56"/>
        <v>2141.4210526315792</v>
      </c>
      <c r="J396" s="45">
        <f>Data!F49</f>
        <v>0.39900000000000002</v>
      </c>
      <c r="K396" s="45">
        <f t="shared" si="57"/>
        <v>5.1062500000000018E-2</v>
      </c>
      <c r="L396" s="73">
        <f t="shared" si="58"/>
        <v>0.34793750000000001</v>
      </c>
      <c r="M396" s="73">
        <f>IF(Results!J396&lt;'C.O. values'!C$32,"NO_GROWTH",L396)</f>
        <v>0.34793750000000001</v>
      </c>
      <c r="N396" s="74">
        <f t="shared" si="59"/>
        <v>6154.6141264784028</v>
      </c>
      <c r="O396" s="42">
        <f t="shared" si="60"/>
        <v>6154.6141264784028</v>
      </c>
      <c r="P396" s="75">
        <f t="shared" si="61"/>
        <v>0.67352834563778663</v>
      </c>
      <c r="Q396" s="55" t="str">
        <f t="shared" si="62"/>
        <v>NEGATIVE</v>
      </c>
      <c r="R396" s="1"/>
    </row>
    <row r="397" spans="1:18" ht="14" x14ac:dyDescent="0.2">
      <c r="A397" s="69" t="s">
        <v>964</v>
      </c>
      <c r="B397" s="69" t="s">
        <v>965</v>
      </c>
      <c r="C397" s="76" t="s">
        <v>966</v>
      </c>
      <c r="D397" s="31" t="s">
        <v>127</v>
      </c>
      <c r="E397" s="1">
        <v>5</v>
      </c>
      <c r="F397" s="71">
        <f>Data!V49</f>
        <v>3105</v>
      </c>
      <c r="G397" s="71">
        <f t="shared" si="54"/>
        <v>973.57894736842104</v>
      </c>
      <c r="H397" s="72">
        <f t="shared" si="55"/>
        <v>2131.4210526315792</v>
      </c>
      <c r="I397" s="72">
        <f t="shared" si="56"/>
        <v>2131.4210526315792</v>
      </c>
      <c r="J397" s="45">
        <f>Data!G49</f>
        <v>0.371</v>
      </c>
      <c r="K397" s="45">
        <f t="shared" si="57"/>
        <v>5.1062500000000018E-2</v>
      </c>
      <c r="L397" s="73">
        <f t="shared" si="58"/>
        <v>0.31993749999999999</v>
      </c>
      <c r="M397" s="73">
        <f>IF(Results!J397&lt;'C.O. values'!C$32,"NO_GROWTH",L397)</f>
        <v>0.31993749999999999</v>
      </c>
      <c r="N397" s="74">
        <f t="shared" si="59"/>
        <v>6661.9919597783291</v>
      </c>
      <c r="O397" s="42">
        <f t="shared" si="60"/>
        <v>6661.9919597783291</v>
      </c>
      <c r="P397" s="75">
        <f t="shared" si="61"/>
        <v>0.72905308620691145</v>
      </c>
      <c r="Q397" s="55" t="str">
        <f t="shared" si="62"/>
        <v>NEGATIVE</v>
      </c>
      <c r="R397" s="1"/>
    </row>
    <row r="398" spans="1:18" ht="14" x14ac:dyDescent="0.2">
      <c r="A398" s="69" t="s">
        <v>967</v>
      </c>
      <c r="B398" s="69" t="s">
        <v>968</v>
      </c>
      <c r="C398" s="76" t="s">
        <v>284</v>
      </c>
      <c r="D398" s="31" t="s">
        <v>127</v>
      </c>
      <c r="E398" s="1">
        <v>6</v>
      </c>
      <c r="F398" s="71">
        <f>Data!W49</f>
        <v>2990</v>
      </c>
      <c r="G398" s="71">
        <f t="shared" si="54"/>
        <v>973.57894736842104</v>
      </c>
      <c r="H398" s="72">
        <f t="shared" si="55"/>
        <v>2016.421052631579</v>
      </c>
      <c r="I398" s="72">
        <f t="shared" si="56"/>
        <v>2016.421052631579</v>
      </c>
      <c r="J398" s="45">
        <f>Data!H49</f>
        <v>0.371</v>
      </c>
      <c r="K398" s="45">
        <f t="shared" si="57"/>
        <v>5.1062500000000018E-2</v>
      </c>
      <c r="L398" s="73">
        <f t="shared" si="58"/>
        <v>0.31993749999999999</v>
      </c>
      <c r="M398" s="73">
        <f>IF(Results!J398&lt;'C.O. values'!C$32,"NO_GROWTH",L398)</f>
        <v>0.31993749999999999</v>
      </c>
      <c r="N398" s="74">
        <f t="shared" si="59"/>
        <v>6302.5467556368949</v>
      </c>
      <c r="O398" s="42">
        <f t="shared" si="60"/>
        <v>6302.5467556368949</v>
      </c>
      <c r="P398" s="75">
        <f t="shared" si="61"/>
        <v>0.68971730841196111</v>
      </c>
      <c r="Q398" s="55" t="str">
        <f t="shared" si="62"/>
        <v>NEGATIVE</v>
      </c>
      <c r="R398" s="1"/>
    </row>
    <row r="399" spans="1:18" ht="14" x14ac:dyDescent="0.2">
      <c r="A399" s="69" t="s">
        <v>969</v>
      </c>
      <c r="B399" s="69" t="s">
        <v>970</v>
      </c>
      <c r="C399" s="76" t="s">
        <v>300</v>
      </c>
      <c r="D399" s="31" t="s">
        <v>127</v>
      </c>
      <c r="E399" s="1">
        <v>7</v>
      </c>
      <c r="F399" s="71">
        <f>Data!X49</f>
        <v>3402</v>
      </c>
      <c r="G399" s="71">
        <f t="shared" si="54"/>
        <v>973.57894736842104</v>
      </c>
      <c r="H399" s="72">
        <f t="shared" si="55"/>
        <v>2428.4210526315792</v>
      </c>
      <c r="I399" s="72">
        <f t="shared" si="56"/>
        <v>2428.4210526315792</v>
      </c>
      <c r="J399" s="45">
        <f>Data!I49</f>
        <v>0.36699999999999999</v>
      </c>
      <c r="K399" s="45">
        <f t="shared" si="57"/>
        <v>5.1062500000000018E-2</v>
      </c>
      <c r="L399" s="73">
        <f t="shared" si="58"/>
        <v>0.31593749999999998</v>
      </c>
      <c r="M399" s="73">
        <f>IF(Results!J399&lt;'C.O. values'!C$32,"NO_GROWTH",L399)</f>
        <v>0.31593749999999998</v>
      </c>
      <c r="N399" s="74">
        <f t="shared" si="59"/>
        <v>7686.3970014055922</v>
      </c>
      <c r="O399" s="42">
        <f t="shared" si="60"/>
        <v>7686.3970014055922</v>
      </c>
      <c r="P399" s="75">
        <f t="shared" si="61"/>
        <v>0.84115854379877653</v>
      </c>
      <c r="Q399" s="55" t="str">
        <f t="shared" si="62"/>
        <v>NEGATIVE</v>
      </c>
      <c r="R399" s="1"/>
    </row>
    <row r="400" spans="1:18" ht="14" x14ac:dyDescent="0.2">
      <c r="A400" s="69" t="s">
        <v>971</v>
      </c>
      <c r="B400" s="69" t="s">
        <v>972</v>
      </c>
      <c r="C400" s="76" t="s">
        <v>973</v>
      </c>
      <c r="D400" s="31" t="s">
        <v>127</v>
      </c>
      <c r="E400" s="1">
        <v>8</v>
      </c>
      <c r="F400" s="71">
        <f>Data!Y49</f>
        <v>3065</v>
      </c>
      <c r="G400" s="71">
        <f t="shared" si="54"/>
        <v>973.57894736842104</v>
      </c>
      <c r="H400" s="72">
        <f t="shared" si="55"/>
        <v>2091.4210526315792</v>
      </c>
      <c r="I400" s="72">
        <f t="shared" si="56"/>
        <v>2091.4210526315792</v>
      </c>
      <c r="J400" s="45">
        <f>Data!J49</f>
        <v>0.35799999999999998</v>
      </c>
      <c r="K400" s="45">
        <f t="shared" si="57"/>
        <v>5.1062500000000018E-2</v>
      </c>
      <c r="L400" s="73">
        <f t="shared" si="58"/>
        <v>0.30693749999999997</v>
      </c>
      <c r="M400" s="73">
        <f>IF(Results!J400&lt;'C.O. values'!C$32,"NO_GROWTH",L400)</f>
        <v>0.30693749999999997</v>
      </c>
      <c r="N400" s="74">
        <f t="shared" si="59"/>
        <v>6813.8336066188695</v>
      </c>
      <c r="O400" s="42">
        <f t="shared" si="60"/>
        <v>6813.8336066188695</v>
      </c>
      <c r="P400" s="75">
        <f t="shared" si="61"/>
        <v>0.74566983115529761</v>
      </c>
      <c r="Q400" s="55" t="str">
        <f t="shared" si="62"/>
        <v>NEGATIVE</v>
      </c>
      <c r="R400" s="1"/>
    </row>
    <row r="401" spans="1:18" ht="14" x14ac:dyDescent="0.2">
      <c r="A401" s="69" t="s">
        <v>974</v>
      </c>
      <c r="B401" s="69" t="s">
        <v>975</v>
      </c>
      <c r="C401" s="76" t="s">
        <v>158</v>
      </c>
      <c r="D401" s="31" t="s">
        <v>127</v>
      </c>
      <c r="E401" s="1">
        <v>9</v>
      </c>
      <c r="F401" s="71">
        <f>Data!Z49</f>
        <v>1215</v>
      </c>
      <c r="G401" s="71">
        <f t="shared" si="54"/>
        <v>973.57894736842104</v>
      </c>
      <c r="H401" s="72">
        <f t="shared" si="55"/>
        <v>241.42105263157896</v>
      </c>
      <c r="I401" s="72">
        <f t="shared" si="56"/>
        <v>241.42105263157896</v>
      </c>
      <c r="J401" s="45">
        <f>Data!K49</f>
        <v>0.10299999999999999</v>
      </c>
      <c r="K401" s="45">
        <f t="shared" si="57"/>
        <v>5.1062500000000018E-2</v>
      </c>
      <c r="L401" s="73">
        <f t="shared" si="58"/>
        <v>5.1937499999999977E-2</v>
      </c>
      <c r="M401" s="73">
        <f>IF(Results!J401&lt;'C.O. values'!C$32,"NO_GROWTH",L401)</f>
        <v>5.1937499999999977E-2</v>
      </c>
      <c r="N401" s="74">
        <f t="shared" si="59"/>
        <v>4648.2994489834718</v>
      </c>
      <c r="O401" s="42">
        <f t="shared" si="60"/>
        <v>4648.2994489834718</v>
      </c>
      <c r="P401" s="75">
        <f t="shared" si="61"/>
        <v>0.5086852520020223</v>
      </c>
      <c r="Q401" s="55" t="str">
        <f t="shared" si="62"/>
        <v>NEGATIVE</v>
      </c>
      <c r="R401" s="1"/>
    </row>
    <row r="402" spans="1:18" ht="14" x14ac:dyDescent="0.2">
      <c r="A402" s="69" t="s">
        <v>976</v>
      </c>
      <c r="B402" s="69" t="s">
        <v>977</v>
      </c>
      <c r="C402" s="76" t="s">
        <v>284</v>
      </c>
      <c r="D402" s="31" t="s">
        <v>144</v>
      </c>
      <c r="E402" s="1">
        <v>10</v>
      </c>
      <c r="F402" s="71">
        <f>Data!AA49</f>
        <v>3270</v>
      </c>
      <c r="G402" s="71">
        <f t="shared" si="54"/>
        <v>973.57894736842104</v>
      </c>
      <c r="H402" s="72">
        <f t="shared" si="55"/>
        <v>2296.4210526315792</v>
      </c>
      <c r="I402" s="72">
        <f t="shared" si="56"/>
        <v>2296.4210526315792</v>
      </c>
      <c r="J402" s="45">
        <f>Data!L49</f>
        <v>0.41</v>
      </c>
      <c r="K402" s="45">
        <f t="shared" si="57"/>
        <v>5.1062500000000018E-2</v>
      </c>
      <c r="L402" s="73">
        <f t="shared" si="58"/>
        <v>0.35893749999999996</v>
      </c>
      <c r="M402" s="73">
        <f>IF(Results!J402&lt;'C.O. values'!C$32,"NO_GROWTH",L402)</f>
        <v>0.35893749999999996</v>
      </c>
      <c r="N402" s="74">
        <f t="shared" si="59"/>
        <v>6397.8298523603116</v>
      </c>
      <c r="O402" s="42">
        <f t="shared" si="60"/>
        <v>6397.8298523603116</v>
      </c>
      <c r="P402" s="75">
        <f t="shared" si="61"/>
        <v>0.70014458544095803</v>
      </c>
      <c r="Q402" s="55" t="str">
        <f t="shared" si="62"/>
        <v>NEGATIVE</v>
      </c>
      <c r="R402" s="1"/>
    </row>
    <row r="403" spans="1:18" ht="14" x14ac:dyDescent="0.2">
      <c r="A403" s="69" t="s">
        <v>978</v>
      </c>
      <c r="B403" s="69" t="s">
        <v>979</v>
      </c>
      <c r="C403" s="76" t="s">
        <v>187</v>
      </c>
      <c r="D403" s="31" t="s">
        <v>144</v>
      </c>
      <c r="E403" s="1">
        <v>11</v>
      </c>
      <c r="F403" s="71">
        <f>Data!AB49</f>
        <v>2377</v>
      </c>
      <c r="G403" s="71">
        <f t="shared" si="54"/>
        <v>973.57894736842104</v>
      </c>
      <c r="H403" s="72">
        <f t="shared" si="55"/>
        <v>1403.421052631579</v>
      </c>
      <c r="I403" s="72">
        <f t="shared" si="56"/>
        <v>1403.421052631579</v>
      </c>
      <c r="J403" s="45">
        <f>Data!M49</f>
        <v>0.35899999999999999</v>
      </c>
      <c r="K403" s="45">
        <f t="shared" si="57"/>
        <v>5.1062500000000018E-2</v>
      </c>
      <c r="L403" s="73">
        <f t="shared" si="58"/>
        <v>0.30793749999999998</v>
      </c>
      <c r="M403" s="73">
        <f>IF(Results!J403&lt;'C.O. values'!C$32,"NO_GROWTH",L403)</f>
        <v>0.30793749999999998</v>
      </c>
      <c r="N403" s="74">
        <f t="shared" si="59"/>
        <v>4557.4866738594001</v>
      </c>
      <c r="O403" s="42">
        <f t="shared" si="60"/>
        <v>4557.4866738594001</v>
      </c>
      <c r="P403" s="75">
        <f t="shared" si="61"/>
        <v>0.4987471832725876</v>
      </c>
      <c r="Q403" s="55" t="str">
        <f t="shared" si="62"/>
        <v>NEGATIVE</v>
      </c>
      <c r="R403" s="1"/>
    </row>
    <row r="404" spans="1:18" ht="14" x14ac:dyDescent="0.2">
      <c r="A404" s="69" t="s">
        <v>980</v>
      </c>
      <c r="B404" s="69" t="s">
        <v>981</v>
      </c>
      <c r="C404" s="76" t="s">
        <v>187</v>
      </c>
      <c r="D404" s="31" t="s">
        <v>144</v>
      </c>
      <c r="E404" s="1">
        <v>12</v>
      </c>
      <c r="F404" s="71">
        <f>Data!AC49</f>
        <v>3413</v>
      </c>
      <c r="G404" s="71">
        <f t="shared" si="54"/>
        <v>973.57894736842104</v>
      </c>
      <c r="H404" s="72">
        <f t="shared" si="55"/>
        <v>2439.4210526315792</v>
      </c>
      <c r="I404" s="72">
        <f t="shared" si="56"/>
        <v>2439.4210526315792</v>
      </c>
      <c r="J404" s="45">
        <f>Data!N49</f>
        <v>0.379</v>
      </c>
      <c r="K404" s="45">
        <f t="shared" si="57"/>
        <v>5.1062500000000018E-2</v>
      </c>
      <c r="L404" s="73">
        <f t="shared" si="58"/>
        <v>0.32793749999999999</v>
      </c>
      <c r="M404" s="73">
        <f>IF(Results!J404&lt;'C.O. values'!C$32,"NO_GROWTH",L404)</f>
        <v>0.32793749999999999</v>
      </c>
      <c r="N404" s="74">
        <f t="shared" si="59"/>
        <v>7438.6767375843847</v>
      </c>
      <c r="O404" s="42">
        <f t="shared" si="60"/>
        <v>7438.6767375843847</v>
      </c>
      <c r="P404" s="75">
        <f t="shared" si="61"/>
        <v>0.81404935124117239</v>
      </c>
      <c r="Q404" s="55" t="str">
        <f t="shared" si="62"/>
        <v>NEGATIVE</v>
      </c>
      <c r="R404" s="1"/>
    </row>
    <row r="405" spans="1:18" ht="14" x14ac:dyDescent="0.2">
      <c r="A405" s="69" t="s">
        <v>982</v>
      </c>
      <c r="B405" s="69" t="s">
        <v>983</v>
      </c>
      <c r="C405" s="76" t="s">
        <v>272</v>
      </c>
      <c r="D405" s="31" t="s">
        <v>127</v>
      </c>
      <c r="E405" s="1">
        <v>13</v>
      </c>
      <c r="F405" s="71">
        <f>Data!R50</f>
        <v>2546</v>
      </c>
      <c r="G405" s="71">
        <f t="shared" si="54"/>
        <v>973.57894736842104</v>
      </c>
      <c r="H405" s="72">
        <f t="shared" si="55"/>
        <v>1572.421052631579</v>
      </c>
      <c r="I405" s="72">
        <f t="shared" si="56"/>
        <v>1572.421052631579</v>
      </c>
      <c r="J405" s="45">
        <f>Data!C50</f>
        <v>0.40300000000000002</v>
      </c>
      <c r="K405" s="45">
        <f t="shared" si="57"/>
        <v>5.1062500000000018E-2</v>
      </c>
      <c r="L405" s="73">
        <f t="shared" si="58"/>
        <v>0.35193750000000001</v>
      </c>
      <c r="M405" s="73">
        <f>IF(Results!J405&lt;'C.O. values'!C$32,"NO_GROWTH",L405)</f>
        <v>0.35193750000000001</v>
      </c>
      <c r="N405" s="74">
        <f t="shared" si="59"/>
        <v>4467.898569011767</v>
      </c>
      <c r="O405" s="42">
        <f t="shared" si="60"/>
        <v>4467.898569011767</v>
      </c>
      <c r="P405" s="75">
        <f t="shared" si="61"/>
        <v>0.48894313596647698</v>
      </c>
      <c r="Q405" s="55" t="str">
        <f t="shared" si="62"/>
        <v>NEGATIVE</v>
      </c>
      <c r="R405" s="1"/>
    </row>
    <row r="406" spans="1:18" ht="14" x14ac:dyDescent="0.2">
      <c r="A406" s="69" t="s">
        <v>984</v>
      </c>
      <c r="B406" s="69" t="s">
        <v>985</v>
      </c>
      <c r="C406" s="76" t="s">
        <v>161</v>
      </c>
      <c r="D406" s="31" t="s">
        <v>127</v>
      </c>
      <c r="E406" s="1">
        <v>14</v>
      </c>
      <c r="F406" s="71">
        <f>Data!S50</f>
        <v>2609</v>
      </c>
      <c r="G406" s="71">
        <f t="shared" si="54"/>
        <v>973.57894736842104</v>
      </c>
      <c r="H406" s="72">
        <f t="shared" si="55"/>
        <v>1635.421052631579</v>
      </c>
      <c r="I406" s="72">
        <f t="shared" si="56"/>
        <v>1635.421052631579</v>
      </c>
      <c r="J406" s="45">
        <f>Data!D50</f>
        <v>0.38800000000000001</v>
      </c>
      <c r="K406" s="45">
        <f t="shared" si="57"/>
        <v>5.1062500000000018E-2</v>
      </c>
      <c r="L406" s="73">
        <f t="shared" si="58"/>
        <v>0.3369375</v>
      </c>
      <c r="M406" s="73">
        <f>IF(Results!J406&lt;'C.O. values'!C$32,"NO_GROWTH",L406)</f>
        <v>0.3369375</v>
      </c>
      <c r="N406" s="74">
        <f t="shared" si="59"/>
        <v>4853.7816438703885</v>
      </c>
      <c r="O406" s="42">
        <f t="shared" si="60"/>
        <v>4853.7816438703885</v>
      </c>
      <c r="P406" s="75">
        <f t="shared" si="61"/>
        <v>0.53117213419091369</v>
      </c>
      <c r="Q406" s="55" t="str">
        <f t="shared" si="62"/>
        <v>NEGATIVE</v>
      </c>
      <c r="R406" s="1"/>
    </row>
    <row r="407" spans="1:18" ht="14" x14ac:dyDescent="0.2">
      <c r="A407" s="69" t="s">
        <v>986</v>
      </c>
      <c r="B407" s="69" t="s">
        <v>987</v>
      </c>
      <c r="C407" s="76" t="s">
        <v>138</v>
      </c>
      <c r="D407" s="31" t="s">
        <v>127</v>
      </c>
      <c r="E407" s="1">
        <v>15</v>
      </c>
      <c r="F407" s="71">
        <f>Data!T50</f>
        <v>2718</v>
      </c>
      <c r="G407" s="71">
        <f t="shared" si="54"/>
        <v>973.57894736842104</v>
      </c>
      <c r="H407" s="72">
        <f t="shared" si="55"/>
        <v>1744.421052631579</v>
      </c>
      <c r="I407" s="72">
        <f t="shared" si="56"/>
        <v>1744.421052631579</v>
      </c>
      <c r="J407" s="45">
        <f>Data!E50</f>
        <v>0.36899999999999999</v>
      </c>
      <c r="K407" s="45">
        <f t="shared" si="57"/>
        <v>5.1062500000000018E-2</v>
      </c>
      <c r="L407" s="73">
        <f t="shared" si="58"/>
        <v>0.31793749999999998</v>
      </c>
      <c r="M407" s="73">
        <f>IF(Results!J407&lt;'C.O. values'!C$32,"NO_GROWTH",L407)</f>
        <v>0.31793749999999998</v>
      </c>
      <c r="N407" s="74">
        <f t="shared" si="59"/>
        <v>5486.6791511903411</v>
      </c>
      <c r="O407" s="42">
        <f t="shared" si="60"/>
        <v>5486.6791511903411</v>
      </c>
      <c r="P407" s="75">
        <f t="shared" si="61"/>
        <v>0.60043308253039895</v>
      </c>
      <c r="Q407" s="55" t="str">
        <f t="shared" si="62"/>
        <v>NEGATIVE</v>
      </c>
      <c r="R407" s="1"/>
    </row>
    <row r="408" spans="1:18" ht="14" x14ac:dyDescent="0.2">
      <c r="A408" s="69" t="s">
        <v>988</v>
      </c>
      <c r="B408" s="69" t="s">
        <v>989</v>
      </c>
      <c r="C408" s="76" t="s">
        <v>272</v>
      </c>
      <c r="D408" s="31" t="s">
        <v>127</v>
      </c>
      <c r="E408" s="1">
        <v>16</v>
      </c>
      <c r="F408" s="71">
        <f>Data!U50</f>
        <v>1707</v>
      </c>
      <c r="G408" s="71">
        <f t="shared" si="54"/>
        <v>973.57894736842104</v>
      </c>
      <c r="H408" s="72">
        <f t="shared" si="55"/>
        <v>733.42105263157896</v>
      </c>
      <c r="I408" s="72">
        <f t="shared" si="56"/>
        <v>733.42105263157896</v>
      </c>
      <c r="J408" s="45">
        <f>Data!F50</f>
        <v>0.249</v>
      </c>
      <c r="K408" s="45">
        <f t="shared" si="57"/>
        <v>5.1062500000000018E-2</v>
      </c>
      <c r="L408" s="73">
        <f t="shared" si="58"/>
        <v>0.19793749999999999</v>
      </c>
      <c r="M408" s="73">
        <f>IF(Results!J408&lt;'C.O. values'!C$32,"NO_GROWTH",L408)</f>
        <v>0.19793749999999999</v>
      </c>
      <c r="N408" s="74">
        <f t="shared" si="59"/>
        <v>3705.3163378924105</v>
      </c>
      <c r="O408" s="42">
        <f t="shared" si="60"/>
        <v>3705.3163378924105</v>
      </c>
      <c r="P408" s="75">
        <f t="shared" si="61"/>
        <v>0.40549017888686228</v>
      </c>
      <c r="Q408" s="55" t="str">
        <f t="shared" si="62"/>
        <v>NEGATIVE</v>
      </c>
      <c r="R408" s="1"/>
    </row>
    <row r="409" spans="1:18" ht="14" x14ac:dyDescent="0.2">
      <c r="A409" s="69" t="s">
        <v>990</v>
      </c>
      <c r="B409" s="69" t="s">
        <v>991</v>
      </c>
      <c r="C409" s="76" t="s">
        <v>155</v>
      </c>
      <c r="D409" s="31" t="s">
        <v>127</v>
      </c>
      <c r="E409" s="1">
        <v>17</v>
      </c>
      <c r="F409" s="71">
        <f>Data!V50</f>
        <v>2594</v>
      </c>
      <c r="G409" s="71">
        <f t="shared" si="54"/>
        <v>973.57894736842104</v>
      </c>
      <c r="H409" s="72">
        <f t="shared" si="55"/>
        <v>1620.421052631579</v>
      </c>
      <c r="I409" s="72">
        <f t="shared" si="56"/>
        <v>1620.421052631579</v>
      </c>
      <c r="J409" s="45">
        <f>Data!G50</f>
        <v>0.4</v>
      </c>
      <c r="K409" s="45">
        <f t="shared" si="57"/>
        <v>5.1062500000000018E-2</v>
      </c>
      <c r="L409" s="73">
        <f t="shared" si="58"/>
        <v>0.34893750000000001</v>
      </c>
      <c r="M409" s="73">
        <f>IF(Results!J409&lt;'C.O. values'!C$32,"NO_GROWTH",L409)</f>
        <v>0.34893750000000001</v>
      </c>
      <c r="N409" s="74">
        <f t="shared" si="59"/>
        <v>4643.8719043713527</v>
      </c>
      <c r="O409" s="42">
        <f t="shared" si="60"/>
        <v>4643.8719043713527</v>
      </c>
      <c r="P409" s="75">
        <f t="shared" si="61"/>
        <v>0.50820072498919</v>
      </c>
      <c r="Q409" s="55" t="str">
        <f t="shared" si="62"/>
        <v>NEGATIVE</v>
      </c>
      <c r="R409" s="1"/>
    </row>
    <row r="410" spans="1:18" ht="14" x14ac:dyDescent="0.2">
      <c r="A410" s="69" t="s">
        <v>992</v>
      </c>
      <c r="B410" s="69" t="s">
        <v>993</v>
      </c>
      <c r="C410" s="76" t="s">
        <v>596</v>
      </c>
      <c r="D410" s="31" t="s">
        <v>127</v>
      </c>
      <c r="E410" s="1">
        <v>18</v>
      </c>
      <c r="F410" s="71">
        <f>Data!W50</f>
        <v>2696</v>
      </c>
      <c r="G410" s="71">
        <f t="shared" si="54"/>
        <v>973.57894736842104</v>
      </c>
      <c r="H410" s="72">
        <f t="shared" si="55"/>
        <v>1722.421052631579</v>
      </c>
      <c r="I410" s="72">
        <f t="shared" si="56"/>
        <v>1722.421052631579</v>
      </c>
      <c r="J410" s="45">
        <f>Data!H50</f>
        <v>0.36099999999999999</v>
      </c>
      <c r="K410" s="45">
        <f t="shared" si="57"/>
        <v>5.1062500000000018E-2</v>
      </c>
      <c r="L410" s="73">
        <f t="shared" si="58"/>
        <v>0.30993749999999998</v>
      </c>
      <c r="M410" s="73">
        <f>IF(Results!J410&lt;'C.O. values'!C$32,"NO_GROWTH",L410)</f>
        <v>0.30993749999999998</v>
      </c>
      <c r="N410" s="74">
        <f t="shared" si="59"/>
        <v>5557.3173708621225</v>
      </c>
      <c r="O410" s="42">
        <f t="shared" si="60"/>
        <v>5557.3173708621225</v>
      </c>
      <c r="P410" s="75">
        <f t="shared" si="61"/>
        <v>0.60816335485237083</v>
      </c>
      <c r="Q410" s="55" t="str">
        <f t="shared" si="62"/>
        <v>NEGATIVE</v>
      </c>
      <c r="R410" s="1"/>
    </row>
    <row r="411" spans="1:18" ht="14" x14ac:dyDescent="0.2">
      <c r="A411" s="69" t="s">
        <v>994</v>
      </c>
      <c r="B411" s="69" t="s">
        <v>995</v>
      </c>
      <c r="C411" s="76" t="s">
        <v>258</v>
      </c>
      <c r="D411" s="31" t="s">
        <v>127</v>
      </c>
      <c r="E411" s="1">
        <v>19</v>
      </c>
      <c r="F411" s="71">
        <f>Data!X50</f>
        <v>2467</v>
      </c>
      <c r="G411" s="71">
        <f t="shared" si="54"/>
        <v>973.57894736842104</v>
      </c>
      <c r="H411" s="72">
        <f t="shared" si="55"/>
        <v>1493.421052631579</v>
      </c>
      <c r="I411" s="72">
        <f t="shared" si="56"/>
        <v>1493.421052631579</v>
      </c>
      <c r="J411" s="45">
        <f>Data!I50</f>
        <v>0.38500000000000001</v>
      </c>
      <c r="K411" s="45">
        <f t="shared" si="57"/>
        <v>5.1062500000000018E-2</v>
      </c>
      <c r="L411" s="73">
        <f t="shared" si="58"/>
        <v>0.3339375</v>
      </c>
      <c r="M411" s="73">
        <f>IF(Results!J411&lt;'C.O. values'!C$32,"NO_GROWTH",L411)</f>
        <v>0.3339375</v>
      </c>
      <c r="N411" s="74">
        <f t="shared" si="59"/>
        <v>4472.1573726567967</v>
      </c>
      <c r="O411" s="42">
        <f t="shared" si="60"/>
        <v>4472.1573726567967</v>
      </c>
      <c r="P411" s="75">
        <f t="shared" si="61"/>
        <v>0.48940919686233275</v>
      </c>
      <c r="Q411" s="55" t="str">
        <f t="shared" si="62"/>
        <v>NEGATIVE</v>
      </c>
      <c r="R411" s="1"/>
    </row>
    <row r="412" spans="1:18" ht="14" x14ac:dyDescent="0.2">
      <c r="A412" s="69" t="s">
        <v>996</v>
      </c>
      <c r="B412" s="69" t="s">
        <v>997</v>
      </c>
      <c r="C412" s="76" t="s">
        <v>158</v>
      </c>
      <c r="D412" s="31" t="s">
        <v>127</v>
      </c>
      <c r="E412" s="1">
        <v>20</v>
      </c>
      <c r="F412" s="71">
        <f>Data!Y50</f>
        <v>2544</v>
      </c>
      <c r="G412" s="71">
        <f t="shared" si="54"/>
        <v>973.57894736842104</v>
      </c>
      <c r="H412" s="72">
        <f t="shared" si="55"/>
        <v>1570.421052631579</v>
      </c>
      <c r="I412" s="72">
        <f t="shared" si="56"/>
        <v>1570.421052631579</v>
      </c>
      <c r="J412" s="45">
        <f>Data!J50</f>
        <v>0.39100000000000001</v>
      </c>
      <c r="K412" s="45">
        <f t="shared" si="57"/>
        <v>5.1062500000000018E-2</v>
      </c>
      <c r="L412" s="73">
        <f t="shared" si="58"/>
        <v>0.3399375</v>
      </c>
      <c r="M412" s="73">
        <f>IF(Results!J412&lt;'C.O. values'!C$32,"NO_GROWTH",L412)</f>
        <v>0.3399375</v>
      </c>
      <c r="N412" s="74">
        <f t="shared" si="59"/>
        <v>4619.7346648474468</v>
      </c>
      <c r="O412" s="42">
        <f t="shared" si="60"/>
        <v>4619.7346648474468</v>
      </c>
      <c r="P412" s="75">
        <f t="shared" si="61"/>
        <v>0.50555927344231599</v>
      </c>
      <c r="Q412" s="55" t="str">
        <f t="shared" si="62"/>
        <v>NEGATIVE</v>
      </c>
      <c r="R412" s="1"/>
    </row>
    <row r="413" spans="1:18" ht="14" x14ac:dyDescent="0.2">
      <c r="A413" s="69" t="s">
        <v>998</v>
      </c>
      <c r="B413" s="69" t="s">
        <v>999</v>
      </c>
      <c r="C413" s="76" t="s">
        <v>126</v>
      </c>
      <c r="D413" s="31" t="s">
        <v>127</v>
      </c>
      <c r="E413" s="1">
        <v>21</v>
      </c>
      <c r="F413" s="71">
        <f>Data!Z50</f>
        <v>2492</v>
      </c>
      <c r="G413" s="71">
        <f t="shared" si="54"/>
        <v>973.57894736842104</v>
      </c>
      <c r="H413" s="72">
        <f t="shared" si="55"/>
        <v>1518.421052631579</v>
      </c>
      <c r="I413" s="72">
        <f t="shared" si="56"/>
        <v>1518.421052631579</v>
      </c>
      <c r="J413" s="45">
        <f>Data!K50</f>
        <v>0.39200000000000002</v>
      </c>
      <c r="K413" s="45">
        <f t="shared" si="57"/>
        <v>5.1062500000000018E-2</v>
      </c>
      <c r="L413" s="73">
        <f t="shared" si="58"/>
        <v>0.3409375</v>
      </c>
      <c r="M413" s="73">
        <f>IF(Results!J413&lt;'C.O. values'!C$32,"NO_GROWTH",L413)</f>
        <v>0.3409375</v>
      </c>
      <c r="N413" s="74">
        <f t="shared" si="59"/>
        <v>4453.6639490568768</v>
      </c>
      <c r="O413" s="42">
        <f t="shared" si="60"/>
        <v>4453.6639490568768</v>
      </c>
      <c r="P413" s="75">
        <f t="shared" si="61"/>
        <v>0.4873853746134536</v>
      </c>
      <c r="Q413" s="55" t="str">
        <f t="shared" si="62"/>
        <v>NEGATIVE</v>
      </c>
      <c r="R413" s="1"/>
    </row>
    <row r="414" spans="1:18" ht="14" x14ac:dyDescent="0.2">
      <c r="A414" s="69" t="s">
        <v>1000</v>
      </c>
      <c r="B414" s="69" t="s">
        <v>1001</v>
      </c>
      <c r="C414" s="76" t="s">
        <v>228</v>
      </c>
      <c r="D414" s="31" t="s">
        <v>144</v>
      </c>
      <c r="E414" s="1">
        <v>22</v>
      </c>
      <c r="F414" s="71">
        <f>Data!AA50</f>
        <v>2915</v>
      </c>
      <c r="G414" s="71">
        <f t="shared" si="54"/>
        <v>973.57894736842104</v>
      </c>
      <c r="H414" s="72">
        <f t="shared" si="55"/>
        <v>1941.421052631579</v>
      </c>
      <c r="I414" s="72">
        <f t="shared" si="56"/>
        <v>1941.421052631579</v>
      </c>
      <c r="J414" s="45">
        <f>Data!L50</f>
        <v>0.38200000000000001</v>
      </c>
      <c r="K414" s="45">
        <f t="shared" si="57"/>
        <v>5.1062500000000018E-2</v>
      </c>
      <c r="L414" s="73">
        <f t="shared" si="58"/>
        <v>0.3309375</v>
      </c>
      <c r="M414" s="73">
        <f>IF(Results!J414&lt;'C.O. values'!C$32,"NO_GROWTH",L414)</f>
        <v>0.3309375</v>
      </c>
      <c r="N414" s="74">
        <f t="shared" si="59"/>
        <v>5866.4281099348937</v>
      </c>
      <c r="O414" s="42">
        <f t="shared" si="60"/>
        <v>5866.4281099348937</v>
      </c>
      <c r="P414" s="75">
        <f t="shared" si="61"/>
        <v>0.64199079560302008</v>
      </c>
      <c r="Q414" s="55" t="str">
        <f t="shared" si="62"/>
        <v>NEGATIVE</v>
      </c>
      <c r="R414" s="1"/>
    </row>
    <row r="415" spans="1:18" ht="14" x14ac:dyDescent="0.2">
      <c r="A415" s="69" t="s">
        <v>1002</v>
      </c>
      <c r="B415" s="69" t="s">
        <v>1003</v>
      </c>
      <c r="C415" s="76" t="s">
        <v>479</v>
      </c>
      <c r="D415" s="31" t="s">
        <v>127</v>
      </c>
      <c r="E415" s="1">
        <v>23</v>
      </c>
      <c r="F415" s="71">
        <f>Data!AB50</f>
        <v>3020</v>
      </c>
      <c r="G415" s="71">
        <f t="shared" si="54"/>
        <v>973.57894736842104</v>
      </c>
      <c r="H415" s="72">
        <f t="shared" si="55"/>
        <v>2046.421052631579</v>
      </c>
      <c r="I415" s="72">
        <f t="shared" si="56"/>
        <v>2046.421052631579</v>
      </c>
      <c r="J415" s="45">
        <f>Data!M50</f>
        <v>0.36</v>
      </c>
      <c r="K415" s="45">
        <f t="shared" si="57"/>
        <v>5.1062500000000018E-2</v>
      </c>
      <c r="L415" s="73">
        <f t="shared" si="58"/>
        <v>0.30893749999999998</v>
      </c>
      <c r="M415" s="73">
        <f>IF(Results!J415&lt;'C.O. values'!C$32,"NO_GROWTH",L415)</f>
        <v>0.30893749999999998</v>
      </c>
      <c r="N415" s="74">
        <f t="shared" si="59"/>
        <v>6624.061671475878</v>
      </c>
      <c r="O415" s="42">
        <f t="shared" si="60"/>
        <v>6624.061671475878</v>
      </c>
      <c r="P415" s="75">
        <f t="shared" si="61"/>
        <v>0.72490219651587373</v>
      </c>
      <c r="Q415" s="55" t="str">
        <f t="shared" si="62"/>
        <v>NEGATIVE</v>
      </c>
      <c r="R415" s="1"/>
    </row>
    <row r="416" spans="1:18" ht="14" x14ac:dyDescent="0.2">
      <c r="A416" s="69" t="s">
        <v>1004</v>
      </c>
      <c r="B416" s="69" t="s">
        <v>1005</v>
      </c>
      <c r="C416" s="76" t="s">
        <v>321</v>
      </c>
      <c r="D416" s="31" t="s">
        <v>127</v>
      </c>
      <c r="E416" s="1">
        <v>24</v>
      </c>
      <c r="F416" s="71">
        <f>Data!AC50</f>
        <v>3216</v>
      </c>
      <c r="G416" s="71">
        <f t="shared" si="54"/>
        <v>973.57894736842104</v>
      </c>
      <c r="H416" s="72">
        <f t="shared" si="55"/>
        <v>2242.4210526315792</v>
      </c>
      <c r="I416" s="72">
        <f t="shared" si="56"/>
        <v>2242.4210526315792</v>
      </c>
      <c r="J416" s="45">
        <f>Data!N50</f>
        <v>0.4</v>
      </c>
      <c r="K416" s="45">
        <f t="shared" si="57"/>
        <v>5.1062500000000018E-2</v>
      </c>
      <c r="L416" s="73">
        <f t="shared" si="58"/>
        <v>0.34893750000000001</v>
      </c>
      <c r="M416" s="73">
        <f>IF(Results!J416&lt;'C.O. values'!C$32,"NO_GROWTH",L416)</f>
        <v>0.34893750000000001</v>
      </c>
      <c r="N416" s="74">
        <f t="shared" si="59"/>
        <v>6426.4260867105977</v>
      </c>
      <c r="O416" s="42">
        <f t="shared" si="60"/>
        <v>6426.4260867105977</v>
      </c>
      <c r="P416" s="75">
        <f t="shared" si="61"/>
        <v>0.70327400574540189</v>
      </c>
      <c r="Q416" s="55" t="str">
        <f t="shared" si="62"/>
        <v>NEGATIVE</v>
      </c>
      <c r="R416" s="1"/>
    </row>
    <row r="417" spans="1:18" ht="14" x14ac:dyDescent="0.2">
      <c r="A417" s="69" t="s">
        <v>1006</v>
      </c>
      <c r="B417" s="69" t="s">
        <v>1007</v>
      </c>
      <c r="C417" s="76" t="s">
        <v>149</v>
      </c>
      <c r="D417" s="31" t="s">
        <v>127</v>
      </c>
      <c r="E417" s="1">
        <v>25</v>
      </c>
      <c r="F417" s="71">
        <f>Data!R51</f>
        <v>1931</v>
      </c>
      <c r="G417" s="71">
        <f t="shared" si="54"/>
        <v>973.57894736842104</v>
      </c>
      <c r="H417" s="72">
        <f t="shared" si="55"/>
        <v>957.42105263157896</v>
      </c>
      <c r="I417" s="72">
        <f t="shared" si="56"/>
        <v>957.42105263157896</v>
      </c>
      <c r="J417" s="45">
        <f>Data!C51</f>
        <v>0.42399999999999999</v>
      </c>
      <c r="K417" s="45">
        <f t="shared" si="57"/>
        <v>5.1062500000000018E-2</v>
      </c>
      <c r="L417" s="73">
        <f t="shared" si="58"/>
        <v>0.37293749999999998</v>
      </c>
      <c r="M417" s="73">
        <f>IF(Results!J417&lt;'C.O. values'!C$32,"NO_GROWTH",L417)</f>
        <v>0.37293749999999998</v>
      </c>
      <c r="N417" s="74">
        <f t="shared" si="59"/>
        <v>2567.2426415460473</v>
      </c>
      <c r="O417" s="42">
        <f t="shared" si="60"/>
        <v>2567.2426415460473</v>
      </c>
      <c r="P417" s="75">
        <f t="shared" si="61"/>
        <v>0.28094542625707503</v>
      </c>
      <c r="Q417" s="55" t="str">
        <f t="shared" si="62"/>
        <v>NEGATIVE</v>
      </c>
      <c r="R417" s="1"/>
    </row>
    <row r="418" spans="1:18" ht="14" x14ac:dyDescent="0.2">
      <c r="A418" s="69" t="s">
        <v>1008</v>
      </c>
      <c r="B418" s="69" t="s">
        <v>1009</v>
      </c>
      <c r="C418" s="76" t="s">
        <v>727</v>
      </c>
      <c r="D418" s="31" t="s">
        <v>127</v>
      </c>
      <c r="E418" s="1">
        <v>26</v>
      </c>
      <c r="F418" s="71">
        <f>Data!S51</f>
        <v>2082</v>
      </c>
      <c r="G418" s="71">
        <f t="shared" si="54"/>
        <v>973.57894736842104</v>
      </c>
      <c r="H418" s="72">
        <f t="shared" si="55"/>
        <v>1108.421052631579</v>
      </c>
      <c r="I418" s="72">
        <f t="shared" si="56"/>
        <v>1108.421052631579</v>
      </c>
      <c r="J418" s="45">
        <f>Data!D51</f>
        <v>0.36299999999999999</v>
      </c>
      <c r="K418" s="45">
        <f t="shared" si="57"/>
        <v>5.1062500000000018E-2</v>
      </c>
      <c r="L418" s="73">
        <f t="shared" si="58"/>
        <v>0.31193749999999998</v>
      </c>
      <c r="M418" s="73">
        <f>IF(Results!J418&lt;'C.O. values'!C$32,"NO_GROWTH",L418)</f>
        <v>0.31193749999999998</v>
      </c>
      <c r="N418" s="74">
        <f t="shared" si="59"/>
        <v>3553.3433865167831</v>
      </c>
      <c r="O418" s="42">
        <f t="shared" si="60"/>
        <v>3553.3433865167831</v>
      </c>
      <c r="P418" s="75">
        <f t="shared" si="61"/>
        <v>0.38885906466617493</v>
      </c>
      <c r="Q418" s="55" t="str">
        <f t="shared" si="62"/>
        <v>NEGATIVE</v>
      </c>
      <c r="R418" s="1"/>
    </row>
    <row r="419" spans="1:18" ht="14" x14ac:dyDescent="0.2">
      <c r="A419" s="69" t="s">
        <v>1010</v>
      </c>
      <c r="B419" s="69" t="s">
        <v>1011</v>
      </c>
      <c r="C419" s="76" t="s">
        <v>158</v>
      </c>
      <c r="D419" s="31" t="s">
        <v>127</v>
      </c>
      <c r="E419" s="1">
        <v>27</v>
      </c>
      <c r="F419" s="71">
        <f>Data!T51</f>
        <v>2101</v>
      </c>
      <c r="G419" s="71">
        <f t="shared" si="54"/>
        <v>973.57894736842104</v>
      </c>
      <c r="H419" s="72">
        <f t="shared" si="55"/>
        <v>1127.421052631579</v>
      </c>
      <c r="I419" s="72">
        <f t="shared" si="56"/>
        <v>1127.421052631579</v>
      </c>
      <c r="J419" s="45">
        <f>Data!E51</f>
        <v>0.38200000000000001</v>
      </c>
      <c r="K419" s="45">
        <f t="shared" si="57"/>
        <v>5.1062500000000018E-2</v>
      </c>
      <c r="L419" s="73">
        <f t="shared" si="58"/>
        <v>0.3309375</v>
      </c>
      <c r="M419" s="73">
        <f>IF(Results!J419&lt;'C.O. values'!C$32,"NO_GROWTH",L419)</f>
        <v>0.3309375</v>
      </c>
      <c r="N419" s="74">
        <f t="shared" si="59"/>
        <v>3406.7491675364049</v>
      </c>
      <c r="O419" s="42">
        <f t="shared" si="60"/>
        <v>3406.7491675364049</v>
      </c>
      <c r="P419" s="75">
        <f t="shared" si="61"/>
        <v>0.37281657040725175</v>
      </c>
      <c r="Q419" s="55" t="str">
        <f t="shared" si="62"/>
        <v>NEGATIVE</v>
      </c>
      <c r="R419" s="1"/>
    </row>
    <row r="420" spans="1:18" ht="14" x14ac:dyDescent="0.2">
      <c r="A420" s="69" t="s">
        <v>1012</v>
      </c>
      <c r="B420" s="69" t="s">
        <v>1013</v>
      </c>
      <c r="C420" s="76" t="s">
        <v>238</v>
      </c>
      <c r="D420" s="31" t="s">
        <v>127</v>
      </c>
      <c r="E420" s="1">
        <v>28</v>
      </c>
      <c r="F420" s="71">
        <f>Data!U51</f>
        <v>2579</v>
      </c>
      <c r="G420" s="71">
        <f t="shared" si="54"/>
        <v>973.57894736842104</v>
      </c>
      <c r="H420" s="72">
        <f t="shared" si="55"/>
        <v>1605.421052631579</v>
      </c>
      <c r="I420" s="72">
        <f t="shared" si="56"/>
        <v>1605.421052631579</v>
      </c>
      <c r="J420" s="45">
        <f>Data!F51</f>
        <v>0.33500000000000002</v>
      </c>
      <c r="K420" s="45">
        <f t="shared" si="57"/>
        <v>5.1062500000000018E-2</v>
      </c>
      <c r="L420" s="73">
        <f t="shared" si="58"/>
        <v>0.28393750000000001</v>
      </c>
      <c r="M420" s="73">
        <f>IF(Results!J420&lt;'C.O. values'!C$32,"NO_GROWTH",L420)</f>
        <v>0.28393750000000001</v>
      </c>
      <c r="N420" s="74">
        <f t="shared" si="59"/>
        <v>5654.1353383458645</v>
      </c>
      <c r="O420" s="42">
        <f t="shared" si="60"/>
        <v>5654.1353383458645</v>
      </c>
      <c r="P420" s="75">
        <f t="shared" si="61"/>
        <v>0.61875860000133842</v>
      </c>
      <c r="Q420" s="55" t="str">
        <f t="shared" si="62"/>
        <v>NEGATIVE</v>
      </c>
      <c r="R420" s="1"/>
    </row>
    <row r="421" spans="1:18" ht="14" x14ac:dyDescent="0.2">
      <c r="A421" s="69" t="s">
        <v>1014</v>
      </c>
      <c r="B421" s="69" t="s">
        <v>1015</v>
      </c>
      <c r="C421" s="76" t="s">
        <v>300</v>
      </c>
      <c r="D421" s="31" t="s">
        <v>144</v>
      </c>
      <c r="E421" s="1">
        <v>29</v>
      </c>
      <c r="F421" s="71">
        <f>Data!V51</f>
        <v>2458</v>
      </c>
      <c r="G421" s="71">
        <f t="shared" si="54"/>
        <v>973.57894736842104</v>
      </c>
      <c r="H421" s="72">
        <f t="shared" si="55"/>
        <v>1484.421052631579</v>
      </c>
      <c r="I421" s="72">
        <f t="shared" si="56"/>
        <v>1484.421052631579</v>
      </c>
      <c r="J421" s="45">
        <f>Data!G51</f>
        <v>0.39800000000000002</v>
      </c>
      <c r="K421" s="45">
        <f t="shared" si="57"/>
        <v>5.1062500000000018E-2</v>
      </c>
      <c r="L421" s="73">
        <f t="shared" si="58"/>
        <v>0.34693750000000001</v>
      </c>
      <c r="M421" s="73">
        <f>IF(Results!J421&lt;'C.O. values'!C$32,"NO_GROWTH",L421)</f>
        <v>0.34693750000000001</v>
      </c>
      <c r="N421" s="74">
        <f t="shared" si="59"/>
        <v>4278.6411172951293</v>
      </c>
      <c r="O421" s="42">
        <f t="shared" si="60"/>
        <v>4278.6411172951293</v>
      </c>
      <c r="P421" s="75">
        <f t="shared" si="61"/>
        <v>0.46823180366606071</v>
      </c>
      <c r="Q421" s="55" t="str">
        <f t="shared" si="62"/>
        <v>NEGATIVE</v>
      </c>
      <c r="R421" s="1"/>
    </row>
    <row r="422" spans="1:18" ht="14" x14ac:dyDescent="0.2">
      <c r="A422" s="69" t="s">
        <v>1016</v>
      </c>
      <c r="B422" s="69" t="s">
        <v>1017</v>
      </c>
      <c r="C422" s="76" t="s">
        <v>158</v>
      </c>
      <c r="D422" s="31" t="s">
        <v>127</v>
      </c>
      <c r="E422" s="1">
        <v>30</v>
      </c>
      <c r="F422" s="71">
        <f>Data!W51</f>
        <v>2169</v>
      </c>
      <c r="G422" s="71">
        <f t="shared" si="54"/>
        <v>973.57894736842104</v>
      </c>
      <c r="H422" s="72">
        <f t="shared" si="55"/>
        <v>1195.421052631579</v>
      </c>
      <c r="I422" s="72">
        <f t="shared" si="56"/>
        <v>1195.421052631579</v>
      </c>
      <c r="J422" s="45">
        <f>Data!H51</f>
        <v>0.36299999999999999</v>
      </c>
      <c r="K422" s="45">
        <f t="shared" si="57"/>
        <v>5.1062500000000018E-2</v>
      </c>
      <c r="L422" s="73">
        <f t="shared" si="58"/>
        <v>0.31193749999999998</v>
      </c>
      <c r="M422" s="73">
        <f>IF(Results!J422&lt;'C.O. values'!C$32,"NO_GROWTH",L422)</f>
        <v>0.31193749999999998</v>
      </c>
      <c r="N422" s="74">
        <f t="shared" si="59"/>
        <v>3832.2454101593398</v>
      </c>
      <c r="O422" s="42">
        <f t="shared" si="60"/>
        <v>3832.2454101593398</v>
      </c>
      <c r="P422" s="75">
        <f t="shared" si="61"/>
        <v>0.41938062373042889</v>
      </c>
      <c r="Q422" s="55" t="str">
        <f t="shared" si="62"/>
        <v>NEGATIVE</v>
      </c>
      <c r="R422" s="1"/>
    </row>
    <row r="423" spans="1:18" ht="14" x14ac:dyDescent="0.2">
      <c r="A423" s="69" t="s">
        <v>1018</v>
      </c>
      <c r="B423" s="69" t="s">
        <v>1019</v>
      </c>
      <c r="C423" s="76" t="s">
        <v>138</v>
      </c>
      <c r="D423" s="31" t="s">
        <v>127</v>
      </c>
      <c r="E423" s="1">
        <v>31</v>
      </c>
      <c r="F423" s="71">
        <f>Data!X51</f>
        <v>2657</v>
      </c>
      <c r="G423" s="71">
        <f t="shared" si="54"/>
        <v>973.57894736842104</v>
      </c>
      <c r="H423" s="72">
        <f t="shared" si="55"/>
        <v>1683.421052631579</v>
      </c>
      <c r="I423" s="72">
        <f t="shared" si="56"/>
        <v>1683.421052631579</v>
      </c>
      <c r="J423" s="45">
        <f>Data!I51</f>
        <v>0.374</v>
      </c>
      <c r="K423" s="45">
        <f t="shared" si="57"/>
        <v>5.1062500000000018E-2</v>
      </c>
      <c r="L423" s="73">
        <f t="shared" si="58"/>
        <v>0.32293749999999999</v>
      </c>
      <c r="M423" s="73">
        <f>IF(Results!J423&lt;'C.O. values'!C$32,"NO_GROWTH",L423)</f>
        <v>0.32293749999999999</v>
      </c>
      <c r="N423" s="74">
        <f t="shared" si="59"/>
        <v>5212.8385605003414</v>
      </c>
      <c r="O423" s="42">
        <f t="shared" si="60"/>
        <v>5212.8385605003414</v>
      </c>
      <c r="P423" s="75">
        <f t="shared" si="61"/>
        <v>0.57046541985884103</v>
      </c>
      <c r="Q423" s="55" t="str">
        <f t="shared" si="62"/>
        <v>NEGATIVE</v>
      </c>
      <c r="R423" s="1"/>
    </row>
    <row r="424" spans="1:18" ht="14" x14ac:dyDescent="0.2">
      <c r="A424" s="69" t="s">
        <v>1020</v>
      </c>
      <c r="B424" s="69" t="s">
        <v>1021</v>
      </c>
      <c r="C424" s="76" t="s">
        <v>149</v>
      </c>
      <c r="D424" s="31" t="s">
        <v>141</v>
      </c>
      <c r="E424" s="1">
        <v>32</v>
      </c>
      <c r="F424" s="71">
        <f>Data!Y51</f>
        <v>2262</v>
      </c>
      <c r="G424" s="71">
        <f t="shared" si="54"/>
        <v>973.57894736842104</v>
      </c>
      <c r="H424" s="72">
        <f t="shared" si="55"/>
        <v>1288.421052631579</v>
      </c>
      <c r="I424" s="72">
        <f t="shared" si="56"/>
        <v>1288.421052631579</v>
      </c>
      <c r="J424" s="45">
        <f>Data!J51</f>
        <v>0.38500000000000001</v>
      </c>
      <c r="K424" s="45">
        <f t="shared" si="57"/>
        <v>5.1062500000000018E-2</v>
      </c>
      <c r="L424" s="73">
        <f t="shared" si="58"/>
        <v>0.3339375</v>
      </c>
      <c r="M424" s="73">
        <f>IF(Results!J424&lt;'C.O. values'!C$32,"NO_GROWTH",L424)</f>
        <v>0.3339375</v>
      </c>
      <c r="N424" s="74">
        <f t="shared" si="59"/>
        <v>3858.2700434409999</v>
      </c>
      <c r="O424" s="42">
        <f t="shared" si="60"/>
        <v>3858.2700434409999</v>
      </c>
      <c r="P424" s="75">
        <f t="shared" si="61"/>
        <v>0.42222862164545916</v>
      </c>
      <c r="Q424" s="55" t="str">
        <f t="shared" si="62"/>
        <v>NEGATIVE</v>
      </c>
      <c r="R424" s="1"/>
    </row>
    <row r="425" spans="1:18" ht="14" x14ac:dyDescent="0.2">
      <c r="A425" s="69" t="s">
        <v>1022</v>
      </c>
      <c r="B425" s="69" t="s">
        <v>1023</v>
      </c>
      <c r="C425" s="76" t="s">
        <v>187</v>
      </c>
      <c r="D425" s="31" t="s">
        <v>127</v>
      </c>
      <c r="E425" s="1">
        <v>33</v>
      </c>
      <c r="F425" s="71">
        <f>Data!Z51</f>
        <v>2815</v>
      </c>
      <c r="G425" s="71">
        <f t="shared" si="54"/>
        <v>973.57894736842104</v>
      </c>
      <c r="H425" s="72">
        <f t="shared" si="55"/>
        <v>1841.421052631579</v>
      </c>
      <c r="I425" s="72">
        <f t="shared" si="56"/>
        <v>1841.421052631579</v>
      </c>
      <c r="J425" s="45">
        <f>Data!K51</f>
        <v>0.432</v>
      </c>
      <c r="K425" s="45">
        <f t="shared" si="57"/>
        <v>5.1062500000000018E-2</v>
      </c>
      <c r="L425" s="73">
        <f t="shared" si="58"/>
        <v>0.38093749999999998</v>
      </c>
      <c r="M425" s="73">
        <f>IF(Results!J425&lt;'C.O. values'!C$32,"NO_GROWTH",L425)</f>
        <v>0.38093749999999998</v>
      </c>
      <c r="N425" s="74">
        <f t="shared" si="59"/>
        <v>4833.9190881222748</v>
      </c>
      <c r="O425" s="42">
        <f t="shared" si="60"/>
        <v>4833.9190881222748</v>
      </c>
      <c r="P425" s="75">
        <f t="shared" si="61"/>
        <v>0.52899848137722871</v>
      </c>
      <c r="Q425" s="55" t="str">
        <f t="shared" si="62"/>
        <v>NEGATIVE</v>
      </c>
      <c r="R425" s="1"/>
    </row>
    <row r="426" spans="1:18" ht="14" x14ac:dyDescent="0.2">
      <c r="A426" s="69" t="s">
        <v>1024</v>
      </c>
      <c r="B426" s="69" t="s">
        <v>1025</v>
      </c>
      <c r="C426" s="76" t="s">
        <v>158</v>
      </c>
      <c r="D426" s="31" t="s">
        <v>127</v>
      </c>
      <c r="E426" s="1">
        <v>34</v>
      </c>
      <c r="F426" s="71">
        <f>Data!AA51</f>
        <v>2638</v>
      </c>
      <c r="G426" s="71">
        <f t="shared" si="54"/>
        <v>973.57894736842104</v>
      </c>
      <c r="H426" s="72">
        <f t="shared" si="55"/>
        <v>1664.421052631579</v>
      </c>
      <c r="I426" s="72">
        <f t="shared" si="56"/>
        <v>1664.421052631579</v>
      </c>
      <c r="J426" s="45">
        <f>Data!L51</f>
        <v>0.40500000000000003</v>
      </c>
      <c r="K426" s="45">
        <f t="shared" si="57"/>
        <v>5.1062500000000018E-2</v>
      </c>
      <c r="L426" s="73">
        <f t="shared" si="58"/>
        <v>0.35393750000000002</v>
      </c>
      <c r="M426" s="73">
        <f>IF(Results!J426&lt;'C.O. values'!C$32,"NO_GROWTH",L426)</f>
        <v>0.35393750000000002</v>
      </c>
      <c r="N426" s="74">
        <f t="shared" si="59"/>
        <v>4702.584644553287</v>
      </c>
      <c r="O426" s="42">
        <f t="shared" si="60"/>
        <v>4702.584644553287</v>
      </c>
      <c r="P426" s="75">
        <f t="shared" si="61"/>
        <v>0.51462593605034657</v>
      </c>
      <c r="Q426" s="55" t="str">
        <f t="shared" si="62"/>
        <v>NEGATIVE</v>
      </c>
      <c r="R426" s="1"/>
    </row>
    <row r="427" spans="1:18" ht="14" x14ac:dyDescent="0.2">
      <c r="A427" s="69" t="s">
        <v>1026</v>
      </c>
      <c r="B427" s="69" t="s">
        <v>1027</v>
      </c>
      <c r="C427" s="76" t="s">
        <v>267</v>
      </c>
      <c r="D427" s="31" t="s">
        <v>127</v>
      </c>
      <c r="E427" s="1">
        <v>35</v>
      </c>
      <c r="F427" s="71">
        <f>Data!AB51</f>
        <v>3101</v>
      </c>
      <c r="G427" s="71">
        <f t="shared" si="54"/>
        <v>973.57894736842104</v>
      </c>
      <c r="H427" s="72">
        <f t="shared" si="55"/>
        <v>2127.4210526315792</v>
      </c>
      <c r="I427" s="72">
        <f t="shared" si="56"/>
        <v>2127.4210526315792</v>
      </c>
      <c r="J427" s="45">
        <f>Data!M51</f>
        <v>0.38200000000000001</v>
      </c>
      <c r="K427" s="45">
        <f t="shared" si="57"/>
        <v>5.1062500000000018E-2</v>
      </c>
      <c r="L427" s="73">
        <f t="shared" si="58"/>
        <v>0.3309375</v>
      </c>
      <c r="M427" s="73">
        <f>IF(Results!J427&lt;'C.O. values'!C$32,"NO_GROWTH",L427)</f>
        <v>0.3309375</v>
      </c>
      <c r="N427" s="74">
        <f t="shared" si="59"/>
        <v>6428.4677699915519</v>
      </c>
      <c r="O427" s="42">
        <f t="shared" si="60"/>
        <v>6428.4677699915519</v>
      </c>
      <c r="P427" s="75">
        <f t="shared" si="61"/>
        <v>0.70349743674111964</v>
      </c>
      <c r="Q427" s="55" t="str">
        <f t="shared" si="62"/>
        <v>NEGATIVE</v>
      </c>
      <c r="R427" s="1"/>
    </row>
    <row r="428" spans="1:18" ht="14" x14ac:dyDescent="0.2">
      <c r="A428" s="69" t="s">
        <v>1028</v>
      </c>
      <c r="B428" s="69" t="s">
        <v>1029</v>
      </c>
      <c r="C428" s="76" t="s">
        <v>267</v>
      </c>
      <c r="D428" s="31" t="s">
        <v>127</v>
      </c>
      <c r="E428" s="1">
        <v>36</v>
      </c>
      <c r="F428" s="71">
        <f>Data!AC51</f>
        <v>1886</v>
      </c>
      <c r="G428" s="71">
        <f t="shared" si="54"/>
        <v>973.57894736842104</v>
      </c>
      <c r="H428" s="72">
        <f t="shared" si="55"/>
        <v>912.42105263157896</v>
      </c>
      <c r="I428" s="72">
        <f t="shared" si="56"/>
        <v>912.42105263157896</v>
      </c>
      <c r="J428" s="45">
        <f>Data!N51</f>
        <v>0.40400000000000003</v>
      </c>
      <c r="K428" s="45">
        <f t="shared" si="57"/>
        <v>5.1062500000000018E-2</v>
      </c>
      <c r="L428" s="73">
        <f t="shared" si="58"/>
        <v>0.35293750000000002</v>
      </c>
      <c r="M428" s="73">
        <f>IF(Results!J428&lt;'C.O. values'!C$32,"NO_GROWTH",L428)</f>
        <v>0.35293750000000002</v>
      </c>
      <c r="N428" s="74">
        <f t="shared" si="59"/>
        <v>2585.2199118302219</v>
      </c>
      <c r="O428" s="42">
        <f t="shared" si="60"/>
        <v>2585.2199118302219</v>
      </c>
      <c r="P428" s="75">
        <f t="shared" si="61"/>
        <v>0.28291276342310329</v>
      </c>
      <c r="Q428" s="55" t="str">
        <f t="shared" si="62"/>
        <v>NEGATIVE</v>
      </c>
      <c r="R428" s="1"/>
    </row>
    <row r="429" spans="1:18" ht="14" x14ac:dyDescent="0.2">
      <c r="A429" s="69" t="s">
        <v>1030</v>
      </c>
      <c r="B429" s="69" t="s">
        <v>1031</v>
      </c>
      <c r="C429" s="76" t="s">
        <v>554</v>
      </c>
      <c r="D429" s="31" t="s">
        <v>127</v>
      </c>
      <c r="E429" s="1">
        <v>37</v>
      </c>
      <c r="F429" s="71">
        <f>Data!R52</f>
        <v>2159</v>
      </c>
      <c r="G429" s="71">
        <f t="shared" si="54"/>
        <v>973.57894736842104</v>
      </c>
      <c r="H429" s="72">
        <f t="shared" si="55"/>
        <v>1185.421052631579</v>
      </c>
      <c r="I429" s="72">
        <f t="shared" si="56"/>
        <v>1185.421052631579</v>
      </c>
      <c r="J429" s="45">
        <f>Data!C52</f>
        <v>0.37</v>
      </c>
      <c r="K429" s="45">
        <f t="shared" si="57"/>
        <v>5.1062500000000018E-2</v>
      </c>
      <c r="L429" s="73">
        <f t="shared" si="58"/>
        <v>0.31893749999999998</v>
      </c>
      <c r="M429" s="73">
        <f>IF(Results!J429&lt;'C.O. values'!C$32,"NO_GROWTH",L429)</f>
        <v>0.31893749999999998</v>
      </c>
      <c r="N429" s="74">
        <f t="shared" si="59"/>
        <v>3716.7816660994049</v>
      </c>
      <c r="O429" s="42">
        <f t="shared" si="60"/>
        <v>3716.7816660994049</v>
      </c>
      <c r="P429" s="75">
        <f t="shared" si="61"/>
        <v>0.40674488363045108</v>
      </c>
      <c r="Q429" s="55" t="str">
        <f t="shared" si="62"/>
        <v>NEGATIVE</v>
      </c>
      <c r="R429" s="1"/>
    </row>
    <row r="430" spans="1:18" ht="14" x14ac:dyDescent="0.2">
      <c r="A430" s="69" t="s">
        <v>1032</v>
      </c>
      <c r="B430" s="69" t="s">
        <v>1033</v>
      </c>
      <c r="C430" s="76" t="s">
        <v>973</v>
      </c>
      <c r="D430" s="31" t="s">
        <v>127</v>
      </c>
      <c r="E430" s="1">
        <v>38</v>
      </c>
      <c r="F430" s="71">
        <f>Data!S52</f>
        <v>2712</v>
      </c>
      <c r="G430" s="71">
        <f t="shared" si="54"/>
        <v>973.57894736842104</v>
      </c>
      <c r="H430" s="72">
        <f t="shared" si="55"/>
        <v>1738.421052631579</v>
      </c>
      <c r="I430" s="72">
        <f t="shared" si="56"/>
        <v>1738.421052631579</v>
      </c>
      <c r="J430" s="45">
        <f>Data!D52</f>
        <v>0.35099999999999998</v>
      </c>
      <c r="K430" s="45">
        <f t="shared" si="57"/>
        <v>5.1062500000000018E-2</v>
      </c>
      <c r="L430" s="73">
        <f t="shared" si="58"/>
        <v>0.29993749999999997</v>
      </c>
      <c r="M430" s="73">
        <f>IF(Results!J430&lt;'C.O. values'!C$32,"NO_GROWTH",L430)</f>
        <v>0.29993749999999997</v>
      </c>
      <c r="N430" s="74">
        <f t="shared" si="59"/>
        <v>5795.9443305074528</v>
      </c>
      <c r="O430" s="42">
        <f t="shared" si="60"/>
        <v>5795.9443305074528</v>
      </c>
      <c r="P430" s="75">
        <f t="shared" si="61"/>
        <v>0.63427742440273227</v>
      </c>
      <c r="Q430" s="55" t="str">
        <f t="shared" si="62"/>
        <v>NEGATIVE</v>
      </c>
      <c r="R430" s="1"/>
    </row>
    <row r="431" spans="1:18" ht="14" x14ac:dyDescent="0.2">
      <c r="A431" s="69" t="s">
        <v>1034</v>
      </c>
      <c r="B431" s="69" t="s">
        <v>1035</v>
      </c>
      <c r="C431" s="76" t="s">
        <v>238</v>
      </c>
      <c r="D431" s="31" t="s">
        <v>127</v>
      </c>
      <c r="E431" s="1">
        <v>39</v>
      </c>
      <c r="F431" s="71">
        <f>Data!T52</f>
        <v>2709</v>
      </c>
      <c r="G431" s="71">
        <f t="shared" si="54"/>
        <v>973.57894736842104</v>
      </c>
      <c r="H431" s="72">
        <f t="shared" si="55"/>
        <v>1735.421052631579</v>
      </c>
      <c r="I431" s="72">
        <f t="shared" si="56"/>
        <v>1735.421052631579</v>
      </c>
      <c r="J431" s="45">
        <f>Data!E52</f>
        <v>0.35499999999999998</v>
      </c>
      <c r="K431" s="45">
        <f t="shared" si="57"/>
        <v>5.1062500000000018E-2</v>
      </c>
      <c r="L431" s="73">
        <f t="shared" si="58"/>
        <v>0.30393749999999997</v>
      </c>
      <c r="M431" s="73">
        <f>IF(Results!J431&lt;'C.O. values'!C$32,"NO_GROWTH",L431)</f>
        <v>0.30393749999999997</v>
      </c>
      <c r="N431" s="74">
        <f t="shared" si="59"/>
        <v>5709.7957725900196</v>
      </c>
      <c r="O431" s="42">
        <f t="shared" si="60"/>
        <v>5709.7957725900196</v>
      </c>
      <c r="P431" s="75">
        <f t="shared" si="61"/>
        <v>0.62484978288032056</v>
      </c>
      <c r="Q431" s="55" t="str">
        <f t="shared" si="62"/>
        <v>NEGATIVE</v>
      </c>
      <c r="R431" s="1"/>
    </row>
    <row r="432" spans="1:18" ht="14" x14ac:dyDescent="0.2">
      <c r="A432" s="78" t="s">
        <v>216</v>
      </c>
      <c r="B432" s="78" t="s">
        <v>1036</v>
      </c>
      <c r="C432" s="79"/>
      <c r="D432" s="80"/>
      <c r="E432" s="81">
        <v>40</v>
      </c>
      <c r="F432" s="82">
        <f>Data!U52</f>
        <v>2800</v>
      </c>
      <c r="G432" s="82">
        <f t="shared" si="54"/>
        <v>973.57894736842104</v>
      </c>
      <c r="H432" s="83">
        <f t="shared" si="55"/>
        <v>1826.421052631579</v>
      </c>
      <c r="I432" s="83">
        <f t="shared" si="56"/>
        <v>1826.421052631579</v>
      </c>
      <c r="J432" s="84">
        <f>Data!F52</f>
        <v>0.38100000000000001</v>
      </c>
      <c r="K432" s="84">
        <f t="shared" si="57"/>
        <v>5.1062500000000018E-2</v>
      </c>
      <c r="L432" s="85">
        <f t="shared" si="58"/>
        <v>0.32993749999999999</v>
      </c>
      <c r="M432" s="85">
        <f>IF(Results!J432&lt;'C.O. values'!C$32,"NO_GROWTH",L432)</f>
        <v>0.32993749999999999</v>
      </c>
      <c r="N432" s="86">
        <f t="shared" si="59"/>
        <v>5535.6576704120598</v>
      </c>
      <c r="O432" s="87">
        <f t="shared" si="60"/>
        <v>5535.6576704120598</v>
      </c>
      <c r="P432" s="88">
        <f t="shared" si="61"/>
        <v>0.60579303204880486</v>
      </c>
      <c r="Q432" s="89" t="str">
        <f t="shared" si="62"/>
        <v>NEGATIVE</v>
      </c>
      <c r="R432" s="1"/>
    </row>
    <row r="433" spans="1:18" ht="14" x14ac:dyDescent="0.2">
      <c r="A433" s="69" t="s">
        <v>1037</v>
      </c>
      <c r="B433" s="69" t="s">
        <v>1038</v>
      </c>
      <c r="C433" s="76" t="s">
        <v>164</v>
      </c>
      <c r="D433" s="31" t="s">
        <v>127</v>
      </c>
      <c r="E433" s="1">
        <v>41</v>
      </c>
      <c r="F433" s="71">
        <f>Data!V52</f>
        <v>2674</v>
      </c>
      <c r="G433" s="71">
        <f t="shared" si="54"/>
        <v>973.57894736842104</v>
      </c>
      <c r="H433" s="72">
        <f t="shared" si="55"/>
        <v>1700.421052631579</v>
      </c>
      <c r="I433" s="72">
        <f t="shared" si="56"/>
        <v>1700.421052631579</v>
      </c>
      <c r="J433" s="45">
        <f>Data!G52</f>
        <v>0.39500000000000002</v>
      </c>
      <c r="K433" s="45">
        <f t="shared" si="57"/>
        <v>5.1062500000000018E-2</v>
      </c>
      <c r="L433" s="73">
        <f t="shared" si="58"/>
        <v>0.34393750000000001</v>
      </c>
      <c r="M433" s="73">
        <f>IF(Results!J433&lt;'C.O. values'!C$32,"NO_GROWTH",L433)</f>
        <v>0.34393750000000001</v>
      </c>
      <c r="N433" s="74">
        <f t="shared" si="59"/>
        <v>4943.9827079965953</v>
      </c>
      <c r="O433" s="42">
        <f t="shared" si="60"/>
        <v>4943.9827079965953</v>
      </c>
      <c r="P433" s="75">
        <f t="shared" si="61"/>
        <v>0.54104326051129825</v>
      </c>
      <c r="Q433" s="55" t="str">
        <f t="shared" si="62"/>
        <v>NEGATIVE</v>
      </c>
      <c r="R433" s="1"/>
    </row>
    <row r="434" spans="1:18" ht="14" x14ac:dyDescent="0.2">
      <c r="A434" s="69" t="s">
        <v>1039</v>
      </c>
      <c r="B434" s="69" t="s">
        <v>1040</v>
      </c>
      <c r="C434" s="76" t="s">
        <v>272</v>
      </c>
      <c r="D434" s="31" t="s">
        <v>144</v>
      </c>
      <c r="E434" s="1">
        <v>42</v>
      </c>
      <c r="F434" s="71">
        <f>Data!W52</f>
        <v>3039</v>
      </c>
      <c r="G434" s="71">
        <f t="shared" si="54"/>
        <v>973.57894736842104</v>
      </c>
      <c r="H434" s="72">
        <f t="shared" si="55"/>
        <v>2065.4210526315792</v>
      </c>
      <c r="I434" s="72">
        <f t="shared" si="56"/>
        <v>2065.4210526315792</v>
      </c>
      <c r="J434" s="45">
        <f>Data!H52</f>
        <v>0.34399999999999997</v>
      </c>
      <c r="K434" s="45">
        <f t="shared" si="57"/>
        <v>5.1062500000000018E-2</v>
      </c>
      <c r="L434" s="73">
        <f t="shared" si="58"/>
        <v>0.29293749999999996</v>
      </c>
      <c r="M434" s="73">
        <f>IF(Results!J434&lt;'C.O. values'!C$32,"NO_GROWTH",L434)</f>
        <v>0.29293749999999996</v>
      </c>
      <c r="N434" s="74">
        <f t="shared" si="59"/>
        <v>7050.7226033934867</v>
      </c>
      <c r="O434" s="42">
        <f t="shared" si="60"/>
        <v>7050.7226033934867</v>
      </c>
      <c r="P434" s="75">
        <f t="shared" si="61"/>
        <v>0.77159370726167775</v>
      </c>
      <c r="Q434" s="55" t="str">
        <f t="shared" si="62"/>
        <v>NEGATIVE</v>
      </c>
      <c r="R434" s="1"/>
    </row>
    <row r="435" spans="1:18" ht="14" x14ac:dyDescent="0.2">
      <c r="A435" s="69" t="s">
        <v>1041</v>
      </c>
      <c r="B435" s="69" t="s">
        <v>1042</v>
      </c>
      <c r="C435" s="76" t="s">
        <v>826</v>
      </c>
      <c r="D435" s="31" t="s">
        <v>144</v>
      </c>
      <c r="E435" s="1">
        <v>43</v>
      </c>
      <c r="F435" s="71">
        <f>Data!X52</f>
        <v>1602</v>
      </c>
      <c r="G435" s="71">
        <f t="shared" si="54"/>
        <v>973.57894736842104</v>
      </c>
      <c r="H435" s="72">
        <f t="shared" si="55"/>
        <v>628.42105263157896</v>
      </c>
      <c r="I435" s="72">
        <f t="shared" si="56"/>
        <v>628.42105263157896</v>
      </c>
      <c r="J435" s="45">
        <f>Data!I52</f>
        <v>0.3</v>
      </c>
      <c r="K435" s="45">
        <f t="shared" si="57"/>
        <v>5.1062500000000018E-2</v>
      </c>
      <c r="L435" s="73">
        <f t="shared" si="58"/>
        <v>0.24893749999999998</v>
      </c>
      <c r="M435" s="73">
        <f>IF(Results!J435&lt;'C.O. values'!C$32,"NO_GROWTH",L435)</f>
        <v>0.24893749999999998</v>
      </c>
      <c r="N435" s="74">
        <f t="shared" si="59"/>
        <v>2524.4129656302448</v>
      </c>
      <c r="O435" s="42">
        <f t="shared" si="60"/>
        <v>2524.4129656302448</v>
      </c>
      <c r="P435" s="75">
        <f t="shared" si="61"/>
        <v>0.27625837355629446</v>
      </c>
      <c r="Q435" s="55" t="str">
        <f t="shared" si="62"/>
        <v>NEGATIVE</v>
      </c>
      <c r="R435" s="1"/>
    </row>
    <row r="436" spans="1:18" ht="14" x14ac:dyDescent="0.2">
      <c r="A436" s="69" t="s">
        <v>1043</v>
      </c>
      <c r="B436" s="69" t="s">
        <v>1044</v>
      </c>
      <c r="C436" s="76" t="s">
        <v>479</v>
      </c>
      <c r="D436" s="31" t="s">
        <v>127</v>
      </c>
      <c r="E436" s="1">
        <v>44</v>
      </c>
      <c r="F436" s="71">
        <f>Data!Y52</f>
        <v>2754</v>
      </c>
      <c r="G436" s="71">
        <f t="shared" si="54"/>
        <v>973.57894736842104</v>
      </c>
      <c r="H436" s="72">
        <f t="shared" si="55"/>
        <v>1780.421052631579</v>
      </c>
      <c r="I436" s="72">
        <f t="shared" si="56"/>
        <v>1780.421052631579</v>
      </c>
      <c r="J436" s="45">
        <f>Data!J52</f>
        <v>0.441</v>
      </c>
      <c r="K436" s="45">
        <f t="shared" si="57"/>
        <v>5.1062500000000018E-2</v>
      </c>
      <c r="L436" s="73">
        <f t="shared" si="58"/>
        <v>0.38993749999999999</v>
      </c>
      <c r="M436" s="73">
        <f>IF(Results!J436&lt;'C.O. values'!C$32,"NO_GROWTH",L436)</f>
        <v>0.38993749999999999</v>
      </c>
      <c r="N436" s="74">
        <f t="shared" si="59"/>
        <v>4565.9139032064859</v>
      </c>
      <c r="O436" s="42">
        <f t="shared" si="60"/>
        <v>4565.9139032064859</v>
      </c>
      <c r="P436" s="75">
        <f t="shared" si="61"/>
        <v>0.49966941458129527</v>
      </c>
      <c r="Q436" s="55" t="str">
        <f t="shared" si="62"/>
        <v>NEGATIVE</v>
      </c>
      <c r="R436" s="1"/>
    </row>
    <row r="437" spans="1:18" ht="14" x14ac:dyDescent="0.2">
      <c r="A437" s="69" t="s">
        <v>1045</v>
      </c>
      <c r="B437" s="69" t="s">
        <v>1046</v>
      </c>
      <c r="C437" s="76" t="s">
        <v>135</v>
      </c>
      <c r="D437" s="31" t="s">
        <v>144</v>
      </c>
      <c r="E437" s="1">
        <v>45</v>
      </c>
      <c r="F437" s="71">
        <f>Data!Z52</f>
        <v>2903</v>
      </c>
      <c r="G437" s="71">
        <f t="shared" si="54"/>
        <v>973.57894736842104</v>
      </c>
      <c r="H437" s="72">
        <f t="shared" si="55"/>
        <v>1929.421052631579</v>
      </c>
      <c r="I437" s="72">
        <f t="shared" si="56"/>
        <v>1929.421052631579</v>
      </c>
      <c r="J437" s="45">
        <f>Data!K52</f>
        <v>0.41699999999999998</v>
      </c>
      <c r="K437" s="45">
        <f t="shared" si="57"/>
        <v>5.1062500000000018E-2</v>
      </c>
      <c r="L437" s="73">
        <f t="shared" si="58"/>
        <v>0.36593749999999997</v>
      </c>
      <c r="M437" s="73">
        <f>IF(Results!J437&lt;'C.O. values'!C$32,"NO_GROWTH",L437)</f>
        <v>0.36593749999999997</v>
      </c>
      <c r="N437" s="74">
        <f t="shared" si="59"/>
        <v>5272.5425861836493</v>
      </c>
      <c r="O437" s="42">
        <f t="shared" si="60"/>
        <v>5272.5425861836493</v>
      </c>
      <c r="P437" s="75">
        <f t="shared" si="61"/>
        <v>0.576999111950664</v>
      </c>
      <c r="Q437" s="55" t="str">
        <f t="shared" si="62"/>
        <v>NEGATIVE</v>
      </c>
      <c r="R437" s="1"/>
    </row>
    <row r="438" spans="1:18" ht="14" x14ac:dyDescent="0.2">
      <c r="A438" s="69" t="s">
        <v>1047</v>
      </c>
      <c r="B438" s="69" t="s">
        <v>1048</v>
      </c>
      <c r="C438" s="76" t="s">
        <v>164</v>
      </c>
      <c r="D438" s="31" t="s">
        <v>127</v>
      </c>
      <c r="E438" s="1">
        <v>46</v>
      </c>
      <c r="F438" s="71">
        <f>Data!AA52</f>
        <v>3411</v>
      </c>
      <c r="G438" s="71">
        <f t="shared" si="54"/>
        <v>973.57894736842104</v>
      </c>
      <c r="H438" s="72">
        <f t="shared" si="55"/>
        <v>2437.4210526315792</v>
      </c>
      <c r="I438" s="72">
        <f t="shared" si="56"/>
        <v>2437.4210526315792</v>
      </c>
      <c r="J438" s="45">
        <f>Data!L52</f>
        <v>0.38500000000000001</v>
      </c>
      <c r="K438" s="45">
        <f t="shared" si="57"/>
        <v>5.1062500000000018E-2</v>
      </c>
      <c r="L438" s="73">
        <f t="shared" si="58"/>
        <v>0.3339375</v>
      </c>
      <c r="M438" s="73">
        <f>IF(Results!J438&lt;'C.O. values'!C$32,"NO_GROWTH",L438)</f>
        <v>0.3339375</v>
      </c>
      <c r="N438" s="74">
        <f t="shared" si="59"/>
        <v>7299.0336593870989</v>
      </c>
      <c r="O438" s="42">
        <f t="shared" si="60"/>
        <v>7299.0336593870989</v>
      </c>
      <c r="P438" s="75">
        <f t="shared" si="61"/>
        <v>0.79876755298296009</v>
      </c>
      <c r="Q438" s="55" t="str">
        <f t="shared" si="62"/>
        <v>NEGATIVE</v>
      </c>
      <c r="R438" s="1"/>
    </row>
    <row r="439" spans="1:18" ht="14" x14ac:dyDescent="0.2">
      <c r="A439" s="69" t="s">
        <v>1049</v>
      </c>
      <c r="B439" s="69" t="s">
        <v>1050</v>
      </c>
      <c r="C439" s="76" t="s">
        <v>135</v>
      </c>
      <c r="D439" s="31" t="s">
        <v>127</v>
      </c>
      <c r="E439" s="1">
        <v>47</v>
      </c>
      <c r="F439" s="71">
        <f>Data!AB52</f>
        <v>3325</v>
      </c>
      <c r="G439" s="71">
        <f t="shared" si="54"/>
        <v>973.57894736842104</v>
      </c>
      <c r="H439" s="72">
        <f t="shared" si="55"/>
        <v>2351.4210526315792</v>
      </c>
      <c r="I439" s="72">
        <f t="shared" si="56"/>
        <v>2351.4210526315792</v>
      </c>
      <c r="J439" s="45">
        <f>Data!M52</f>
        <v>0.40799999999999997</v>
      </c>
      <c r="K439" s="45">
        <f t="shared" si="57"/>
        <v>5.1062500000000018E-2</v>
      </c>
      <c r="L439" s="73">
        <f t="shared" si="58"/>
        <v>0.35693749999999996</v>
      </c>
      <c r="M439" s="73">
        <f>IF(Results!J439&lt;'C.O. values'!C$32,"NO_GROWTH",L439)</f>
        <v>0.35693749999999996</v>
      </c>
      <c r="N439" s="74">
        <f t="shared" si="59"/>
        <v>6587.7669133435948</v>
      </c>
      <c r="O439" s="42">
        <f t="shared" si="60"/>
        <v>6587.7669133435948</v>
      </c>
      <c r="P439" s="75">
        <f t="shared" si="61"/>
        <v>0.72093029057704472</v>
      </c>
      <c r="Q439" s="55" t="str">
        <f t="shared" si="62"/>
        <v>NEGATIVE</v>
      </c>
      <c r="R439" s="1"/>
    </row>
    <row r="440" spans="1:18" ht="14" x14ac:dyDescent="0.2">
      <c r="A440" s="69" t="s">
        <v>1051</v>
      </c>
      <c r="B440" s="69" t="s">
        <v>1052</v>
      </c>
      <c r="C440" s="76" t="s">
        <v>158</v>
      </c>
      <c r="D440" s="31" t="s">
        <v>144</v>
      </c>
      <c r="E440" s="1">
        <v>48</v>
      </c>
      <c r="F440" s="71">
        <f>Data!AC52</f>
        <v>3108</v>
      </c>
      <c r="G440" s="71">
        <f t="shared" si="54"/>
        <v>973.57894736842104</v>
      </c>
      <c r="H440" s="72">
        <f t="shared" si="55"/>
        <v>2134.4210526315792</v>
      </c>
      <c r="I440" s="72">
        <f t="shared" si="56"/>
        <v>2134.4210526315792</v>
      </c>
      <c r="J440" s="45">
        <f>Data!N52</f>
        <v>0.38900000000000001</v>
      </c>
      <c r="K440" s="45">
        <f t="shared" si="57"/>
        <v>5.1062500000000018E-2</v>
      </c>
      <c r="L440" s="73">
        <f t="shared" si="58"/>
        <v>0.3379375</v>
      </c>
      <c r="M440" s="73">
        <f>IF(Results!J440&lt;'C.O. values'!C$32,"NO_GROWTH",L440)</f>
        <v>0.3379375</v>
      </c>
      <c r="N440" s="74">
        <f t="shared" si="59"/>
        <v>6316.023088978226</v>
      </c>
      <c r="O440" s="42">
        <f t="shared" si="60"/>
        <v>6316.023088978226</v>
      </c>
      <c r="P440" s="75">
        <f t="shared" si="61"/>
        <v>0.69119208689752054</v>
      </c>
      <c r="Q440" s="55" t="str">
        <f t="shared" si="62"/>
        <v>NEGATIVE</v>
      </c>
      <c r="R440" s="1"/>
    </row>
    <row r="441" spans="1:18" ht="14" x14ac:dyDescent="0.2">
      <c r="A441" s="69" t="s">
        <v>1053</v>
      </c>
      <c r="B441" s="69" t="s">
        <v>1054</v>
      </c>
      <c r="C441" s="76" t="s">
        <v>158</v>
      </c>
      <c r="D441" s="31" t="s">
        <v>127</v>
      </c>
      <c r="E441" s="1">
        <v>49</v>
      </c>
      <c r="F441" s="71">
        <f>Data!R53</f>
        <v>2194</v>
      </c>
      <c r="G441" s="71">
        <f t="shared" si="54"/>
        <v>973.57894736842104</v>
      </c>
      <c r="H441" s="72">
        <f t="shared" si="55"/>
        <v>1220.421052631579</v>
      </c>
      <c r="I441" s="72">
        <f t="shared" si="56"/>
        <v>1220.421052631579</v>
      </c>
      <c r="J441" s="45">
        <f>Data!C53</f>
        <v>0.40100000000000002</v>
      </c>
      <c r="K441" s="45">
        <f t="shared" si="57"/>
        <v>5.1062500000000018E-2</v>
      </c>
      <c r="L441" s="73">
        <f t="shared" si="58"/>
        <v>0.34993750000000001</v>
      </c>
      <c r="M441" s="73">
        <f>IF(Results!J441&lt;'C.O. values'!C$32,"NO_GROWTH",L441)</f>
        <v>0.34993750000000001</v>
      </c>
      <c r="N441" s="74">
        <f t="shared" si="59"/>
        <v>3487.5400682452691</v>
      </c>
      <c r="O441" s="42">
        <f t="shared" si="60"/>
        <v>3487.5400682452691</v>
      </c>
      <c r="P441" s="75">
        <f t="shared" si="61"/>
        <v>0.38165789832461439</v>
      </c>
      <c r="Q441" s="55" t="str">
        <f t="shared" si="62"/>
        <v>NEGATIVE</v>
      </c>
      <c r="R441" s="1"/>
    </row>
    <row r="442" spans="1:18" ht="14" x14ac:dyDescent="0.2">
      <c r="A442" s="69" t="s">
        <v>1055</v>
      </c>
      <c r="B442" s="69" t="s">
        <v>1056</v>
      </c>
      <c r="C442" s="76" t="s">
        <v>786</v>
      </c>
      <c r="D442" s="31" t="s">
        <v>127</v>
      </c>
      <c r="E442" s="1">
        <v>50</v>
      </c>
      <c r="F442" s="71">
        <f>Data!S53</f>
        <v>2090</v>
      </c>
      <c r="G442" s="71">
        <f t="shared" si="54"/>
        <v>973.57894736842104</v>
      </c>
      <c r="H442" s="72">
        <f t="shared" si="55"/>
        <v>1116.421052631579</v>
      </c>
      <c r="I442" s="72">
        <f t="shared" si="56"/>
        <v>1116.421052631579</v>
      </c>
      <c r="J442" s="45">
        <f>Data!D53</f>
        <v>0.36199999999999999</v>
      </c>
      <c r="K442" s="45">
        <f t="shared" si="57"/>
        <v>5.1062500000000018E-2</v>
      </c>
      <c r="L442" s="73">
        <f t="shared" si="58"/>
        <v>0.31093749999999998</v>
      </c>
      <c r="M442" s="73">
        <f>IF(Results!J442&lt;'C.O. values'!C$32,"NO_GROWTH",L442)</f>
        <v>0.31093749999999998</v>
      </c>
      <c r="N442" s="74">
        <f t="shared" si="59"/>
        <v>3590.4998677598523</v>
      </c>
      <c r="O442" s="42">
        <f t="shared" si="60"/>
        <v>3590.4998677598523</v>
      </c>
      <c r="P442" s="75">
        <f t="shared" si="61"/>
        <v>0.39292527301442853</v>
      </c>
      <c r="Q442" s="55" t="str">
        <f t="shared" si="62"/>
        <v>NEGATIVE</v>
      </c>
      <c r="R442" s="1"/>
    </row>
    <row r="443" spans="1:18" ht="14" x14ac:dyDescent="0.2">
      <c r="A443" s="69" t="s">
        <v>1057</v>
      </c>
      <c r="B443" s="69" t="s">
        <v>1058</v>
      </c>
      <c r="C443" s="76" t="s">
        <v>321</v>
      </c>
      <c r="D443" s="31" t="s">
        <v>127</v>
      </c>
      <c r="E443" s="1">
        <v>51</v>
      </c>
      <c r="F443" s="71">
        <f>Data!T53</f>
        <v>2920</v>
      </c>
      <c r="G443" s="71">
        <f t="shared" si="54"/>
        <v>973.57894736842104</v>
      </c>
      <c r="H443" s="72">
        <f t="shared" si="55"/>
        <v>1946.421052631579</v>
      </c>
      <c r="I443" s="72">
        <f t="shared" si="56"/>
        <v>1946.421052631579</v>
      </c>
      <c r="J443" s="45">
        <f>Data!E53</f>
        <v>0.38100000000000001</v>
      </c>
      <c r="K443" s="45">
        <f t="shared" si="57"/>
        <v>5.1062500000000018E-2</v>
      </c>
      <c r="L443" s="73">
        <f t="shared" si="58"/>
        <v>0.32993749999999999</v>
      </c>
      <c r="M443" s="73">
        <f>IF(Results!J443&lt;'C.O. values'!C$32,"NO_GROWTH",L443)</f>
        <v>0.32993749999999999</v>
      </c>
      <c r="N443" s="74">
        <f t="shared" si="59"/>
        <v>5899.3629176179702</v>
      </c>
      <c r="O443" s="42">
        <f t="shared" si="60"/>
        <v>5899.3629176179702</v>
      </c>
      <c r="P443" s="75">
        <f t="shared" si="61"/>
        <v>0.64559500637510525</v>
      </c>
      <c r="Q443" s="55" t="str">
        <f t="shared" si="62"/>
        <v>NEGATIVE</v>
      </c>
      <c r="R443" s="1"/>
    </row>
    <row r="444" spans="1:18" ht="14" x14ac:dyDescent="0.2">
      <c r="A444" s="69" t="s">
        <v>1059</v>
      </c>
      <c r="B444" s="69" t="s">
        <v>1060</v>
      </c>
      <c r="C444" s="76" t="s">
        <v>826</v>
      </c>
      <c r="D444" s="31" t="s">
        <v>127</v>
      </c>
      <c r="E444" s="1">
        <v>52</v>
      </c>
      <c r="F444" s="71">
        <f>Data!U53</f>
        <v>1688</v>
      </c>
      <c r="G444" s="71">
        <f t="shared" si="54"/>
        <v>973.57894736842104</v>
      </c>
      <c r="H444" s="72">
        <f t="shared" si="55"/>
        <v>714.42105263157896</v>
      </c>
      <c r="I444" s="72">
        <f t="shared" si="56"/>
        <v>714.42105263157896</v>
      </c>
      <c r="J444" s="45">
        <f>Data!F53</f>
        <v>0.36499999999999999</v>
      </c>
      <c r="K444" s="45">
        <f t="shared" si="57"/>
        <v>5.1062500000000018E-2</v>
      </c>
      <c r="L444" s="73">
        <f t="shared" si="58"/>
        <v>0.31393749999999998</v>
      </c>
      <c r="M444" s="73">
        <f>IF(Results!J444&lt;'C.O. values'!C$32,"NO_GROWTH",L444)</f>
        <v>0.31393749999999998</v>
      </c>
      <c r="N444" s="74">
        <f t="shared" si="59"/>
        <v>2275.679243899117</v>
      </c>
      <c r="O444" s="42">
        <f t="shared" si="60"/>
        <v>2275.679243899117</v>
      </c>
      <c r="P444" s="75">
        <f t="shared" si="61"/>
        <v>0.24903827353716387</v>
      </c>
      <c r="Q444" s="55" t="str">
        <f t="shared" si="62"/>
        <v>NEGATIVE</v>
      </c>
      <c r="R444" s="1"/>
    </row>
    <row r="445" spans="1:18" ht="14" x14ac:dyDescent="0.2">
      <c r="A445" s="69" t="s">
        <v>1061</v>
      </c>
      <c r="B445" s="69" t="s">
        <v>1062</v>
      </c>
      <c r="C445" s="76" t="s">
        <v>158</v>
      </c>
      <c r="D445" s="31" t="s">
        <v>127</v>
      </c>
      <c r="E445" s="1">
        <v>53</v>
      </c>
      <c r="F445" s="71">
        <f>Data!V53</f>
        <v>2158</v>
      </c>
      <c r="G445" s="71">
        <f t="shared" si="54"/>
        <v>973.57894736842104</v>
      </c>
      <c r="H445" s="72">
        <f t="shared" si="55"/>
        <v>1184.421052631579</v>
      </c>
      <c r="I445" s="72">
        <f t="shared" si="56"/>
        <v>1184.421052631579</v>
      </c>
      <c r="J445" s="45">
        <f>Data!G53</f>
        <v>0.40500000000000003</v>
      </c>
      <c r="K445" s="45">
        <f t="shared" si="57"/>
        <v>5.1062500000000018E-2</v>
      </c>
      <c r="L445" s="73">
        <f t="shared" si="58"/>
        <v>0.35393750000000002</v>
      </c>
      <c r="M445" s="73">
        <f>IF(Results!J445&lt;'C.O. values'!C$32,"NO_GROWTH",L445)</f>
        <v>0.35393750000000002</v>
      </c>
      <c r="N445" s="74">
        <f t="shared" si="59"/>
        <v>3346.4130040800392</v>
      </c>
      <c r="O445" s="42">
        <f t="shared" si="60"/>
        <v>3346.4130040800392</v>
      </c>
      <c r="P445" s="75">
        <f t="shared" si="61"/>
        <v>0.36621370050837965</v>
      </c>
      <c r="Q445" s="55" t="str">
        <f t="shared" si="62"/>
        <v>NEGATIVE</v>
      </c>
      <c r="R445" s="1"/>
    </row>
    <row r="446" spans="1:18" ht="14" x14ac:dyDescent="0.2">
      <c r="A446" s="69" t="s">
        <v>1063</v>
      </c>
      <c r="B446" s="69" t="s">
        <v>1064</v>
      </c>
      <c r="C446" s="76" t="s">
        <v>479</v>
      </c>
      <c r="D446" s="31" t="s">
        <v>127</v>
      </c>
      <c r="E446" s="1">
        <v>54</v>
      </c>
      <c r="F446" s="71">
        <f>Data!W53</f>
        <v>1535</v>
      </c>
      <c r="G446" s="71">
        <f t="shared" si="54"/>
        <v>973.57894736842104</v>
      </c>
      <c r="H446" s="72">
        <f t="shared" si="55"/>
        <v>561.42105263157896</v>
      </c>
      <c r="I446" s="72">
        <f t="shared" si="56"/>
        <v>561.42105263157896</v>
      </c>
      <c r="J446" s="45">
        <f>Data!H53</f>
        <v>0.40200000000000002</v>
      </c>
      <c r="K446" s="45">
        <f t="shared" si="57"/>
        <v>5.1062500000000018E-2</v>
      </c>
      <c r="L446" s="73">
        <f t="shared" si="58"/>
        <v>0.35093750000000001</v>
      </c>
      <c r="M446" s="73">
        <f>IF(Results!J446&lt;'C.O. values'!C$32,"NO_GROWTH",L446)</f>
        <v>0.35093750000000001</v>
      </c>
      <c r="N446" s="74">
        <f t="shared" si="59"/>
        <v>1599.7750386652294</v>
      </c>
      <c r="O446" s="42">
        <f t="shared" si="60"/>
        <v>1599.7750386652294</v>
      </c>
      <c r="P446" s="75">
        <f t="shared" si="61"/>
        <v>0.17507090014778023</v>
      </c>
      <c r="Q446" s="55" t="str">
        <f t="shared" si="62"/>
        <v>NEGATIVE</v>
      </c>
      <c r="R446" s="1"/>
    </row>
    <row r="447" spans="1:18" ht="14" x14ac:dyDescent="0.2">
      <c r="A447" s="69" t="s">
        <v>1065</v>
      </c>
      <c r="B447" s="69" t="s">
        <v>1066</v>
      </c>
      <c r="C447" s="76" t="s">
        <v>272</v>
      </c>
      <c r="D447" s="31" t="s">
        <v>127</v>
      </c>
      <c r="E447" s="1">
        <v>55</v>
      </c>
      <c r="F447" s="71">
        <f>Data!X53</f>
        <v>2754</v>
      </c>
      <c r="G447" s="71">
        <f t="shared" si="54"/>
        <v>973.57894736842104</v>
      </c>
      <c r="H447" s="72">
        <f t="shared" si="55"/>
        <v>1780.421052631579</v>
      </c>
      <c r="I447" s="72">
        <f t="shared" si="56"/>
        <v>1780.421052631579</v>
      </c>
      <c r="J447" s="45">
        <f>Data!I53</f>
        <v>0.41499999999999998</v>
      </c>
      <c r="K447" s="45">
        <f t="shared" si="57"/>
        <v>5.1062500000000018E-2</v>
      </c>
      <c r="L447" s="73">
        <f t="shared" si="58"/>
        <v>0.36393749999999997</v>
      </c>
      <c r="M447" s="73">
        <f>IF(Results!J447&lt;'C.O. values'!C$32,"NO_GROWTH",L447)</f>
        <v>0.36393749999999997</v>
      </c>
      <c r="N447" s="74">
        <f t="shared" si="59"/>
        <v>4892.1066189430303</v>
      </c>
      <c r="O447" s="42">
        <f t="shared" si="60"/>
        <v>4892.1066189430303</v>
      </c>
      <c r="P447" s="75">
        <f t="shared" si="61"/>
        <v>0.53536621630992631</v>
      </c>
      <c r="Q447" s="55" t="str">
        <f t="shared" si="62"/>
        <v>NEGATIVE</v>
      </c>
      <c r="R447" s="1"/>
    </row>
    <row r="448" spans="1:18" ht="14" x14ac:dyDescent="0.2">
      <c r="A448" s="69" t="s">
        <v>1067</v>
      </c>
      <c r="B448" s="69" t="s">
        <v>1068</v>
      </c>
      <c r="C448" s="76" t="s">
        <v>138</v>
      </c>
      <c r="D448" s="31" t="s">
        <v>127</v>
      </c>
      <c r="E448" s="1">
        <v>56</v>
      </c>
      <c r="F448" s="71">
        <f>Data!Y53</f>
        <v>2939</v>
      </c>
      <c r="G448" s="71">
        <f t="shared" si="54"/>
        <v>973.57894736842104</v>
      </c>
      <c r="H448" s="72">
        <f t="shared" si="55"/>
        <v>1965.421052631579</v>
      </c>
      <c r="I448" s="72">
        <f t="shared" si="56"/>
        <v>1965.421052631579</v>
      </c>
      <c r="J448" s="45">
        <f>Data!J53</f>
        <v>0.42399999999999999</v>
      </c>
      <c r="K448" s="45">
        <f t="shared" si="57"/>
        <v>5.1062500000000018E-2</v>
      </c>
      <c r="L448" s="73">
        <f t="shared" si="58"/>
        <v>0.37293749999999998</v>
      </c>
      <c r="M448" s="73">
        <f>IF(Results!J448&lt;'C.O. values'!C$32,"NO_GROWTH",L448)</f>
        <v>0.37293749999999998</v>
      </c>
      <c r="N448" s="74">
        <f t="shared" si="59"/>
        <v>5270.1084032353383</v>
      </c>
      <c r="O448" s="42">
        <f t="shared" si="60"/>
        <v>5270.1084032353383</v>
      </c>
      <c r="P448" s="75">
        <f t="shared" si="61"/>
        <v>0.5767327278719121</v>
      </c>
      <c r="Q448" s="55" t="str">
        <f t="shared" si="62"/>
        <v>NEGATIVE</v>
      </c>
      <c r="R448" s="1"/>
    </row>
    <row r="449" spans="1:18" ht="14" x14ac:dyDescent="0.2">
      <c r="A449" s="69" t="s">
        <v>1069</v>
      </c>
      <c r="B449" s="69" t="s">
        <v>1070</v>
      </c>
      <c r="C449" s="76" t="s">
        <v>479</v>
      </c>
      <c r="D449" s="31" t="s">
        <v>127</v>
      </c>
      <c r="E449" s="1">
        <v>57</v>
      </c>
      <c r="F449" s="71">
        <f>Data!Z53</f>
        <v>2506</v>
      </c>
      <c r="G449" s="71">
        <f t="shared" si="54"/>
        <v>973.57894736842104</v>
      </c>
      <c r="H449" s="72">
        <f t="shared" si="55"/>
        <v>1532.421052631579</v>
      </c>
      <c r="I449" s="72">
        <f t="shared" si="56"/>
        <v>1532.421052631579</v>
      </c>
      <c r="J449" s="45">
        <f>Data!K53</f>
        <v>0.39400000000000002</v>
      </c>
      <c r="K449" s="45">
        <f t="shared" si="57"/>
        <v>5.1062500000000018E-2</v>
      </c>
      <c r="L449" s="73">
        <f t="shared" si="58"/>
        <v>0.34293750000000001</v>
      </c>
      <c r="M449" s="73">
        <f>IF(Results!J449&lt;'C.O. values'!C$32,"NO_GROWTH",L449)</f>
        <v>0.34293750000000001</v>
      </c>
      <c r="N449" s="74">
        <f t="shared" si="59"/>
        <v>4468.5140955176348</v>
      </c>
      <c r="O449" s="42">
        <f t="shared" si="60"/>
        <v>4468.5140955176348</v>
      </c>
      <c r="P449" s="75">
        <f t="shared" si="61"/>
        <v>0.48901049592449769</v>
      </c>
      <c r="Q449" s="55" t="str">
        <f t="shared" si="62"/>
        <v>NEGATIVE</v>
      </c>
      <c r="R449" s="1"/>
    </row>
    <row r="450" spans="1:18" ht="14" x14ac:dyDescent="0.2">
      <c r="A450" s="69" t="s">
        <v>1071</v>
      </c>
      <c r="B450" s="69" t="s">
        <v>1072</v>
      </c>
      <c r="C450" s="76" t="s">
        <v>138</v>
      </c>
      <c r="D450" s="31" t="s">
        <v>127</v>
      </c>
      <c r="E450" s="1">
        <v>58</v>
      </c>
      <c r="F450" s="71">
        <f>Data!AA53</f>
        <v>2151</v>
      </c>
      <c r="G450" s="71">
        <f t="shared" si="54"/>
        <v>973.57894736842104</v>
      </c>
      <c r="H450" s="72">
        <f t="shared" si="55"/>
        <v>1177.421052631579</v>
      </c>
      <c r="I450" s="72">
        <f t="shared" si="56"/>
        <v>1177.421052631579</v>
      </c>
      <c r="J450" s="45">
        <f>Data!L53</f>
        <v>0.39700000000000002</v>
      </c>
      <c r="K450" s="45">
        <f t="shared" si="57"/>
        <v>5.1062500000000018E-2</v>
      </c>
      <c r="L450" s="73">
        <f t="shared" si="58"/>
        <v>0.34593750000000001</v>
      </c>
      <c r="M450" s="73">
        <f>IF(Results!J450&lt;'C.O. values'!C$32,"NO_GROWTH",L450)</f>
        <v>0.34593750000000001</v>
      </c>
      <c r="N450" s="74">
        <f t="shared" si="59"/>
        <v>3403.5658251319355</v>
      </c>
      <c r="O450" s="42">
        <f t="shared" si="60"/>
        <v>3403.5658251319355</v>
      </c>
      <c r="P450" s="75">
        <f t="shared" si="61"/>
        <v>0.37246820228876049</v>
      </c>
      <c r="Q450" s="55" t="str">
        <f t="shared" si="62"/>
        <v>NEGATIVE</v>
      </c>
      <c r="R450" s="1"/>
    </row>
    <row r="451" spans="1:18" ht="14" x14ac:dyDescent="0.2">
      <c r="A451" s="69" t="s">
        <v>1073</v>
      </c>
      <c r="B451" s="69" t="s">
        <v>1074</v>
      </c>
      <c r="C451" s="76" t="s">
        <v>158</v>
      </c>
      <c r="D451" s="31" t="s">
        <v>127</v>
      </c>
      <c r="E451" s="1">
        <v>59</v>
      </c>
      <c r="F451" s="71">
        <f>Data!AB53</f>
        <v>2624</v>
      </c>
      <c r="G451" s="71">
        <f t="shared" si="54"/>
        <v>973.57894736842104</v>
      </c>
      <c r="H451" s="72">
        <f t="shared" si="55"/>
        <v>1650.421052631579</v>
      </c>
      <c r="I451" s="72">
        <f t="shared" si="56"/>
        <v>1650.421052631579</v>
      </c>
      <c r="J451" s="45">
        <f>Data!M53</f>
        <v>0.36799999999999999</v>
      </c>
      <c r="K451" s="45">
        <f t="shared" si="57"/>
        <v>5.1062500000000018E-2</v>
      </c>
      <c r="L451" s="73">
        <f t="shared" si="58"/>
        <v>0.31693749999999998</v>
      </c>
      <c r="M451" s="73">
        <f>IF(Results!J451&lt;'C.O. values'!C$32,"NO_GROWTH",L451)</f>
        <v>0.31693749999999998</v>
      </c>
      <c r="N451" s="74">
        <f t="shared" si="59"/>
        <v>5207.4022563804501</v>
      </c>
      <c r="O451" s="42">
        <f t="shared" si="60"/>
        <v>5207.4022563804501</v>
      </c>
      <c r="P451" s="75">
        <f t="shared" si="61"/>
        <v>0.56987049955270808</v>
      </c>
      <c r="Q451" s="55" t="str">
        <f t="shared" si="62"/>
        <v>NEGATIVE</v>
      </c>
      <c r="R451" s="1"/>
    </row>
    <row r="452" spans="1:18" ht="14" x14ac:dyDescent="0.2">
      <c r="A452" s="69" t="s">
        <v>1075</v>
      </c>
      <c r="B452" s="69" t="s">
        <v>1076</v>
      </c>
      <c r="C452" s="76" t="s">
        <v>347</v>
      </c>
      <c r="D452" s="31" t="s">
        <v>127</v>
      </c>
      <c r="E452" s="1">
        <v>60</v>
      </c>
      <c r="F452" s="71">
        <f>Data!AC53</f>
        <v>3062</v>
      </c>
      <c r="G452" s="71">
        <f t="shared" si="54"/>
        <v>973.57894736842104</v>
      </c>
      <c r="H452" s="72">
        <f t="shared" si="55"/>
        <v>2088.4210526315792</v>
      </c>
      <c r="I452" s="72">
        <f t="shared" si="56"/>
        <v>2088.4210526315792</v>
      </c>
      <c r="J452" s="45">
        <f>Data!N53</f>
        <v>0.38800000000000001</v>
      </c>
      <c r="K452" s="45">
        <f t="shared" si="57"/>
        <v>5.1062500000000018E-2</v>
      </c>
      <c r="L452" s="73">
        <f t="shared" si="58"/>
        <v>0.3369375</v>
      </c>
      <c r="M452" s="73">
        <f>IF(Results!J452&lt;'C.O. values'!C$32,"NO_GROWTH",L452)</f>
        <v>0.3369375</v>
      </c>
      <c r="N452" s="74">
        <f t="shared" si="59"/>
        <v>6198.244637749076</v>
      </c>
      <c r="O452" s="42">
        <f t="shared" si="60"/>
        <v>6198.244637749076</v>
      </c>
      <c r="P452" s="75">
        <f t="shared" si="61"/>
        <v>0.67830303751473808</v>
      </c>
      <c r="Q452" s="55" t="str">
        <f t="shared" si="62"/>
        <v>NEGATIVE</v>
      </c>
      <c r="R452" s="1"/>
    </row>
    <row r="453" spans="1:18" ht="14" x14ac:dyDescent="0.2">
      <c r="A453" s="69" t="s">
        <v>1077</v>
      </c>
      <c r="B453" s="69" t="s">
        <v>1078</v>
      </c>
      <c r="C453" s="76" t="s">
        <v>479</v>
      </c>
      <c r="D453" s="31" t="s">
        <v>127</v>
      </c>
      <c r="E453" s="1">
        <v>61</v>
      </c>
      <c r="F453" s="71">
        <f>Data!R54</f>
        <v>2179</v>
      </c>
      <c r="G453" s="71">
        <f t="shared" si="54"/>
        <v>973.57894736842104</v>
      </c>
      <c r="H453" s="72">
        <f t="shared" si="55"/>
        <v>1205.421052631579</v>
      </c>
      <c r="I453" s="72">
        <f t="shared" si="56"/>
        <v>1205.421052631579</v>
      </c>
      <c r="J453" s="45">
        <f>Data!C54</f>
        <v>0.52400000000000002</v>
      </c>
      <c r="K453" s="45">
        <f t="shared" si="57"/>
        <v>5.1062500000000018E-2</v>
      </c>
      <c r="L453" s="73">
        <f t="shared" si="58"/>
        <v>0.47293750000000001</v>
      </c>
      <c r="M453" s="73">
        <f>IF(Results!J453&lt;'C.O. values'!C$32,"NO_GROWTH",L453)</f>
        <v>0.47293750000000001</v>
      </c>
      <c r="N453" s="74">
        <f t="shared" si="59"/>
        <v>2548.7956709535169</v>
      </c>
      <c r="O453" s="42">
        <f t="shared" si="60"/>
        <v>2548.7956709535169</v>
      </c>
      <c r="P453" s="75">
        <f t="shared" si="61"/>
        <v>0.27892668757908662</v>
      </c>
      <c r="Q453" s="55" t="str">
        <f t="shared" si="62"/>
        <v>NEGATIVE</v>
      </c>
      <c r="R453" s="1"/>
    </row>
    <row r="454" spans="1:18" ht="14" x14ac:dyDescent="0.2">
      <c r="A454" s="69" t="s">
        <v>1079</v>
      </c>
      <c r="B454" s="69" t="s">
        <v>1080</v>
      </c>
      <c r="C454" s="76" t="s">
        <v>245</v>
      </c>
      <c r="D454" s="31" t="s">
        <v>127</v>
      </c>
      <c r="E454" s="1">
        <v>62</v>
      </c>
      <c r="F454" s="71">
        <f>Data!S54</f>
        <v>2428</v>
      </c>
      <c r="G454" s="71">
        <f t="shared" si="54"/>
        <v>973.57894736842104</v>
      </c>
      <c r="H454" s="72">
        <f t="shared" si="55"/>
        <v>1454.421052631579</v>
      </c>
      <c r="I454" s="72">
        <f t="shared" si="56"/>
        <v>1454.421052631579</v>
      </c>
      <c r="J454" s="45">
        <f>Data!D54</f>
        <v>0.36</v>
      </c>
      <c r="K454" s="45">
        <f t="shared" si="57"/>
        <v>5.1062500000000018E-2</v>
      </c>
      <c r="L454" s="73">
        <f t="shared" si="58"/>
        <v>0.30893749999999998</v>
      </c>
      <c r="M454" s="73">
        <f>IF(Results!J454&lt;'C.O. values'!C$32,"NO_GROWTH",L454)</f>
        <v>0.30893749999999998</v>
      </c>
      <c r="N454" s="74">
        <f t="shared" si="59"/>
        <v>4707.8164762503066</v>
      </c>
      <c r="O454" s="42">
        <f t="shared" si="60"/>
        <v>4707.8164762503066</v>
      </c>
      <c r="P454" s="75">
        <f t="shared" si="61"/>
        <v>0.5151984799783873</v>
      </c>
      <c r="Q454" s="55" t="str">
        <f t="shared" si="62"/>
        <v>NEGATIVE</v>
      </c>
      <c r="R454" s="1"/>
    </row>
    <row r="455" spans="1:18" ht="14" x14ac:dyDescent="0.2">
      <c r="A455" s="69" t="s">
        <v>1081</v>
      </c>
      <c r="B455" s="69" t="s">
        <v>1082</v>
      </c>
      <c r="C455" s="76" t="s">
        <v>973</v>
      </c>
      <c r="D455" s="31" t="s">
        <v>127</v>
      </c>
      <c r="E455" s="1">
        <v>63</v>
      </c>
      <c r="F455" s="71">
        <f>Data!T54</f>
        <v>2010</v>
      </c>
      <c r="G455" s="71">
        <f t="shared" si="54"/>
        <v>973.57894736842104</v>
      </c>
      <c r="H455" s="72">
        <f t="shared" si="55"/>
        <v>1036.421052631579</v>
      </c>
      <c r="I455" s="72">
        <f t="shared" si="56"/>
        <v>1036.421052631579</v>
      </c>
      <c r="J455" s="45">
        <f>Data!E54</f>
        <v>0.378</v>
      </c>
      <c r="K455" s="45">
        <f t="shared" si="57"/>
        <v>5.1062500000000018E-2</v>
      </c>
      <c r="L455" s="73">
        <f t="shared" si="58"/>
        <v>0.32693749999999999</v>
      </c>
      <c r="M455" s="73">
        <f>IF(Results!J455&lt;'C.O. values'!C$32,"NO_GROWTH",L455)</f>
        <v>0.32693749999999999</v>
      </c>
      <c r="N455" s="74">
        <f t="shared" si="59"/>
        <v>3170.0892452887142</v>
      </c>
      <c r="O455" s="42">
        <f t="shared" si="60"/>
        <v>3170.0892452887142</v>
      </c>
      <c r="P455" s="75">
        <f t="shared" si="61"/>
        <v>0.34691776300282073</v>
      </c>
      <c r="Q455" s="55" t="str">
        <f t="shared" si="62"/>
        <v>NEGATIVE</v>
      </c>
      <c r="R455" s="1"/>
    </row>
    <row r="456" spans="1:18" ht="14" x14ac:dyDescent="0.2">
      <c r="A456" s="69" t="s">
        <v>1083</v>
      </c>
      <c r="B456" s="69" t="s">
        <v>1084</v>
      </c>
      <c r="C456" s="76" t="s">
        <v>152</v>
      </c>
      <c r="D456" s="31" t="s">
        <v>127</v>
      </c>
      <c r="E456" s="1">
        <v>64</v>
      </c>
      <c r="F456" s="71">
        <f>Data!U54</f>
        <v>2213</v>
      </c>
      <c r="G456" s="71">
        <f t="shared" si="54"/>
        <v>973.57894736842104</v>
      </c>
      <c r="H456" s="72">
        <f t="shared" si="55"/>
        <v>1239.421052631579</v>
      </c>
      <c r="I456" s="72">
        <f t="shared" si="56"/>
        <v>1239.421052631579</v>
      </c>
      <c r="J456" s="45">
        <f>Data!F54</f>
        <v>0.38600000000000001</v>
      </c>
      <c r="K456" s="45">
        <f t="shared" si="57"/>
        <v>5.1062500000000018E-2</v>
      </c>
      <c r="L456" s="73">
        <f t="shared" si="58"/>
        <v>0.3349375</v>
      </c>
      <c r="M456" s="73">
        <f>IF(Results!J456&lt;'C.O. values'!C$32,"NO_GROWTH",L456)</f>
        <v>0.3349375</v>
      </c>
      <c r="N456" s="74">
        <f t="shared" si="59"/>
        <v>3700.4547195568693</v>
      </c>
      <c r="O456" s="42">
        <f t="shared" si="60"/>
        <v>3700.4547195568693</v>
      </c>
      <c r="P456" s="75">
        <f t="shared" si="61"/>
        <v>0.40495814914667566</v>
      </c>
      <c r="Q456" s="55" t="str">
        <f t="shared" si="62"/>
        <v>NEGATIVE</v>
      </c>
      <c r="R456" s="1"/>
    </row>
    <row r="457" spans="1:18" ht="14" x14ac:dyDescent="0.2">
      <c r="A457" s="69" t="s">
        <v>1085</v>
      </c>
      <c r="B457" s="69" t="s">
        <v>1086</v>
      </c>
      <c r="C457" s="76" t="s">
        <v>253</v>
      </c>
      <c r="D457" s="31" t="s">
        <v>127</v>
      </c>
      <c r="E457" s="1">
        <v>65</v>
      </c>
      <c r="F457" s="71">
        <f>Data!V54</f>
        <v>2242</v>
      </c>
      <c r="G457" s="71">
        <f t="shared" ref="G457:G520" si="63">G$5</f>
        <v>973.57894736842104</v>
      </c>
      <c r="H457" s="72">
        <f t="shared" ref="H457:H520" si="64">F457-G457</f>
        <v>1268.421052631579</v>
      </c>
      <c r="I457" s="72">
        <f t="shared" ref="I457:I520" si="65">IF(H457&lt;((QUARTILE($H$9:$H$2007,3))+(1.5*(QUARTILE($H$9:$H$2007,3)-QUARTILE($H$9:$H$2007,1)))),(IF(H457&gt;((QUARTILE($H$9:$H$2007,1))-(1.5*(QUARTILE($H$9:$H$2007,3)-QUARTILE($H$9:$H$2007,1)))),H457,"OUTLIER-DN")),"OUTLIER-UP")</f>
        <v>1268.421052631579</v>
      </c>
      <c r="J457" s="45">
        <f>Data!G54</f>
        <v>0.36599999999999999</v>
      </c>
      <c r="K457" s="45">
        <f t="shared" ref="K457:K520" si="66">K$5</f>
        <v>5.1062500000000018E-2</v>
      </c>
      <c r="L457" s="73">
        <f t="shared" ref="L457:L520" si="67">J457-K457</f>
        <v>0.31493749999999998</v>
      </c>
      <c r="M457" s="73">
        <f>IF(Results!J457&lt;'C.O. values'!C$32,"NO_GROWTH",L457)</f>
        <v>0.31493749999999998</v>
      </c>
      <c r="N457" s="74">
        <f t="shared" ref="N457:N520" si="68">IF(M457="NO_GROWTH","NO_GROWTH",H457/L457)</f>
        <v>4027.5326140316065</v>
      </c>
      <c r="O457" s="42">
        <f t="shared" ref="O457:O520" si="69">IF(M457="NO_GROWTH","NO_GROWTH",(IF(N457&lt;((QUARTILE($N$9:$N$2007,3))+(1.5*(QUARTILE($N$9:$N$2007,3)-QUARTILE($N$9:$N$2007,1)))),(IF(N457&gt;((QUARTILE($N$9:$N$2007,1))-(1.5*(QUARTILE($N$9:$N$2007,3)-QUARTILE($N$9:$N$2007,1)))),N457,"OUTLIER-DN")),"OUTLIER-UP")))</f>
        <v>4027.5326140316065</v>
      </c>
      <c r="P457" s="75">
        <f t="shared" ref="P457:P520" si="70">IF(O457="NO_GROWTH","NO_GROWTH",N457/$O$5)</f>
        <v>0.44075182014426117</v>
      </c>
      <c r="Q457" s="55" t="str">
        <f t="shared" ref="Q457:Q520" si="71">IF(M457="NO_GROWTH","NO_GROWTH",(IF(P457&gt;0.99,(IF(H457&lt;$P$5,"POTENTIAL_FALSE_POSITIVE","LIKELY_TRUE_POSITIVE")),"NEGATIVE")))</f>
        <v>NEGATIVE</v>
      </c>
      <c r="R457" s="1"/>
    </row>
    <row r="458" spans="1:18" ht="14" x14ac:dyDescent="0.2">
      <c r="A458" s="69" t="s">
        <v>1087</v>
      </c>
      <c r="B458" s="69" t="s">
        <v>1088</v>
      </c>
      <c r="C458" s="76" t="s">
        <v>1089</v>
      </c>
      <c r="D458" s="31" t="s">
        <v>127</v>
      </c>
      <c r="E458" s="1">
        <v>66</v>
      </c>
      <c r="F458" s="71">
        <f>Data!W54</f>
        <v>2090</v>
      </c>
      <c r="G458" s="71">
        <f t="shared" si="63"/>
        <v>973.57894736842104</v>
      </c>
      <c r="H458" s="72">
        <f t="shared" si="64"/>
        <v>1116.421052631579</v>
      </c>
      <c r="I458" s="72">
        <f t="shared" si="65"/>
        <v>1116.421052631579</v>
      </c>
      <c r="J458" s="45">
        <f>Data!H54</f>
        <v>0.42099999999999999</v>
      </c>
      <c r="K458" s="45">
        <f t="shared" si="66"/>
        <v>5.1062500000000018E-2</v>
      </c>
      <c r="L458" s="73">
        <f t="shared" si="67"/>
        <v>0.36993749999999997</v>
      </c>
      <c r="M458" s="73">
        <f>IF(Results!J458&lt;'C.O. values'!C$32,"NO_GROWTH",L458)</f>
        <v>0.36993749999999997</v>
      </c>
      <c r="N458" s="74">
        <f t="shared" si="68"/>
        <v>3017.8639706209265</v>
      </c>
      <c r="O458" s="42">
        <f t="shared" si="69"/>
        <v>3017.8639706209265</v>
      </c>
      <c r="P458" s="75">
        <f t="shared" si="70"/>
        <v>0.3302590358585541</v>
      </c>
      <c r="Q458" s="55" t="str">
        <f t="shared" si="71"/>
        <v>NEGATIVE</v>
      </c>
      <c r="R458" s="1"/>
    </row>
    <row r="459" spans="1:18" ht="14" x14ac:dyDescent="0.2">
      <c r="A459" s="69" t="s">
        <v>1090</v>
      </c>
      <c r="B459" s="69" t="s">
        <v>1091</v>
      </c>
      <c r="C459" s="76" t="s">
        <v>158</v>
      </c>
      <c r="D459" s="31" t="s">
        <v>127</v>
      </c>
      <c r="E459" s="1">
        <v>67</v>
      </c>
      <c r="F459" s="71">
        <f>Data!X54</f>
        <v>2082</v>
      </c>
      <c r="G459" s="71">
        <f t="shared" si="63"/>
        <v>973.57894736842104</v>
      </c>
      <c r="H459" s="72">
        <f t="shared" si="64"/>
        <v>1108.421052631579</v>
      </c>
      <c r="I459" s="72">
        <f t="shared" si="65"/>
        <v>1108.421052631579</v>
      </c>
      <c r="J459" s="45">
        <f>Data!I54</f>
        <v>0.40300000000000002</v>
      </c>
      <c r="K459" s="45">
        <f t="shared" si="66"/>
        <v>5.1062500000000018E-2</v>
      </c>
      <c r="L459" s="73">
        <f t="shared" si="67"/>
        <v>0.35193750000000001</v>
      </c>
      <c r="M459" s="73">
        <f>IF(Results!J459&lt;'C.O. values'!C$32,"NO_GROWTH",L459)</f>
        <v>0.35193750000000001</v>
      </c>
      <c r="N459" s="74">
        <f t="shared" si="68"/>
        <v>3149.4826570955893</v>
      </c>
      <c r="O459" s="42">
        <f t="shared" si="69"/>
        <v>3149.4826570955893</v>
      </c>
      <c r="P459" s="75">
        <f t="shared" si="70"/>
        <v>0.34466268722231913</v>
      </c>
      <c r="Q459" s="55" t="str">
        <f t="shared" si="71"/>
        <v>NEGATIVE</v>
      </c>
      <c r="R459" s="1"/>
    </row>
    <row r="460" spans="1:18" ht="14" x14ac:dyDescent="0.2">
      <c r="A460" s="69" t="s">
        <v>1092</v>
      </c>
      <c r="B460" s="69" t="s">
        <v>1093</v>
      </c>
      <c r="C460" s="76" t="s">
        <v>158</v>
      </c>
      <c r="D460" s="31" t="s">
        <v>127</v>
      </c>
      <c r="E460" s="1">
        <v>68</v>
      </c>
      <c r="F460" s="71">
        <f>Data!Y54</f>
        <v>2243</v>
      </c>
      <c r="G460" s="71">
        <f t="shared" si="63"/>
        <v>973.57894736842104</v>
      </c>
      <c r="H460" s="72">
        <f t="shared" si="64"/>
        <v>1269.421052631579</v>
      </c>
      <c r="I460" s="72">
        <f t="shared" si="65"/>
        <v>1269.421052631579</v>
      </c>
      <c r="J460" s="45">
        <f>Data!J54</f>
        <v>0.39500000000000002</v>
      </c>
      <c r="K460" s="45">
        <f t="shared" si="66"/>
        <v>5.1062500000000018E-2</v>
      </c>
      <c r="L460" s="73">
        <f t="shared" si="67"/>
        <v>0.34393750000000001</v>
      </c>
      <c r="M460" s="73">
        <f>IF(Results!J460&lt;'C.O. values'!C$32,"NO_GROWTH",L460)</f>
        <v>0.34393750000000001</v>
      </c>
      <c r="N460" s="74">
        <f t="shared" si="68"/>
        <v>3690.8480541714089</v>
      </c>
      <c r="O460" s="42">
        <f t="shared" si="69"/>
        <v>3690.8480541714089</v>
      </c>
      <c r="P460" s="75">
        <f t="shared" si="70"/>
        <v>0.40390684660988002</v>
      </c>
      <c r="Q460" s="55" t="str">
        <f t="shared" si="71"/>
        <v>NEGATIVE</v>
      </c>
      <c r="R460" s="1"/>
    </row>
    <row r="461" spans="1:18" ht="14" x14ac:dyDescent="0.2">
      <c r="A461" s="69" t="s">
        <v>1094</v>
      </c>
      <c r="B461" s="69" t="s">
        <v>1095</v>
      </c>
      <c r="C461" s="76" t="s">
        <v>135</v>
      </c>
      <c r="D461" s="31" t="s">
        <v>127</v>
      </c>
      <c r="E461" s="1">
        <v>69</v>
      </c>
      <c r="F461" s="71">
        <f>Data!Z54</f>
        <v>2530</v>
      </c>
      <c r="G461" s="71">
        <f t="shared" si="63"/>
        <v>973.57894736842104</v>
      </c>
      <c r="H461" s="72">
        <f t="shared" si="64"/>
        <v>1556.421052631579</v>
      </c>
      <c r="I461" s="72">
        <f t="shared" si="65"/>
        <v>1556.421052631579</v>
      </c>
      <c r="J461" s="45">
        <f>Data!K54</f>
        <v>0.40100000000000002</v>
      </c>
      <c r="K461" s="45">
        <f t="shared" si="66"/>
        <v>5.1062500000000018E-2</v>
      </c>
      <c r="L461" s="73">
        <f t="shared" si="67"/>
        <v>0.34993750000000001</v>
      </c>
      <c r="M461" s="73">
        <f>IF(Results!J461&lt;'C.O. values'!C$32,"NO_GROWTH",L461)</f>
        <v>0.34993750000000001</v>
      </c>
      <c r="N461" s="74">
        <f t="shared" si="68"/>
        <v>4447.7115274344105</v>
      </c>
      <c r="O461" s="42">
        <f t="shared" si="69"/>
        <v>4447.7115274344105</v>
      </c>
      <c r="P461" s="75">
        <f t="shared" si="70"/>
        <v>0.48673397314367334</v>
      </c>
      <c r="Q461" s="55" t="str">
        <f t="shared" si="71"/>
        <v>NEGATIVE</v>
      </c>
      <c r="R461" s="1"/>
    </row>
    <row r="462" spans="1:18" ht="14" x14ac:dyDescent="0.2">
      <c r="A462" s="90" t="s">
        <v>287</v>
      </c>
      <c r="B462" s="90" t="s">
        <v>1096</v>
      </c>
      <c r="C462" s="91"/>
      <c r="D462" s="92"/>
      <c r="E462" s="93">
        <v>70</v>
      </c>
      <c r="F462" s="94">
        <f>Data!AA54</f>
        <v>742</v>
      </c>
      <c r="G462" s="94">
        <f t="shared" si="63"/>
        <v>973.57894736842104</v>
      </c>
      <c r="H462" s="95">
        <f t="shared" si="64"/>
        <v>-231.57894736842104</v>
      </c>
      <c r="I462" s="95" t="str">
        <f t="shared" si="65"/>
        <v>OUTLIER-DN</v>
      </c>
      <c r="J462" s="50">
        <f>Data!L54</f>
        <v>5.2999999999999999E-2</v>
      </c>
      <c r="K462" s="50">
        <f t="shared" si="66"/>
        <v>5.1062500000000018E-2</v>
      </c>
      <c r="L462" s="96">
        <f t="shared" si="67"/>
        <v>1.9374999999999809E-3</v>
      </c>
      <c r="M462" s="96" t="str">
        <f>IF(Results!J462&lt;'C.O. values'!C$32,"NO_GROWTH",L462)</f>
        <v>NO_GROWTH</v>
      </c>
      <c r="N462" s="97" t="str">
        <f t="shared" si="68"/>
        <v>NO_GROWTH</v>
      </c>
      <c r="O462" s="98" t="str">
        <f t="shared" si="69"/>
        <v>NO_GROWTH</v>
      </c>
      <c r="P462" s="99" t="str">
        <f t="shared" si="70"/>
        <v>NO_GROWTH</v>
      </c>
      <c r="Q462" s="100" t="str">
        <f t="shared" si="71"/>
        <v>NO_GROWTH</v>
      </c>
      <c r="R462" s="1"/>
    </row>
    <row r="463" spans="1:18" ht="14" x14ac:dyDescent="0.2">
      <c r="A463" s="69" t="s">
        <v>1097</v>
      </c>
      <c r="B463" s="69" t="s">
        <v>1098</v>
      </c>
      <c r="C463" s="76" t="s">
        <v>164</v>
      </c>
      <c r="D463" s="31" t="s">
        <v>127</v>
      </c>
      <c r="E463" s="1">
        <v>71</v>
      </c>
      <c r="F463" s="71">
        <f>Data!AB54</f>
        <v>2613</v>
      </c>
      <c r="G463" s="71">
        <f t="shared" si="63"/>
        <v>973.57894736842104</v>
      </c>
      <c r="H463" s="72">
        <f t="shared" si="64"/>
        <v>1639.421052631579</v>
      </c>
      <c r="I463" s="72">
        <f t="shared" si="65"/>
        <v>1639.421052631579</v>
      </c>
      <c r="J463" s="45">
        <f>Data!M54</f>
        <v>0.46800000000000003</v>
      </c>
      <c r="K463" s="45">
        <f t="shared" si="66"/>
        <v>5.1062500000000018E-2</v>
      </c>
      <c r="L463" s="73">
        <f t="shared" si="67"/>
        <v>0.41693750000000002</v>
      </c>
      <c r="M463" s="73">
        <f>IF(Results!J463&lt;'C.O. values'!C$32,"NO_GROWTH",L463)</f>
        <v>0.41693750000000002</v>
      </c>
      <c r="N463" s="74">
        <f t="shared" si="68"/>
        <v>3932.0546907667908</v>
      </c>
      <c r="O463" s="42">
        <f t="shared" si="69"/>
        <v>3932.0546907667908</v>
      </c>
      <c r="P463" s="75">
        <f t="shared" si="70"/>
        <v>0.43030322233130963</v>
      </c>
      <c r="Q463" s="55" t="str">
        <f t="shared" si="71"/>
        <v>NEGATIVE</v>
      </c>
      <c r="R463" s="1"/>
    </row>
    <row r="464" spans="1:18" ht="14" x14ac:dyDescent="0.2">
      <c r="A464" s="69" t="s">
        <v>1099</v>
      </c>
      <c r="B464" s="69" t="s">
        <v>1100</v>
      </c>
      <c r="C464" s="76" t="s">
        <v>164</v>
      </c>
      <c r="D464" s="31" t="s">
        <v>127</v>
      </c>
      <c r="E464" s="1">
        <v>72</v>
      </c>
      <c r="F464" s="71">
        <f>Data!AC54</f>
        <v>3367</v>
      </c>
      <c r="G464" s="71">
        <f t="shared" si="63"/>
        <v>973.57894736842104</v>
      </c>
      <c r="H464" s="72">
        <f t="shared" si="64"/>
        <v>2393.4210526315792</v>
      </c>
      <c r="I464" s="72">
        <f t="shared" si="65"/>
        <v>2393.4210526315792</v>
      </c>
      <c r="J464" s="45">
        <f>Data!N54</f>
        <v>0.39300000000000002</v>
      </c>
      <c r="K464" s="45">
        <f t="shared" si="66"/>
        <v>5.1062500000000018E-2</v>
      </c>
      <c r="L464" s="73">
        <f t="shared" si="67"/>
        <v>0.34193750000000001</v>
      </c>
      <c r="M464" s="73">
        <f>IF(Results!J464&lt;'C.O. values'!C$32,"NO_GROWTH",L464)</f>
        <v>0.34193750000000001</v>
      </c>
      <c r="N464" s="74">
        <f t="shared" si="68"/>
        <v>6999.5863356068849</v>
      </c>
      <c r="O464" s="42">
        <f t="shared" si="69"/>
        <v>6999.5863356068849</v>
      </c>
      <c r="P464" s="75">
        <f t="shared" si="70"/>
        <v>0.76599762517811942</v>
      </c>
      <c r="Q464" s="55" t="str">
        <f t="shared" si="71"/>
        <v>NEGATIVE</v>
      </c>
      <c r="R464" s="1"/>
    </row>
    <row r="465" spans="1:18" ht="14" x14ac:dyDescent="0.2">
      <c r="A465" s="69" t="s">
        <v>1101</v>
      </c>
      <c r="B465" s="69" t="s">
        <v>1102</v>
      </c>
      <c r="C465" s="76" t="s">
        <v>277</v>
      </c>
      <c r="D465" s="31" t="s">
        <v>127</v>
      </c>
      <c r="E465" s="1">
        <v>73</v>
      </c>
      <c r="F465" s="71">
        <f>Data!R55</f>
        <v>2106</v>
      </c>
      <c r="G465" s="71">
        <f t="shared" si="63"/>
        <v>973.57894736842104</v>
      </c>
      <c r="H465" s="72">
        <f t="shared" si="64"/>
        <v>1132.421052631579</v>
      </c>
      <c r="I465" s="72">
        <f t="shared" si="65"/>
        <v>1132.421052631579</v>
      </c>
      <c r="J465" s="45">
        <f>Data!C55</f>
        <v>0.41799999999999998</v>
      </c>
      <c r="K465" s="45">
        <f t="shared" si="66"/>
        <v>5.1062500000000018E-2</v>
      </c>
      <c r="L465" s="73">
        <f t="shared" si="67"/>
        <v>0.36693749999999997</v>
      </c>
      <c r="M465" s="73">
        <f>IF(Results!J465&lt;'C.O. values'!C$32,"NO_GROWTH",L465)</f>
        <v>0.36693749999999997</v>
      </c>
      <c r="N465" s="74">
        <f t="shared" si="68"/>
        <v>3086.1415162843236</v>
      </c>
      <c r="O465" s="42">
        <f t="shared" si="69"/>
        <v>3086.1415162843236</v>
      </c>
      <c r="P465" s="75">
        <f t="shared" si="70"/>
        <v>0.33773096853050366</v>
      </c>
      <c r="Q465" s="55" t="str">
        <f t="shared" si="71"/>
        <v>NEGATIVE</v>
      </c>
      <c r="R465" s="1"/>
    </row>
    <row r="466" spans="1:18" ht="14" x14ac:dyDescent="0.2">
      <c r="A466" s="69" t="s">
        <v>1103</v>
      </c>
      <c r="B466" s="69" t="s">
        <v>1104</v>
      </c>
      <c r="C466" s="76" t="s">
        <v>727</v>
      </c>
      <c r="D466" s="31" t="s">
        <v>127</v>
      </c>
      <c r="E466" s="1">
        <v>74</v>
      </c>
      <c r="F466" s="71">
        <f>Data!S55</f>
        <v>3007</v>
      </c>
      <c r="G466" s="71">
        <f t="shared" si="63"/>
        <v>973.57894736842104</v>
      </c>
      <c r="H466" s="72">
        <f t="shared" si="64"/>
        <v>2033.421052631579</v>
      </c>
      <c r="I466" s="72">
        <f t="shared" si="65"/>
        <v>2033.421052631579</v>
      </c>
      <c r="J466" s="45">
        <f>Data!D55</f>
        <v>0.38</v>
      </c>
      <c r="K466" s="45">
        <f t="shared" si="66"/>
        <v>5.1062500000000018E-2</v>
      </c>
      <c r="L466" s="73">
        <f t="shared" si="67"/>
        <v>0.32893749999999999</v>
      </c>
      <c r="M466" s="73">
        <f>IF(Results!J466&lt;'C.O. values'!C$32,"NO_GROWTH",L466)</f>
        <v>0.32893749999999999</v>
      </c>
      <c r="N466" s="74">
        <f t="shared" si="68"/>
        <v>6181.785453563607</v>
      </c>
      <c r="O466" s="42">
        <f t="shared" si="69"/>
        <v>6181.785453563607</v>
      </c>
      <c r="P466" s="75">
        <f t="shared" si="70"/>
        <v>0.67650183164428501</v>
      </c>
      <c r="Q466" s="55" t="str">
        <f t="shared" si="71"/>
        <v>NEGATIVE</v>
      </c>
      <c r="R466" s="1"/>
    </row>
    <row r="467" spans="1:18" ht="14" x14ac:dyDescent="0.2">
      <c r="A467" s="69" t="s">
        <v>1105</v>
      </c>
      <c r="B467" s="69" t="s">
        <v>1106</v>
      </c>
      <c r="C467" s="76" t="s">
        <v>1107</v>
      </c>
      <c r="D467" s="31" t="s">
        <v>127</v>
      </c>
      <c r="E467" s="1">
        <v>75</v>
      </c>
      <c r="F467" s="71">
        <f>Data!T55</f>
        <v>2411</v>
      </c>
      <c r="G467" s="71">
        <f t="shared" si="63"/>
        <v>973.57894736842104</v>
      </c>
      <c r="H467" s="72">
        <f t="shared" si="64"/>
        <v>1437.421052631579</v>
      </c>
      <c r="I467" s="72">
        <f t="shared" si="65"/>
        <v>1437.421052631579</v>
      </c>
      <c r="J467" s="45">
        <f>Data!E55</f>
        <v>0.39700000000000002</v>
      </c>
      <c r="K467" s="45">
        <f t="shared" si="66"/>
        <v>5.1062500000000018E-2</v>
      </c>
      <c r="L467" s="73">
        <f t="shared" si="67"/>
        <v>0.34593750000000001</v>
      </c>
      <c r="M467" s="73">
        <f>IF(Results!J467&lt;'C.O. values'!C$32,"NO_GROWTH",L467)</f>
        <v>0.34593750000000001</v>
      </c>
      <c r="N467" s="74">
        <f t="shared" si="68"/>
        <v>4155.1466742737603</v>
      </c>
      <c r="O467" s="42">
        <f t="shared" si="69"/>
        <v>4155.1466742737603</v>
      </c>
      <c r="P467" s="75">
        <f t="shared" si="70"/>
        <v>0.45471722644085366</v>
      </c>
      <c r="Q467" s="55" t="str">
        <f t="shared" si="71"/>
        <v>NEGATIVE</v>
      </c>
      <c r="R467" s="1"/>
    </row>
    <row r="468" spans="1:18" ht="14" x14ac:dyDescent="0.2">
      <c r="A468" s="69" t="s">
        <v>1108</v>
      </c>
      <c r="B468" s="69" t="s">
        <v>1109</v>
      </c>
      <c r="C468" s="76" t="s">
        <v>596</v>
      </c>
      <c r="D468" s="31" t="s">
        <v>144</v>
      </c>
      <c r="E468" s="1">
        <v>76</v>
      </c>
      <c r="F468" s="71">
        <f>Data!U55</f>
        <v>2368</v>
      </c>
      <c r="G468" s="71">
        <f t="shared" si="63"/>
        <v>973.57894736842104</v>
      </c>
      <c r="H468" s="72">
        <f t="shared" si="64"/>
        <v>1394.421052631579</v>
      </c>
      <c r="I468" s="72">
        <f t="shared" si="65"/>
        <v>1394.421052631579</v>
      </c>
      <c r="J468" s="45">
        <f>Data!F55</f>
        <v>0.38200000000000001</v>
      </c>
      <c r="K468" s="45">
        <f t="shared" si="66"/>
        <v>5.1062500000000018E-2</v>
      </c>
      <c r="L468" s="73">
        <f t="shared" si="67"/>
        <v>0.3309375</v>
      </c>
      <c r="M468" s="73">
        <f>IF(Results!J468&lt;'C.O. values'!C$32,"NO_GROWTH",L468)</f>
        <v>0.3309375</v>
      </c>
      <c r="N468" s="74">
        <f t="shared" si="68"/>
        <v>4213.5480343919289</v>
      </c>
      <c r="O468" s="42">
        <f t="shared" si="69"/>
        <v>4213.5480343919289</v>
      </c>
      <c r="P468" s="75">
        <f t="shared" si="70"/>
        <v>0.46110836171839442</v>
      </c>
      <c r="Q468" s="55" t="str">
        <f t="shared" si="71"/>
        <v>NEGATIVE</v>
      </c>
      <c r="R468" s="1"/>
    </row>
    <row r="469" spans="1:18" ht="14" x14ac:dyDescent="0.2">
      <c r="A469" s="69" t="s">
        <v>1110</v>
      </c>
      <c r="B469" s="69" t="s">
        <v>1111</v>
      </c>
      <c r="C469" s="76" t="s">
        <v>272</v>
      </c>
      <c r="D469" s="31" t="s">
        <v>127</v>
      </c>
      <c r="E469" s="1">
        <v>77</v>
      </c>
      <c r="F469" s="71">
        <f>Data!V55</f>
        <v>2138</v>
      </c>
      <c r="G469" s="71">
        <f t="shared" si="63"/>
        <v>973.57894736842104</v>
      </c>
      <c r="H469" s="72">
        <f t="shared" si="64"/>
        <v>1164.421052631579</v>
      </c>
      <c r="I469" s="72">
        <f t="shared" si="65"/>
        <v>1164.421052631579</v>
      </c>
      <c r="J469" s="45">
        <f>Data!G55</f>
        <v>0.41799999999999998</v>
      </c>
      <c r="K469" s="45">
        <f t="shared" si="66"/>
        <v>5.1062500000000018E-2</v>
      </c>
      <c r="L469" s="73">
        <f t="shared" si="67"/>
        <v>0.36693749999999997</v>
      </c>
      <c r="M469" s="73">
        <f>IF(Results!J469&lt;'C.O. values'!C$32,"NO_GROWTH",L469)</f>
        <v>0.36693749999999997</v>
      </c>
      <c r="N469" s="74">
        <f t="shared" si="68"/>
        <v>3173.3498283265653</v>
      </c>
      <c r="O469" s="42">
        <f t="shared" si="69"/>
        <v>3173.3498283265653</v>
      </c>
      <c r="P469" s="75">
        <f t="shared" si="70"/>
        <v>0.34727458392679234</v>
      </c>
      <c r="Q469" s="55" t="str">
        <f t="shared" si="71"/>
        <v>NEGATIVE</v>
      </c>
      <c r="R469" s="1"/>
    </row>
    <row r="470" spans="1:18" ht="14" x14ac:dyDescent="0.2">
      <c r="A470" s="69" t="s">
        <v>1112</v>
      </c>
      <c r="B470" s="69" t="s">
        <v>1113</v>
      </c>
      <c r="C470" s="76" t="s">
        <v>164</v>
      </c>
      <c r="D470" s="31" t="s">
        <v>127</v>
      </c>
      <c r="E470" s="1">
        <v>78</v>
      </c>
      <c r="F470" s="71">
        <f>Data!W55</f>
        <v>2317</v>
      </c>
      <c r="G470" s="71">
        <f t="shared" si="63"/>
        <v>973.57894736842104</v>
      </c>
      <c r="H470" s="72">
        <f t="shared" si="64"/>
        <v>1343.421052631579</v>
      </c>
      <c r="I470" s="72">
        <f t="shared" si="65"/>
        <v>1343.421052631579</v>
      </c>
      <c r="J470" s="45">
        <f>Data!H55</f>
        <v>0.42499999999999999</v>
      </c>
      <c r="K470" s="45">
        <f t="shared" si="66"/>
        <v>5.1062500000000018E-2</v>
      </c>
      <c r="L470" s="73">
        <f t="shared" si="67"/>
        <v>0.37393749999999998</v>
      </c>
      <c r="M470" s="73">
        <f>IF(Results!J470&lt;'C.O. values'!C$32,"NO_GROWTH",L470)</f>
        <v>0.37393749999999998</v>
      </c>
      <c r="N470" s="74">
        <f t="shared" si="68"/>
        <v>3592.6352736261515</v>
      </c>
      <c r="O470" s="42">
        <f t="shared" si="69"/>
        <v>3592.6352736261515</v>
      </c>
      <c r="P470" s="75">
        <f t="shared" si="70"/>
        <v>0.39315896051308197</v>
      </c>
      <c r="Q470" s="55" t="str">
        <f t="shared" si="71"/>
        <v>NEGATIVE</v>
      </c>
      <c r="R470" s="1"/>
    </row>
    <row r="471" spans="1:18" ht="14" x14ac:dyDescent="0.2">
      <c r="A471" s="69" t="s">
        <v>1114</v>
      </c>
      <c r="B471" s="69" t="s">
        <v>1115</v>
      </c>
      <c r="C471" s="76" t="s">
        <v>164</v>
      </c>
      <c r="D471" s="31" t="s">
        <v>127</v>
      </c>
      <c r="E471" s="1">
        <v>79</v>
      </c>
      <c r="F471" s="71">
        <f>Data!X55</f>
        <v>2102</v>
      </c>
      <c r="G471" s="71">
        <f t="shared" si="63"/>
        <v>973.57894736842104</v>
      </c>
      <c r="H471" s="72">
        <f t="shared" si="64"/>
        <v>1128.421052631579</v>
      </c>
      <c r="I471" s="72">
        <f t="shared" si="65"/>
        <v>1128.421052631579</v>
      </c>
      <c r="J471" s="45">
        <f>Data!I55</f>
        <v>0.38200000000000001</v>
      </c>
      <c r="K471" s="45">
        <f t="shared" si="66"/>
        <v>5.1062500000000018E-2</v>
      </c>
      <c r="L471" s="73">
        <f t="shared" si="67"/>
        <v>0.3309375</v>
      </c>
      <c r="M471" s="73">
        <f>IF(Results!J471&lt;'C.O. values'!C$32,"NO_GROWTH",L471)</f>
        <v>0.3309375</v>
      </c>
      <c r="N471" s="74">
        <f t="shared" si="68"/>
        <v>3409.7708861388601</v>
      </c>
      <c r="O471" s="42">
        <f t="shared" si="69"/>
        <v>3409.7708861388601</v>
      </c>
      <c r="P471" s="75">
        <f t="shared" si="70"/>
        <v>0.37314725127358561</v>
      </c>
      <c r="Q471" s="55" t="str">
        <f t="shared" si="71"/>
        <v>NEGATIVE</v>
      </c>
      <c r="R471" s="1"/>
    </row>
    <row r="472" spans="1:18" ht="14" x14ac:dyDescent="0.2">
      <c r="A472" s="69" t="s">
        <v>1116</v>
      </c>
      <c r="B472" s="69" t="s">
        <v>1117</v>
      </c>
      <c r="C472" s="76" t="s">
        <v>321</v>
      </c>
      <c r="D472" s="31" t="s">
        <v>127</v>
      </c>
      <c r="E472" s="1">
        <v>80</v>
      </c>
      <c r="F472" s="71">
        <f>Data!Y55</f>
        <v>2379</v>
      </c>
      <c r="G472" s="71">
        <f t="shared" si="63"/>
        <v>973.57894736842104</v>
      </c>
      <c r="H472" s="72">
        <f t="shared" si="64"/>
        <v>1405.421052631579</v>
      </c>
      <c r="I472" s="72">
        <f t="shared" si="65"/>
        <v>1405.421052631579</v>
      </c>
      <c r="J472" s="45">
        <f>Data!J55</f>
        <v>0.36699999999999999</v>
      </c>
      <c r="K472" s="45">
        <f t="shared" si="66"/>
        <v>5.1062500000000018E-2</v>
      </c>
      <c r="L472" s="73">
        <f t="shared" si="67"/>
        <v>0.31593749999999998</v>
      </c>
      <c r="M472" s="73">
        <f>IF(Results!J472&lt;'C.O. values'!C$32,"NO_GROWTH",L472)</f>
        <v>0.31593749999999998</v>
      </c>
      <c r="N472" s="74">
        <f t="shared" si="68"/>
        <v>4448.4148055598944</v>
      </c>
      <c r="O472" s="42">
        <f t="shared" si="69"/>
        <v>4448.4148055598944</v>
      </c>
      <c r="P472" s="75">
        <f t="shared" si="70"/>
        <v>0.48681093617379129</v>
      </c>
      <c r="Q472" s="55" t="str">
        <f t="shared" si="71"/>
        <v>NEGATIVE</v>
      </c>
      <c r="R472" s="1"/>
    </row>
    <row r="473" spans="1:18" ht="14" x14ac:dyDescent="0.2">
      <c r="A473" s="69" t="s">
        <v>1118</v>
      </c>
      <c r="B473" s="69" t="s">
        <v>1119</v>
      </c>
      <c r="C473" s="76" t="s">
        <v>727</v>
      </c>
      <c r="D473" s="31" t="s">
        <v>127</v>
      </c>
      <c r="E473" s="1">
        <v>81</v>
      </c>
      <c r="F473" s="71">
        <f>Data!Z55</f>
        <v>1916</v>
      </c>
      <c r="G473" s="71">
        <f t="shared" si="63"/>
        <v>973.57894736842104</v>
      </c>
      <c r="H473" s="72">
        <f t="shared" si="64"/>
        <v>942.42105263157896</v>
      </c>
      <c r="I473" s="72">
        <f t="shared" si="65"/>
        <v>942.42105263157896</v>
      </c>
      <c r="J473" s="45">
        <f>Data!K55</f>
        <v>0.38400000000000001</v>
      </c>
      <c r="K473" s="45">
        <f t="shared" si="66"/>
        <v>5.1062500000000018E-2</v>
      </c>
      <c r="L473" s="73">
        <f t="shared" si="67"/>
        <v>0.3329375</v>
      </c>
      <c r="M473" s="73">
        <f>IF(Results!J473&lt;'C.O. values'!C$32,"NO_GROWTH",L473)</f>
        <v>0.3329375</v>
      </c>
      <c r="N473" s="74">
        <f t="shared" si="68"/>
        <v>2830.6245245176015</v>
      </c>
      <c r="O473" s="42">
        <f t="shared" si="69"/>
        <v>2830.6245245176015</v>
      </c>
      <c r="P473" s="75">
        <f t="shared" si="70"/>
        <v>0.30976854339541943</v>
      </c>
      <c r="Q473" s="55" t="str">
        <f t="shared" si="71"/>
        <v>NEGATIVE</v>
      </c>
      <c r="R473" s="1"/>
    </row>
    <row r="474" spans="1:18" ht="14" x14ac:dyDescent="0.2">
      <c r="A474" s="69" t="s">
        <v>1120</v>
      </c>
      <c r="B474" s="69" t="s">
        <v>1121</v>
      </c>
      <c r="C474" s="76" t="s">
        <v>284</v>
      </c>
      <c r="D474" s="31" t="s">
        <v>141</v>
      </c>
      <c r="E474" s="1">
        <v>82</v>
      </c>
      <c r="F474" s="71">
        <f>Data!AA55</f>
        <v>2692</v>
      </c>
      <c r="G474" s="71">
        <f t="shared" si="63"/>
        <v>973.57894736842104</v>
      </c>
      <c r="H474" s="72">
        <f t="shared" si="64"/>
        <v>1718.421052631579</v>
      </c>
      <c r="I474" s="72">
        <f t="shared" si="65"/>
        <v>1718.421052631579</v>
      </c>
      <c r="J474" s="45">
        <f>Data!L55</f>
        <v>0.45400000000000001</v>
      </c>
      <c r="K474" s="45">
        <f t="shared" si="66"/>
        <v>5.1062500000000018E-2</v>
      </c>
      <c r="L474" s="73">
        <f t="shared" si="67"/>
        <v>0.4029375</v>
      </c>
      <c r="M474" s="73">
        <f>IF(Results!J474&lt;'C.O. values'!C$32,"NO_GROWTH",L474)</f>
        <v>0.4029375</v>
      </c>
      <c r="N474" s="74">
        <f t="shared" si="68"/>
        <v>4264.733494975223</v>
      </c>
      <c r="O474" s="42">
        <f t="shared" si="69"/>
        <v>4264.733494975223</v>
      </c>
      <c r="P474" s="75">
        <f t="shared" si="70"/>
        <v>0.46670982720086168</v>
      </c>
      <c r="Q474" s="55" t="str">
        <f t="shared" si="71"/>
        <v>NEGATIVE</v>
      </c>
      <c r="R474" s="1"/>
    </row>
    <row r="475" spans="1:18" ht="14" x14ac:dyDescent="0.2">
      <c r="A475" s="69" t="s">
        <v>1122</v>
      </c>
      <c r="B475" s="69" t="s">
        <v>1123</v>
      </c>
      <c r="C475" s="76" t="s">
        <v>187</v>
      </c>
      <c r="D475" s="31" t="s">
        <v>127</v>
      </c>
      <c r="E475" s="1">
        <v>83</v>
      </c>
      <c r="F475" s="71">
        <f>Data!AB55</f>
        <v>2630</v>
      </c>
      <c r="G475" s="71">
        <f t="shared" si="63"/>
        <v>973.57894736842104</v>
      </c>
      <c r="H475" s="72">
        <f t="shared" si="64"/>
        <v>1656.421052631579</v>
      </c>
      <c r="I475" s="72">
        <f t="shared" si="65"/>
        <v>1656.421052631579</v>
      </c>
      <c r="J475" s="45">
        <f>Data!M55</f>
        <v>0.41099999999999998</v>
      </c>
      <c r="K475" s="45">
        <f t="shared" si="66"/>
        <v>5.1062500000000018E-2</v>
      </c>
      <c r="L475" s="73">
        <f t="shared" si="67"/>
        <v>0.35993749999999997</v>
      </c>
      <c r="M475" s="73">
        <f>IF(Results!J475&lt;'C.O. values'!C$32,"NO_GROWTH",L475)</f>
        <v>0.35993749999999997</v>
      </c>
      <c r="N475" s="74">
        <f t="shared" si="68"/>
        <v>4601.9685435154133</v>
      </c>
      <c r="O475" s="42">
        <f t="shared" si="69"/>
        <v>4601.9685435154133</v>
      </c>
      <c r="P475" s="75">
        <f t="shared" si="70"/>
        <v>0.50361504329835216</v>
      </c>
      <c r="Q475" s="55" t="str">
        <f t="shared" si="71"/>
        <v>NEGATIVE</v>
      </c>
      <c r="R475" s="1"/>
    </row>
    <row r="476" spans="1:18" ht="14" x14ac:dyDescent="0.2">
      <c r="A476" s="69" t="s">
        <v>1124</v>
      </c>
      <c r="B476" s="69" t="s">
        <v>1125</v>
      </c>
      <c r="C476" s="76" t="s">
        <v>158</v>
      </c>
      <c r="D476" s="31" t="s">
        <v>144</v>
      </c>
      <c r="E476" s="1">
        <v>84</v>
      </c>
      <c r="F476" s="71">
        <f>Data!AC55</f>
        <v>1528</v>
      </c>
      <c r="G476" s="71">
        <f t="shared" si="63"/>
        <v>973.57894736842104</v>
      </c>
      <c r="H476" s="72">
        <f t="shared" si="64"/>
        <v>554.42105263157896</v>
      </c>
      <c r="I476" s="72">
        <f t="shared" si="65"/>
        <v>554.42105263157896</v>
      </c>
      <c r="J476" s="45">
        <f>Data!N55</f>
        <v>0.379</v>
      </c>
      <c r="K476" s="45">
        <f t="shared" si="66"/>
        <v>5.1062500000000018E-2</v>
      </c>
      <c r="L476" s="73">
        <f t="shared" si="67"/>
        <v>0.32793749999999999</v>
      </c>
      <c r="M476" s="73">
        <f>IF(Results!J476&lt;'C.O. values'!C$32,"NO_GROWTH",L476)</f>
        <v>0.32793749999999999</v>
      </c>
      <c r="N476" s="74">
        <f t="shared" si="68"/>
        <v>1690.6302348209003</v>
      </c>
      <c r="O476" s="42">
        <f t="shared" si="69"/>
        <v>1690.6302348209003</v>
      </c>
      <c r="P476" s="75">
        <f t="shared" si="70"/>
        <v>0.18501361121004789</v>
      </c>
      <c r="Q476" s="55" t="str">
        <f t="shared" si="71"/>
        <v>NEGATIVE</v>
      </c>
      <c r="R476" s="1"/>
    </row>
    <row r="477" spans="1:18" ht="14" x14ac:dyDescent="0.2">
      <c r="A477" s="69" t="s">
        <v>1126</v>
      </c>
      <c r="B477" s="69" t="s">
        <v>1127</v>
      </c>
      <c r="C477" s="76" t="s">
        <v>132</v>
      </c>
      <c r="D477" s="31" t="s">
        <v>127</v>
      </c>
      <c r="E477" s="1">
        <v>85</v>
      </c>
      <c r="F477" s="71">
        <f>Data!R56</f>
        <v>2122</v>
      </c>
      <c r="G477" s="71">
        <f t="shared" si="63"/>
        <v>973.57894736842104</v>
      </c>
      <c r="H477" s="72">
        <f t="shared" si="64"/>
        <v>1148.421052631579</v>
      </c>
      <c r="I477" s="72">
        <f t="shared" si="65"/>
        <v>1148.421052631579</v>
      </c>
      <c r="J477" s="45">
        <f>Data!C56</f>
        <v>0.436</v>
      </c>
      <c r="K477" s="45">
        <f t="shared" si="66"/>
        <v>5.1062500000000018E-2</v>
      </c>
      <c r="L477" s="73">
        <f t="shared" si="67"/>
        <v>0.38493749999999999</v>
      </c>
      <c r="M477" s="73">
        <f>IF(Results!J477&lt;'C.O. values'!C$32,"NO_GROWTH",L477)</f>
        <v>0.38493749999999999</v>
      </c>
      <c r="N477" s="74">
        <f t="shared" si="68"/>
        <v>2983.3961425727007</v>
      </c>
      <c r="O477" s="42">
        <f t="shared" si="69"/>
        <v>2983.3961425727007</v>
      </c>
      <c r="P477" s="75">
        <f t="shared" si="70"/>
        <v>0.32648705946393769</v>
      </c>
      <c r="Q477" s="55" t="str">
        <f t="shared" si="71"/>
        <v>NEGATIVE</v>
      </c>
      <c r="R477" s="1"/>
    </row>
    <row r="478" spans="1:18" ht="14" x14ac:dyDescent="0.2">
      <c r="A478" s="69" t="s">
        <v>1128</v>
      </c>
      <c r="B478" s="69" t="s">
        <v>1129</v>
      </c>
      <c r="C478" s="76" t="s">
        <v>158</v>
      </c>
      <c r="D478" s="31" t="s">
        <v>127</v>
      </c>
      <c r="E478" s="1">
        <v>86</v>
      </c>
      <c r="F478" s="71">
        <f>Data!S56</f>
        <v>1659</v>
      </c>
      <c r="G478" s="71">
        <f t="shared" si="63"/>
        <v>973.57894736842104</v>
      </c>
      <c r="H478" s="72">
        <f t="shared" si="64"/>
        <v>685.42105263157896</v>
      </c>
      <c r="I478" s="72">
        <f t="shared" si="65"/>
        <v>685.42105263157896</v>
      </c>
      <c r="J478" s="45">
        <f>Data!D56</f>
        <v>0.41099999999999998</v>
      </c>
      <c r="K478" s="45">
        <f t="shared" si="66"/>
        <v>5.1062500000000018E-2</v>
      </c>
      <c r="L478" s="73">
        <f t="shared" si="67"/>
        <v>0.35993749999999997</v>
      </c>
      <c r="M478" s="73">
        <f>IF(Results!J478&lt;'C.O. values'!C$32,"NO_GROWTH",L478)</f>
        <v>0.35993749999999997</v>
      </c>
      <c r="N478" s="74">
        <f t="shared" si="68"/>
        <v>1904.277972235677</v>
      </c>
      <c r="O478" s="42">
        <f t="shared" si="69"/>
        <v>1904.277972235677</v>
      </c>
      <c r="P478" s="75">
        <f t="shared" si="70"/>
        <v>0.20839408708929971</v>
      </c>
      <c r="Q478" s="55" t="str">
        <f t="shared" si="71"/>
        <v>NEGATIVE</v>
      </c>
      <c r="R478" s="1"/>
    </row>
    <row r="479" spans="1:18" ht="14" x14ac:dyDescent="0.2">
      <c r="A479" s="69" t="s">
        <v>1130</v>
      </c>
      <c r="B479" s="69" t="s">
        <v>1131</v>
      </c>
      <c r="C479" s="76" t="s">
        <v>164</v>
      </c>
      <c r="D479" s="31" t="s">
        <v>127</v>
      </c>
      <c r="E479" s="1">
        <v>87</v>
      </c>
      <c r="F479" s="71">
        <f>Data!T56</f>
        <v>2605</v>
      </c>
      <c r="G479" s="71">
        <f t="shared" si="63"/>
        <v>973.57894736842104</v>
      </c>
      <c r="H479" s="72">
        <f t="shared" si="64"/>
        <v>1631.421052631579</v>
      </c>
      <c r="I479" s="72">
        <f t="shared" si="65"/>
        <v>1631.421052631579</v>
      </c>
      <c r="J479" s="45">
        <f>Data!E56</f>
        <v>0.38900000000000001</v>
      </c>
      <c r="K479" s="45">
        <f t="shared" si="66"/>
        <v>5.1062500000000018E-2</v>
      </c>
      <c r="L479" s="73">
        <f t="shared" si="67"/>
        <v>0.3379375</v>
      </c>
      <c r="M479" s="73">
        <f>IF(Results!J479&lt;'C.O. values'!C$32,"NO_GROWTH",L479)</f>
        <v>0.3379375</v>
      </c>
      <c r="N479" s="74">
        <f t="shared" si="68"/>
        <v>4827.5821790466553</v>
      </c>
      <c r="O479" s="42">
        <f t="shared" si="69"/>
        <v>4827.5821790466553</v>
      </c>
      <c r="P479" s="75">
        <f t="shared" si="70"/>
        <v>0.5283050036386655</v>
      </c>
      <c r="Q479" s="55" t="str">
        <f t="shared" si="71"/>
        <v>NEGATIVE</v>
      </c>
      <c r="R479" s="1"/>
    </row>
    <row r="480" spans="1:18" ht="14" x14ac:dyDescent="0.2">
      <c r="A480" s="69" t="s">
        <v>1132</v>
      </c>
      <c r="B480" s="69" t="s">
        <v>1133</v>
      </c>
      <c r="C480" s="76" t="s">
        <v>126</v>
      </c>
      <c r="D480" s="31" t="s">
        <v>127</v>
      </c>
      <c r="E480" s="1">
        <v>88</v>
      </c>
      <c r="F480" s="71">
        <f>Data!U56</f>
        <v>2198</v>
      </c>
      <c r="G480" s="71">
        <f t="shared" si="63"/>
        <v>973.57894736842104</v>
      </c>
      <c r="H480" s="72">
        <f t="shared" si="64"/>
        <v>1224.421052631579</v>
      </c>
      <c r="I480" s="72">
        <f t="shared" si="65"/>
        <v>1224.421052631579</v>
      </c>
      <c r="J480" s="45">
        <f>Data!F56</f>
        <v>0.36799999999999999</v>
      </c>
      <c r="K480" s="45">
        <f t="shared" si="66"/>
        <v>5.1062500000000018E-2</v>
      </c>
      <c r="L480" s="73">
        <f t="shared" si="67"/>
        <v>0.31693749999999998</v>
      </c>
      <c r="M480" s="73">
        <f>IF(Results!J480&lt;'C.O. values'!C$32,"NO_GROWTH",L480)</f>
        <v>0.31693749999999998</v>
      </c>
      <c r="N480" s="74">
        <f t="shared" si="68"/>
        <v>3863.2886693167547</v>
      </c>
      <c r="O480" s="42">
        <f t="shared" si="69"/>
        <v>3863.2886693167547</v>
      </c>
      <c r="P480" s="75">
        <f t="shared" si="70"/>
        <v>0.42277783345858161</v>
      </c>
      <c r="Q480" s="55" t="str">
        <f t="shared" si="71"/>
        <v>NEGATIVE</v>
      </c>
      <c r="R480" s="1"/>
    </row>
    <row r="481" spans="1:18" ht="14" x14ac:dyDescent="0.2">
      <c r="A481" s="69" t="s">
        <v>1134</v>
      </c>
      <c r="B481" s="69" t="s">
        <v>1135</v>
      </c>
      <c r="C481" s="76" t="s">
        <v>1136</v>
      </c>
      <c r="D481" s="31" t="s">
        <v>127</v>
      </c>
      <c r="E481" s="1">
        <v>89</v>
      </c>
      <c r="F481" s="71">
        <f>Data!V56</f>
        <v>2241</v>
      </c>
      <c r="G481" s="71">
        <f t="shared" si="63"/>
        <v>973.57894736842104</v>
      </c>
      <c r="H481" s="72">
        <f t="shared" si="64"/>
        <v>1267.421052631579</v>
      </c>
      <c r="I481" s="72">
        <f t="shared" si="65"/>
        <v>1267.421052631579</v>
      </c>
      <c r="J481" s="45">
        <f>Data!G56</f>
        <v>0.432</v>
      </c>
      <c r="K481" s="45">
        <f t="shared" si="66"/>
        <v>5.1062500000000018E-2</v>
      </c>
      <c r="L481" s="73">
        <f t="shared" si="67"/>
        <v>0.38093749999999998</v>
      </c>
      <c r="M481" s="73">
        <f>IF(Results!J481&lt;'C.O. values'!C$32,"NO_GROWTH",L481)</f>
        <v>0.38093749999999998</v>
      </c>
      <c r="N481" s="74">
        <f t="shared" si="68"/>
        <v>3327.1102284011918</v>
      </c>
      <c r="O481" s="42">
        <f t="shared" si="69"/>
        <v>3327.1102284011918</v>
      </c>
      <c r="P481" s="75">
        <f t="shared" si="70"/>
        <v>0.36410130705819427</v>
      </c>
      <c r="Q481" s="55" t="str">
        <f t="shared" si="71"/>
        <v>NEGATIVE</v>
      </c>
      <c r="R481" s="1"/>
    </row>
    <row r="482" spans="1:18" ht="14" x14ac:dyDescent="0.2">
      <c r="A482" s="69" t="s">
        <v>1137</v>
      </c>
      <c r="B482" s="69" t="s">
        <v>1138</v>
      </c>
      <c r="C482" s="76" t="s">
        <v>272</v>
      </c>
      <c r="D482" s="31" t="s">
        <v>144</v>
      </c>
      <c r="E482" s="1">
        <v>90</v>
      </c>
      <c r="F482" s="71">
        <f>Data!W56</f>
        <v>2299</v>
      </c>
      <c r="G482" s="71">
        <f t="shared" si="63"/>
        <v>973.57894736842104</v>
      </c>
      <c r="H482" s="72">
        <f t="shared" si="64"/>
        <v>1325.421052631579</v>
      </c>
      <c r="I482" s="72">
        <f t="shared" si="65"/>
        <v>1325.421052631579</v>
      </c>
      <c r="J482" s="45">
        <f>Data!H56</f>
        <v>0.41499999999999998</v>
      </c>
      <c r="K482" s="45">
        <f t="shared" si="66"/>
        <v>5.1062500000000018E-2</v>
      </c>
      <c r="L482" s="73">
        <f t="shared" si="67"/>
        <v>0.36393749999999997</v>
      </c>
      <c r="M482" s="73">
        <f>IF(Results!J482&lt;'C.O. values'!C$32,"NO_GROWTH",L482)</f>
        <v>0.36393749999999997</v>
      </c>
      <c r="N482" s="74">
        <f t="shared" si="68"/>
        <v>3641.8919529632949</v>
      </c>
      <c r="O482" s="42">
        <f t="shared" si="69"/>
        <v>3641.8919529632949</v>
      </c>
      <c r="P482" s="75">
        <f t="shared" si="70"/>
        <v>0.39854935040004957</v>
      </c>
      <c r="Q482" s="55" t="str">
        <f t="shared" si="71"/>
        <v>NEGATIVE</v>
      </c>
      <c r="R482" s="1"/>
    </row>
    <row r="483" spans="1:18" ht="14" x14ac:dyDescent="0.2">
      <c r="A483" s="69" t="s">
        <v>1139</v>
      </c>
      <c r="B483" s="69" t="s">
        <v>1140</v>
      </c>
      <c r="C483" s="76" t="s">
        <v>607</v>
      </c>
      <c r="D483" s="31" t="s">
        <v>127</v>
      </c>
      <c r="E483" s="1">
        <v>91</v>
      </c>
      <c r="F483" s="71">
        <f>Data!X56</f>
        <v>2737</v>
      </c>
      <c r="G483" s="71">
        <f t="shared" si="63"/>
        <v>973.57894736842104</v>
      </c>
      <c r="H483" s="72">
        <f t="shared" si="64"/>
        <v>1763.421052631579</v>
      </c>
      <c r="I483" s="72">
        <f t="shared" si="65"/>
        <v>1763.421052631579</v>
      </c>
      <c r="J483" s="45">
        <f>Data!I56</f>
        <v>0.41799999999999998</v>
      </c>
      <c r="K483" s="45">
        <f t="shared" si="66"/>
        <v>5.1062500000000018E-2</v>
      </c>
      <c r="L483" s="73">
        <f t="shared" si="67"/>
        <v>0.36693749999999997</v>
      </c>
      <c r="M483" s="73">
        <f>IF(Results!J483&lt;'C.O. values'!C$32,"NO_GROWTH",L483)</f>
        <v>0.36693749999999997</v>
      </c>
      <c r="N483" s="74">
        <f t="shared" si="68"/>
        <v>4805.7804193672737</v>
      </c>
      <c r="O483" s="42">
        <f t="shared" si="69"/>
        <v>4805.7804193672737</v>
      </c>
      <c r="P483" s="75">
        <f t="shared" si="70"/>
        <v>0.52591913462607009</v>
      </c>
      <c r="Q483" s="55" t="str">
        <f t="shared" si="71"/>
        <v>NEGATIVE</v>
      </c>
      <c r="R483" s="1"/>
    </row>
    <row r="484" spans="1:18" ht="14" x14ac:dyDescent="0.2">
      <c r="A484" s="69" t="s">
        <v>1141</v>
      </c>
      <c r="B484" s="69" t="s">
        <v>1142</v>
      </c>
      <c r="C484" s="76" t="s">
        <v>321</v>
      </c>
      <c r="D484" s="31" t="s">
        <v>127</v>
      </c>
      <c r="E484" s="1">
        <v>92</v>
      </c>
      <c r="F484" s="71">
        <f>Data!Y56</f>
        <v>1757</v>
      </c>
      <c r="G484" s="71">
        <f t="shared" si="63"/>
        <v>973.57894736842104</v>
      </c>
      <c r="H484" s="72">
        <f t="shared" si="64"/>
        <v>783.42105263157896</v>
      </c>
      <c r="I484" s="72">
        <f t="shared" si="65"/>
        <v>783.42105263157896</v>
      </c>
      <c r="J484" s="45">
        <f>Data!J56</f>
        <v>0.42199999999999999</v>
      </c>
      <c r="K484" s="45">
        <f t="shared" si="66"/>
        <v>5.1062500000000018E-2</v>
      </c>
      <c r="L484" s="73">
        <f t="shared" si="67"/>
        <v>0.37093749999999998</v>
      </c>
      <c r="M484" s="73">
        <f>IF(Results!J484&lt;'C.O. values'!C$32,"NO_GROWTH",L484)</f>
        <v>0.37093749999999998</v>
      </c>
      <c r="N484" s="74">
        <f t="shared" si="68"/>
        <v>2112.0028377599433</v>
      </c>
      <c r="O484" s="42">
        <f t="shared" si="69"/>
        <v>2112.0028377599433</v>
      </c>
      <c r="P484" s="75">
        <f t="shared" si="70"/>
        <v>0.23112639526479939</v>
      </c>
      <c r="Q484" s="55" t="str">
        <f t="shared" si="71"/>
        <v>NEGATIVE</v>
      </c>
      <c r="R484" s="1"/>
    </row>
    <row r="485" spans="1:18" ht="14" x14ac:dyDescent="0.2">
      <c r="A485" s="69" t="s">
        <v>1143</v>
      </c>
      <c r="B485" s="69" t="s">
        <v>1144</v>
      </c>
      <c r="C485" s="76" t="s">
        <v>305</v>
      </c>
      <c r="D485" s="31" t="s">
        <v>127</v>
      </c>
      <c r="E485" s="1">
        <v>93</v>
      </c>
      <c r="F485" s="71">
        <f>Data!Z56</f>
        <v>2461</v>
      </c>
      <c r="G485" s="71">
        <f t="shared" si="63"/>
        <v>973.57894736842104</v>
      </c>
      <c r="H485" s="72">
        <f t="shared" si="64"/>
        <v>1487.421052631579</v>
      </c>
      <c r="I485" s="72">
        <f t="shared" si="65"/>
        <v>1487.421052631579</v>
      </c>
      <c r="J485" s="45">
        <f>Data!K56</f>
        <v>0.39600000000000002</v>
      </c>
      <c r="K485" s="45">
        <f t="shared" si="66"/>
        <v>5.1062500000000018E-2</v>
      </c>
      <c r="L485" s="73">
        <f t="shared" si="67"/>
        <v>0.34493750000000001</v>
      </c>
      <c r="M485" s="73">
        <f>IF(Results!J485&lt;'C.O. values'!C$32,"NO_GROWTH",L485)</f>
        <v>0.34493750000000001</v>
      </c>
      <c r="N485" s="74">
        <f t="shared" si="68"/>
        <v>4312.1465559168801</v>
      </c>
      <c r="O485" s="42">
        <f t="shared" si="69"/>
        <v>4312.1465559168801</v>
      </c>
      <c r="P485" s="75">
        <f t="shared" si="70"/>
        <v>0.47189846126327528</v>
      </c>
      <c r="Q485" s="55" t="str">
        <f t="shared" si="71"/>
        <v>NEGATIVE</v>
      </c>
      <c r="R485" s="1"/>
    </row>
    <row r="486" spans="1:18" ht="14" x14ac:dyDescent="0.2">
      <c r="A486" s="69" t="s">
        <v>1145</v>
      </c>
      <c r="B486" s="69" t="s">
        <v>1146</v>
      </c>
      <c r="C486" s="76" t="s">
        <v>135</v>
      </c>
      <c r="D486" s="31" t="s">
        <v>144</v>
      </c>
      <c r="E486" s="1">
        <v>94</v>
      </c>
      <c r="F486" s="71">
        <f>Data!AA56</f>
        <v>2601</v>
      </c>
      <c r="G486" s="71">
        <f t="shared" si="63"/>
        <v>973.57894736842104</v>
      </c>
      <c r="H486" s="72">
        <f t="shared" si="64"/>
        <v>1627.421052631579</v>
      </c>
      <c r="I486" s="72">
        <f t="shared" si="65"/>
        <v>1627.421052631579</v>
      </c>
      <c r="J486" s="45">
        <f>Data!L56</f>
        <v>0.36199999999999999</v>
      </c>
      <c r="K486" s="45">
        <f t="shared" si="66"/>
        <v>5.1062500000000018E-2</v>
      </c>
      <c r="L486" s="73">
        <f t="shared" si="67"/>
        <v>0.31093749999999998</v>
      </c>
      <c r="M486" s="73">
        <f>IF(Results!J486&lt;'C.O. values'!C$32,"NO_GROWTH",L486)</f>
        <v>0.31093749999999998</v>
      </c>
      <c r="N486" s="74">
        <f t="shared" si="68"/>
        <v>5233.9169531869884</v>
      </c>
      <c r="O486" s="42">
        <f t="shared" si="69"/>
        <v>5233.9169531869884</v>
      </c>
      <c r="P486" s="75">
        <f t="shared" si="70"/>
        <v>0.57277212742217354</v>
      </c>
      <c r="Q486" s="55" t="str">
        <f t="shared" si="71"/>
        <v>NEGATIVE</v>
      </c>
      <c r="R486" s="1"/>
    </row>
    <row r="487" spans="1:18" ht="14" x14ac:dyDescent="0.2">
      <c r="A487" s="69" t="s">
        <v>1147</v>
      </c>
      <c r="B487" s="69" t="s">
        <v>1148</v>
      </c>
      <c r="C487" s="76" t="s">
        <v>158</v>
      </c>
      <c r="D487" s="31" t="s">
        <v>144</v>
      </c>
      <c r="E487" s="1">
        <v>95</v>
      </c>
      <c r="F487" s="71">
        <f>Data!AB56</f>
        <v>2373</v>
      </c>
      <c r="G487" s="71">
        <f t="shared" si="63"/>
        <v>973.57894736842104</v>
      </c>
      <c r="H487" s="72">
        <f t="shared" si="64"/>
        <v>1399.421052631579</v>
      </c>
      <c r="I487" s="72">
        <f t="shared" si="65"/>
        <v>1399.421052631579</v>
      </c>
      <c r="J487" s="45">
        <f>Data!M56</f>
        <v>0.41</v>
      </c>
      <c r="K487" s="45">
        <f t="shared" si="66"/>
        <v>5.1062500000000018E-2</v>
      </c>
      <c r="L487" s="73">
        <f t="shared" si="67"/>
        <v>0.35893749999999996</v>
      </c>
      <c r="M487" s="73">
        <f>IF(Results!J487&lt;'C.O. values'!C$32,"NO_GROWTH",L487)</f>
        <v>0.35893749999999996</v>
      </c>
      <c r="N487" s="74">
        <f t="shared" si="68"/>
        <v>3898.7875399800218</v>
      </c>
      <c r="O487" s="42">
        <f t="shared" si="69"/>
        <v>3898.7875399800218</v>
      </c>
      <c r="P487" s="75">
        <f t="shared" si="70"/>
        <v>0.42666264169163987</v>
      </c>
      <c r="Q487" s="55" t="str">
        <f t="shared" si="71"/>
        <v>NEGATIVE</v>
      </c>
      <c r="R487" s="1"/>
    </row>
    <row r="488" spans="1:18" ht="14" x14ac:dyDescent="0.2">
      <c r="A488" s="69" t="s">
        <v>1149</v>
      </c>
      <c r="B488" s="69" t="s">
        <v>1150</v>
      </c>
      <c r="C488" s="76" t="s">
        <v>152</v>
      </c>
      <c r="D488" s="31" t="s">
        <v>127</v>
      </c>
      <c r="E488" s="1">
        <v>96</v>
      </c>
      <c r="F488" s="71">
        <f>Data!AC56</f>
        <v>2963</v>
      </c>
      <c r="G488" s="71">
        <f t="shared" si="63"/>
        <v>973.57894736842104</v>
      </c>
      <c r="H488" s="72">
        <f t="shared" si="64"/>
        <v>1989.421052631579</v>
      </c>
      <c r="I488" s="72">
        <f t="shared" si="65"/>
        <v>1989.421052631579</v>
      </c>
      <c r="J488" s="45">
        <f>Data!N56</f>
        <v>0.40600000000000003</v>
      </c>
      <c r="K488" s="45">
        <f t="shared" si="66"/>
        <v>5.1062500000000018E-2</v>
      </c>
      <c r="L488" s="73">
        <f t="shared" si="67"/>
        <v>0.35493750000000002</v>
      </c>
      <c r="M488" s="73">
        <f>IF(Results!J488&lt;'C.O. values'!C$32,"NO_GROWTH",L488)</f>
        <v>0.35493750000000002</v>
      </c>
      <c r="N488" s="74">
        <f t="shared" si="68"/>
        <v>5604.9897591310555</v>
      </c>
      <c r="O488" s="42">
        <f t="shared" si="69"/>
        <v>5604.9897591310555</v>
      </c>
      <c r="P488" s="75">
        <f t="shared" si="70"/>
        <v>0.61338036832283982</v>
      </c>
      <c r="Q488" s="55" t="str">
        <f t="shared" si="71"/>
        <v>NEGATIVE</v>
      </c>
      <c r="R488" s="1"/>
    </row>
    <row r="489" spans="1:18" ht="14" x14ac:dyDescent="0.2">
      <c r="A489" s="69" t="s">
        <v>1151</v>
      </c>
      <c r="B489" s="69" t="s">
        <v>1152</v>
      </c>
      <c r="C489" s="76" t="s">
        <v>187</v>
      </c>
      <c r="D489" s="31" t="s">
        <v>144</v>
      </c>
      <c r="E489" s="1">
        <v>1</v>
      </c>
      <c r="F489" s="71">
        <f>Data!R59</f>
        <v>2581</v>
      </c>
      <c r="G489" s="71">
        <f t="shared" si="63"/>
        <v>973.57894736842104</v>
      </c>
      <c r="H489" s="72">
        <f t="shared" si="64"/>
        <v>1607.421052631579</v>
      </c>
      <c r="I489" s="72">
        <f t="shared" si="65"/>
        <v>1607.421052631579</v>
      </c>
      <c r="J489" s="45">
        <f>Data!C59</f>
        <v>0.374</v>
      </c>
      <c r="K489" s="45">
        <f t="shared" si="66"/>
        <v>5.1062500000000018E-2</v>
      </c>
      <c r="L489" s="73">
        <f t="shared" si="67"/>
        <v>0.32293749999999999</v>
      </c>
      <c r="M489" s="73">
        <f>IF(Results!J489&lt;'C.O. values'!C$32,"NO_GROWTH",L489)</f>
        <v>0.32293749999999999</v>
      </c>
      <c r="N489" s="74">
        <f t="shared" si="68"/>
        <v>4977.4989049942451</v>
      </c>
      <c r="O489" s="42">
        <f t="shared" si="69"/>
        <v>4977.4989049942451</v>
      </c>
      <c r="P489" s="75">
        <f t="shared" si="70"/>
        <v>0.54471109544814333</v>
      </c>
      <c r="Q489" s="55" t="str">
        <f t="shared" si="71"/>
        <v>NEGATIVE</v>
      </c>
      <c r="R489" s="1"/>
    </row>
    <row r="490" spans="1:18" ht="14" x14ac:dyDescent="0.2">
      <c r="A490" s="69" t="s">
        <v>1153</v>
      </c>
      <c r="B490" s="69" t="s">
        <v>1154</v>
      </c>
      <c r="C490" s="76" t="s">
        <v>152</v>
      </c>
      <c r="D490" s="31" t="s">
        <v>127</v>
      </c>
      <c r="E490" s="1">
        <v>2</v>
      </c>
      <c r="F490" s="71">
        <f>Data!S59</f>
        <v>1722</v>
      </c>
      <c r="G490" s="71">
        <f t="shared" si="63"/>
        <v>973.57894736842104</v>
      </c>
      <c r="H490" s="72">
        <f t="shared" si="64"/>
        <v>748.42105263157896</v>
      </c>
      <c r="I490" s="72">
        <f t="shared" si="65"/>
        <v>748.42105263157896</v>
      </c>
      <c r="J490" s="45">
        <f>Data!D59</f>
        <v>0.33900000000000002</v>
      </c>
      <c r="K490" s="45">
        <f t="shared" si="66"/>
        <v>5.1062500000000018E-2</v>
      </c>
      <c r="L490" s="73">
        <f t="shared" si="67"/>
        <v>0.28793750000000001</v>
      </c>
      <c r="M490" s="73">
        <f>IF(Results!J490&lt;'C.O. values'!C$32,"NO_GROWTH",L490)</f>
        <v>0.28793750000000001</v>
      </c>
      <c r="N490" s="74">
        <f t="shared" si="68"/>
        <v>2599.2482835045066</v>
      </c>
      <c r="O490" s="42">
        <f t="shared" si="69"/>
        <v>2599.2482835045066</v>
      </c>
      <c r="P490" s="75">
        <f t="shared" si="70"/>
        <v>0.28444795405757761</v>
      </c>
      <c r="Q490" s="55" t="str">
        <f t="shared" si="71"/>
        <v>NEGATIVE</v>
      </c>
      <c r="R490" s="1"/>
    </row>
    <row r="491" spans="1:18" ht="14" x14ac:dyDescent="0.2">
      <c r="A491" s="69" t="s">
        <v>1155</v>
      </c>
      <c r="B491" s="69" t="s">
        <v>1156</v>
      </c>
      <c r="C491" s="76" t="s">
        <v>312</v>
      </c>
      <c r="D491" s="31" t="s">
        <v>127</v>
      </c>
      <c r="E491" s="1">
        <v>3</v>
      </c>
      <c r="F491" s="71">
        <f>Data!T59</f>
        <v>2644</v>
      </c>
      <c r="G491" s="71">
        <f t="shared" si="63"/>
        <v>973.57894736842104</v>
      </c>
      <c r="H491" s="72">
        <f t="shared" si="64"/>
        <v>1670.421052631579</v>
      </c>
      <c r="I491" s="72">
        <f t="shared" si="65"/>
        <v>1670.421052631579</v>
      </c>
      <c r="J491" s="45">
        <f>Data!E59</f>
        <v>0.34300000000000003</v>
      </c>
      <c r="K491" s="45">
        <f t="shared" si="66"/>
        <v>5.1062500000000018E-2</v>
      </c>
      <c r="L491" s="73">
        <f t="shared" si="67"/>
        <v>0.29193750000000002</v>
      </c>
      <c r="M491" s="73">
        <f>IF(Results!J491&lt;'C.O. values'!C$32,"NO_GROWTH",L491)</f>
        <v>0.29193750000000002</v>
      </c>
      <c r="N491" s="74">
        <f t="shared" si="68"/>
        <v>5721.8447531803176</v>
      </c>
      <c r="O491" s="42">
        <f t="shared" si="69"/>
        <v>5721.8447531803176</v>
      </c>
      <c r="P491" s="75">
        <f t="shared" si="70"/>
        <v>0.62616835944691496</v>
      </c>
      <c r="Q491" s="55" t="str">
        <f t="shared" si="71"/>
        <v>NEGATIVE</v>
      </c>
      <c r="R491" s="1"/>
    </row>
    <row r="492" spans="1:18" ht="14" x14ac:dyDescent="0.2">
      <c r="A492" s="69" t="s">
        <v>1157</v>
      </c>
      <c r="B492" s="69" t="s">
        <v>1158</v>
      </c>
      <c r="C492" s="76" t="s">
        <v>187</v>
      </c>
      <c r="D492" s="31" t="s">
        <v>144</v>
      </c>
      <c r="E492" s="1">
        <v>4</v>
      </c>
      <c r="F492" s="71">
        <f>Data!U59</f>
        <v>2894</v>
      </c>
      <c r="G492" s="71">
        <f t="shared" si="63"/>
        <v>973.57894736842104</v>
      </c>
      <c r="H492" s="72">
        <f t="shared" si="64"/>
        <v>1920.421052631579</v>
      </c>
      <c r="I492" s="72">
        <f t="shared" si="65"/>
        <v>1920.421052631579</v>
      </c>
      <c r="J492" s="45">
        <f>Data!F59</f>
        <v>0.35</v>
      </c>
      <c r="K492" s="45">
        <f t="shared" si="66"/>
        <v>5.1062500000000018E-2</v>
      </c>
      <c r="L492" s="73">
        <f t="shared" si="67"/>
        <v>0.29893749999999997</v>
      </c>
      <c r="M492" s="73">
        <f>IF(Results!J492&lt;'C.O. values'!C$32,"NO_GROWTH",L492)</f>
        <v>0.29893749999999997</v>
      </c>
      <c r="N492" s="74">
        <f t="shared" si="68"/>
        <v>6424.1557269716213</v>
      </c>
      <c r="O492" s="42">
        <f t="shared" si="69"/>
        <v>6424.1557269716213</v>
      </c>
      <c r="P492" s="75">
        <f t="shared" si="70"/>
        <v>0.70302554961028585</v>
      </c>
      <c r="Q492" s="55" t="str">
        <f t="shared" si="71"/>
        <v>NEGATIVE</v>
      </c>
      <c r="R492" s="1"/>
    </row>
    <row r="493" spans="1:18" ht="14" x14ac:dyDescent="0.2">
      <c r="A493" s="69" t="s">
        <v>1159</v>
      </c>
      <c r="B493" s="69" t="s">
        <v>1160</v>
      </c>
      <c r="C493" s="76" t="s">
        <v>158</v>
      </c>
      <c r="D493" s="31" t="s">
        <v>127</v>
      </c>
      <c r="E493" s="1">
        <v>5</v>
      </c>
      <c r="F493" s="71">
        <f>Data!V59</f>
        <v>2105</v>
      </c>
      <c r="G493" s="71">
        <f t="shared" si="63"/>
        <v>973.57894736842104</v>
      </c>
      <c r="H493" s="72">
        <f t="shared" si="64"/>
        <v>1131.421052631579</v>
      </c>
      <c r="I493" s="72">
        <f t="shared" si="65"/>
        <v>1131.421052631579</v>
      </c>
      <c r="J493" s="45">
        <f>Data!G59</f>
        <v>0.36399999999999999</v>
      </c>
      <c r="K493" s="45">
        <f t="shared" si="66"/>
        <v>5.1062500000000018E-2</v>
      </c>
      <c r="L493" s="73">
        <f t="shared" si="67"/>
        <v>0.31293749999999998</v>
      </c>
      <c r="M493" s="73">
        <f>IF(Results!J493&lt;'C.O. values'!C$32,"NO_GROWTH",L493)</f>
        <v>0.31293749999999998</v>
      </c>
      <c r="N493" s="74">
        <f t="shared" si="68"/>
        <v>3615.4856884572127</v>
      </c>
      <c r="O493" s="42">
        <f t="shared" si="69"/>
        <v>3615.4856884572127</v>
      </c>
      <c r="P493" s="75">
        <f t="shared" si="70"/>
        <v>0.39565958878676838</v>
      </c>
      <c r="Q493" s="55" t="str">
        <f t="shared" si="71"/>
        <v>NEGATIVE</v>
      </c>
      <c r="R493" s="1"/>
    </row>
    <row r="494" spans="1:18" ht="14" x14ac:dyDescent="0.2">
      <c r="A494" s="69" t="s">
        <v>1161</v>
      </c>
      <c r="B494" s="69" t="s">
        <v>1162</v>
      </c>
      <c r="C494" s="76" t="s">
        <v>272</v>
      </c>
      <c r="D494" s="31" t="s">
        <v>127</v>
      </c>
      <c r="E494" s="1">
        <v>6</v>
      </c>
      <c r="F494" s="71">
        <f>Data!W59</f>
        <v>1709</v>
      </c>
      <c r="G494" s="71">
        <f t="shared" si="63"/>
        <v>973.57894736842104</v>
      </c>
      <c r="H494" s="72">
        <f t="shared" si="64"/>
        <v>735.42105263157896</v>
      </c>
      <c r="I494" s="72">
        <f t="shared" si="65"/>
        <v>735.42105263157896</v>
      </c>
      <c r="J494" s="45">
        <f>Data!H59</f>
        <v>0.38300000000000001</v>
      </c>
      <c r="K494" s="45">
        <f t="shared" si="66"/>
        <v>5.1062500000000018E-2</v>
      </c>
      <c r="L494" s="73">
        <f t="shared" si="67"/>
        <v>0.3319375</v>
      </c>
      <c r="M494" s="73">
        <f>IF(Results!J494&lt;'C.O. values'!C$32,"NO_GROWTH",L494)</f>
        <v>0.3319375</v>
      </c>
      <c r="N494" s="74">
        <f t="shared" si="68"/>
        <v>2215.5407347213827</v>
      </c>
      <c r="O494" s="42">
        <f t="shared" si="69"/>
        <v>2215.5407347213827</v>
      </c>
      <c r="P494" s="75">
        <f t="shared" si="70"/>
        <v>0.2424570338748199</v>
      </c>
      <c r="Q494" s="55" t="str">
        <f t="shared" si="71"/>
        <v>NEGATIVE</v>
      </c>
      <c r="R494" s="1"/>
    </row>
    <row r="495" spans="1:18" ht="14" x14ac:dyDescent="0.2">
      <c r="A495" s="69" t="s">
        <v>1163</v>
      </c>
      <c r="B495" s="69" t="s">
        <v>1164</v>
      </c>
      <c r="C495" s="76" t="s">
        <v>312</v>
      </c>
      <c r="D495" s="31" t="s">
        <v>127</v>
      </c>
      <c r="E495" s="1">
        <v>7</v>
      </c>
      <c r="F495" s="71">
        <f>Data!X59</f>
        <v>2122</v>
      </c>
      <c r="G495" s="71">
        <f t="shared" si="63"/>
        <v>973.57894736842104</v>
      </c>
      <c r="H495" s="72">
        <f t="shared" si="64"/>
        <v>1148.421052631579</v>
      </c>
      <c r="I495" s="72">
        <f t="shared" si="65"/>
        <v>1148.421052631579</v>
      </c>
      <c r="J495" s="45">
        <f>Data!I59</f>
        <v>0.36</v>
      </c>
      <c r="K495" s="45">
        <f t="shared" si="66"/>
        <v>5.1062500000000018E-2</v>
      </c>
      <c r="L495" s="73">
        <f t="shared" si="67"/>
        <v>0.30893749999999998</v>
      </c>
      <c r="M495" s="73">
        <f>IF(Results!J495&lt;'C.O. values'!C$32,"NO_GROWTH",L495)</f>
        <v>0.30893749999999998</v>
      </c>
      <c r="N495" s="74">
        <f t="shared" si="68"/>
        <v>3717.324871961413</v>
      </c>
      <c r="O495" s="42">
        <f t="shared" si="69"/>
        <v>3717.324871961413</v>
      </c>
      <c r="P495" s="75">
        <f t="shared" si="70"/>
        <v>0.40680432920056492</v>
      </c>
      <c r="Q495" s="55" t="str">
        <f t="shared" si="71"/>
        <v>NEGATIVE</v>
      </c>
      <c r="R495" s="1"/>
    </row>
    <row r="496" spans="1:18" ht="14" x14ac:dyDescent="0.2">
      <c r="A496" s="69" t="s">
        <v>1165</v>
      </c>
      <c r="B496" s="69" t="s">
        <v>1166</v>
      </c>
      <c r="C496" s="76" t="s">
        <v>161</v>
      </c>
      <c r="D496" s="31" t="s">
        <v>127</v>
      </c>
      <c r="E496" s="1">
        <v>8</v>
      </c>
      <c r="F496" s="71">
        <f>Data!Y59</f>
        <v>4161</v>
      </c>
      <c r="G496" s="71">
        <f t="shared" si="63"/>
        <v>973.57894736842104</v>
      </c>
      <c r="H496" s="72">
        <f t="shared" si="64"/>
        <v>3187.4210526315792</v>
      </c>
      <c r="I496" s="72" t="str">
        <f t="shared" si="65"/>
        <v>OUTLIER-UP</v>
      </c>
      <c r="J496" s="45">
        <f>Data!J59</f>
        <v>0.318</v>
      </c>
      <c r="K496" s="45">
        <f t="shared" si="66"/>
        <v>5.1062500000000018E-2</v>
      </c>
      <c r="L496" s="73">
        <f t="shared" si="67"/>
        <v>0.26693749999999999</v>
      </c>
      <c r="M496" s="73">
        <f>IF(Results!J496&lt;'C.O. values'!C$32,"NO_GROWTH",L496)</f>
        <v>0.26693749999999999</v>
      </c>
      <c r="N496" s="74">
        <f t="shared" si="68"/>
        <v>11940.701672232561</v>
      </c>
      <c r="O496" s="42" t="str">
        <f t="shared" si="69"/>
        <v>OUTLIER-UP</v>
      </c>
      <c r="P496" s="75">
        <f t="shared" si="70"/>
        <v>1.3067270957659396</v>
      </c>
      <c r="Q496" s="55" t="str">
        <f t="shared" si="71"/>
        <v>LIKELY_TRUE_POSITIVE</v>
      </c>
      <c r="R496" s="1"/>
    </row>
    <row r="497" spans="1:18" ht="14" x14ac:dyDescent="0.2">
      <c r="A497" s="69" t="s">
        <v>1167</v>
      </c>
      <c r="B497" s="69" t="s">
        <v>1168</v>
      </c>
      <c r="C497" s="76" t="s">
        <v>305</v>
      </c>
      <c r="D497" s="31" t="s">
        <v>127</v>
      </c>
      <c r="E497" s="1">
        <v>9</v>
      </c>
      <c r="F497" s="71">
        <f>Data!Z59</f>
        <v>3107</v>
      </c>
      <c r="G497" s="71">
        <f t="shared" si="63"/>
        <v>973.57894736842104</v>
      </c>
      <c r="H497" s="72">
        <f t="shared" si="64"/>
        <v>2133.4210526315792</v>
      </c>
      <c r="I497" s="72">
        <f t="shared" si="65"/>
        <v>2133.4210526315792</v>
      </c>
      <c r="J497" s="45">
        <f>Data!K59</f>
        <v>0.34200000000000003</v>
      </c>
      <c r="K497" s="45">
        <f t="shared" si="66"/>
        <v>5.1062500000000018E-2</v>
      </c>
      <c r="L497" s="73">
        <f t="shared" si="67"/>
        <v>0.29093750000000002</v>
      </c>
      <c r="M497" s="73">
        <f>IF(Results!J497&lt;'C.O. values'!C$32,"NO_GROWTH",L497)</f>
        <v>0.29093750000000002</v>
      </c>
      <c r="N497" s="74">
        <f t="shared" si="68"/>
        <v>7332.9187630730967</v>
      </c>
      <c r="O497" s="42">
        <f t="shared" si="69"/>
        <v>7332.9187630730967</v>
      </c>
      <c r="P497" s="75">
        <f t="shared" si="70"/>
        <v>0.8024757591122782</v>
      </c>
      <c r="Q497" s="55" t="str">
        <f t="shared" si="71"/>
        <v>NEGATIVE</v>
      </c>
      <c r="R497" s="1"/>
    </row>
    <row r="498" spans="1:18" ht="14" x14ac:dyDescent="0.2">
      <c r="A498" s="69" t="s">
        <v>1169</v>
      </c>
      <c r="B498" s="69" t="s">
        <v>1170</v>
      </c>
      <c r="C498" s="76" t="s">
        <v>158</v>
      </c>
      <c r="D498" s="31" t="s">
        <v>127</v>
      </c>
      <c r="E498" s="1">
        <v>10</v>
      </c>
      <c r="F498" s="71">
        <f>Data!AA59</f>
        <v>2335</v>
      </c>
      <c r="G498" s="71">
        <f t="shared" si="63"/>
        <v>973.57894736842104</v>
      </c>
      <c r="H498" s="72">
        <f t="shared" si="64"/>
        <v>1361.421052631579</v>
      </c>
      <c r="I498" s="72">
        <f t="shared" si="65"/>
        <v>1361.421052631579</v>
      </c>
      <c r="J498" s="45">
        <f>Data!L59</f>
        <v>0.36899999999999999</v>
      </c>
      <c r="K498" s="45">
        <f t="shared" si="66"/>
        <v>5.1062500000000018E-2</v>
      </c>
      <c r="L498" s="73">
        <f t="shared" si="67"/>
        <v>0.31793749999999998</v>
      </c>
      <c r="M498" s="73">
        <f>IF(Results!J498&lt;'C.O. values'!C$32,"NO_GROWTH",L498)</f>
        <v>0.31793749999999998</v>
      </c>
      <c r="N498" s="74">
        <f t="shared" si="68"/>
        <v>4282.0398746029614</v>
      </c>
      <c r="O498" s="42">
        <f t="shared" si="69"/>
        <v>4282.0398746029614</v>
      </c>
      <c r="P498" s="75">
        <f t="shared" si="70"/>
        <v>0.46860374564970519</v>
      </c>
      <c r="Q498" s="55" t="str">
        <f t="shared" si="71"/>
        <v>NEGATIVE</v>
      </c>
      <c r="R498" s="1"/>
    </row>
    <row r="499" spans="1:18" ht="14" x14ac:dyDescent="0.2">
      <c r="A499" s="69" t="s">
        <v>1171</v>
      </c>
      <c r="B499" s="69" t="s">
        <v>1172</v>
      </c>
      <c r="C499" s="76" t="s">
        <v>187</v>
      </c>
      <c r="D499" s="31" t="s">
        <v>127</v>
      </c>
      <c r="E499" s="1">
        <v>11</v>
      </c>
      <c r="F499" s="71">
        <f>Data!AB59</f>
        <v>3273</v>
      </c>
      <c r="G499" s="71">
        <f t="shared" si="63"/>
        <v>973.57894736842104</v>
      </c>
      <c r="H499" s="72">
        <f t="shared" si="64"/>
        <v>2299.4210526315792</v>
      </c>
      <c r="I499" s="72">
        <f t="shared" si="65"/>
        <v>2299.4210526315792</v>
      </c>
      <c r="J499" s="45">
        <f>Data!M59</f>
        <v>0.45200000000000001</v>
      </c>
      <c r="K499" s="45">
        <f t="shared" si="66"/>
        <v>5.1062500000000018E-2</v>
      </c>
      <c r="L499" s="73">
        <f t="shared" si="67"/>
        <v>0.4009375</v>
      </c>
      <c r="M499" s="73">
        <f>IF(Results!J499&lt;'C.O. values'!C$32,"NO_GROWTH",L499)</f>
        <v>0.4009375</v>
      </c>
      <c r="N499" s="74">
        <f t="shared" si="68"/>
        <v>5735.1109652541336</v>
      </c>
      <c r="O499" s="42">
        <f t="shared" si="69"/>
        <v>5735.1109652541336</v>
      </c>
      <c r="P499" s="75">
        <f t="shared" si="70"/>
        <v>0.62762014337476779</v>
      </c>
      <c r="Q499" s="55" t="str">
        <f t="shared" si="71"/>
        <v>NEGATIVE</v>
      </c>
      <c r="R499" s="1"/>
    </row>
    <row r="500" spans="1:18" ht="14" x14ac:dyDescent="0.2">
      <c r="A500" s="69" t="s">
        <v>1173</v>
      </c>
      <c r="B500" s="69" t="s">
        <v>1174</v>
      </c>
      <c r="C500" s="76" t="s">
        <v>152</v>
      </c>
      <c r="D500" s="31" t="s">
        <v>127</v>
      </c>
      <c r="E500" s="1">
        <v>12</v>
      </c>
      <c r="F500" s="71">
        <f>Data!AC59</f>
        <v>3120</v>
      </c>
      <c r="G500" s="71">
        <f t="shared" si="63"/>
        <v>973.57894736842104</v>
      </c>
      <c r="H500" s="72">
        <f t="shared" si="64"/>
        <v>2146.4210526315792</v>
      </c>
      <c r="I500" s="72">
        <f t="shared" si="65"/>
        <v>2146.4210526315792</v>
      </c>
      <c r="J500" s="45">
        <f>Data!N59</f>
        <v>0.377</v>
      </c>
      <c r="K500" s="45">
        <f t="shared" si="66"/>
        <v>5.1062500000000018E-2</v>
      </c>
      <c r="L500" s="73">
        <f t="shared" si="67"/>
        <v>0.32593749999999999</v>
      </c>
      <c r="M500" s="73">
        <f>IF(Results!J500&lt;'C.O. values'!C$32,"NO_GROWTH",L500)</f>
        <v>0.32593749999999999</v>
      </c>
      <c r="N500" s="74">
        <f t="shared" si="68"/>
        <v>6585.3761921582491</v>
      </c>
      <c r="O500" s="42">
        <f t="shared" si="69"/>
        <v>6585.3761921582491</v>
      </c>
      <c r="P500" s="75">
        <f t="shared" si="70"/>
        <v>0.7206686627232497</v>
      </c>
      <c r="Q500" s="55" t="str">
        <f t="shared" si="71"/>
        <v>NEGATIVE</v>
      </c>
      <c r="R500" s="1"/>
    </row>
    <row r="501" spans="1:18" ht="14" x14ac:dyDescent="0.2">
      <c r="A501" s="69" t="s">
        <v>1175</v>
      </c>
      <c r="B501" s="69" t="s">
        <v>1176</v>
      </c>
      <c r="C501" s="76" t="s">
        <v>272</v>
      </c>
      <c r="D501" s="31" t="s">
        <v>127</v>
      </c>
      <c r="E501" s="1">
        <v>13</v>
      </c>
      <c r="F501" s="71">
        <f>Data!R60</f>
        <v>2417</v>
      </c>
      <c r="G501" s="71">
        <f t="shared" si="63"/>
        <v>973.57894736842104</v>
      </c>
      <c r="H501" s="72">
        <f t="shared" si="64"/>
        <v>1443.421052631579</v>
      </c>
      <c r="I501" s="72">
        <f t="shared" si="65"/>
        <v>1443.421052631579</v>
      </c>
      <c r="J501" s="45">
        <f>Data!C60</f>
        <v>0.38700000000000001</v>
      </c>
      <c r="K501" s="45">
        <f t="shared" si="66"/>
        <v>5.1062500000000018E-2</v>
      </c>
      <c r="L501" s="73">
        <f t="shared" si="67"/>
        <v>0.3359375</v>
      </c>
      <c r="M501" s="73">
        <f>IF(Results!J501&lt;'C.O. values'!C$32,"NO_GROWTH",L501)</f>
        <v>0.3359375</v>
      </c>
      <c r="N501" s="74">
        <f t="shared" si="68"/>
        <v>4296.6952264381889</v>
      </c>
      <c r="O501" s="42">
        <f t="shared" si="69"/>
        <v>4296.6952264381889</v>
      </c>
      <c r="P501" s="75">
        <f t="shared" si="70"/>
        <v>0.47020754966949813</v>
      </c>
      <c r="Q501" s="55" t="str">
        <f t="shared" si="71"/>
        <v>NEGATIVE</v>
      </c>
      <c r="R501" s="1"/>
    </row>
    <row r="502" spans="1:18" ht="14" x14ac:dyDescent="0.2">
      <c r="A502" s="69" t="s">
        <v>1177</v>
      </c>
      <c r="B502" s="69" t="s">
        <v>1178</v>
      </c>
      <c r="C502" s="76" t="s">
        <v>126</v>
      </c>
      <c r="D502" s="31" t="s">
        <v>127</v>
      </c>
      <c r="E502" s="1">
        <v>14</v>
      </c>
      <c r="F502" s="71">
        <f>Data!S60</f>
        <v>2342</v>
      </c>
      <c r="G502" s="71">
        <f t="shared" si="63"/>
        <v>973.57894736842104</v>
      </c>
      <c r="H502" s="72">
        <f t="shared" si="64"/>
        <v>1368.421052631579</v>
      </c>
      <c r="I502" s="72">
        <f t="shared" si="65"/>
        <v>1368.421052631579</v>
      </c>
      <c r="J502" s="45">
        <f>Data!D60</f>
        <v>0.35799999999999998</v>
      </c>
      <c r="K502" s="45">
        <f t="shared" si="66"/>
        <v>5.1062500000000018E-2</v>
      </c>
      <c r="L502" s="73">
        <f t="shared" si="67"/>
        <v>0.30693749999999997</v>
      </c>
      <c r="M502" s="73">
        <f>IF(Results!J502&lt;'C.O. values'!C$32,"NO_GROWTH",L502)</f>
        <v>0.30693749999999997</v>
      </c>
      <c r="N502" s="74">
        <f t="shared" si="68"/>
        <v>4458.3052009988323</v>
      </c>
      <c r="O502" s="42">
        <f t="shared" si="69"/>
        <v>4458.3052009988323</v>
      </c>
      <c r="P502" s="75">
        <f t="shared" si="70"/>
        <v>0.48789328862364389</v>
      </c>
      <c r="Q502" s="55" t="str">
        <f t="shared" si="71"/>
        <v>NEGATIVE</v>
      </c>
      <c r="R502" s="1"/>
    </row>
    <row r="503" spans="1:18" ht="14" x14ac:dyDescent="0.2">
      <c r="A503" s="69" t="s">
        <v>1179</v>
      </c>
      <c r="B503" s="69" t="s">
        <v>1180</v>
      </c>
      <c r="C503" s="76" t="s">
        <v>161</v>
      </c>
      <c r="D503" s="31" t="s">
        <v>127</v>
      </c>
      <c r="E503" s="1">
        <v>15</v>
      </c>
      <c r="F503" s="71">
        <f>Data!T60</f>
        <v>1986</v>
      </c>
      <c r="G503" s="71">
        <f t="shared" si="63"/>
        <v>973.57894736842104</v>
      </c>
      <c r="H503" s="72">
        <f t="shared" si="64"/>
        <v>1012.421052631579</v>
      </c>
      <c r="I503" s="72">
        <f t="shared" si="65"/>
        <v>1012.421052631579</v>
      </c>
      <c r="J503" s="45">
        <f>Data!E60</f>
        <v>0.4</v>
      </c>
      <c r="K503" s="45">
        <f t="shared" si="66"/>
        <v>5.1062500000000018E-2</v>
      </c>
      <c r="L503" s="73">
        <f t="shared" si="67"/>
        <v>0.34893750000000001</v>
      </c>
      <c r="M503" s="73">
        <f>IF(Results!J503&lt;'C.O. values'!C$32,"NO_GROWTH",L503)</f>
        <v>0.34893750000000001</v>
      </c>
      <c r="N503" s="74">
        <f t="shared" si="68"/>
        <v>2901.439520348426</v>
      </c>
      <c r="O503" s="42">
        <f t="shared" si="69"/>
        <v>2901.439520348426</v>
      </c>
      <c r="P503" s="75">
        <f t="shared" si="70"/>
        <v>0.31751816116318238</v>
      </c>
      <c r="Q503" s="55" t="str">
        <f t="shared" si="71"/>
        <v>NEGATIVE</v>
      </c>
      <c r="R503" s="1"/>
    </row>
    <row r="504" spans="1:18" ht="14" x14ac:dyDescent="0.2">
      <c r="A504" s="69" t="s">
        <v>1181</v>
      </c>
      <c r="B504" s="69" t="s">
        <v>1182</v>
      </c>
      <c r="C504" s="76" t="s">
        <v>367</v>
      </c>
      <c r="D504" s="31" t="s">
        <v>127</v>
      </c>
      <c r="E504" s="1">
        <v>16</v>
      </c>
      <c r="F504" s="71">
        <f>Data!U60</f>
        <v>2400</v>
      </c>
      <c r="G504" s="71">
        <f t="shared" si="63"/>
        <v>973.57894736842104</v>
      </c>
      <c r="H504" s="72">
        <f t="shared" si="64"/>
        <v>1426.421052631579</v>
      </c>
      <c r="I504" s="72">
        <f t="shared" si="65"/>
        <v>1426.421052631579</v>
      </c>
      <c r="J504" s="45">
        <f>Data!F60</f>
        <v>0.375</v>
      </c>
      <c r="K504" s="45">
        <f t="shared" si="66"/>
        <v>5.1062500000000018E-2</v>
      </c>
      <c r="L504" s="73">
        <f t="shared" si="67"/>
        <v>0.32393749999999999</v>
      </c>
      <c r="M504" s="73">
        <f>IF(Results!J504&lt;'C.O. values'!C$32,"NO_GROWTH",L504)</f>
        <v>0.32393749999999999</v>
      </c>
      <c r="N504" s="74">
        <f t="shared" si="68"/>
        <v>4403.3835311798694</v>
      </c>
      <c r="O504" s="42">
        <f t="shared" si="69"/>
        <v>4403.3835311798694</v>
      </c>
      <c r="P504" s="75">
        <f t="shared" si="70"/>
        <v>0.48188295220731409</v>
      </c>
      <c r="Q504" s="55" t="str">
        <f t="shared" si="71"/>
        <v>NEGATIVE</v>
      </c>
      <c r="R504" s="1"/>
    </row>
    <row r="505" spans="1:18" ht="14" x14ac:dyDescent="0.2">
      <c r="A505" s="69" t="s">
        <v>1183</v>
      </c>
      <c r="B505" s="69" t="s">
        <v>1184</v>
      </c>
      <c r="C505" s="76" t="s">
        <v>161</v>
      </c>
      <c r="D505" s="31" t="s">
        <v>144</v>
      </c>
      <c r="E505" s="1">
        <v>17</v>
      </c>
      <c r="F505" s="71">
        <f>Data!V60</f>
        <v>1108</v>
      </c>
      <c r="G505" s="71">
        <f t="shared" si="63"/>
        <v>973.57894736842104</v>
      </c>
      <c r="H505" s="72">
        <f t="shared" si="64"/>
        <v>134.42105263157896</v>
      </c>
      <c r="I505" s="72">
        <f t="shared" si="65"/>
        <v>134.42105263157896</v>
      </c>
      <c r="J505" s="45">
        <f>Data!G60</f>
        <v>6.3E-2</v>
      </c>
      <c r="K505" s="45">
        <f t="shared" si="66"/>
        <v>5.1062500000000018E-2</v>
      </c>
      <c r="L505" s="73">
        <f t="shared" si="67"/>
        <v>1.1937499999999983E-2</v>
      </c>
      <c r="M505" s="73">
        <f>IF(Results!J505&lt;'C.O. values'!C$32,"NO_GROWTH",L505)</f>
        <v>1.1937499999999983E-2</v>
      </c>
      <c r="N505" s="74">
        <f t="shared" si="68"/>
        <v>11260.402314687259</v>
      </c>
      <c r="O505" s="42" t="str">
        <f t="shared" si="69"/>
        <v>OUTLIER-UP</v>
      </c>
      <c r="P505" s="75">
        <f t="shared" si="70"/>
        <v>1.2322787402054078</v>
      </c>
      <c r="Q505" s="55" t="str">
        <f t="shared" si="71"/>
        <v>POTENTIAL_FALSE_POSITIVE</v>
      </c>
      <c r="R505" s="1"/>
    </row>
    <row r="506" spans="1:18" ht="14" x14ac:dyDescent="0.2">
      <c r="A506" s="69" t="s">
        <v>1185</v>
      </c>
      <c r="B506" s="69" t="s">
        <v>1186</v>
      </c>
      <c r="C506" s="76" t="s">
        <v>161</v>
      </c>
      <c r="D506" s="31" t="s">
        <v>127</v>
      </c>
      <c r="E506" s="1">
        <v>18</v>
      </c>
      <c r="F506" s="71">
        <f>Data!W60</f>
        <v>1329</v>
      </c>
      <c r="G506" s="71">
        <f t="shared" si="63"/>
        <v>973.57894736842104</v>
      </c>
      <c r="H506" s="72">
        <f t="shared" si="64"/>
        <v>355.42105263157896</v>
      </c>
      <c r="I506" s="72">
        <f t="shared" si="65"/>
        <v>355.42105263157896</v>
      </c>
      <c r="J506" s="45">
        <f>Data!H60</f>
        <v>0.311</v>
      </c>
      <c r="K506" s="45">
        <f t="shared" si="66"/>
        <v>5.1062500000000018E-2</v>
      </c>
      <c r="L506" s="73">
        <f t="shared" si="67"/>
        <v>0.25993749999999999</v>
      </c>
      <c r="M506" s="73">
        <f>IF(Results!J506&lt;'C.O. values'!C$32,"NO_GROWTH",L506)</f>
        <v>0.25993749999999999</v>
      </c>
      <c r="N506" s="74">
        <f t="shared" si="68"/>
        <v>1367.3327343364424</v>
      </c>
      <c r="O506" s="42">
        <f t="shared" si="69"/>
        <v>1367.3327343364424</v>
      </c>
      <c r="P506" s="75">
        <f t="shared" si="70"/>
        <v>0.14963364649165498</v>
      </c>
      <c r="Q506" s="55" t="str">
        <f t="shared" si="71"/>
        <v>NEGATIVE</v>
      </c>
      <c r="R506" s="1"/>
    </row>
    <row r="507" spans="1:18" ht="14" x14ac:dyDescent="0.2">
      <c r="A507" s="69" t="s">
        <v>1187</v>
      </c>
      <c r="B507" s="69" t="s">
        <v>1188</v>
      </c>
      <c r="C507" s="76" t="s">
        <v>238</v>
      </c>
      <c r="D507" s="31" t="s">
        <v>127</v>
      </c>
      <c r="E507" s="1">
        <v>19</v>
      </c>
      <c r="F507" s="71">
        <f>Data!X60</f>
        <v>1331</v>
      </c>
      <c r="G507" s="71">
        <f t="shared" si="63"/>
        <v>973.57894736842104</v>
      </c>
      <c r="H507" s="72">
        <f t="shared" si="64"/>
        <v>357.42105263157896</v>
      </c>
      <c r="I507" s="72">
        <f t="shared" si="65"/>
        <v>357.42105263157896</v>
      </c>
      <c r="J507" s="45">
        <f>Data!I60</f>
        <v>0.314</v>
      </c>
      <c r="K507" s="45">
        <f t="shared" si="66"/>
        <v>5.1062500000000018E-2</v>
      </c>
      <c r="L507" s="73">
        <f t="shared" si="67"/>
        <v>0.26293749999999999</v>
      </c>
      <c r="M507" s="73">
        <f>IF(Results!J507&lt;'C.O. values'!C$32,"NO_GROWTH",L507)</f>
        <v>0.26293749999999999</v>
      </c>
      <c r="N507" s="74">
        <f t="shared" si="68"/>
        <v>1359.3384459484819</v>
      </c>
      <c r="O507" s="42">
        <f t="shared" si="69"/>
        <v>1359.3384459484819</v>
      </c>
      <c r="P507" s="75">
        <f t="shared" si="70"/>
        <v>0.14875879394658156</v>
      </c>
      <c r="Q507" s="55" t="str">
        <f t="shared" si="71"/>
        <v>NEGATIVE</v>
      </c>
      <c r="R507" s="1"/>
    </row>
    <row r="508" spans="1:18" ht="14" x14ac:dyDescent="0.2">
      <c r="A508" s="69" t="s">
        <v>1189</v>
      </c>
      <c r="B508" s="69" t="s">
        <v>1190</v>
      </c>
      <c r="C508" s="76" t="s">
        <v>158</v>
      </c>
      <c r="D508" s="31" t="s">
        <v>127</v>
      </c>
      <c r="E508" s="1">
        <v>20</v>
      </c>
      <c r="F508" s="71">
        <f>Data!Y60</f>
        <v>2542</v>
      </c>
      <c r="G508" s="71">
        <f t="shared" si="63"/>
        <v>973.57894736842104</v>
      </c>
      <c r="H508" s="72">
        <f t="shared" si="64"/>
        <v>1568.421052631579</v>
      </c>
      <c r="I508" s="72">
        <f t="shared" si="65"/>
        <v>1568.421052631579</v>
      </c>
      <c r="J508" s="45">
        <f>Data!J60</f>
        <v>0.34799999999999998</v>
      </c>
      <c r="K508" s="45">
        <f t="shared" si="66"/>
        <v>5.1062500000000018E-2</v>
      </c>
      <c r="L508" s="73">
        <f t="shared" si="67"/>
        <v>0.29693749999999997</v>
      </c>
      <c r="M508" s="73">
        <f>IF(Results!J508&lt;'C.O. values'!C$32,"NO_GROWTH",L508)</f>
        <v>0.29693749999999997</v>
      </c>
      <c r="N508" s="74">
        <f t="shared" si="68"/>
        <v>5281.9904950758291</v>
      </c>
      <c r="O508" s="42">
        <f t="shared" si="69"/>
        <v>5281.9904950758291</v>
      </c>
      <c r="P508" s="75">
        <f t="shared" si="70"/>
        <v>0.57803304101837105</v>
      </c>
      <c r="Q508" s="55" t="str">
        <f t="shared" si="71"/>
        <v>NEGATIVE</v>
      </c>
      <c r="R508" s="1"/>
    </row>
    <row r="509" spans="1:18" ht="14" x14ac:dyDescent="0.2">
      <c r="A509" s="69" t="s">
        <v>1191</v>
      </c>
      <c r="B509" s="69" t="s">
        <v>1192</v>
      </c>
      <c r="C509" s="76" t="s">
        <v>164</v>
      </c>
      <c r="D509" s="31" t="s">
        <v>127</v>
      </c>
      <c r="E509" s="1">
        <v>21</v>
      </c>
      <c r="F509" s="71">
        <f>Data!Z60</f>
        <v>2674</v>
      </c>
      <c r="G509" s="71">
        <f t="shared" si="63"/>
        <v>973.57894736842104</v>
      </c>
      <c r="H509" s="72">
        <f t="shared" si="64"/>
        <v>1700.421052631579</v>
      </c>
      <c r="I509" s="72">
        <f t="shared" si="65"/>
        <v>1700.421052631579</v>
      </c>
      <c r="J509" s="45">
        <f>Data!K60</f>
        <v>0.41299999999999998</v>
      </c>
      <c r="K509" s="45">
        <f t="shared" si="66"/>
        <v>5.1062500000000018E-2</v>
      </c>
      <c r="L509" s="73">
        <f t="shared" si="67"/>
        <v>0.36193749999999997</v>
      </c>
      <c r="M509" s="73">
        <f>IF(Results!J509&lt;'C.O. values'!C$32,"NO_GROWTH",L509)</f>
        <v>0.36193749999999997</v>
      </c>
      <c r="N509" s="74">
        <f t="shared" si="68"/>
        <v>4698.1068627361883</v>
      </c>
      <c r="O509" s="42">
        <f t="shared" si="69"/>
        <v>4698.1068627361883</v>
      </c>
      <c r="P509" s="75">
        <f t="shared" si="70"/>
        <v>0.51413591134409853</v>
      </c>
      <c r="Q509" s="55" t="str">
        <f t="shared" si="71"/>
        <v>NEGATIVE</v>
      </c>
      <c r="R509" s="1"/>
    </row>
    <row r="510" spans="1:18" ht="14" x14ac:dyDescent="0.2">
      <c r="A510" s="69" t="s">
        <v>1193</v>
      </c>
      <c r="B510" s="69" t="s">
        <v>1194</v>
      </c>
      <c r="C510" s="76" t="s">
        <v>161</v>
      </c>
      <c r="D510" s="31" t="s">
        <v>127</v>
      </c>
      <c r="E510" s="1">
        <v>22</v>
      </c>
      <c r="F510" s="71">
        <f>Data!AA60</f>
        <v>3273</v>
      </c>
      <c r="G510" s="71">
        <f t="shared" si="63"/>
        <v>973.57894736842104</v>
      </c>
      <c r="H510" s="72">
        <f t="shared" si="64"/>
        <v>2299.4210526315792</v>
      </c>
      <c r="I510" s="72">
        <f t="shared" si="65"/>
        <v>2299.4210526315792</v>
      </c>
      <c r="J510" s="45">
        <f>Data!L60</f>
        <v>0.36699999999999999</v>
      </c>
      <c r="K510" s="45">
        <f t="shared" si="66"/>
        <v>5.1062500000000018E-2</v>
      </c>
      <c r="L510" s="73">
        <f t="shared" si="67"/>
        <v>0.31593749999999998</v>
      </c>
      <c r="M510" s="73">
        <f>IF(Results!J510&lt;'C.O. values'!C$32,"NO_GROWTH",L510)</f>
        <v>0.31593749999999998</v>
      </c>
      <c r="N510" s="74">
        <f t="shared" si="68"/>
        <v>7278.0883960643459</v>
      </c>
      <c r="O510" s="42">
        <f t="shared" si="69"/>
        <v>7278.0883960643459</v>
      </c>
      <c r="P510" s="75">
        <f t="shared" si="70"/>
        <v>0.79647541439152036</v>
      </c>
      <c r="Q510" s="55" t="str">
        <f t="shared" si="71"/>
        <v>NEGATIVE</v>
      </c>
      <c r="R510" s="1"/>
    </row>
    <row r="511" spans="1:18" ht="14" x14ac:dyDescent="0.2">
      <c r="A511" s="69" t="s">
        <v>1195</v>
      </c>
      <c r="B511" s="69" t="s">
        <v>1196</v>
      </c>
      <c r="C511" s="76" t="s">
        <v>138</v>
      </c>
      <c r="D511" s="31" t="s">
        <v>144</v>
      </c>
      <c r="E511" s="1">
        <v>23</v>
      </c>
      <c r="F511" s="71">
        <f>Data!AB60</f>
        <v>1692</v>
      </c>
      <c r="G511" s="71">
        <f t="shared" si="63"/>
        <v>973.57894736842104</v>
      </c>
      <c r="H511" s="72">
        <f t="shared" si="64"/>
        <v>718.42105263157896</v>
      </c>
      <c r="I511" s="72">
        <f t="shared" si="65"/>
        <v>718.42105263157896</v>
      </c>
      <c r="J511" s="45">
        <f>Data!M60</f>
        <v>0.309</v>
      </c>
      <c r="K511" s="45">
        <f t="shared" si="66"/>
        <v>5.1062500000000018E-2</v>
      </c>
      <c r="L511" s="73">
        <f t="shared" si="67"/>
        <v>0.25793749999999999</v>
      </c>
      <c r="M511" s="73">
        <f>IF(Results!J511&lt;'C.O. values'!C$32,"NO_GROWTH",L511)</f>
        <v>0.25793749999999999</v>
      </c>
      <c r="N511" s="74">
        <f t="shared" si="68"/>
        <v>2785.2524453853316</v>
      </c>
      <c r="O511" s="42">
        <f t="shared" si="69"/>
        <v>2785.2524453853316</v>
      </c>
      <c r="P511" s="75">
        <f t="shared" si="70"/>
        <v>0.3048032635633936</v>
      </c>
      <c r="Q511" s="55" t="str">
        <f t="shared" si="71"/>
        <v>NEGATIVE</v>
      </c>
      <c r="R511" s="1"/>
    </row>
    <row r="512" spans="1:18" ht="14" x14ac:dyDescent="0.2">
      <c r="A512" s="69" t="s">
        <v>1197</v>
      </c>
      <c r="B512" s="69" t="s">
        <v>1198</v>
      </c>
      <c r="C512" s="76" t="s">
        <v>593</v>
      </c>
      <c r="D512" s="31" t="s">
        <v>127</v>
      </c>
      <c r="E512" s="1">
        <v>24</v>
      </c>
      <c r="F512" s="71">
        <f>Data!AC60</f>
        <v>3089</v>
      </c>
      <c r="G512" s="71">
        <f t="shared" si="63"/>
        <v>973.57894736842104</v>
      </c>
      <c r="H512" s="72">
        <f t="shared" si="64"/>
        <v>2115.4210526315792</v>
      </c>
      <c r="I512" s="72">
        <f t="shared" si="65"/>
        <v>2115.4210526315792</v>
      </c>
      <c r="J512" s="45">
        <f>Data!N60</f>
        <v>0.38200000000000001</v>
      </c>
      <c r="K512" s="45">
        <f t="shared" si="66"/>
        <v>5.1062500000000018E-2</v>
      </c>
      <c r="L512" s="73">
        <f t="shared" si="67"/>
        <v>0.3309375</v>
      </c>
      <c r="M512" s="73">
        <f>IF(Results!J512&lt;'C.O. values'!C$32,"NO_GROWTH",L512)</f>
        <v>0.3309375</v>
      </c>
      <c r="N512" s="74">
        <f t="shared" si="68"/>
        <v>6392.2071467620899</v>
      </c>
      <c r="O512" s="42">
        <f t="shared" si="69"/>
        <v>6392.2071467620899</v>
      </c>
      <c r="P512" s="75">
        <f t="shared" si="70"/>
        <v>0.69952926634511314</v>
      </c>
      <c r="Q512" s="55" t="str">
        <f t="shared" si="71"/>
        <v>NEGATIVE</v>
      </c>
      <c r="R512" s="1"/>
    </row>
    <row r="513" spans="1:18" ht="14" x14ac:dyDescent="0.2">
      <c r="A513" s="69" t="s">
        <v>1199</v>
      </c>
      <c r="B513" s="69" t="s">
        <v>1200</v>
      </c>
      <c r="C513" s="76" t="s">
        <v>284</v>
      </c>
      <c r="D513" s="31" t="s">
        <v>127</v>
      </c>
      <c r="E513" s="1">
        <v>25</v>
      </c>
      <c r="F513" s="71">
        <f>Data!R61</f>
        <v>4329</v>
      </c>
      <c r="G513" s="71">
        <f t="shared" si="63"/>
        <v>973.57894736842104</v>
      </c>
      <c r="H513" s="72">
        <f t="shared" si="64"/>
        <v>3355.4210526315792</v>
      </c>
      <c r="I513" s="72" t="str">
        <f t="shared" si="65"/>
        <v>OUTLIER-UP</v>
      </c>
      <c r="J513" s="45">
        <f>Data!C61</f>
        <v>0.39400000000000002</v>
      </c>
      <c r="K513" s="45">
        <f t="shared" si="66"/>
        <v>5.1062500000000018E-2</v>
      </c>
      <c r="L513" s="73">
        <f t="shared" si="67"/>
        <v>0.34293750000000001</v>
      </c>
      <c r="M513" s="73">
        <f>IF(Results!J513&lt;'C.O. values'!C$32,"NO_GROWTH",L513)</f>
        <v>0.34293750000000001</v>
      </c>
      <c r="N513" s="74">
        <f t="shared" si="68"/>
        <v>9784.3515294523895</v>
      </c>
      <c r="O513" s="42" t="str">
        <f t="shared" si="69"/>
        <v>OUTLIER-UP</v>
      </c>
      <c r="P513" s="75">
        <f t="shared" si="70"/>
        <v>1.0707475665158162</v>
      </c>
      <c r="Q513" s="55" t="str">
        <f t="shared" si="71"/>
        <v>LIKELY_TRUE_POSITIVE</v>
      </c>
      <c r="R513" s="1"/>
    </row>
    <row r="514" spans="1:18" ht="14" x14ac:dyDescent="0.2">
      <c r="A514" s="69" t="s">
        <v>1201</v>
      </c>
      <c r="B514" s="69" t="s">
        <v>1202</v>
      </c>
      <c r="C514" s="76" t="s">
        <v>138</v>
      </c>
      <c r="D514" s="31" t="s">
        <v>127</v>
      </c>
      <c r="E514" s="1">
        <v>26</v>
      </c>
      <c r="F514" s="71">
        <f>Data!S61</f>
        <v>3321</v>
      </c>
      <c r="G514" s="71">
        <f t="shared" si="63"/>
        <v>973.57894736842104</v>
      </c>
      <c r="H514" s="72">
        <f t="shared" si="64"/>
        <v>2347.4210526315792</v>
      </c>
      <c r="I514" s="72">
        <f t="shared" si="65"/>
        <v>2347.4210526315792</v>
      </c>
      <c r="J514" s="45">
        <f>Data!D61</f>
        <v>0.33100000000000002</v>
      </c>
      <c r="K514" s="45">
        <f t="shared" si="66"/>
        <v>5.1062500000000018E-2</v>
      </c>
      <c r="L514" s="73">
        <f t="shared" si="67"/>
        <v>0.27993750000000001</v>
      </c>
      <c r="M514" s="73">
        <f>IF(Results!J514&lt;'C.O. values'!C$32,"NO_GROWTH",L514)</f>
        <v>0.27993750000000001</v>
      </c>
      <c r="N514" s="74">
        <f t="shared" si="68"/>
        <v>8385.5183840377904</v>
      </c>
      <c r="O514" s="42">
        <f t="shared" si="69"/>
        <v>8385.5183840377904</v>
      </c>
      <c r="P514" s="75">
        <f t="shared" si="70"/>
        <v>0.91766668201307222</v>
      </c>
      <c r="Q514" s="55" t="str">
        <f t="shared" si="71"/>
        <v>NEGATIVE</v>
      </c>
      <c r="R514" s="1"/>
    </row>
    <row r="515" spans="1:18" ht="14" x14ac:dyDescent="0.2">
      <c r="A515" s="69" t="s">
        <v>1203</v>
      </c>
      <c r="B515" s="69" t="s">
        <v>1204</v>
      </c>
      <c r="C515" s="76" t="s">
        <v>126</v>
      </c>
      <c r="D515" s="31" t="s">
        <v>144</v>
      </c>
      <c r="E515" s="1">
        <v>27</v>
      </c>
      <c r="F515" s="71">
        <f>Data!T61</f>
        <v>1371</v>
      </c>
      <c r="G515" s="71">
        <f t="shared" si="63"/>
        <v>973.57894736842104</v>
      </c>
      <c r="H515" s="72">
        <f t="shared" si="64"/>
        <v>397.42105263157896</v>
      </c>
      <c r="I515" s="72">
        <f t="shared" si="65"/>
        <v>397.42105263157896</v>
      </c>
      <c r="J515" s="45">
        <f>Data!E61</f>
        <v>0.44400000000000001</v>
      </c>
      <c r="K515" s="45">
        <f t="shared" si="66"/>
        <v>5.1062500000000018E-2</v>
      </c>
      <c r="L515" s="73">
        <f t="shared" si="67"/>
        <v>0.3929375</v>
      </c>
      <c r="M515" s="73">
        <f>IF(Results!J515&lt;'C.O. values'!C$32,"NO_GROWTH",L515)</f>
        <v>0.3929375</v>
      </c>
      <c r="N515" s="74">
        <f t="shared" si="68"/>
        <v>1011.4103454915323</v>
      </c>
      <c r="O515" s="42">
        <f t="shared" si="69"/>
        <v>1011.4103454915323</v>
      </c>
      <c r="P515" s="75">
        <f t="shared" si="70"/>
        <v>0.11068338692902528</v>
      </c>
      <c r="Q515" s="55" t="str">
        <f t="shared" si="71"/>
        <v>NEGATIVE</v>
      </c>
      <c r="R515" s="1"/>
    </row>
    <row r="516" spans="1:18" ht="14" x14ac:dyDescent="0.2">
      <c r="A516" s="69" t="s">
        <v>1205</v>
      </c>
      <c r="B516" s="69" t="s">
        <v>1206</v>
      </c>
      <c r="C516" s="76" t="s">
        <v>187</v>
      </c>
      <c r="D516" s="31" t="s">
        <v>127</v>
      </c>
      <c r="E516" s="1">
        <v>28</v>
      </c>
      <c r="F516" s="71">
        <f>Data!U61</f>
        <v>1491</v>
      </c>
      <c r="G516" s="71">
        <f t="shared" si="63"/>
        <v>973.57894736842104</v>
      </c>
      <c r="H516" s="72">
        <f t="shared" si="64"/>
        <v>517.42105263157896</v>
      </c>
      <c r="I516" s="72">
        <f t="shared" si="65"/>
        <v>517.42105263157896</v>
      </c>
      <c r="J516" s="45">
        <f>Data!F61</f>
        <v>0.34699999999999998</v>
      </c>
      <c r="K516" s="45">
        <f t="shared" si="66"/>
        <v>5.1062500000000018E-2</v>
      </c>
      <c r="L516" s="73">
        <f t="shared" si="67"/>
        <v>0.29593749999999996</v>
      </c>
      <c r="M516" s="73">
        <f>IF(Results!J516&lt;'C.O. values'!C$32,"NO_GROWTH",L516)</f>
        <v>0.29593749999999996</v>
      </c>
      <c r="N516" s="74">
        <f t="shared" si="68"/>
        <v>1748.4132718279334</v>
      </c>
      <c r="O516" s="42">
        <f t="shared" si="69"/>
        <v>1748.4132718279334</v>
      </c>
      <c r="P516" s="75">
        <f t="shared" si="70"/>
        <v>0.19133708048391163</v>
      </c>
      <c r="Q516" s="55" t="str">
        <f t="shared" si="71"/>
        <v>NEGATIVE</v>
      </c>
      <c r="R516" s="1"/>
    </row>
    <row r="517" spans="1:18" ht="14" x14ac:dyDescent="0.2">
      <c r="A517" s="69" t="s">
        <v>1207</v>
      </c>
      <c r="B517" s="69" t="s">
        <v>1208</v>
      </c>
      <c r="C517" s="76" t="s">
        <v>187</v>
      </c>
      <c r="D517" s="31" t="s">
        <v>144</v>
      </c>
      <c r="E517" s="1">
        <v>29</v>
      </c>
      <c r="F517" s="71">
        <f>Data!V61</f>
        <v>2107</v>
      </c>
      <c r="G517" s="71">
        <f t="shared" si="63"/>
        <v>973.57894736842104</v>
      </c>
      <c r="H517" s="72">
        <f t="shared" si="64"/>
        <v>1133.421052631579</v>
      </c>
      <c r="I517" s="72">
        <f t="shared" si="65"/>
        <v>1133.421052631579</v>
      </c>
      <c r="J517" s="45">
        <f>Data!G61</f>
        <v>0.35099999999999998</v>
      </c>
      <c r="K517" s="45">
        <f t="shared" si="66"/>
        <v>5.1062500000000018E-2</v>
      </c>
      <c r="L517" s="73">
        <f t="shared" si="67"/>
        <v>0.29993749999999997</v>
      </c>
      <c r="M517" s="73">
        <f>IF(Results!J517&lt;'C.O. values'!C$32,"NO_GROWTH",L517)</f>
        <v>0.29993749999999997</v>
      </c>
      <c r="N517" s="74">
        <f t="shared" si="68"/>
        <v>3778.857437404723</v>
      </c>
      <c r="O517" s="42">
        <f t="shared" si="69"/>
        <v>3778.857437404723</v>
      </c>
      <c r="P517" s="75">
        <f t="shared" si="70"/>
        <v>0.41353812699100334</v>
      </c>
      <c r="Q517" s="55" t="str">
        <f t="shared" si="71"/>
        <v>NEGATIVE</v>
      </c>
      <c r="R517" s="1"/>
    </row>
    <row r="518" spans="1:18" ht="14" x14ac:dyDescent="0.2">
      <c r="A518" s="69" t="s">
        <v>1209</v>
      </c>
      <c r="B518" s="69" t="s">
        <v>1210</v>
      </c>
      <c r="C518" s="76" t="s">
        <v>149</v>
      </c>
      <c r="D518" s="31" t="s">
        <v>141</v>
      </c>
      <c r="E518" s="1">
        <v>30</v>
      </c>
      <c r="F518" s="71">
        <f>Data!W61</f>
        <v>1809</v>
      </c>
      <c r="G518" s="71">
        <f t="shared" si="63"/>
        <v>973.57894736842104</v>
      </c>
      <c r="H518" s="72">
        <f t="shared" si="64"/>
        <v>835.42105263157896</v>
      </c>
      <c r="I518" s="72">
        <f t="shared" si="65"/>
        <v>835.42105263157896</v>
      </c>
      <c r="J518" s="45">
        <f>Data!H61</f>
        <v>0.38600000000000001</v>
      </c>
      <c r="K518" s="45">
        <f t="shared" si="66"/>
        <v>5.1062500000000018E-2</v>
      </c>
      <c r="L518" s="73">
        <f t="shared" si="67"/>
        <v>0.3349375</v>
      </c>
      <c r="M518" s="73">
        <f>IF(Results!J518&lt;'C.O. values'!C$32,"NO_GROWTH",L518)</f>
        <v>0.3349375</v>
      </c>
      <c r="N518" s="74">
        <f t="shared" si="68"/>
        <v>2494.2595338879014</v>
      </c>
      <c r="O518" s="42">
        <f t="shared" si="69"/>
        <v>2494.2595338879014</v>
      </c>
      <c r="P518" s="75">
        <f t="shared" si="70"/>
        <v>0.27295854182365209</v>
      </c>
      <c r="Q518" s="55" t="str">
        <f t="shared" si="71"/>
        <v>NEGATIVE</v>
      </c>
      <c r="R518" s="1"/>
    </row>
    <row r="519" spans="1:18" ht="14" x14ac:dyDescent="0.2">
      <c r="A519" s="69" t="s">
        <v>1211</v>
      </c>
      <c r="B519" s="69" t="s">
        <v>1212</v>
      </c>
      <c r="C519" s="76" t="s">
        <v>187</v>
      </c>
      <c r="D519" s="31" t="s">
        <v>127</v>
      </c>
      <c r="E519" s="1">
        <v>31</v>
      </c>
      <c r="F519" s="71">
        <f>Data!X61</f>
        <v>2710</v>
      </c>
      <c r="G519" s="71">
        <f t="shared" si="63"/>
        <v>973.57894736842104</v>
      </c>
      <c r="H519" s="72">
        <f t="shared" si="64"/>
        <v>1736.421052631579</v>
      </c>
      <c r="I519" s="72">
        <f t="shared" si="65"/>
        <v>1736.421052631579</v>
      </c>
      <c r="J519" s="45">
        <f>Data!I61</f>
        <v>0.38500000000000001</v>
      </c>
      <c r="K519" s="45">
        <f t="shared" si="66"/>
        <v>5.1062500000000018E-2</v>
      </c>
      <c r="L519" s="73">
        <f t="shared" si="67"/>
        <v>0.3339375</v>
      </c>
      <c r="M519" s="73">
        <f>IF(Results!J519&lt;'C.O. values'!C$32,"NO_GROWTH",L519)</f>
        <v>0.3339375</v>
      </c>
      <c r="N519" s="74">
        <f t="shared" si="68"/>
        <v>5199.8384507028377</v>
      </c>
      <c r="O519" s="42">
        <f t="shared" si="69"/>
        <v>5199.8384507028377</v>
      </c>
      <c r="P519" s="75">
        <f t="shared" si="70"/>
        <v>0.56904275675355342</v>
      </c>
      <c r="Q519" s="55" t="str">
        <f t="shared" si="71"/>
        <v>NEGATIVE</v>
      </c>
      <c r="R519" s="1"/>
    </row>
    <row r="520" spans="1:18" ht="14" x14ac:dyDescent="0.2">
      <c r="A520" s="69" t="s">
        <v>1213</v>
      </c>
      <c r="B520" s="69" t="s">
        <v>1214</v>
      </c>
      <c r="C520" s="76" t="s">
        <v>272</v>
      </c>
      <c r="D520" s="31" t="s">
        <v>127</v>
      </c>
      <c r="E520" s="1">
        <v>32</v>
      </c>
      <c r="F520" s="71">
        <f>Data!Y61</f>
        <v>2754</v>
      </c>
      <c r="G520" s="71">
        <f t="shared" si="63"/>
        <v>973.57894736842104</v>
      </c>
      <c r="H520" s="72">
        <f t="shared" si="64"/>
        <v>1780.421052631579</v>
      </c>
      <c r="I520" s="72">
        <f t="shared" si="65"/>
        <v>1780.421052631579</v>
      </c>
      <c r="J520" s="45">
        <f>Data!J61</f>
        <v>0.377</v>
      </c>
      <c r="K520" s="45">
        <f t="shared" si="66"/>
        <v>5.1062500000000018E-2</v>
      </c>
      <c r="L520" s="73">
        <f t="shared" si="67"/>
        <v>0.32593749999999999</v>
      </c>
      <c r="M520" s="73">
        <f>IF(Results!J520&lt;'C.O. values'!C$32,"NO_GROWTH",L520)</f>
        <v>0.32593749999999999</v>
      </c>
      <c r="N520" s="74">
        <f t="shared" si="68"/>
        <v>5462.4615229348537</v>
      </c>
      <c r="O520" s="42">
        <f t="shared" si="69"/>
        <v>5462.4615229348537</v>
      </c>
      <c r="P520" s="75">
        <f t="shared" si="70"/>
        <v>0.59778283366686491</v>
      </c>
      <c r="Q520" s="55" t="str">
        <f t="shared" si="71"/>
        <v>NEGATIVE</v>
      </c>
      <c r="R520" s="1"/>
    </row>
    <row r="521" spans="1:18" ht="14" x14ac:dyDescent="0.2">
      <c r="A521" s="69" t="s">
        <v>1215</v>
      </c>
      <c r="B521" s="69" t="s">
        <v>1216</v>
      </c>
      <c r="C521" s="76" t="s">
        <v>1217</v>
      </c>
      <c r="D521" s="31" t="s">
        <v>144</v>
      </c>
      <c r="E521" s="1">
        <v>33</v>
      </c>
      <c r="F521" s="71">
        <f>Data!Z61</f>
        <v>1984</v>
      </c>
      <c r="G521" s="71">
        <f t="shared" ref="G521:G584" si="72">G$5</f>
        <v>973.57894736842104</v>
      </c>
      <c r="H521" s="72">
        <f t="shared" ref="H521:H584" si="73">F521-G521</f>
        <v>1010.421052631579</v>
      </c>
      <c r="I521" s="72">
        <f t="shared" ref="I521:I584" si="74">IF(H521&lt;((QUARTILE($H$9:$H$2007,3))+(1.5*(QUARTILE($H$9:$H$2007,3)-QUARTILE($H$9:$H$2007,1)))),(IF(H521&gt;((QUARTILE($H$9:$H$2007,1))-(1.5*(QUARTILE($H$9:$H$2007,3)-QUARTILE($H$9:$H$2007,1)))),H521,"OUTLIER-DN")),"OUTLIER-UP")</f>
        <v>1010.421052631579</v>
      </c>
      <c r="J521" s="45">
        <f>Data!K61</f>
        <v>0.37</v>
      </c>
      <c r="K521" s="45">
        <f t="shared" ref="K521:K584" si="75">K$5</f>
        <v>5.1062500000000018E-2</v>
      </c>
      <c r="L521" s="73">
        <f t="shared" ref="L521:L584" si="76">J521-K521</f>
        <v>0.31893749999999998</v>
      </c>
      <c r="M521" s="73">
        <f>IF(Results!J521&lt;'C.O. values'!C$32,"NO_GROWTH",L521)</f>
        <v>0.31893749999999998</v>
      </c>
      <c r="N521" s="74">
        <f t="shared" ref="N521:N584" si="77">IF(M521="NO_GROWTH","NO_GROWTH",H521/L521)</f>
        <v>3168.0848211062639</v>
      </c>
      <c r="O521" s="42">
        <f t="shared" ref="O521:O584" si="78">IF(M521="NO_GROWTH","NO_GROWTH",(IF(N521&lt;((QUARTILE($N$9:$N$2007,3))+(1.5*(QUARTILE($N$9:$N$2007,3)-QUARTILE($N$9:$N$2007,1)))),(IF(N521&gt;((QUARTILE($N$9:$N$2007,1))-(1.5*(QUARTILE($N$9:$N$2007,3)-QUARTILE($N$9:$N$2007,1)))),N521,"OUTLIER-DN")),"OUTLIER-UP")))</f>
        <v>3168.0848211062639</v>
      </c>
      <c r="P521" s="75">
        <f t="shared" ref="P521:P584" si="79">IF(O521="NO_GROWTH","NO_GROWTH",N521/$O$5)</f>
        <v>0.34669840944534036</v>
      </c>
      <c r="Q521" s="55" t="str">
        <f t="shared" ref="Q521:Q584" si="80">IF(M521="NO_GROWTH","NO_GROWTH",(IF(P521&gt;0.99,(IF(H521&lt;$P$5,"POTENTIAL_FALSE_POSITIVE","LIKELY_TRUE_POSITIVE")),"NEGATIVE")))</f>
        <v>NEGATIVE</v>
      </c>
      <c r="R521" s="1"/>
    </row>
    <row r="522" spans="1:18" ht="14" x14ac:dyDescent="0.2">
      <c r="A522" s="69" t="s">
        <v>1218</v>
      </c>
      <c r="B522" s="69" t="s">
        <v>1219</v>
      </c>
      <c r="C522" s="76" t="s">
        <v>187</v>
      </c>
      <c r="D522" s="31" t="s">
        <v>144</v>
      </c>
      <c r="E522" s="1">
        <v>34</v>
      </c>
      <c r="F522" s="71">
        <f>Data!AA61</f>
        <v>2747</v>
      </c>
      <c r="G522" s="71">
        <f t="shared" si="72"/>
        <v>973.57894736842104</v>
      </c>
      <c r="H522" s="72">
        <f t="shared" si="73"/>
        <v>1773.421052631579</v>
      </c>
      <c r="I522" s="72">
        <f t="shared" si="74"/>
        <v>1773.421052631579</v>
      </c>
      <c r="J522" s="45">
        <f>Data!L61</f>
        <v>0.37</v>
      </c>
      <c r="K522" s="45">
        <f t="shared" si="75"/>
        <v>5.1062500000000018E-2</v>
      </c>
      <c r="L522" s="73">
        <f t="shared" si="76"/>
        <v>0.31893749999999998</v>
      </c>
      <c r="M522" s="73">
        <f>IF(Results!J522&lt;'C.O. values'!C$32,"NO_GROWTH",L522)</f>
        <v>0.31893749999999998</v>
      </c>
      <c r="N522" s="74">
        <f t="shared" si="77"/>
        <v>5560.4030652763595</v>
      </c>
      <c r="O522" s="42">
        <f t="shared" si="78"/>
        <v>5560.4030652763595</v>
      </c>
      <c r="P522" s="75">
        <f t="shared" si="79"/>
        <v>0.6085010368924233</v>
      </c>
      <c r="Q522" s="55" t="str">
        <f t="shared" si="80"/>
        <v>NEGATIVE</v>
      </c>
      <c r="R522" s="1"/>
    </row>
    <row r="523" spans="1:18" ht="14" x14ac:dyDescent="0.2">
      <c r="A523" s="69" t="s">
        <v>1220</v>
      </c>
      <c r="B523" s="69" t="s">
        <v>1221</v>
      </c>
      <c r="C523" s="76" t="s">
        <v>1222</v>
      </c>
      <c r="D523" s="31" t="s">
        <v>127</v>
      </c>
      <c r="E523" s="1">
        <v>35</v>
      </c>
      <c r="F523" s="71">
        <f>Data!AB61</f>
        <v>3353</v>
      </c>
      <c r="G523" s="71">
        <f t="shared" si="72"/>
        <v>973.57894736842104</v>
      </c>
      <c r="H523" s="72">
        <f t="shared" si="73"/>
        <v>2379.4210526315792</v>
      </c>
      <c r="I523" s="72">
        <f t="shared" si="74"/>
        <v>2379.4210526315792</v>
      </c>
      <c r="J523" s="45">
        <f>Data!M61</f>
        <v>0.32700000000000001</v>
      </c>
      <c r="K523" s="45">
        <f t="shared" si="75"/>
        <v>5.1062500000000018E-2</v>
      </c>
      <c r="L523" s="73">
        <f t="shared" si="76"/>
        <v>0.2759375</v>
      </c>
      <c r="M523" s="73">
        <f>IF(Results!J523&lt;'C.O. values'!C$32,"NO_GROWTH",L523)</f>
        <v>0.2759375</v>
      </c>
      <c r="N523" s="74">
        <f t="shared" si="77"/>
        <v>8623.0434523454733</v>
      </c>
      <c r="O523" s="42">
        <f t="shared" si="78"/>
        <v>8623.0434523454733</v>
      </c>
      <c r="P523" s="75">
        <f t="shared" si="79"/>
        <v>0.94366016641634454</v>
      </c>
      <c r="Q523" s="55" t="str">
        <f t="shared" si="80"/>
        <v>NEGATIVE</v>
      </c>
      <c r="R523" s="1"/>
    </row>
    <row r="524" spans="1:18" ht="14" x14ac:dyDescent="0.2">
      <c r="A524" s="69" t="s">
        <v>1223</v>
      </c>
      <c r="B524" s="69" t="s">
        <v>1224</v>
      </c>
      <c r="C524" s="76" t="s">
        <v>132</v>
      </c>
      <c r="D524" s="31" t="s">
        <v>127</v>
      </c>
      <c r="E524" s="1">
        <v>36</v>
      </c>
      <c r="F524" s="71">
        <f>Data!AC61</f>
        <v>3303</v>
      </c>
      <c r="G524" s="71">
        <f t="shared" si="72"/>
        <v>973.57894736842104</v>
      </c>
      <c r="H524" s="72">
        <f t="shared" si="73"/>
        <v>2329.4210526315792</v>
      </c>
      <c r="I524" s="72">
        <f t="shared" si="74"/>
        <v>2329.4210526315792</v>
      </c>
      <c r="J524" s="45">
        <f>Data!N61</f>
        <v>0.39800000000000002</v>
      </c>
      <c r="K524" s="45">
        <f t="shared" si="75"/>
        <v>5.1062500000000018E-2</v>
      </c>
      <c r="L524" s="73">
        <f t="shared" si="76"/>
        <v>0.34693750000000001</v>
      </c>
      <c r="M524" s="73">
        <f>IF(Results!J524&lt;'C.O. values'!C$32,"NO_GROWTH",L524)</f>
        <v>0.34693750000000001</v>
      </c>
      <c r="N524" s="74">
        <f t="shared" si="77"/>
        <v>6714.23830699068</v>
      </c>
      <c r="O524" s="42">
        <f t="shared" si="78"/>
        <v>6714.23830699068</v>
      </c>
      <c r="P524" s="75">
        <f t="shared" si="79"/>
        <v>0.73477064949851734</v>
      </c>
      <c r="Q524" s="55" t="str">
        <f t="shared" si="80"/>
        <v>NEGATIVE</v>
      </c>
      <c r="R524" s="1"/>
    </row>
    <row r="525" spans="1:18" ht="14" x14ac:dyDescent="0.2">
      <c r="A525" s="69" t="s">
        <v>1225</v>
      </c>
      <c r="B525" s="69" t="s">
        <v>1226</v>
      </c>
      <c r="C525" s="76" t="s">
        <v>138</v>
      </c>
      <c r="D525" s="31" t="s">
        <v>127</v>
      </c>
      <c r="E525" s="1">
        <v>37</v>
      </c>
      <c r="F525" s="71">
        <f>Data!R62</f>
        <v>2383</v>
      </c>
      <c r="G525" s="71">
        <f t="shared" si="72"/>
        <v>973.57894736842104</v>
      </c>
      <c r="H525" s="72">
        <f t="shared" si="73"/>
        <v>1409.421052631579</v>
      </c>
      <c r="I525" s="72">
        <f t="shared" si="74"/>
        <v>1409.421052631579</v>
      </c>
      <c r="J525" s="45">
        <f>Data!C62</f>
        <v>0.378</v>
      </c>
      <c r="K525" s="45">
        <f t="shared" si="75"/>
        <v>5.1062500000000018E-2</v>
      </c>
      <c r="L525" s="73">
        <f t="shared" si="76"/>
        <v>0.32693749999999999</v>
      </c>
      <c r="M525" s="73">
        <f>IF(Results!J525&lt;'C.O. values'!C$32,"NO_GROWTH",L525)</f>
        <v>0.32693749999999999</v>
      </c>
      <c r="N525" s="74">
        <f t="shared" si="77"/>
        <v>4310.9800883397556</v>
      </c>
      <c r="O525" s="42">
        <f t="shared" si="78"/>
        <v>4310.9800883397556</v>
      </c>
      <c r="P525" s="75">
        <f t="shared" si="79"/>
        <v>0.47177080923484338</v>
      </c>
      <c r="Q525" s="55" t="str">
        <f t="shared" si="80"/>
        <v>NEGATIVE</v>
      </c>
      <c r="R525" s="1"/>
    </row>
    <row r="526" spans="1:18" ht="14" x14ac:dyDescent="0.2">
      <c r="A526" s="69" t="s">
        <v>1227</v>
      </c>
      <c r="B526" s="69" t="s">
        <v>1228</v>
      </c>
      <c r="C526" s="76" t="s">
        <v>321</v>
      </c>
      <c r="D526" s="31" t="s">
        <v>127</v>
      </c>
      <c r="E526" s="1">
        <v>38</v>
      </c>
      <c r="F526" s="71">
        <f>Data!S62</f>
        <v>2639</v>
      </c>
      <c r="G526" s="71">
        <f t="shared" si="72"/>
        <v>973.57894736842104</v>
      </c>
      <c r="H526" s="72">
        <f t="shared" si="73"/>
        <v>1665.421052631579</v>
      </c>
      <c r="I526" s="72">
        <f t="shared" si="74"/>
        <v>1665.421052631579</v>
      </c>
      <c r="J526" s="45">
        <f>Data!D62</f>
        <v>0.36799999999999999</v>
      </c>
      <c r="K526" s="45">
        <f t="shared" si="75"/>
        <v>5.1062500000000018E-2</v>
      </c>
      <c r="L526" s="73">
        <f t="shared" si="76"/>
        <v>0.31693749999999998</v>
      </c>
      <c r="M526" s="73">
        <f>IF(Results!J526&lt;'C.O. values'!C$32,"NO_GROWTH",L526)</f>
        <v>0.31693749999999998</v>
      </c>
      <c r="N526" s="74">
        <f t="shared" si="77"/>
        <v>5254.7301995869184</v>
      </c>
      <c r="O526" s="42">
        <f t="shared" si="78"/>
        <v>5254.7301995869184</v>
      </c>
      <c r="P526" s="75">
        <f t="shared" si="79"/>
        <v>0.57504981878137451</v>
      </c>
      <c r="Q526" s="55" t="str">
        <f t="shared" si="80"/>
        <v>NEGATIVE</v>
      </c>
      <c r="R526" s="1"/>
    </row>
    <row r="527" spans="1:18" ht="14" x14ac:dyDescent="0.2">
      <c r="A527" s="69" t="s">
        <v>1229</v>
      </c>
      <c r="B527" s="69" t="s">
        <v>1230</v>
      </c>
      <c r="C527" s="76" t="s">
        <v>187</v>
      </c>
      <c r="D527" s="31" t="s">
        <v>127</v>
      </c>
      <c r="E527" s="1">
        <v>39</v>
      </c>
      <c r="F527" s="71">
        <f>Data!T62</f>
        <v>2073</v>
      </c>
      <c r="G527" s="71">
        <f t="shared" si="72"/>
        <v>973.57894736842104</v>
      </c>
      <c r="H527" s="72">
        <f t="shared" si="73"/>
        <v>1099.421052631579</v>
      </c>
      <c r="I527" s="72">
        <f t="shared" si="74"/>
        <v>1099.421052631579</v>
      </c>
      <c r="J527" s="45">
        <f>Data!E62</f>
        <v>0.34899999999999998</v>
      </c>
      <c r="K527" s="45">
        <f t="shared" si="75"/>
        <v>5.1062500000000018E-2</v>
      </c>
      <c r="L527" s="73">
        <f t="shared" si="76"/>
        <v>0.29793749999999997</v>
      </c>
      <c r="M527" s="73">
        <f>IF(Results!J527&lt;'C.O. values'!C$32,"NO_GROWTH",L527)</f>
        <v>0.29793749999999997</v>
      </c>
      <c r="N527" s="74">
        <f t="shared" si="77"/>
        <v>3690.1063230764139</v>
      </c>
      <c r="O527" s="42">
        <f t="shared" si="78"/>
        <v>3690.1063230764139</v>
      </c>
      <c r="P527" s="75">
        <f t="shared" si="79"/>
        <v>0.40382567549061021</v>
      </c>
      <c r="Q527" s="55" t="str">
        <f t="shared" si="80"/>
        <v>NEGATIVE</v>
      </c>
      <c r="R527" s="1"/>
    </row>
    <row r="528" spans="1:18" ht="14" x14ac:dyDescent="0.2">
      <c r="A528" s="78" t="s">
        <v>216</v>
      </c>
      <c r="B528" s="78" t="s">
        <v>1231</v>
      </c>
      <c r="C528" s="79"/>
      <c r="D528" s="80"/>
      <c r="E528" s="81">
        <v>40</v>
      </c>
      <c r="F528" s="82">
        <f>Data!U62</f>
        <v>1939</v>
      </c>
      <c r="G528" s="82">
        <f t="shared" si="72"/>
        <v>973.57894736842104</v>
      </c>
      <c r="H528" s="83">
        <f t="shared" si="73"/>
        <v>965.42105263157896</v>
      </c>
      <c r="I528" s="83">
        <f t="shared" si="74"/>
        <v>965.42105263157896</v>
      </c>
      <c r="J528" s="84">
        <f>Data!F62</f>
        <v>0.39500000000000002</v>
      </c>
      <c r="K528" s="84">
        <f t="shared" si="75"/>
        <v>5.1062500000000018E-2</v>
      </c>
      <c r="L528" s="85">
        <f t="shared" si="76"/>
        <v>0.34393750000000001</v>
      </c>
      <c r="M528" s="85">
        <f>IF(Results!J528&lt;'C.O. values'!C$32,"NO_GROWTH",L528)</f>
        <v>0.34393750000000001</v>
      </c>
      <c r="N528" s="86">
        <f t="shared" si="77"/>
        <v>2806.9665350000478</v>
      </c>
      <c r="O528" s="87">
        <f t="shared" si="78"/>
        <v>2806.9665350000478</v>
      </c>
      <c r="P528" s="88">
        <f t="shared" si="79"/>
        <v>0.30717953842883322</v>
      </c>
      <c r="Q528" s="89" t="str">
        <f t="shared" si="80"/>
        <v>NEGATIVE</v>
      </c>
      <c r="R528" s="1"/>
    </row>
    <row r="529" spans="1:18" ht="14" x14ac:dyDescent="0.2">
      <c r="A529" s="69" t="s">
        <v>1232</v>
      </c>
      <c r="B529" s="69" t="s">
        <v>1233</v>
      </c>
      <c r="C529" s="76" t="s">
        <v>258</v>
      </c>
      <c r="D529" s="31" t="s">
        <v>127</v>
      </c>
      <c r="E529" s="1">
        <v>41</v>
      </c>
      <c r="F529" s="71">
        <f>Data!V62</f>
        <v>1573</v>
      </c>
      <c r="G529" s="71">
        <f t="shared" si="72"/>
        <v>973.57894736842104</v>
      </c>
      <c r="H529" s="72">
        <f t="shared" si="73"/>
        <v>599.42105263157896</v>
      </c>
      <c r="I529" s="72">
        <f t="shared" si="74"/>
        <v>599.42105263157896</v>
      </c>
      <c r="J529" s="45">
        <f>Data!G62</f>
        <v>0.36199999999999999</v>
      </c>
      <c r="K529" s="45">
        <f t="shared" si="75"/>
        <v>5.1062500000000018E-2</v>
      </c>
      <c r="L529" s="73">
        <f t="shared" si="76"/>
        <v>0.31093749999999998</v>
      </c>
      <c r="M529" s="73">
        <f>IF(Results!J529&lt;'C.O. values'!C$32,"NO_GROWTH",L529)</f>
        <v>0.31093749999999998</v>
      </c>
      <c r="N529" s="74">
        <f t="shared" si="77"/>
        <v>1927.7862999206561</v>
      </c>
      <c r="O529" s="42">
        <f t="shared" si="78"/>
        <v>1927.7862999206561</v>
      </c>
      <c r="P529" s="75">
        <f t="shared" si="79"/>
        <v>0.21096671385825599</v>
      </c>
      <c r="Q529" s="55" t="str">
        <f t="shared" si="80"/>
        <v>NEGATIVE</v>
      </c>
      <c r="R529" s="1"/>
    </row>
    <row r="530" spans="1:18" ht="14" x14ac:dyDescent="0.2">
      <c r="A530" s="69" t="s">
        <v>1234</v>
      </c>
      <c r="B530" s="69" t="s">
        <v>1235</v>
      </c>
      <c r="C530" s="76" t="s">
        <v>554</v>
      </c>
      <c r="D530" s="31" t="s">
        <v>144</v>
      </c>
      <c r="E530" s="1">
        <v>42</v>
      </c>
      <c r="F530" s="71">
        <f>Data!W62</f>
        <v>1650</v>
      </c>
      <c r="G530" s="71">
        <f t="shared" si="72"/>
        <v>973.57894736842104</v>
      </c>
      <c r="H530" s="72">
        <f t="shared" si="73"/>
        <v>676.42105263157896</v>
      </c>
      <c r="I530" s="72">
        <f t="shared" si="74"/>
        <v>676.42105263157896</v>
      </c>
      <c r="J530" s="45">
        <f>Data!H62</f>
        <v>0.38800000000000001</v>
      </c>
      <c r="K530" s="45">
        <f t="shared" si="75"/>
        <v>5.1062500000000018E-2</v>
      </c>
      <c r="L530" s="73">
        <f t="shared" si="76"/>
        <v>0.3369375</v>
      </c>
      <c r="M530" s="73">
        <f>IF(Results!J530&lt;'C.O. values'!C$32,"NO_GROWTH",L530)</f>
        <v>0.3369375</v>
      </c>
      <c r="N530" s="74">
        <f t="shared" si="77"/>
        <v>2007.5564537386874</v>
      </c>
      <c r="O530" s="42">
        <f t="shared" si="78"/>
        <v>2007.5564537386874</v>
      </c>
      <c r="P530" s="75">
        <f t="shared" si="79"/>
        <v>0.21969633664665861</v>
      </c>
      <c r="Q530" s="55" t="str">
        <f t="shared" si="80"/>
        <v>NEGATIVE</v>
      </c>
      <c r="R530" s="1"/>
    </row>
    <row r="531" spans="1:18" ht="14" x14ac:dyDescent="0.2">
      <c r="A531" s="69" t="s">
        <v>1236</v>
      </c>
      <c r="B531" s="69" t="s">
        <v>1237</v>
      </c>
      <c r="C531" s="76" t="s">
        <v>158</v>
      </c>
      <c r="D531" s="31" t="s">
        <v>127</v>
      </c>
      <c r="E531" s="1">
        <v>43</v>
      </c>
      <c r="F531" s="71">
        <f>Data!X62</f>
        <v>3149</v>
      </c>
      <c r="G531" s="71">
        <f t="shared" si="72"/>
        <v>973.57894736842104</v>
      </c>
      <c r="H531" s="72">
        <f t="shared" si="73"/>
        <v>2175.4210526315792</v>
      </c>
      <c r="I531" s="72">
        <f t="shared" si="74"/>
        <v>2175.4210526315792</v>
      </c>
      <c r="J531" s="45">
        <f>Data!I62</f>
        <v>0.36399999999999999</v>
      </c>
      <c r="K531" s="45">
        <f t="shared" si="75"/>
        <v>5.1062500000000018E-2</v>
      </c>
      <c r="L531" s="73">
        <f t="shared" si="76"/>
        <v>0.31293749999999998</v>
      </c>
      <c r="M531" s="73">
        <f>IF(Results!J531&lt;'C.O. values'!C$32,"NO_GROWTH",L531)</f>
        <v>0.31293749999999998</v>
      </c>
      <c r="N531" s="74">
        <f t="shared" si="77"/>
        <v>6951.6151072708744</v>
      </c>
      <c r="O531" s="42">
        <f t="shared" si="78"/>
        <v>6951.6151072708744</v>
      </c>
      <c r="P531" s="75">
        <f t="shared" si="79"/>
        <v>0.7607479082348001</v>
      </c>
      <c r="Q531" s="55" t="str">
        <f t="shared" si="80"/>
        <v>NEGATIVE</v>
      </c>
      <c r="R531" s="1"/>
    </row>
    <row r="532" spans="1:18" ht="14" x14ac:dyDescent="0.2">
      <c r="A532" s="69" t="s">
        <v>1238</v>
      </c>
      <c r="B532" s="69" t="s">
        <v>1239</v>
      </c>
      <c r="C532" s="76" t="s">
        <v>1240</v>
      </c>
      <c r="D532" s="31" t="s">
        <v>127</v>
      </c>
      <c r="E532" s="1">
        <v>44</v>
      </c>
      <c r="F532" s="71">
        <f>Data!Y62</f>
        <v>87</v>
      </c>
      <c r="G532" s="71">
        <f t="shared" si="72"/>
        <v>973.57894736842104</v>
      </c>
      <c r="H532" s="72">
        <f t="shared" si="73"/>
        <v>-886.57894736842104</v>
      </c>
      <c r="I532" s="72" t="str">
        <f t="shared" si="74"/>
        <v>OUTLIER-DN</v>
      </c>
      <c r="J532" s="45">
        <f>Data!J62</f>
        <v>0.309</v>
      </c>
      <c r="K532" s="45">
        <f t="shared" si="75"/>
        <v>5.1062500000000018E-2</v>
      </c>
      <c r="L532" s="73">
        <f t="shared" si="76"/>
        <v>0.25793749999999999</v>
      </c>
      <c r="M532" s="73">
        <f>IF(Results!J532&lt;'C.O. values'!C$32,"NO_GROWTH",L532)</f>
        <v>0.25793749999999999</v>
      </c>
      <c r="N532" s="74">
        <f t="shared" si="77"/>
        <v>-3437.1851606238761</v>
      </c>
      <c r="O532" s="42" t="str">
        <f t="shared" si="78"/>
        <v>OUTLIER-DN</v>
      </c>
      <c r="P532" s="75">
        <f t="shared" si="79"/>
        <v>-0.3761473241557044</v>
      </c>
      <c r="Q532" s="55" t="str">
        <f t="shared" si="80"/>
        <v>NEGATIVE</v>
      </c>
      <c r="R532" s="1"/>
    </row>
    <row r="533" spans="1:18" ht="14" x14ac:dyDescent="0.2">
      <c r="A533" s="69" t="s">
        <v>1241</v>
      </c>
      <c r="B533" s="69" t="s">
        <v>1242</v>
      </c>
      <c r="C533" s="76" t="s">
        <v>164</v>
      </c>
      <c r="D533" s="31" t="s">
        <v>127</v>
      </c>
      <c r="E533" s="1">
        <v>45</v>
      </c>
      <c r="F533" s="71">
        <f>Data!Z62</f>
        <v>2779</v>
      </c>
      <c r="G533" s="71">
        <f t="shared" si="72"/>
        <v>973.57894736842104</v>
      </c>
      <c r="H533" s="72">
        <f t="shared" si="73"/>
        <v>1805.421052631579</v>
      </c>
      <c r="I533" s="72">
        <f t="shared" si="74"/>
        <v>1805.421052631579</v>
      </c>
      <c r="J533" s="45">
        <f>Data!K62</f>
        <v>0.371</v>
      </c>
      <c r="K533" s="45">
        <f t="shared" si="75"/>
        <v>5.1062500000000018E-2</v>
      </c>
      <c r="L533" s="73">
        <f t="shared" si="76"/>
        <v>0.31993749999999999</v>
      </c>
      <c r="M533" s="73">
        <f>IF(Results!J533&lt;'C.O. values'!C$32,"NO_GROWTH",L533)</f>
        <v>0.31993749999999999</v>
      </c>
      <c r="N533" s="74">
        <f t="shared" si="77"/>
        <v>5643.0429462991333</v>
      </c>
      <c r="O533" s="42">
        <f t="shared" si="78"/>
        <v>5643.0429462991333</v>
      </c>
      <c r="P533" s="75">
        <f t="shared" si="79"/>
        <v>0.6175447074142697</v>
      </c>
      <c r="Q533" s="55" t="str">
        <f t="shared" si="80"/>
        <v>NEGATIVE</v>
      </c>
      <c r="R533" s="1"/>
    </row>
    <row r="534" spans="1:18" ht="14" x14ac:dyDescent="0.2">
      <c r="A534" s="69" t="s">
        <v>1243</v>
      </c>
      <c r="B534" s="69" t="s">
        <v>1244</v>
      </c>
      <c r="C534" s="76" t="s">
        <v>973</v>
      </c>
      <c r="D534" s="31" t="s">
        <v>127</v>
      </c>
      <c r="E534" s="1">
        <v>46</v>
      </c>
      <c r="F534" s="71">
        <f>Data!AA62</f>
        <v>1596</v>
      </c>
      <c r="G534" s="71">
        <f t="shared" si="72"/>
        <v>973.57894736842104</v>
      </c>
      <c r="H534" s="72">
        <f t="shared" si="73"/>
        <v>622.42105263157896</v>
      </c>
      <c r="I534" s="72">
        <f t="shared" si="74"/>
        <v>622.42105263157896</v>
      </c>
      <c r="J534" s="45">
        <f>Data!L62</f>
        <v>0.37</v>
      </c>
      <c r="K534" s="45">
        <f t="shared" si="75"/>
        <v>5.1062500000000018E-2</v>
      </c>
      <c r="L534" s="73">
        <f t="shared" si="76"/>
        <v>0.31893749999999998</v>
      </c>
      <c r="M534" s="73">
        <f>IF(Results!J534&lt;'C.O. values'!C$32,"NO_GROWTH",L534)</f>
        <v>0.31893749999999998</v>
      </c>
      <c r="N534" s="74">
        <f t="shared" si="77"/>
        <v>1951.5455304928989</v>
      </c>
      <c r="O534" s="42">
        <f t="shared" si="78"/>
        <v>1951.5455304928989</v>
      </c>
      <c r="P534" s="75">
        <f t="shared" si="79"/>
        <v>0.21356679810920903</v>
      </c>
      <c r="Q534" s="55" t="str">
        <f t="shared" si="80"/>
        <v>NEGATIVE</v>
      </c>
      <c r="R534" s="1"/>
    </row>
    <row r="535" spans="1:18" ht="14" x14ac:dyDescent="0.2">
      <c r="A535" s="69" t="s">
        <v>1245</v>
      </c>
      <c r="B535" s="69" t="s">
        <v>1246</v>
      </c>
      <c r="C535" s="76" t="s">
        <v>267</v>
      </c>
      <c r="D535" s="31" t="s">
        <v>127</v>
      </c>
      <c r="E535" s="1">
        <v>47</v>
      </c>
      <c r="F535" s="71">
        <f>Data!AB62</f>
        <v>3164</v>
      </c>
      <c r="G535" s="71">
        <f t="shared" si="72"/>
        <v>973.57894736842104</v>
      </c>
      <c r="H535" s="72">
        <f t="shared" si="73"/>
        <v>2190.4210526315792</v>
      </c>
      <c r="I535" s="72">
        <f t="shared" si="74"/>
        <v>2190.4210526315792</v>
      </c>
      <c r="J535" s="45">
        <f>Data!M62</f>
        <v>0.54100000000000004</v>
      </c>
      <c r="K535" s="45">
        <f t="shared" si="75"/>
        <v>5.1062500000000018E-2</v>
      </c>
      <c r="L535" s="73">
        <f t="shared" si="76"/>
        <v>0.48993750000000003</v>
      </c>
      <c r="M535" s="73">
        <f>IF(Results!J535&lt;'C.O. values'!C$32,"NO_GROWTH",L535)</f>
        <v>0.48993750000000003</v>
      </c>
      <c r="N535" s="74">
        <f t="shared" si="77"/>
        <v>4470.8173034960155</v>
      </c>
      <c r="O535" s="42">
        <f t="shared" si="78"/>
        <v>4470.8173034960155</v>
      </c>
      <c r="P535" s="75">
        <f t="shared" si="79"/>
        <v>0.4892625467968123</v>
      </c>
      <c r="Q535" s="55" t="str">
        <f t="shared" si="80"/>
        <v>NEGATIVE</v>
      </c>
      <c r="R535" s="1"/>
    </row>
    <row r="536" spans="1:18" ht="14" x14ac:dyDescent="0.2">
      <c r="A536" s="69" t="s">
        <v>1247</v>
      </c>
      <c r="B536" s="69" t="s">
        <v>1248</v>
      </c>
      <c r="C536" s="76" t="s">
        <v>479</v>
      </c>
      <c r="D536" s="31" t="s">
        <v>144</v>
      </c>
      <c r="E536" s="1">
        <v>48</v>
      </c>
      <c r="F536" s="71">
        <f>Data!AC62</f>
        <v>963</v>
      </c>
      <c r="G536" s="71">
        <f t="shared" si="72"/>
        <v>973.57894736842104</v>
      </c>
      <c r="H536" s="72">
        <f t="shared" si="73"/>
        <v>-10.578947368421041</v>
      </c>
      <c r="I536" s="72">
        <f t="shared" si="74"/>
        <v>-10.578947368421041</v>
      </c>
      <c r="J536" s="45">
        <f>Data!N62</f>
        <v>0.13400000000000001</v>
      </c>
      <c r="K536" s="45">
        <f t="shared" si="75"/>
        <v>5.1062500000000018E-2</v>
      </c>
      <c r="L536" s="73">
        <f t="shared" si="76"/>
        <v>8.2937499999999997E-2</v>
      </c>
      <c r="M536" s="73">
        <f>IF(Results!J536&lt;'C.O. values'!C$32,"NO_GROWTH",L536)</f>
        <v>8.2937499999999997E-2</v>
      </c>
      <c r="N536" s="74">
        <f t="shared" si="77"/>
        <v>-127.55324634117306</v>
      </c>
      <c r="O536" s="42">
        <f t="shared" si="78"/>
        <v>-127.55324634117306</v>
      </c>
      <c r="P536" s="75">
        <f t="shared" si="79"/>
        <v>-1.395875114563136E-2</v>
      </c>
      <c r="Q536" s="55" t="str">
        <f t="shared" si="80"/>
        <v>NEGATIVE</v>
      </c>
      <c r="R536" s="1"/>
    </row>
    <row r="537" spans="1:18" ht="14" x14ac:dyDescent="0.2">
      <c r="A537" s="69" t="s">
        <v>1249</v>
      </c>
      <c r="B537" s="69" t="s">
        <v>1250</v>
      </c>
      <c r="C537" s="76" t="s">
        <v>944</v>
      </c>
      <c r="D537" s="31" t="s">
        <v>144</v>
      </c>
      <c r="E537" s="1">
        <v>49</v>
      </c>
      <c r="F537" s="71">
        <f>Data!R63</f>
        <v>1757</v>
      </c>
      <c r="G537" s="71">
        <f t="shared" si="72"/>
        <v>973.57894736842104</v>
      </c>
      <c r="H537" s="72">
        <f t="shared" si="73"/>
        <v>783.42105263157896</v>
      </c>
      <c r="I537" s="72">
        <f t="shared" si="74"/>
        <v>783.42105263157896</v>
      </c>
      <c r="J537" s="45">
        <f>Data!C63</f>
        <v>0.39400000000000002</v>
      </c>
      <c r="K537" s="45">
        <f t="shared" si="75"/>
        <v>5.1062500000000018E-2</v>
      </c>
      <c r="L537" s="73">
        <f t="shared" si="76"/>
        <v>0.34293750000000001</v>
      </c>
      <c r="M537" s="73">
        <f>IF(Results!J537&lt;'C.O. values'!C$32,"NO_GROWTH",L537)</f>
        <v>0.34293750000000001</v>
      </c>
      <c r="N537" s="74">
        <f t="shared" si="77"/>
        <v>2284.4426539284241</v>
      </c>
      <c r="O537" s="42">
        <f t="shared" si="78"/>
        <v>2284.4426539284241</v>
      </c>
      <c r="P537" s="75">
        <f t="shared" si="79"/>
        <v>0.24999729467770809</v>
      </c>
      <c r="Q537" s="55" t="str">
        <f t="shared" si="80"/>
        <v>NEGATIVE</v>
      </c>
      <c r="R537" s="1"/>
    </row>
    <row r="538" spans="1:18" ht="14" x14ac:dyDescent="0.2">
      <c r="A538" s="69" t="s">
        <v>1251</v>
      </c>
      <c r="B538" s="69" t="s">
        <v>1252</v>
      </c>
      <c r="C538" s="76" t="s">
        <v>132</v>
      </c>
      <c r="D538" s="31" t="s">
        <v>144</v>
      </c>
      <c r="E538" s="1">
        <v>50</v>
      </c>
      <c r="F538" s="71">
        <f>Data!S63</f>
        <v>2805</v>
      </c>
      <c r="G538" s="71">
        <f t="shared" si="72"/>
        <v>973.57894736842104</v>
      </c>
      <c r="H538" s="72">
        <f t="shared" si="73"/>
        <v>1831.421052631579</v>
      </c>
      <c r="I538" s="72">
        <f t="shared" si="74"/>
        <v>1831.421052631579</v>
      </c>
      <c r="J538" s="45">
        <f>Data!D63</f>
        <v>0.37</v>
      </c>
      <c r="K538" s="45">
        <f t="shared" si="75"/>
        <v>5.1062500000000018E-2</v>
      </c>
      <c r="L538" s="73">
        <f t="shared" si="76"/>
        <v>0.31893749999999998</v>
      </c>
      <c r="M538" s="73">
        <f>IF(Results!J538&lt;'C.O. values'!C$32,"NO_GROWTH",L538)</f>
        <v>0.31893749999999998</v>
      </c>
      <c r="N538" s="74">
        <f t="shared" si="77"/>
        <v>5742.2568767598013</v>
      </c>
      <c r="O538" s="42">
        <f t="shared" si="78"/>
        <v>5742.2568767598013</v>
      </c>
      <c r="P538" s="75">
        <f t="shared" si="79"/>
        <v>0.62840215405091726</v>
      </c>
      <c r="Q538" s="55" t="str">
        <f t="shared" si="80"/>
        <v>NEGATIVE</v>
      </c>
      <c r="R538" s="1"/>
    </row>
    <row r="539" spans="1:18" ht="14" x14ac:dyDescent="0.2">
      <c r="A539" s="69" t="s">
        <v>1253</v>
      </c>
      <c r="B539" s="69" t="s">
        <v>1254</v>
      </c>
      <c r="C539" s="76" t="s">
        <v>272</v>
      </c>
      <c r="D539" s="31" t="s">
        <v>127</v>
      </c>
      <c r="E539" s="1">
        <v>51</v>
      </c>
      <c r="F539" s="71">
        <f>Data!T63</f>
        <v>2382</v>
      </c>
      <c r="G539" s="71">
        <f t="shared" si="72"/>
        <v>973.57894736842104</v>
      </c>
      <c r="H539" s="72">
        <f t="shared" si="73"/>
        <v>1408.421052631579</v>
      </c>
      <c r="I539" s="72">
        <f t="shared" si="74"/>
        <v>1408.421052631579</v>
      </c>
      <c r="J539" s="45">
        <f>Data!E63</f>
        <v>0.33300000000000002</v>
      </c>
      <c r="K539" s="45">
        <f t="shared" si="75"/>
        <v>5.1062500000000018E-2</v>
      </c>
      <c r="L539" s="73">
        <f t="shared" si="76"/>
        <v>0.28193750000000001</v>
      </c>
      <c r="M539" s="73">
        <f>IF(Results!J539&lt;'C.O. values'!C$32,"NO_GROWTH",L539)</f>
        <v>0.28193750000000001</v>
      </c>
      <c r="N539" s="74">
        <f t="shared" si="77"/>
        <v>4995.5080563301399</v>
      </c>
      <c r="O539" s="42">
        <f t="shared" si="78"/>
        <v>4995.5080563301399</v>
      </c>
      <c r="P539" s="75">
        <f t="shared" si="79"/>
        <v>0.54668192150747674</v>
      </c>
      <c r="Q539" s="55" t="str">
        <f t="shared" si="80"/>
        <v>NEGATIVE</v>
      </c>
      <c r="R539" s="1"/>
    </row>
    <row r="540" spans="1:18" ht="14" x14ac:dyDescent="0.2">
      <c r="A540" s="69" t="s">
        <v>1255</v>
      </c>
      <c r="B540" s="69" t="s">
        <v>1256</v>
      </c>
      <c r="C540" s="76" t="s">
        <v>352</v>
      </c>
      <c r="D540" s="31" t="s">
        <v>127</v>
      </c>
      <c r="E540" s="1">
        <v>52</v>
      </c>
      <c r="F540" s="71">
        <f>Data!U63</f>
        <v>2316</v>
      </c>
      <c r="G540" s="71">
        <f t="shared" si="72"/>
        <v>973.57894736842104</v>
      </c>
      <c r="H540" s="72">
        <f t="shared" si="73"/>
        <v>1342.421052631579</v>
      </c>
      <c r="I540" s="72">
        <f t="shared" si="74"/>
        <v>1342.421052631579</v>
      </c>
      <c r="J540" s="45">
        <f>Data!F63</f>
        <v>0.376</v>
      </c>
      <c r="K540" s="45">
        <f t="shared" si="75"/>
        <v>5.1062500000000018E-2</v>
      </c>
      <c r="L540" s="73">
        <f t="shared" si="76"/>
        <v>0.32493749999999999</v>
      </c>
      <c r="M540" s="73">
        <f>IF(Results!J540&lt;'C.O. values'!C$32,"NO_GROWTH",L540)</f>
        <v>0.32493749999999999</v>
      </c>
      <c r="N540" s="74">
        <f t="shared" si="77"/>
        <v>4131.3208005588122</v>
      </c>
      <c r="O540" s="42">
        <f t="shared" si="78"/>
        <v>4131.3208005588122</v>
      </c>
      <c r="P540" s="75">
        <f t="shared" si="79"/>
        <v>0.45210984911762481</v>
      </c>
      <c r="Q540" s="55" t="str">
        <f t="shared" si="80"/>
        <v>NEGATIVE</v>
      </c>
      <c r="R540" s="1"/>
    </row>
    <row r="541" spans="1:18" ht="14" x14ac:dyDescent="0.2">
      <c r="A541" s="69" t="s">
        <v>1257</v>
      </c>
      <c r="B541" s="69" t="s">
        <v>1258</v>
      </c>
      <c r="C541" s="76" t="s">
        <v>158</v>
      </c>
      <c r="D541" s="31" t="s">
        <v>127</v>
      </c>
      <c r="E541" s="1">
        <v>53</v>
      </c>
      <c r="F541" s="71">
        <f>Data!V63</f>
        <v>841</v>
      </c>
      <c r="G541" s="71">
        <f t="shared" si="72"/>
        <v>973.57894736842104</v>
      </c>
      <c r="H541" s="72">
        <f t="shared" si="73"/>
        <v>-132.57894736842104</v>
      </c>
      <c r="I541" s="72" t="str">
        <f t="shared" si="74"/>
        <v>OUTLIER-DN</v>
      </c>
      <c r="J541" s="45">
        <f>Data!G63</f>
        <v>0.38100000000000001</v>
      </c>
      <c r="K541" s="45">
        <f t="shared" si="75"/>
        <v>5.1062500000000018E-2</v>
      </c>
      <c r="L541" s="73">
        <f t="shared" si="76"/>
        <v>0.32993749999999999</v>
      </c>
      <c r="M541" s="73">
        <f>IF(Results!J541&lt;'C.O. values'!C$32,"NO_GROWTH",L541)</f>
        <v>0.32993749999999999</v>
      </c>
      <c r="N541" s="74">
        <f t="shared" si="77"/>
        <v>-401.83049022442447</v>
      </c>
      <c r="O541" s="42" t="str">
        <f t="shared" si="78"/>
        <v>OUTLIER-DN</v>
      </c>
      <c r="P541" s="75">
        <f t="shared" si="79"/>
        <v>-4.3974198828048511E-2</v>
      </c>
      <c r="Q541" s="55" t="str">
        <f t="shared" si="80"/>
        <v>NEGATIVE</v>
      </c>
      <c r="R541" s="1"/>
    </row>
    <row r="542" spans="1:18" ht="14" x14ac:dyDescent="0.2">
      <c r="A542" s="69" t="s">
        <v>1259</v>
      </c>
      <c r="B542" s="69" t="s">
        <v>1260</v>
      </c>
      <c r="C542" s="76" t="s">
        <v>152</v>
      </c>
      <c r="D542" s="31" t="s">
        <v>127</v>
      </c>
      <c r="E542" s="1">
        <v>54</v>
      </c>
      <c r="F542" s="71">
        <f>Data!W63</f>
        <v>2429</v>
      </c>
      <c r="G542" s="71">
        <f t="shared" si="72"/>
        <v>973.57894736842104</v>
      </c>
      <c r="H542" s="72">
        <f t="shared" si="73"/>
        <v>1455.421052631579</v>
      </c>
      <c r="I542" s="72">
        <f t="shared" si="74"/>
        <v>1455.421052631579</v>
      </c>
      <c r="J542" s="45">
        <f>Data!H63</f>
        <v>0.35799999999999998</v>
      </c>
      <c r="K542" s="45">
        <f t="shared" si="75"/>
        <v>5.1062500000000018E-2</v>
      </c>
      <c r="L542" s="73">
        <f t="shared" si="76"/>
        <v>0.30693749999999997</v>
      </c>
      <c r="M542" s="73">
        <f>IF(Results!J542&lt;'C.O. values'!C$32,"NO_GROWTH",L542)</f>
        <v>0.30693749999999997</v>
      </c>
      <c r="N542" s="74">
        <f t="shared" si="77"/>
        <v>4741.7505278161807</v>
      </c>
      <c r="O542" s="42">
        <f t="shared" si="78"/>
        <v>4741.7505278161807</v>
      </c>
      <c r="P542" s="75">
        <f t="shared" si="79"/>
        <v>0.51891204270421631</v>
      </c>
      <c r="Q542" s="55" t="str">
        <f t="shared" si="80"/>
        <v>NEGATIVE</v>
      </c>
      <c r="R542" s="1"/>
    </row>
    <row r="543" spans="1:18" ht="14" x14ac:dyDescent="0.2">
      <c r="A543" s="69" t="s">
        <v>1261</v>
      </c>
      <c r="B543" s="69" t="s">
        <v>1262</v>
      </c>
      <c r="C543" s="76" t="s">
        <v>158</v>
      </c>
      <c r="D543" s="31" t="s">
        <v>144</v>
      </c>
      <c r="E543" s="1">
        <v>55</v>
      </c>
      <c r="F543" s="71">
        <f>Data!X63</f>
        <v>2117</v>
      </c>
      <c r="G543" s="71">
        <f t="shared" si="72"/>
        <v>973.57894736842104</v>
      </c>
      <c r="H543" s="72">
        <f t="shared" si="73"/>
        <v>1143.421052631579</v>
      </c>
      <c r="I543" s="72">
        <f t="shared" si="74"/>
        <v>1143.421052631579</v>
      </c>
      <c r="J543" s="45">
        <f>Data!I63</f>
        <v>0.377</v>
      </c>
      <c r="K543" s="45">
        <f t="shared" si="75"/>
        <v>5.1062500000000018E-2</v>
      </c>
      <c r="L543" s="73">
        <f t="shared" si="76"/>
        <v>0.32593749999999999</v>
      </c>
      <c r="M543" s="73">
        <f>IF(Results!J543&lt;'C.O. values'!C$32,"NO_GROWTH",L543)</f>
        <v>0.32593749999999999</v>
      </c>
      <c r="N543" s="74">
        <f t="shared" si="77"/>
        <v>3508.0991068274716</v>
      </c>
      <c r="O543" s="42">
        <f t="shared" si="78"/>
        <v>3508.0991068274716</v>
      </c>
      <c r="P543" s="75">
        <f t="shared" si="79"/>
        <v>0.38390777052774749</v>
      </c>
      <c r="Q543" s="55" t="str">
        <f t="shared" si="80"/>
        <v>NEGATIVE</v>
      </c>
      <c r="R543" s="1"/>
    </row>
    <row r="544" spans="1:18" ht="14" x14ac:dyDescent="0.2">
      <c r="A544" s="69" t="s">
        <v>1263</v>
      </c>
      <c r="B544" s="69" t="s">
        <v>1264</v>
      </c>
      <c r="C544" s="76" t="s">
        <v>158</v>
      </c>
      <c r="D544" s="31" t="s">
        <v>127</v>
      </c>
      <c r="E544" s="1">
        <v>56</v>
      </c>
      <c r="F544" s="71">
        <f>Data!Y63</f>
        <v>172</v>
      </c>
      <c r="G544" s="71">
        <f t="shared" si="72"/>
        <v>973.57894736842104</v>
      </c>
      <c r="H544" s="72">
        <f t="shared" si="73"/>
        <v>-801.57894736842104</v>
      </c>
      <c r="I544" s="72" t="str">
        <f t="shared" si="74"/>
        <v>OUTLIER-DN</v>
      </c>
      <c r="J544" s="45">
        <f>Data!J63</f>
        <v>0.35299999999999998</v>
      </c>
      <c r="K544" s="45">
        <f t="shared" si="75"/>
        <v>5.1062500000000018E-2</v>
      </c>
      <c r="L544" s="73">
        <f t="shared" si="76"/>
        <v>0.30193749999999997</v>
      </c>
      <c r="M544" s="73">
        <f>IF(Results!J544&lt;'C.O. values'!C$32,"NO_GROWTH",L544)</f>
        <v>0.30193749999999997</v>
      </c>
      <c r="N544" s="74">
        <f t="shared" si="77"/>
        <v>-2654.7843423503909</v>
      </c>
      <c r="O544" s="42" t="str">
        <f t="shared" si="78"/>
        <v>OUTLIER-DN</v>
      </c>
      <c r="P544" s="75">
        <f t="shared" si="79"/>
        <v>-0.29052552595226178</v>
      </c>
      <c r="Q544" s="55" t="str">
        <f t="shared" si="80"/>
        <v>NEGATIVE</v>
      </c>
      <c r="R544" s="1"/>
    </row>
    <row r="545" spans="1:18" ht="14" x14ac:dyDescent="0.2">
      <c r="A545" s="69" t="s">
        <v>1265</v>
      </c>
      <c r="B545" s="69" t="s">
        <v>1266</v>
      </c>
      <c r="C545" s="76" t="s">
        <v>753</v>
      </c>
      <c r="D545" s="31" t="s">
        <v>127</v>
      </c>
      <c r="E545" s="1">
        <v>57</v>
      </c>
      <c r="F545" s="71">
        <f>Data!Z63</f>
        <v>2828</v>
      </c>
      <c r="G545" s="71">
        <f t="shared" si="72"/>
        <v>973.57894736842104</v>
      </c>
      <c r="H545" s="72">
        <f t="shared" si="73"/>
        <v>1854.421052631579</v>
      </c>
      <c r="I545" s="72">
        <f t="shared" si="74"/>
        <v>1854.421052631579</v>
      </c>
      <c r="J545" s="45">
        <f>Data!K63</f>
        <v>0.39200000000000002</v>
      </c>
      <c r="K545" s="45">
        <f t="shared" si="75"/>
        <v>5.1062500000000018E-2</v>
      </c>
      <c r="L545" s="73">
        <f t="shared" si="76"/>
        <v>0.3409375</v>
      </c>
      <c r="M545" s="73">
        <f>IF(Results!J545&lt;'C.O. values'!C$32,"NO_GROWTH",L545)</f>
        <v>0.3409375</v>
      </c>
      <c r="N545" s="74">
        <f t="shared" si="77"/>
        <v>5439.1818225674178</v>
      </c>
      <c r="O545" s="42">
        <f t="shared" si="78"/>
        <v>5439.1818225674178</v>
      </c>
      <c r="P545" s="75">
        <f t="shared" si="79"/>
        <v>0.59523522665963347</v>
      </c>
      <c r="Q545" s="55" t="str">
        <f t="shared" si="80"/>
        <v>NEGATIVE</v>
      </c>
      <c r="R545" s="1"/>
    </row>
    <row r="546" spans="1:18" ht="14" x14ac:dyDescent="0.2">
      <c r="A546" s="69" t="s">
        <v>1267</v>
      </c>
      <c r="B546" s="69" t="s">
        <v>1268</v>
      </c>
      <c r="C546" s="76" t="s">
        <v>467</v>
      </c>
      <c r="D546" s="31" t="s">
        <v>127</v>
      </c>
      <c r="E546" s="1">
        <v>58</v>
      </c>
      <c r="F546" s="71">
        <f>Data!AA63</f>
        <v>2685</v>
      </c>
      <c r="G546" s="71">
        <f t="shared" si="72"/>
        <v>973.57894736842104</v>
      </c>
      <c r="H546" s="72">
        <f t="shared" si="73"/>
        <v>1711.421052631579</v>
      </c>
      <c r="I546" s="72">
        <f t="shared" si="74"/>
        <v>1711.421052631579</v>
      </c>
      <c r="J546" s="45">
        <f>Data!L63</f>
        <v>0.35</v>
      </c>
      <c r="K546" s="45">
        <f t="shared" si="75"/>
        <v>5.1062500000000018E-2</v>
      </c>
      <c r="L546" s="73">
        <f t="shared" si="76"/>
        <v>0.29893749999999997</v>
      </c>
      <c r="M546" s="73">
        <f>IF(Results!J546&lt;'C.O. values'!C$32,"NO_GROWTH",L546)</f>
        <v>0.29893749999999997</v>
      </c>
      <c r="N546" s="74">
        <f t="shared" si="77"/>
        <v>5725.0129295641364</v>
      </c>
      <c r="O546" s="42">
        <f t="shared" si="78"/>
        <v>5725.0129295641364</v>
      </c>
      <c r="P546" s="75">
        <f t="shared" si="79"/>
        <v>0.62651506787649813</v>
      </c>
      <c r="Q546" s="55" t="str">
        <f t="shared" si="80"/>
        <v>NEGATIVE</v>
      </c>
      <c r="R546" s="1"/>
    </row>
    <row r="547" spans="1:18" ht="14" x14ac:dyDescent="0.2">
      <c r="A547" s="69" t="s">
        <v>1269</v>
      </c>
      <c r="B547" s="69" t="s">
        <v>1270</v>
      </c>
      <c r="C547" s="76" t="s">
        <v>132</v>
      </c>
      <c r="D547" s="31" t="s">
        <v>127</v>
      </c>
      <c r="E547" s="1">
        <v>59</v>
      </c>
      <c r="F547" s="71">
        <f>Data!AB63</f>
        <v>2039</v>
      </c>
      <c r="G547" s="71">
        <f t="shared" si="72"/>
        <v>973.57894736842104</v>
      </c>
      <c r="H547" s="72">
        <f t="shared" si="73"/>
        <v>1065.421052631579</v>
      </c>
      <c r="I547" s="72">
        <f t="shared" si="74"/>
        <v>1065.421052631579</v>
      </c>
      <c r="J547" s="45">
        <f>Data!M63</f>
        <v>0.371</v>
      </c>
      <c r="K547" s="45">
        <f t="shared" si="75"/>
        <v>5.1062500000000018E-2</v>
      </c>
      <c r="L547" s="73">
        <f t="shared" si="76"/>
        <v>0.31993749999999999</v>
      </c>
      <c r="M547" s="73">
        <f>IF(Results!J547&lt;'C.O. values'!C$32,"NO_GROWTH",L547)</f>
        <v>0.31993749999999999</v>
      </c>
      <c r="N547" s="74">
        <f t="shared" si="77"/>
        <v>3330.0911979107764</v>
      </c>
      <c r="O547" s="42">
        <f t="shared" si="78"/>
        <v>3330.0911979107764</v>
      </c>
      <c r="P547" s="75">
        <f t="shared" si="79"/>
        <v>0.36442752855980709</v>
      </c>
      <c r="Q547" s="55" t="str">
        <f t="shared" si="80"/>
        <v>NEGATIVE</v>
      </c>
      <c r="R547" s="1"/>
    </row>
    <row r="548" spans="1:18" ht="14" x14ac:dyDescent="0.2">
      <c r="A548" s="69" t="s">
        <v>1271</v>
      </c>
      <c r="B548" s="69" t="s">
        <v>1272</v>
      </c>
      <c r="C548" s="76" t="s">
        <v>161</v>
      </c>
      <c r="D548" s="31" t="s">
        <v>127</v>
      </c>
      <c r="E548" s="1">
        <v>60</v>
      </c>
      <c r="F548" s="71">
        <f>Data!AC63</f>
        <v>2566</v>
      </c>
      <c r="G548" s="71">
        <f t="shared" si="72"/>
        <v>973.57894736842104</v>
      </c>
      <c r="H548" s="72">
        <f t="shared" si="73"/>
        <v>1592.421052631579</v>
      </c>
      <c r="I548" s="72">
        <f t="shared" si="74"/>
        <v>1592.421052631579</v>
      </c>
      <c r="J548" s="45">
        <f>Data!N63</f>
        <v>0.45700000000000002</v>
      </c>
      <c r="K548" s="45">
        <f t="shared" si="75"/>
        <v>5.1062500000000018E-2</v>
      </c>
      <c r="L548" s="73">
        <f t="shared" si="76"/>
        <v>0.40593750000000001</v>
      </c>
      <c r="M548" s="73">
        <f>IF(Results!J548&lt;'C.O. values'!C$32,"NO_GROWTH",L548)</f>
        <v>0.40593750000000001</v>
      </c>
      <c r="N548" s="74">
        <f t="shared" si="77"/>
        <v>3922.8232243426119</v>
      </c>
      <c r="O548" s="42">
        <f t="shared" si="78"/>
        <v>3922.8232243426119</v>
      </c>
      <c r="P548" s="75">
        <f t="shared" si="79"/>
        <v>0.42929297957998291</v>
      </c>
      <c r="Q548" s="55" t="str">
        <f t="shared" si="80"/>
        <v>NEGATIVE</v>
      </c>
      <c r="R548" s="1"/>
    </row>
    <row r="549" spans="1:18" ht="14" x14ac:dyDescent="0.2">
      <c r="A549" s="69" t="s">
        <v>1273</v>
      </c>
      <c r="B549" s="69" t="s">
        <v>1274</v>
      </c>
      <c r="C549" s="76" t="s">
        <v>135</v>
      </c>
      <c r="D549" s="31" t="s">
        <v>127</v>
      </c>
      <c r="E549" s="1">
        <v>61</v>
      </c>
      <c r="F549" s="71">
        <f>Data!R64</f>
        <v>2083</v>
      </c>
      <c r="G549" s="71">
        <f t="shared" si="72"/>
        <v>973.57894736842104</v>
      </c>
      <c r="H549" s="72">
        <f t="shared" si="73"/>
        <v>1109.421052631579</v>
      </c>
      <c r="I549" s="72">
        <f t="shared" si="74"/>
        <v>1109.421052631579</v>
      </c>
      <c r="J549" s="45">
        <f>Data!C64</f>
        <v>0.36</v>
      </c>
      <c r="K549" s="45">
        <f t="shared" si="75"/>
        <v>5.1062500000000018E-2</v>
      </c>
      <c r="L549" s="73">
        <f t="shared" si="76"/>
        <v>0.30893749999999998</v>
      </c>
      <c r="M549" s="73">
        <f>IF(Results!J549&lt;'C.O. values'!C$32,"NO_GROWTH",L549)</f>
        <v>0.30893749999999998</v>
      </c>
      <c r="N549" s="74">
        <f t="shared" si="77"/>
        <v>3591.0857459245931</v>
      </c>
      <c r="O549" s="42">
        <f t="shared" si="78"/>
        <v>3591.0857459245931</v>
      </c>
      <c r="P549" s="75">
        <f t="shared" si="79"/>
        <v>0.39298938841515618</v>
      </c>
      <c r="Q549" s="55" t="str">
        <f t="shared" si="80"/>
        <v>NEGATIVE</v>
      </c>
      <c r="R549" s="1"/>
    </row>
    <row r="550" spans="1:18" ht="14" x14ac:dyDescent="0.2">
      <c r="A550" s="69" t="s">
        <v>1275</v>
      </c>
      <c r="B550" s="69" t="s">
        <v>1276</v>
      </c>
      <c r="C550" s="76" t="s">
        <v>126</v>
      </c>
      <c r="D550" s="31" t="s">
        <v>144</v>
      </c>
      <c r="E550" s="1">
        <v>62</v>
      </c>
      <c r="F550" s="71">
        <f>Data!S64</f>
        <v>1850</v>
      </c>
      <c r="G550" s="71">
        <f t="shared" si="72"/>
        <v>973.57894736842104</v>
      </c>
      <c r="H550" s="72">
        <f t="shared" si="73"/>
        <v>876.42105263157896</v>
      </c>
      <c r="I550" s="72">
        <f t="shared" si="74"/>
        <v>876.42105263157896</v>
      </c>
      <c r="J550" s="45">
        <f>Data!D64</f>
        <v>0.434</v>
      </c>
      <c r="K550" s="45">
        <f t="shared" si="75"/>
        <v>5.1062500000000018E-2</v>
      </c>
      <c r="L550" s="73">
        <f t="shared" si="76"/>
        <v>0.38293749999999999</v>
      </c>
      <c r="M550" s="73">
        <f>IF(Results!J550&lt;'C.O. values'!C$32,"NO_GROWTH",L550)</f>
        <v>0.38293749999999999</v>
      </c>
      <c r="N550" s="74">
        <f t="shared" si="77"/>
        <v>2288.6790994132957</v>
      </c>
      <c r="O550" s="42">
        <f t="shared" si="78"/>
        <v>2288.6790994132957</v>
      </c>
      <c r="P550" s="75">
        <f t="shared" si="79"/>
        <v>0.25046090881503225</v>
      </c>
      <c r="Q550" s="55" t="str">
        <f t="shared" si="80"/>
        <v>NEGATIVE</v>
      </c>
      <c r="R550" s="1"/>
    </row>
    <row r="551" spans="1:18" ht="14" x14ac:dyDescent="0.2">
      <c r="A551" s="69" t="s">
        <v>1277</v>
      </c>
      <c r="B551" s="69" t="s">
        <v>1278</v>
      </c>
      <c r="C551" s="76" t="s">
        <v>1279</v>
      </c>
      <c r="D551" s="31" t="s">
        <v>127</v>
      </c>
      <c r="E551" s="1">
        <v>63</v>
      </c>
      <c r="F551" s="71">
        <f>Data!T64</f>
        <v>2282</v>
      </c>
      <c r="G551" s="71">
        <f t="shared" si="72"/>
        <v>973.57894736842104</v>
      </c>
      <c r="H551" s="72">
        <f t="shared" si="73"/>
        <v>1308.421052631579</v>
      </c>
      <c r="I551" s="72">
        <f t="shared" si="74"/>
        <v>1308.421052631579</v>
      </c>
      <c r="J551" s="45">
        <f>Data!E64</f>
        <v>0.38</v>
      </c>
      <c r="K551" s="45">
        <f t="shared" si="75"/>
        <v>5.1062500000000018E-2</v>
      </c>
      <c r="L551" s="73">
        <f t="shared" si="76"/>
        <v>0.32893749999999999</v>
      </c>
      <c r="M551" s="73">
        <f>IF(Results!J551&lt;'C.O. values'!C$32,"NO_GROWTH",L551)</f>
        <v>0.32893749999999999</v>
      </c>
      <c r="N551" s="74">
        <f t="shared" si="77"/>
        <v>3977.7193315799477</v>
      </c>
      <c r="O551" s="42">
        <f t="shared" si="78"/>
        <v>3977.7193315799477</v>
      </c>
      <c r="P551" s="75">
        <f t="shared" si="79"/>
        <v>0.43530051856288149</v>
      </c>
      <c r="Q551" s="55" t="str">
        <f t="shared" si="80"/>
        <v>NEGATIVE</v>
      </c>
      <c r="R551" s="1"/>
    </row>
    <row r="552" spans="1:18" ht="14" x14ac:dyDescent="0.2">
      <c r="A552" s="69" t="s">
        <v>1280</v>
      </c>
      <c r="B552" s="69" t="s">
        <v>1281</v>
      </c>
      <c r="C552" s="76" t="s">
        <v>272</v>
      </c>
      <c r="D552" s="31" t="s">
        <v>127</v>
      </c>
      <c r="E552" s="1">
        <v>64</v>
      </c>
      <c r="F552" s="71">
        <f>Data!U64</f>
        <v>2303</v>
      </c>
      <c r="G552" s="71">
        <f t="shared" si="72"/>
        <v>973.57894736842104</v>
      </c>
      <c r="H552" s="72">
        <f t="shared" si="73"/>
        <v>1329.421052631579</v>
      </c>
      <c r="I552" s="72">
        <f t="shared" si="74"/>
        <v>1329.421052631579</v>
      </c>
      <c r="J552" s="45">
        <f>Data!F64</f>
        <v>0.41799999999999998</v>
      </c>
      <c r="K552" s="45">
        <f t="shared" si="75"/>
        <v>5.1062500000000018E-2</v>
      </c>
      <c r="L552" s="73">
        <f t="shared" si="76"/>
        <v>0.36693749999999997</v>
      </c>
      <c r="M552" s="73">
        <f>IF(Results!J552&lt;'C.O. values'!C$32,"NO_GROWTH",L552)</f>
        <v>0.36693749999999997</v>
      </c>
      <c r="N552" s="74">
        <f t="shared" si="77"/>
        <v>3623.017687294373</v>
      </c>
      <c r="O552" s="42">
        <f t="shared" si="78"/>
        <v>3623.017687294373</v>
      </c>
      <c r="P552" s="75">
        <f t="shared" si="79"/>
        <v>0.39648385081390558</v>
      </c>
      <c r="Q552" s="55" t="str">
        <f t="shared" si="80"/>
        <v>NEGATIVE</v>
      </c>
      <c r="R552" s="1"/>
    </row>
    <row r="553" spans="1:18" ht="14" x14ac:dyDescent="0.2">
      <c r="A553" s="69" t="s">
        <v>1282</v>
      </c>
      <c r="B553" s="69" t="s">
        <v>1283</v>
      </c>
      <c r="C553" s="76" t="s">
        <v>138</v>
      </c>
      <c r="D553" s="31" t="s">
        <v>127</v>
      </c>
      <c r="E553" s="1">
        <v>65</v>
      </c>
      <c r="F553" s="71">
        <f>Data!V64</f>
        <v>2062</v>
      </c>
      <c r="G553" s="71">
        <f t="shared" si="72"/>
        <v>973.57894736842104</v>
      </c>
      <c r="H553" s="72">
        <f t="shared" si="73"/>
        <v>1088.421052631579</v>
      </c>
      <c r="I553" s="72">
        <f t="shared" si="74"/>
        <v>1088.421052631579</v>
      </c>
      <c r="J553" s="45">
        <f>Data!G64</f>
        <v>0.42499999999999999</v>
      </c>
      <c r="K553" s="45">
        <f t="shared" si="75"/>
        <v>5.1062500000000018E-2</v>
      </c>
      <c r="L553" s="73">
        <f t="shared" si="76"/>
        <v>0.37393749999999998</v>
      </c>
      <c r="M553" s="73">
        <f>IF(Results!J553&lt;'C.O. values'!C$32,"NO_GROWTH",L553)</f>
        <v>0.37393749999999998</v>
      </c>
      <c r="N553" s="74">
        <f t="shared" si="77"/>
        <v>2910.7031325597968</v>
      </c>
      <c r="O553" s="42">
        <f t="shared" si="78"/>
        <v>2910.7031325597968</v>
      </c>
      <c r="P553" s="75">
        <f t="shared" si="79"/>
        <v>0.31853192177906109</v>
      </c>
      <c r="Q553" s="55" t="str">
        <f t="shared" si="80"/>
        <v>NEGATIVE</v>
      </c>
      <c r="R553" s="1"/>
    </row>
    <row r="554" spans="1:18" ht="14" x14ac:dyDescent="0.2">
      <c r="A554" s="69" t="s">
        <v>1284</v>
      </c>
      <c r="B554" s="69" t="s">
        <v>1285</v>
      </c>
      <c r="C554" s="76" t="s">
        <v>722</v>
      </c>
      <c r="D554" s="31" t="s">
        <v>127</v>
      </c>
      <c r="E554" s="1">
        <v>66</v>
      </c>
      <c r="F554" s="71">
        <f>Data!W64</f>
        <v>2256</v>
      </c>
      <c r="G554" s="71">
        <f t="shared" si="72"/>
        <v>973.57894736842104</v>
      </c>
      <c r="H554" s="72">
        <f t="shared" si="73"/>
        <v>1282.421052631579</v>
      </c>
      <c r="I554" s="72">
        <f t="shared" si="74"/>
        <v>1282.421052631579</v>
      </c>
      <c r="J554" s="45">
        <f>Data!H64</f>
        <v>0.41199999999999998</v>
      </c>
      <c r="K554" s="45">
        <f t="shared" si="75"/>
        <v>5.1062500000000018E-2</v>
      </c>
      <c r="L554" s="73">
        <f t="shared" si="76"/>
        <v>0.36093749999999997</v>
      </c>
      <c r="M554" s="73">
        <f>IF(Results!J554&lt;'C.O. values'!C$32,"NO_GROWTH",L554)</f>
        <v>0.36093749999999997</v>
      </c>
      <c r="N554" s="74">
        <f t="shared" si="77"/>
        <v>3553.0280246069724</v>
      </c>
      <c r="O554" s="42">
        <f t="shared" si="78"/>
        <v>3553.0280246069724</v>
      </c>
      <c r="P554" s="75">
        <f t="shared" si="79"/>
        <v>0.38882455313043496</v>
      </c>
      <c r="Q554" s="55" t="str">
        <f t="shared" si="80"/>
        <v>NEGATIVE</v>
      </c>
      <c r="R554" s="1"/>
    </row>
    <row r="555" spans="1:18" ht="14" x14ac:dyDescent="0.2">
      <c r="A555" s="69" t="s">
        <v>1286</v>
      </c>
      <c r="B555" s="69" t="s">
        <v>1287</v>
      </c>
      <c r="C555" s="76" t="s">
        <v>305</v>
      </c>
      <c r="D555" s="31" t="s">
        <v>127</v>
      </c>
      <c r="E555" s="1">
        <v>67</v>
      </c>
      <c r="F555" s="71">
        <f>Data!X64</f>
        <v>2280</v>
      </c>
      <c r="G555" s="71">
        <f t="shared" si="72"/>
        <v>973.57894736842104</v>
      </c>
      <c r="H555" s="72">
        <f t="shared" si="73"/>
        <v>1306.421052631579</v>
      </c>
      <c r="I555" s="72">
        <f t="shared" si="74"/>
        <v>1306.421052631579</v>
      </c>
      <c r="J555" s="45">
        <f>Data!I64</f>
        <v>0.55300000000000005</v>
      </c>
      <c r="K555" s="45">
        <f t="shared" si="75"/>
        <v>5.1062500000000018E-2</v>
      </c>
      <c r="L555" s="73">
        <f t="shared" si="76"/>
        <v>0.50193750000000004</v>
      </c>
      <c r="M555" s="73">
        <f>IF(Results!J555&lt;'C.O. values'!C$32,"NO_GROWTH",L555)</f>
        <v>0.50193750000000004</v>
      </c>
      <c r="N555" s="74">
        <f t="shared" si="77"/>
        <v>2602.7564241196937</v>
      </c>
      <c r="O555" s="42">
        <f t="shared" si="78"/>
        <v>2602.7564241196937</v>
      </c>
      <c r="P555" s="75">
        <f t="shared" si="79"/>
        <v>0.28483186637056024</v>
      </c>
      <c r="Q555" s="55" t="str">
        <f t="shared" si="80"/>
        <v>NEGATIVE</v>
      </c>
      <c r="R555" s="1"/>
    </row>
    <row r="556" spans="1:18" ht="14" x14ac:dyDescent="0.2">
      <c r="A556" s="69" t="s">
        <v>1288</v>
      </c>
      <c r="B556" s="69" t="s">
        <v>1289</v>
      </c>
      <c r="C556" s="76" t="s">
        <v>573</v>
      </c>
      <c r="D556" s="31" t="s">
        <v>127</v>
      </c>
      <c r="E556" s="1">
        <v>68</v>
      </c>
      <c r="F556" s="71">
        <f>Data!Y64</f>
        <v>2390</v>
      </c>
      <c r="G556" s="71">
        <f t="shared" si="72"/>
        <v>973.57894736842104</v>
      </c>
      <c r="H556" s="72">
        <f t="shared" si="73"/>
        <v>1416.421052631579</v>
      </c>
      <c r="I556" s="72">
        <f t="shared" si="74"/>
        <v>1416.421052631579</v>
      </c>
      <c r="J556" s="45">
        <f>Data!J64</f>
        <v>0.378</v>
      </c>
      <c r="K556" s="45">
        <f t="shared" si="75"/>
        <v>5.1062500000000018E-2</v>
      </c>
      <c r="L556" s="73">
        <f t="shared" si="76"/>
        <v>0.32693749999999999</v>
      </c>
      <c r="M556" s="73">
        <f>IF(Results!J556&lt;'C.O. values'!C$32,"NO_GROWTH",L556)</f>
        <v>0.32693749999999999</v>
      </c>
      <c r="N556" s="74">
        <f t="shared" si="77"/>
        <v>4332.3909084506331</v>
      </c>
      <c r="O556" s="42">
        <f t="shared" si="78"/>
        <v>4332.3909084506331</v>
      </c>
      <c r="P556" s="75">
        <f t="shared" si="79"/>
        <v>0.47411389589335318</v>
      </c>
      <c r="Q556" s="55" t="str">
        <f t="shared" si="80"/>
        <v>NEGATIVE</v>
      </c>
      <c r="R556" s="1"/>
    </row>
    <row r="557" spans="1:18" ht="14" x14ac:dyDescent="0.2">
      <c r="A557" s="69" t="s">
        <v>1290</v>
      </c>
      <c r="B557" s="69" t="s">
        <v>1291</v>
      </c>
      <c r="C557" s="76" t="s">
        <v>305</v>
      </c>
      <c r="D557" s="31" t="s">
        <v>127</v>
      </c>
      <c r="E557" s="1">
        <v>69</v>
      </c>
      <c r="F557" s="71">
        <f>Data!Z64</f>
        <v>2841</v>
      </c>
      <c r="G557" s="71">
        <f t="shared" si="72"/>
        <v>973.57894736842104</v>
      </c>
      <c r="H557" s="72">
        <f t="shared" si="73"/>
        <v>1867.421052631579</v>
      </c>
      <c r="I557" s="72">
        <f t="shared" si="74"/>
        <v>1867.421052631579</v>
      </c>
      <c r="J557" s="45">
        <f>Data!K64</f>
        <v>0.42899999999999999</v>
      </c>
      <c r="K557" s="45">
        <f t="shared" si="75"/>
        <v>5.1062500000000018E-2</v>
      </c>
      <c r="L557" s="73">
        <f t="shared" si="76"/>
        <v>0.37793749999999998</v>
      </c>
      <c r="M557" s="73">
        <f>IF(Results!J557&lt;'C.O. values'!C$32,"NO_GROWTH",L557)</f>
        <v>0.37793749999999998</v>
      </c>
      <c r="N557" s="74">
        <f t="shared" si="77"/>
        <v>4941.0843132305718</v>
      </c>
      <c r="O557" s="42">
        <f t="shared" si="78"/>
        <v>4941.0843132305718</v>
      </c>
      <c r="P557" s="75">
        <f t="shared" si="79"/>
        <v>0.54072607555190877</v>
      </c>
      <c r="Q557" s="55" t="str">
        <f t="shared" si="80"/>
        <v>NEGATIVE</v>
      </c>
      <c r="R557" s="1"/>
    </row>
    <row r="558" spans="1:18" ht="14" x14ac:dyDescent="0.2">
      <c r="A558" s="90" t="s">
        <v>287</v>
      </c>
      <c r="B558" s="90" t="s">
        <v>1292</v>
      </c>
      <c r="C558" s="91"/>
      <c r="D558" s="92"/>
      <c r="E558" s="93">
        <v>70</v>
      </c>
      <c r="F558" s="94">
        <f>Data!AA64</f>
        <v>2395</v>
      </c>
      <c r="G558" s="94">
        <f t="shared" si="72"/>
        <v>973.57894736842104</v>
      </c>
      <c r="H558" s="95">
        <f t="shared" si="73"/>
        <v>1421.421052631579</v>
      </c>
      <c r="I558" s="95">
        <f t="shared" si="74"/>
        <v>1421.421052631579</v>
      </c>
      <c r="J558" s="50">
        <f>Data!L64</f>
        <v>0.35099999999999998</v>
      </c>
      <c r="K558" s="50">
        <f t="shared" si="75"/>
        <v>5.1062500000000018E-2</v>
      </c>
      <c r="L558" s="96">
        <f t="shared" si="76"/>
        <v>0.29993749999999997</v>
      </c>
      <c r="M558" s="96">
        <f>IF(Results!J558&lt;'C.O. values'!C$32,"NO_GROWTH",L558)</f>
        <v>0.29993749999999997</v>
      </c>
      <c r="N558" s="97">
        <f t="shared" si="77"/>
        <v>4739.057479080072</v>
      </c>
      <c r="O558" s="98">
        <f t="shared" si="78"/>
        <v>4739.057479080072</v>
      </c>
      <c r="P558" s="99">
        <f t="shared" si="79"/>
        <v>0.51861732972584296</v>
      </c>
      <c r="Q558" s="100" t="str">
        <f t="shared" si="80"/>
        <v>NEGATIVE</v>
      </c>
      <c r="R558" s="1"/>
    </row>
    <row r="559" spans="1:18" ht="14" x14ac:dyDescent="0.2">
      <c r="A559" s="69" t="s">
        <v>1293</v>
      </c>
      <c r="B559" s="69" t="s">
        <v>1294</v>
      </c>
      <c r="C559" s="76" t="s">
        <v>272</v>
      </c>
      <c r="D559" s="31" t="s">
        <v>127</v>
      </c>
      <c r="E559" s="1">
        <v>71</v>
      </c>
      <c r="F559" s="71">
        <f>Data!AB64</f>
        <v>2838</v>
      </c>
      <c r="G559" s="71">
        <f t="shared" si="72"/>
        <v>973.57894736842104</v>
      </c>
      <c r="H559" s="72">
        <f t="shared" si="73"/>
        <v>1864.421052631579</v>
      </c>
      <c r="I559" s="72">
        <f t="shared" si="74"/>
        <v>1864.421052631579</v>
      </c>
      <c r="J559" s="45">
        <f>Data!M64</f>
        <v>0.34399999999999997</v>
      </c>
      <c r="K559" s="45">
        <f t="shared" si="75"/>
        <v>5.1062500000000018E-2</v>
      </c>
      <c r="L559" s="73">
        <f t="shared" si="76"/>
        <v>0.29293749999999996</v>
      </c>
      <c r="M559" s="73">
        <f>IF(Results!J559&lt;'C.O. values'!C$32,"NO_GROWTH",L559)</f>
        <v>0.29293749999999996</v>
      </c>
      <c r="N559" s="74">
        <f t="shared" si="77"/>
        <v>6364.5694137199207</v>
      </c>
      <c r="O559" s="42">
        <f t="shared" si="78"/>
        <v>6364.5694137199207</v>
      </c>
      <c r="P559" s="75">
        <f t="shared" si="79"/>
        <v>0.69650473934300816</v>
      </c>
      <c r="Q559" s="55" t="str">
        <f t="shared" si="80"/>
        <v>NEGATIVE</v>
      </c>
      <c r="R559" s="1"/>
    </row>
    <row r="560" spans="1:18" ht="14" x14ac:dyDescent="0.2">
      <c r="A560" s="69" t="s">
        <v>1295</v>
      </c>
      <c r="B560" s="69" t="s">
        <v>1296</v>
      </c>
      <c r="C560" s="76" t="s">
        <v>138</v>
      </c>
      <c r="D560" s="31" t="s">
        <v>127</v>
      </c>
      <c r="E560" s="1">
        <v>72</v>
      </c>
      <c r="F560" s="71">
        <f>Data!AC64</f>
        <v>2764</v>
      </c>
      <c r="G560" s="71">
        <f t="shared" si="72"/>
        <v>973.57894736842104</v>
      </c>
      <c r="H560" s="72">
        <f t="shared" si="73"/>
        <v>1790.421052631579</v>
      </c>
      <c r="I560" s="72">
        <f t="shared" si="74"/>
        <v>1790.421052631579</v>
      </c>
      <c r="J560" s="45">
        <f>Data!N64</f>
        <v>0.375</v>
      </c>
      <c r="K560" s="45">
        <f t="shared" si="75"/>
        <v>5.1062500000000018E-2</v>
      </c>
      <c r="L560" s="73">
        <f t="shared" si="76"/>
        <v>0.32393749999999999</v>
      </c>
      <c r="M560" s="73">
        <f>IF(Results!J560&lt;'C.O. values'!C$32,"NO_GROWTH",L560)</f>
        <v>0.32393749999999999</v>
      </c>
      <c r="N560" s="74">
        <f t="shared" si="77"/>
        <v>5527.0570793180132</v>
      </c>
      <c r="O560" s="42">
        <f t="shared" si="78"/>
        <v>5527.0570793180132</v>
      </c>
      <c r="P560" s="75">
        <f t="shared" si="79"/>
        <v>0.60485182894946543</v>
      </c>
      <c r="Q560" s="55" t="str">
        <f t="shared" si="80"/>
        <v>NEGATIVE</v>
      </c>
      <c r="R560" s="1"/>
    </row>
    <row r="561" spans="1:18" ht="14" x14ac:dyDescent="0.2">
      <c r="A561" s="69" t="s">
        <v>1297</v>
      </c>
      <c r="B561" s="69" t="s">
        <v>1298</v>
      </c>
      <c r="C561" s="76" t="s">
        <v>367</v>
      </c>
      <c r="D561" s="31" t="s">
        <v>127</v>
      </c>
      <c r="E561" s="1">
        <v>73</v>
      </c>
      <c r="F561" s="71">
        <f>Data!R65</f>
        <v>1704</v>
      </c>
      <c r="G561" s="71">
        <f t="shared" si="72"/>
        <v>973.57894736842104</v>
      </c>
      <c r="H561" s="72">
        <f t="shared" si="73"/>
        <v>730.42105263157896</v>
      </c>
      <c r="I561" s="72">
        <f t="shared" si="74"/>
        <v>730.42105263157896</v>
      </c>
      <c r="J561" s="45">
        <f>Data!C65</f>
        <v>0.35099999999999998</v>
      </c>
      <c r="K561" s="45">
        <f t="shared" si="75"/>
        <v>5.1062500000000018E-2</v>
      </c>
      <c r="L561" s="73">
        <f t="shared" si="76"/>
        <v>0.29993749999999997</v>
      </c>
      <c r="M561" s="73">
        <f>IF(Results!J561&lt;'C.O. values'!C$32,"NO_GROWTH",L561)</f>
        <v>0.29993749999999997</v>
      </c>
      <c r="N561" s="74">
        <f t="shared" si="77"/>
        <v>2435.2441846437309</v>
      </c>
      <c r="O561" s="42">
        <f t="shared" si="78"/>
        <v>2435.2441846437309</v>
      </c>
      <c r="P561" s="75">
        <f t="shared" si="79"/>
        <v>0.26650021483079378</v>
      </c>
      <c r="Q561" s="55" t="str">
        <f t="shared" si="80"/>
        <v>NEGATIVE</v>
      </c>
      <c r="R561" s="1"/>
    </row>
    <row r="562" spans="1:18" ht="14" x14ac:dyDescent="0.2">
      <c r="A562" s="69" t="s">
        <v>1299</v>
      </c>
      <c r="B562" s="69" t="s">
        <v>1300</v>
      </c>
      <c r="C562" s="76" t="s">
        <v>158</v>
      </c>
      <c r="D562" s="31" t="s">
        <v>127</v>
      </c>
      <c r="E562" s="1">
        <v>74</v>
      </c>
      <c r="F562" s="71">
        <f>Data!S65</f>
        <v>1517</v>
      </c>
      <c r="G562" s="71">
        <f t="shared" si="72"/>
        <v>973.57894736842104</v>
      </c>
      <c r="H562" s="72">
        <f t="shared" si="73"/>
        <v>543.42105263157896</v>
      </c>
      <c r="I562" s="72">
        <f t="shared" si="74"/>
        <v>543.42105263157896</v>
      </c>
      <c r="J562" s="45">
        <f>Data!D65</f>
        <v>0.36599999999999999</v>
      </c>
      <c r="K562" s="45">
        <f t="shared" si="75"/>
        <v>5.1062500000000018E-2</v>
      </c>
      <c r="L562" s="73">
        <f t="shared" si="76"/>
        <v>0.31493749999999998</v>
      </c>
      <c r="M562" s="73">
        <f>IF(Results!J562&lt;'C.O. values'!C$32,"NO_GROWTH",L562)</f>
        <v>0.31493749999999998</v>
      </c>
      <c r="N562" s="74">
        <f t="shared" si="77"/>
        <v>1725.4885576712172</v>
      </c>
      <c r="O562" s="42">
        <f t="shared" si="78"/>
        <v>1725.4885576712172</v>
      </c>
      <c r="P562" s="75">
        <f t="shared" si="79"/>
        <v>0.18882832128587121</v>
      </c>
      <c r="Q562" s="55" t="str">
        <f t="shared" si="80"/>
        <v>NEGATIVE</v>
      </c>
      <c r="R562" s="1"/>
    </row>
    <row r="563" spans="1:18" ht="14" x14ac:dyDescent="0.2">
      <c r="A563" s="69" t="s">
        <v>1301</v>
      </c>
      <c r="B563" s="69" t="s">
        <v>1302</v>
      </c>
      <c r="C563" s="76" t="s">
        <v>158</v>
      </c>
      <c r="D563" s="31" t="s">
        <v>127</v>
      </c>
      <c r="E563" s="1">
        <v>75</v>
      </c>
      <c r="F563" s="71">
        <f>Data!T65</f>
        <v>2345</v>
      </c>
      <c r="G563" s="71">
        <f t="shared" si="72"/>
        <v>973.57894736842104</v>
      </c>
      <c r="H563" s="72">
        <f t="shared" si="73"/>
        <v>1371.421052631579</v>
      </c>
      <c r="I563" s="72">
        <f t="shared" si="74"/>
        <v>1371.421052631579</v>
      </c>
      <c r="J563" s="45">
        <f>Data!E65</f>
        <v>0.54500000000000004</v>
      </c>
      <c r="K563" s="45">
        <f t="shared" si="75"/>
        <v>5.1062500000000018E-2</v>
      </c>
      <c r="L563" s="73">
        <f t="shared" si="76"/>
        <v>0.49393750000000003</v>
      </c>
      <c r="M563" s="73">
        <f>IF(Results!J563&lt;'C.O. values'!C$32,"NO_GROWTH",L563)</f>
        <v>0.49393750000000003</v>
      </c>
      <c r="N563" s="74">
        <f t="shared" si="77"/>
        <v>2776.5072557389931</v>
      </c>
      <c r="O563" s="42">
        <f t="shared" si="78"/>
        <v>2776.5072557389931</v>
      </c>
      <c r="P563" s="75">
        <f t="shared" si="79"/>
        <v>0.30384623636497893</v>
      </c>
      <c r="Q563" s="55" t="str">
        <f t="shared" si="80"/>
        <v>NEGATIVE</v>
      </c>
      <c r="R563" s="1"/>
    </row>
    <row r="564" spans="1:18" ht="14" x14ac:dyDescent="0.2">
      <c r="A564" s="69" t="s">
        <v>1303</v>
      </c>
      <c r="B564" s="69" t="s">
        <v>1304</v>
      </c>
      <c r="C564" s="76" t="s">
        <v>668</v>
      </c>
      <c r="D564" s="31" t="s">
        <v>127</v>
      </c>
      <c r="E564" s="1">
        <v>76</v>
      </c>
      <c r="F564" s="71">
        <f>Data!U65</f>
        <v>2430</v>
      </c>
      <c r="G564" s="71">
        <f t="shared" si="72"/>
        <v>973.57894736842104</v>
      </c>
      <c r="H564" s="72">
        <f t="shared" si="73"/>
        <v>1456.421052631579</v>
      </c>
      <c r="I564" s="72">
        <f t="shared" si="74"/>
        <v>1456.421052631579</v>
      </c>
      <c r="J564" s="45">
        <f>Data!F65</f>
        <v>0.36699999999999999</v>
      </c>
      <c r="K564" s="45">
        <f t="shared" si="75"/>
        <v>5.1062500000000018E-2</v>
      </c>
      <c r="L564" s="73">
        <f t="shared" si="76"/>
        <v>0.31593749999999998</v>
      </c>
      <c r="M564" s="73">
        <f>IF(Results!J564&lt;'C.O. values'!C$32,"NO_GROWTH",L564)</f>
        <v>0.31593749999999998</v>
      </c>
      <c r="N564" s="74">
        <f t="shared" si="77"/>
        <v>4609.8391379041077</v>
      </c>
      <c r="O564" s="42">
        <f t="shared" si="78"/>
        <v>4609.8391379041077</v>
      </c>
      <c r="P564" s="75">
        <f t="shared" si="79"/>
        <v>0.50447635942782276</v>
      </c>
      <c r="Q564" s="55" t="str">
        <f t="shared" si="80"/>
        <v>NEGATIVE</v>
      </c>
      <c r="R564" s="1"/>
    </row>
    <row r="565" spans="1:18" ht="14" x14ac:dyDescent="0.2">
      <c r="A565" s="69" t="s">
        <v>1305</v>
      </c>
      <c r="B565" s="69" t="s">
        <v>1306</v>
      </c>
      <c r="C565" s="76" t="s">
        <v>138</v>
      </c>
      <c r="D565" s="31" t="s">
        <v>127</v>
      </c>
      <c r="E565" s="1">
        <v>77</v>
      </c>
      <c r="F565" s="71">
        <f>Data!V65</f>
        <v>104</v>
      </c>
      <c r="G565" s="71">
        <f t="shared" si="72"/>
        <v>973.57894736842104</v>
      </c>
      <c r="H565" s="72">
        <f t="shared" si="73"/>
        <v>-869.57894736842104</v>
      </c>
      <c r="I565" s="72" t="str">
        <f t="shared" si="74"/>
        <v>OUTLIER-DN</v>
      </c>
      <c r="J565" s="45">
        <f>Data!G65</f>
        <v>0.35199999999999998</v>
      </c>
      <c r="K565" s="45">
        <f t="shared" si="75"/>
        <v>5.1062500000000018E-2</v>
      </c>
      <c r="L565" s="73">
        <f t="shared" si="76"/>
        <v>0.30093749999999997</v>
      </c>
      <c r="M565" s="73">
        <f>IF(Results!J565&lt;'C.O. values'!C$32,"NO_GROWTH",L565)</f>
        <v>0.30093749999999997</v>
      </c>
      <c r="N565" s="74">
        <f t="shared" si="77"/>
        <v>-2889.5665956167682</v>
      </c>
      <c r="O565" s="42" t="str">
        <f t="shared" si="78"/>
        <v>OUTLIER-DN</v>
      </c>
      <c r="P565" s="75">
        <f t="shared" si="79"/>
        <v>-0.3162188512165211</v>
      </c>
      <c r="Q565" s="55" t="str">
        <f t="shared" si="80"/>
        <v>NEGATIVE</v>
      </c>
      <c r="R565" s="1"/>
    </row>
    <row r="566" spans="1:18" ht="14" x14ac:dyDescent="0.2">
      <c r="A566" s="69" t="s">
        <v>1307</v>
      </c>
      <c r="B566" s="69" t="s">
        <v>1308</v>
      </c>
      <c r="C566" s="76" t="s">
        <v>138</v>
      </c>
      <c r="D566" s="31" t="s">
        <v>127</v>
      </c>
      <c r="E566" s="1">
        <v>78</v>
      </c>
      <c r="F566" s="71">
        <f>Data!W65</f>
        <v>2158</v>
      </c>
      <c r="G566" s="71">
        <f t="shared" si="72"/>
        <v>973.57894736842104</v>
      </c>
      <c r="H566" s="72">
        <f t="shared" si="73"/>
        <v>1184.421052631579</v>
      </c>
      <c r="I566" s="72">
        <f t="shared" si="74"/>
        <v>1184.421052631579</v>
      </c>
      <c r="J566" s="45">
        <f>Data!H65</f>
        <v>0.374</v>
      </c>
      <c r="K566" s="45">
        <f t="shared" si="75"/>
        <v>5.1062500000000018E-2</v>
      </c>
      <c r="L566" s="73">
        <f t="shared" si="76"/>
        <v>0.32293749999999999</v>
      </c>
      <c r="M566" s="73">
        <f>IF(Results!J566&lt;'C.O. values'!C$32,"NO_GROWTH",L566)</f>
        <v>0.32293749999999999</v>
      </c>
      <c r="N566" s="74">
        <f t="shared" si="77"/>
        <v>3667.6479276379455</v>
      </c>
      <c r="O566" s="42">
        <f t="shared" si="78"/>
        <v>3667.6479276379455</v>
      </c>
      <c r="P566" s="75">
        <f t="shared" si="79"/>
        <v>0.40136794774123363</v>
      </c>
      <c r="Q566" s="55" t="str">
        <f t="shared" si="80"/>
        <v>NEGATIVE</v>
      </c>
      <c r="R566" s="1"/>
    </row>
    <row r="567" spans="1:18" ht="14" x14ac:dyDescent="0.2">
      <c r="A567" s="69" t="s">
        <v>1309</v>
      </c>
      <c r="B567" s="69" t="s">
        <v>1310</v>
      </c>
      <c r="C567" s="76" t="s">
        <v>161</v>
      </c>
      <c r="D567" s="31" t="s">
        <v>127</v>
      </c>
      <c r="E567" s="1">
        <v>79</v>
      </c>
      <c r="F567" s="71">
        <f>Data!X65</f>
        <v>2754</v>
      </c>
      <c r="G567" s="71">
        <f t="shared" si="72"/>
        <v>973.57894736842104</v>
      </c>
      <c r="H567" s="72">
        <f t="shared" si="73"/>
        <v>1780.421052631579</v>
      </c>
      <c r="I567" s="72">
        <f t="shared" si="74"/>
        <v>1780.421052631579</v>
      </c>
      <c r="J567" s="45">
        <f>Data!I65</f>
        <v>0.38</v>
      </c>
      <c r="K567" s="45">
        <f t="shared" si="75"/>
        <v>5.1062500000000018E-2</v>
      </c>
      <c r="L567" s="73">
        <f t="shared" si="76"/>
        <v>0.32893749999999999</v>
      </c>
      <c r="M567" s="73">
        <f>IF(Results!J567&lt;'C.O. values'!C$32,"NO_GROWTH",L567)</f>
        <v>0.32893749999999999</v>
      </c>
      <c r="N567" s="74">
        <f t="shared" si="77"/>
        <v>5412.6423792713786</v>
      </c>
      <c r="O567" s="42">
        <f t="shared" si="78"/>
        <v>5412.6423792713786</v>
      </c>
      <c r="P567" s="75">
        <f t="shared" si="79"/>
        <v>0.59233089066553313</v>
      </c>
      <c r="Q567" s="55" t="str">
        <f t="shared" si="80"/>
        <v>NEGATIVE</v>
      </c>
      <c r="R567" s="1"/>
    </row>
    <row r="568" spans="1:18" ht="14" x14ac:dyDescent="0.2">
      <c r="A568" s="69" t="s">
        <v>1311</v>
      </c>
      <c r="B568" s="69" t="s">
        <v>1312</v>
      </c>
      <c r="C568" s="76" t="s">
        <v>753</v>
      </c>
      <c r="D568" s="31" t="s">
        <v>127</v>
      </c>
      <c r="E568" s="1">
        <v>80</v>
      </c>
      <c r="F568" s="71">
        <f>Data!Y65</f>
        <v>2205</v>
      </c>
      <c r="G568" s="71">
        <f t="shared" si="72"/>
        <v>973.57894736842104</v>
      </c>
      <c r="H568" s="72">
        <f t="shared" si="73"/>
        <v>1231.421052631579</v>
      </c>
      <c r="I568" s="72">
        <f t="shared" si="74"/>
        <v>1231.421052631579</v>
      </c>
      <c r="J568" s="45">
        <f>Data!J65</f>
        <v>0.42</v>
      </c>
      <c r="K568" s="45">
        <f t="shared" si="75"/>
        <v>5.1062500000000018E-2</v>
      </c>
      <c r="L568" s="73">
        <f t="shared" si="76"/>
        <v>0.36893749999999997</v>
      </c>
      <c r="M568" s="73">
        <f>IF(Results!J568&lt;'C.O. values'!C$32,"NO_GROWTH",L568)</f>
        <v>0.36893749999999997</v>
      </c>
      <c r="N568" s="74">
        <f t="shared" si="77"/>
        <v>3337.7497614950476</v>
      </c>
      <c r="O568" s="42">
        <f t="shared" si="78"/>
        <v>3337.7497614950476</v>
      </c>
      <c r="P568" s="75">
        <f t="shared" si="79"/>
        <v>0.36526564116197396</v>
      </c>
      <c r="Q568" s="55" t="str">
        <f t="shared" si="80"/>
        <v>NEGATIVE</v>
      </c>
      <c r="R568" s="1"/>
    </row>
    <row r="569" spans="1:18" ht="14" x14ac:dyDescent="0.2">
      <c r="A569" s="69" t="s">
        <v>1313</v>
      </c>
      <c r="B569" s="69" t="s">
        <v>1314</v>
      </c>
      <c r="C569" s="76" t="s">
        <v>152</v>
      </c>
      <c r="D569" s="31" t="s">
        <v>127</v>
      </c>
      <c r="E569" s="1">
        <v>81</v>
      </c>
      <c r="F569" s="71">
        <f>Data!Z65</f>
        <v>2139</v>
      </c>
      <c r="G569" s="71">
        <f t="shared" si="72"/>
        <v>973.57894736842104</v>
      </c>
      <c r="H569" s="72">
        <f t="shared" si="73"/>
        <v>1165.421052631579</v>
      </c>
      <c r="I569" s="72">
        <f t="shared" si="74"/>
        <v>1165.421052631579</v>
      </c>
      <c r="J569" s="45">
        <f>Data!K65</f>
        <v>0.371</v>
      </c>
      <c r="K569" s="45">
        <f t="shared" si="75"/>
        <v>5.1062500000000018E-2</v>
      </c>
      <c r="L569" s="73">
        <f t="shared" si="76"/>
        <v>0.31993749999999999</v>
      </c>
      <c r="M569" s="73">
        <f>IF(Results!J569&lt;'C.O. values'!C$32,"NO_GROWTH",L569)</f>
        <v>0.31993749999999999</v>
      </c>
      <c r="N569" s="74">
        <f t="shared" si="77"/>
        <v>3642.6522449902841</v>
      </c>
      <c r="O569" s="42">
        <f t="shared" si="78"/>
        <v>3642.6522449902841</v>
      </c>
      <c r="P569" s="75">
        <f t="shared" si="79"/>
        <v>0.39863255272932907</v>
      </c>
      <c r="Q569" s="55" t="str">
        <f t="shared" si="80"/>
        <v>NEGATIVE</v>
      </c>
      <c r="R569" s="1"/>
    </row>
    <row r="570" spans="1:18" ht="14" x14ac:dyDescent="0.2">
      <c r="A570" s="69" t="s">
        <v>1315</v>
      </c>
      <c r="B570" s="69" t="s">
        <v>1316</v>
      </c>
      <c r="C570" s="76" t="s">
        <v>152</v>
      </c>
      <c r="D570" s="31" t="s">
        <v>127</v>
      </c>
      <c r="E570" s="1">
        <v>82</v>
      </c>
      <c r="F570" s="71">
        <f>Data!AA65</f>
        <v>2586</v>
      </c>
      <c r="G570" s="71">
        <f t="shared" si="72"/>
        <v>973.57894736842104</v>
      </c>
      <c r="H570" s="72">
        <f t="shared" si="73"/>
        <v>1612.421052631579</v>
      </c>
      <c r="I570" s="72">
        <f t="shared" si="74"/>
        <v>1612.421052631579</v>
      </c>
      <c r="J570" s="45">
        <f>Data!L65</f>
        <v>0.41399999999999998</v>
      </c>
      <c r="K570" s="45">
        <f t="shared" si="75"/>
        <v>5.1062500000000018E-2</v>
      </c>
      <c r="L570" s="73">
        <f t="shared" si="76"/>
        <v>0.36293749999999997</v>
      </c>
      <c r="M570" s="73">
        <f>IF(Results!J570&lt;'C.O. values'!C$32,"NO_GROWTH",L570)</f>
        <v>0.36293749999999997</v>
      </c>
      <c r="N570" s="74">
        <f t="shared" si="77"/>
        <v>4442.6962014990986</v>
      </c>
      <c r="O570" s="42">
        <f t="shared" si="78"/>
        <v>4442.6962014990986</v>
      </c>
      <c r="P570" s="75">
        <f t="shared" si="79"/>
        <v>0.48618512245854067</v>
      </c>
      <c r="Q570" s="55" t="str">
        <f t="shared" si="80"/>
        <v>NEGATIVE</v>
      </c>
      <c r="R570" s="1"/>
    </row>
    <row r="571" spans="1:18" ht="14" x14ac:dyDescent="0.2">
      <c r="A571" s="69" t="s">
        <v>1317</v>
      </c>
      <c r="B571" s="69" t="s">
        <v>1318</v>
      </c>
      <c r="C571" s="76" t="s">
        <v>819</v>
      </c>
      <c r="D571" s="31" t="s">
        <v>127</v>
      </c>
      <c r="E571" s="1">
        <v>83</v>
      </c>
      <c r="F571" s="71">
        <f>Data!AB65</f>
        <v>1472</v>
      </c>
      <c r="G571" s="71">
        <f t="shared" si="72"/>
        <v>973.57894736842104</v>
      </c>
      <c r="H571" s="72">
        <f t="shared" si="73"/>
        <v>498.42105263157896</v>
      </c>
      <c r="I571" s="72">
        <f t="shared" si="74"/>
        <v>498.42105263157896</v>
      </c>
      <c r="J571" s="45">
        <f>Data!M65</f>
        <v>0.39600000000000002</v>
      </c>
      <c r="K571" s="45">
        <f t="shared" si="75"/>
        <v>5.1062500000000018E-2</v>
      </c>
      <c r="L571" s="73">
        <f t="shared" si="76"/>
        <v>0.34493750000000001</v>
      </c>
      <c r="M571" s="73">
        <f>IF(Results!J571&lt;'C.O. values'!C$32,"NO_GROWTH",L571)</f>
        <v>0.34493750000000001</v>
      </c>
      <c r="N571" s="74">
        <f t="shared" si="77"/>
        <v>1444.9604714812942</v>
      </c>
      <c r="O571" s="42">
        <f t="shared" si="78"/>
        <v>1444.9604714812942</v>
      </c>
      <c r="P571" s="75">
        <f t="shared" si="79"/>
        <v>0.15812881455586206</v>
      </c>
      <c r="Q571" s="55" t="str">
        <f t="shared" si="80"/>
        <v>NEGATIVE</v>
      </c>
      <c r="R571" s="1"/>
    </row>
    <row r="572" spans="1:18" ht="14" x14ac:dyDescent="0.2">
      <c r="A572" s="69" t="s">
        <v>1319</v>
      </c>
      <c r="B572" s="69" t="s">
        <v>1320</v>
      </c>
      <c r="C572" s="76" t="s">
        <v>155</v>
      </c>
      <c r="D572" s="31" t="s">
        <v>144</v>
      </c>
      <c r="E572" s="1">
        <v>84</v>
      </c>
      <c r="F572" s="71">
        <f>Data!AC65</f>
        <v>2401</v>
      </c>
      <c r="G572" s="71">
        <f t="shared" si="72"/>
        <v>973.57894736842104</v>
      </c>
      <c r="H572" s="72">
        <f t="shared" si="73"/>
        <v>1427.421052631579</v>
      </c>
      <c r="I572" s="72">
        <f t="shared" si="74"/>
        <v>1427.421052631579</v>
      </c>
      <c r="J572" s="45">
        <f>Data!N65</f>
        <v>0.38500000000000001</v>
      </c>
      <c r="K572" s="45">
        <f t="shared" si="75"/>
        <v>5.1062500000000018E-2</v>
      </c>
      <c r="L572" s="73">
        <f t="shared" si="76"/>
        <v>0.3339375</v>
      </c>
      <c r="M572" s="73">
        <f>IF(Results!J572&lt;'C.O. values'!C$32,"NO_GROWTH",L572)</f>
        <v>0.3339375</v>
      </c>
      <c r="N572" s="74">
        <f t="shared" si="77"/>
        <v>4274.5155983726863</v>
      </c>
      <c r="O572" s="42">
        <f t="shared" si="78"/>
        <v>4274.5155983726863</v>
      </c>
      <c r="P572" s="75">
        <f t="shared" si="79"/>
        <v>0.46778032874372955</v>
      </c>
      <c r="Q572" s="55" t="str">
        <f t="shared" si="80"/>
        <v>NEGATIVE</v>
      </c>
      <c r="R572" s="1"/>
    </row>
    <row r="573" spans="1:18" ht="14" x14ac:dyDescent="0.2">
      <c r="A573" s="69" t="s">
        <v>1321</v>
      </c>
      <c r="B573" s="69" t="s">
        <v>1322</v>
      </c>
      <c r="C573" s="76" t="s">
        <v>1107</v>
      </c>
      <c r="D573" s="31" t="s">
        <v>127</v>
      </c>
      <c r="E573" s="1">
        <v>85</v>
      </c>
      <c r="F573" s="71">
        <f>Data!R66</f>
        <v>2369</v>
      </c>
      <c r="G573" s="71">
        <f t="shared" si="72"/>
        <v>973.57894736842104</v>
      </c>
      <c r="H573" s="72">
        <f t="shared" si="73"/>
        <v>1395.421052631579</v>
      </c>
      <c r="I573" s="72">
        <f t="shared" si="74"/>
        <v>1395.421052631579</v>
      </c>
      <c r="J573" s="45">
        <f>Data!C66</f>
        <v>0.36799999999999999</v>
      </c>
      <c r="K573" s="45">
        <f t="shared" si="75"/>
        <v>5.1062500000000018E-2</v>
      </c>
      <c r="L573" s="73">
        <f t="shared" si="76"/>
        <v>0.31693749999999998</v>
      </c>
      <c r="M573" s="73">
        <f>IF(Results!J573&lt;'C.O. values'!C$32,"NO_GROWTH",L573)</f>
        <v>0.31693749999999998</v>
      </c>
      <c r="N573" s="74">
        <f t="shared" si="77"/>
        <v>4402.8272218704915</v>
      </c>
      <c r="O573" s="42">
        <f t="shared" si="78"/>
        <v>4402.8272218704915</v>
      </c>
      <c r="P573" s="75">
        <f t="shared" si="79"/>
        <v>0.48182207266537885</v>
      </c>
      <c r="Q573" s="55" t="str">
        <f t="shared" si="80"/>
        <v>NEGATIVE</v>
      </c>
      <c r="R573" s="1"/>
    </row>
    <row r="574" spans="1:18" ht="14" x14ac:dyDescent="0.2">
      <c r="A574" s="69" t="s">
        <v>1323</v>
      </c>
      <c r="B574" s="69" t="s">
        <v>1324</v>
      </c>
      <c r="C574" s="76" t="s">
        <v>284</v>
      </c>
      <c r="D574" s="31" t="s">
        <v>127</v>
      </c>
      <c r="E574" s="1">
        <v>86</v>
      </c>
      <c r="F574" s="71">
        <f>Data!S66</f>
        <v>2734</v>
      </c>
      <c r="G574" s="71">
        <f t="shared" si="72"/>
        <v>973.57894736842104</v>
      </c>
      <c r="H574" s="72">
        <f t="shared" si="73"/>
        <v>1760.421052631579</v>
      </c>
      <c r="I574" s="72">
        <f t="shared" si="74"/>
        <v>1760.421052631579</v>
      </c>
      <c r="J574" s="45">
        <f>Data!D66</f>
        <v>0.51200000000000001</v>
      </c>
      <c r="K574" s="45">
        <f t="shared" si="75"/>
        <v>5.1062500000000018E-2</v>
      </c>
      <c r="L574" s="73">
        <f t="shared" si="76"/>
        <v>0.4609375</v>
      </c>
      <c r="M574" s="73">
        <f>IF(Results!J574&lt;'C.O. values'!C$32,"NO_GROWTH",L574)</f>
        <v>0.4609375</v>
      </c>
      <c r="N574" s="74">
        <f t="shared" si="77"/>
        <v>3819.2185548617308</v>
      </c>
      <c r="O574" s="42">
        <f t="shared" si="78"/>
        <v>3819.2185548617308</v>
      </c>
      <c r="P574" s="75">
        <f t="shared" si="79"/>
        <v>0.41795503373938231</v>
      </c>
      <c r="Q574" s="55" t="str">
        <f t="shared" si="80"/>
        <v>NEGATIVE</v>
      </c>
      <c r="R574" s="1"/>
    </row>
    <row r="575" spans="1:18" ht="14" x14ac:dyDescent="0.2">
      <c r="A575" s="69" t="s">
        <v>1325</v>
      </c>
      <c r="B575" s="69" t="s">
        <v>1326</v>
      </c>
      <c r="C575" s="76" t="s">
        <v>132</v>
      </c>
      <c r="D575" s="31" t="s">
        <v>141</v>
      </c>
      <c r="E575" s="1">
        <v>87</v>
      </c>
      <c r="F575" s="71">
        <f>Data!T66</f>
        <v>2476</v>
      </c>
      <c r="G575" s="71">
        <f t="shared" si="72"/>
        <v>973.57894736842104</v>
      </c>
      <c r="H575" s="72">
        <f t="shared" si="73"/>
        <v>1502.421052631579</v>
      </c>
      <c r="I575" s="72">
        <f t="shared" si="74"/>
        <v>1502.421052631579</v>
      </c>
      <c r="J575" s="45">
        <f>Data!E66</f>
        <v>0.377</v>
      </c>
      <c r="K575" s="45">
        <f t="shared" si="75"/>
        <v>5.1062500000000018E-2</v>
      </c>
      <c r="L575" s="73">
        <f t="shared" si="76"/>
        <v>0.32593749999999999</v>
      </c>
      <c r="M575" s="73">
        <f>IF(Results!J575&lt;'C.O. values'!C$32,"NO_GROWTH",L575)</f>
        <v>0.32593749999999999</v>
      </c>
      <c r="N575" s="74">
        <f t="shared" si="77"/>
        <v>4609.5372659837512</v>
      </c>
      <c r="O575" s="42">
        <f t="shared" si="78"/>
        <v>4609.5372659837512</v>
      </c>
      <c r="P575" s="75">
        <f t="shared" si="79"/>
        <v>0.50444332416502091</v>
      </c>
      <c r="Q575" s="55" t="str">
        <f t="shared" si="80"/>
        <v>NEGATIVE</v>
      </c>
      <c r="R575" s="1"/>
    </row>
    <row r="576" spans="1:18" ht="14" x14ac:dyDescent="0.2">
      <c r="A576" s="69" t="s">
        <v>1327</v>
      </c>
      <c r="B576" s="69" t="s">
        <v>1328</v>
      </c>
      <c r="C576" s="76" t="s">
        <v>454</v>
      </c>
      <c r="D576" s="31" t="s">
        <v>127</v>
      </c>
      <c r="E576" s="1">
        <v>88</v>
      </c>
      <c r="F576" s="71">
        <f>Data!U66</f>
        <v>141</v>
      </c>
      <c r="G576" s="71">
        <f t="shared" si="72"/>
        <v>973.57894736842104</v>
      </c>
      <c r="H576" s="72">
        <f t="shared" si="73"/>
        <v>-832.57894736842104</v>
      </c>
      <c r="I576" s="72" t="str">
        <f t="shared" si="74"/>
        <v>OUTLIER-DN</v>
      </c>
      <c r="J576" s="45">
        <f>Data!F66</f>
        <v>0.29699999999999999</v>
      </c>
      <c r="K576" s="45">
        <f t="shared" si="75"/>
        <v>5.1062500000000018E-2</v>
      </c>
      <c r="L576" s="73">
        <f t="shared" si="76"/>
        <v>0.24593749999999998</v>
      </c>
      <c r="M576" s="73">
        <f>IF(Results!J576&lt;'C.O. values'!C$32,"NO_GROWTH",L576)</f>
        <v>0.24593749999999998</v>
      </c>
      <c r="N576" s="74">
        <f t="shared" si="77"/>
        <v>-3385.3273590583831</v>
      </c>
      <c r="O576" s="42" t="str">
        <f t="shared" si="78"/>
        <v>OUTLIER-DN</v>
      </c>
      <c r="P576" s="75">
        <f t="shared" si="79"/>
        <v>-0.37047228124008874</v>
      </c>
      <c r="Q576" s="55" t="str">
        <f t="shared" si="80"/>
        <v>NEGATIVE</v>
      </c>
      <c r="R576" s="1"/>
    </row>
    <row r="577" spans="1:18" ht="14" x14ac:dyDescent="0.2">
      <c r="A577" s="69" t="s">
        <v>1329</v>
      </c>
      <c r="B577" s="69" t="s">
        <v>1330</v>
      </c>
      <c r="C577" s="76" t="s">
        <v>132</v>
      </c>
      <c r="D577" s="31" t="s">
        <v>127</v>
      </c>
      <c r="E577" s="1">
        <v>89</v>
      </c>
      <c r="F577" s="71">
        <f>Data!V66</f>
        <v>1456</v>
      </c>
      <c r="G577" s="71">
        <f t="shared" si="72"/>
        <v>973.57894736842104</v>
      </c>
      <c r="H577" s="72">
        <f t="shared" si="73"/>
        <v>482.42105263157896</v>
      </c>
      <c r="I577" s="72">
        <f t="shared" si="74"/>
        <v>482.42105263157896</v>
      </c>
      <c r="J577" s="45">
        <f>Data!G66</f>
        <v>0.432</v>
      </c>
      <c r="K577" s="45">
        <f t="shared" si="75"/>
        <v>5.1062500000000018E-2</v>
      </c>
      <c r="L577" s="73">
        <f t="shared" si="76"/>
        <v>0.38093749999999998</v>
      </c>
      <c r="M577" s="73">
        <f>IF(Results!J577&lt;'C.O. values'!C$32,"NO_GROWTH",L577)</f>
        <v>0.38093749999999998</v>
      </c>
      <c r="N577" s="74">
        <f t="shared" si="77"/>
        <v>1266.4047320927423</v>
      </c>
      <c r="O577" s="42">
        <f t="shared" si="78"/>
        <v>1266.4047320927423</v>
      </c>
      <c r="P577" s="75">
        <f t="shared" si="79"/>
        <v>0.13858862092502011</v>
      </c>
      <c r="Q577" s="55" t="str">
        <f t="shared" si="80"/>
        <v>NEGATIVE</v>
      </c>
      <c r="R577" s="1"/>
    </row>
    <row r="578" spans="1:18" ht="14" x14ac:dyDescent="0.2">
      <c r="A578" s="69" t="s">
        <v>1331</v>
      </c>
      <c r="B578" s="69" t="s">
        <v>1332</v>
      </c>
      <c r="C578" s="76" t="s">
        <v>158</v>
      </c>
      <c r="D578" s="31" t="s">
        <v>127</v>
      </c>
      <c r="E578" s="1">
        <v>90</v>
      </c>
      <c r="F578" s="71">
        <f>Data!W66</f>
        <v>534</v>
      </c>
      <c r="G578" s="71">
        <f t="shared" si="72"/>
        <v>973.57894736842104</v>
      </c>
      <c r="H578" s="72">
        <f t="shared" si="73"/>
        <v>-439.57894736842104</v>
      </c>
      <c r="I578" s="72" t="str">
        <f t="shared" si="74"/>
        <v>OUTLIER-DN</v>
      </c>
      <c r="J578" s="45">
        <f>Data!H66</f>
        <v>0.375</v>
      </c>
      <c r="K578" s="45">
        <f t="shared" si="75"/>
        <v>5.1062500000000018E-2</v>
      </c>
      <c r="L578" s="73">
        <f t="shared" si="76"/>
        <v>0.32393749999999999</v>
      </c>
      <c r="M578" s="73">
        <f>IF(Results!J578&lt;'C.O. values'!C$32,"NO_GROWTH",L578)</f>
        <v>0.32393749999999999</v>
      </c>
      <c r="N578" s="74">
        <f t="shared" si="77"/>
        <v>-1356.9869106491872</v>
      </c>
      <c r="O578" s="42" t="str">
        <f t="shared" si="78"/>
        <v>OUTLIER-DN</v>
      </c>
      <c r="P578" s="75">
        <f t="shared" si="79"/>
        <v>-0.14850145438843951</v>
      </c>
      <c r="Q578" s="55" t="str">
        <f t="shared" si="80"/>
        <v>NEGATIVE</v>
      </c>
      <c r="R578" s="1"/>
    </row>
    <row r="579" spans="1:18" ht="14" x14ac:dyDescent="0.2">
      <c r="A579" s="69" t="s">
        <v>1333</v>
      </c>
      <c r="B579" s="69" t="s">
        <v>1334</v>
      </c>
      <c r="C579" s="76" t="s">
        <v>126</v>
      </c>
      <c r="D579" s="31" t="s">
        <v>127</v>
      </c>
      <c r="E579" s="1">
        <v>91</v>
      </c>
      <c r="F579" s="71">
        <f>Data!X66</f>
        <v>2184</v>
      </c>
      <c r="G579" s="71">
        <f t="shared" si="72"/>
        <v>973.57894736842104</v>
      </c>
      <c r="H579" s="72">
        <f t="shared" si="73"/>
        <v>1210.421052631579</v>
      </c>
      <c r="I579" s="72">
        <f t="shared" si="74"/>
        <v>1210.421052631579</v>
      </c>
      <c r="J579" s="45">
        <f>Data!I66</f>
        <v>0.44</v>
      </c>
      <c r="K579" s="45">
        <f t="shared" si="75"/>
        <v>5.1062500000000018E-2</v>
      </c>
      <c r="L579" s="73">
        <f t="shared" si="76"/>
        <v>0.38893749999999999</v>
      </c>
      <c r="M579" s="73">
        <f>IF(Results!J579&lt;'C.O. values'!C$32,"NO_GROWTH",L579)</f>
        <v>0.38893749999999999</v>
      </c>
      <c r="N579" s="74">
        <f t="shared" si="77"/>
        <v>3112.1222629126246</v>
      </c>
      <c r="O579" s="42">
        <f t="shared" si="78"/>
        <v>3112.1222629126246</v>
      </c>
      <c r="P579" s="75">
        <f t="shared" si="79"/>
        <v>0.34057416372282462</v>
      </c>
      <c r="Q579" s="55" t="str">
        <f t="shared" si="80"/>
        <v>NEGATIVE</v>
      </c>
      <c r="R579" s="1"/>
    </row>
    <row r="580" spans="1:18" ht="14" x14ac:dyDescent="0.2">
      <c r="A580" s="69" t="s">
        <v>1335</v>
      </c>
      <c r="B580" s="69" t="s">
        <v>1336</v>
      </c>
      <c r="C580" s="76" t="s">
        <v>272</v>
      </c>
      <c r="D580" s="31" t="s">
        <v>127</v>
      </c>
      <c r="E580" s="1">
        <v>92</v>
      </c>
      <c r="F580" s="71">
        <f>Data!Y66</f>
        <v>2455</v>
      </c>
      <c r="G580" s="71">
        <f t="shared" si="72"/>
        <v>973.57894736842104</v>
      </c>
      <c r="H580" s="72">
        <f t="shared" si="73"/>
        <v>1481.421052631579</v>
      </c>
      <c r="I580" s="72">
        <f t="shared" si="74"/>
        <v>1481.421052631579</v>
      </c>
      <c r="J580" s="45">
        <f>Data!J66</f>
        <v>0.373</v>
      </c>
      <c r="K580" s="45">
        <f t="shared" si="75"/>
        <v>5.1062500000000018E-2</v>
      </c>
      <c r="L580" s="73">
        <f t="shared" si="76"/>
        <v>0.32193749999999999</v>
      </c>
      <c r="M580" s="73">
        <f>IF(Results!J580&lt;'C.O. values'!C$32,"NO_GROWTH",L580)</f>
        <v>0.32193749999999999</v>
      </c>
      <c r="N580" s="74">
        <f t="shared" si="77"/>
        <v>4601.5796626102237</v>
      </c>
      <c r="O580" s="42">
        <f t="shared" si="78"/>
        <v>4601.5796626102237</v>
      </c>
      <c r="P580" s="75">
        <f t="shared" si="79"/>
        <v>0.50357248623346718</v>
      </c>
      <c r="Q580" s="55" t="str">
        <f t="shared" si="80"/>
        <v>NEGATIVE</v>
      </c>
      <c r="R580" s="1"/>
    </row>
    <row r="581" spans="1:18" ht="14" x14ac:dyDescent="0.2">
      <c r="A581" s="69" t="s">
        <v>1337</v>
      </c>
      <c r="B581" s="69" t="s">
        <v>1338</v>
      </c>
      <c r="C581" s="76" t="s">
        <v>158</v>
      </c>
      <c r="D581" s="31" t="s">
        <v>127</v>
      </c>
      <c r="E581" s="1">
        <v>93</v>
      </c>
      <c r="F581" s="71">
        <f>Data!Z66</f>
        <v>439</v>
      </c>
      <c r="G581" s="71">
        <f t="shared" si="72"/>
        <v>973.57894736842104</v>
      </c>
      <c r="H581" s="72">
        <f t="shared" si="73"/>
        <v>-534.57894736842104</v>
      </c>
      <c r="I581" s="72" t="str">
        <f t="shared" si="74"/>
        <v>OUTLIER-DN</v>
      </c>
      <c r="J581" s="45">
        <f>Data!K66</f>
        <v>5.1999999999999998E-2</v>
      </c>
      <c r="K581" s="45">
        <f t="shared" si="75"/>
        <v>5.1062500000000018E-2</v>
      </c>
      <c r="L581" s="73">
        <f t="shared" si="76"/>
        <v>9.3749999999998002E-4</v>
      </c>
      <c r="M581" s="73" t="str">
        <f>IF(Results!J581&lt;'C.O. values'!C$32,"NO_GROWTH",L581)</f>
        <v>NO_GROWTH</v>
      </c>
      <c r="N581" s="74" t="str">
        <f t="shared" si="77"/>
        <v>NO_GROWTH</v>
      </c>
      <c r="O581" s="42" t="str">
        <f t="shared" si="78"/>
        <v>NO_GROWTH</v>
      </c>
      <c r="P581" s="75" t="str">
        <f t="shared" si="79"/>
        <v>NO_GROWTH</v>
      </c>
      <c r="Q581" s="55" t="str">
        <f t="shared" si="80"/>
        <v>NO_GROWTH</v>
      </c>
      <c r="R581" s="1"/>
    </row>
    <row r="582" spans="1:18" ht="14" x14ac:dyDescent="0.2">
      <c r="A582" s="69" t="s">
        <v>1339</v>
      </c>
      <c r="B582" s="69" t="s">
        <v>1340</v>
      </c>
      <c r="C582" s="76" t="s">
        <v>272</v>
      </c>
      <c r="D582" s="31" t="s">
        <v>127</v>
      </c>
      <c r="E582" s="1">
        <v>94</v>
      </c>
      <c r="F582" s="71">
        <f>Data!AA66</f>
        <v>1286</v>
      </c>
      <c r="G582" s="71">
        <f t="shared" si="72"/>
        <v>973.57894736842104</v>
      </c>
      <c r="H582" s="72">
        <f t="shared" si="73"/>
        <v>312.42105263157896</v>
      </c>
      <c r="I582" s="72">
        <f t="shared" si="74"/>
        <v>312.42105263157896</v>
      </c>
      <c r="J582" s="45">
        <f>Data!L66</f>
        <v>7.1999999999999995E-2</v>
      </c>
      <c r="K582" s="45">
        <f t="shared" si="75"/>
        <v>5.1062500000000018E-2</v>
      </c>
      <c r="L582" s="73">
        <f t="shared" si="76"/>
        <v>2.0937499999999977E-2</v>
      </c>
      <c r="M582" s="73">
        <f>IF(Results!J582&lt;'C.O. values'!C$32,"NO_GROWTH",L582)</f>
        <v>2.0937499999999977E-2</v>
      </c>
      <c r="N582" s="74">
        <f t="shared" si="77"/>
        <v>14921.602513747071</v>
      </c>
      <c r="O582" s="42" t="str">
        <f t="shared" si="78"/>
        <v>OUTLIER-UP</v>
      </c>
      <c r="P582" s="75">
        <f t="shared" si="79"/>
        <v>1.6329410827091551</v>
      </c>
      <c r="Q582" s="55" t="str">
        <f t="shared" si="80"/>
        <v>POTENTIAL_FALSE_POSITIVE</v>
      </c>
      <c r="R582" s="1"/>
    </row>
    <row r="583" spans="1:18" ht="14" x14ac:dyDescent="0.2">
      <c r="A583" s="69" t="s">
        <v>1341</v>
      </c>
      <c r="B583" s="69" t="s">
        <v>1342</v>
      </c>
      <c r="C583" s="76" t="s">
        <v>347</v>
      </c>
      <c r="D583" s="31" t="s">
        <v>127</v>
      </c>
      <c r="E583" s="1">
        <v>95</v>
      </c>
      <c r="F583" s="71">
        <f>Data!AB66</f>
        <v>2455</v>
      </c>
      <c r="G583" s="71">
        <f t="shared" si="72"/>
        <v>973.57894736842104</v>
      </c>
      <c r="H583" s="72">
        <f t="shared" si="73"/>
        <v>1481.421052631579</v>
      </c>
      <c r="I583" s="72">
        <f t="shared" si="74"/>
        <v>1481.421052631579</v>
      </c>
      <c r="J583" s="45">
        <f>Data!M66</f>
        <v>0.34599999999999997</v>
      </c>
      <c r="K583" s="45">
        <f t="shared" si="75"/>
        <v>5.1062500000000018E-2</v>
      </c>
      <c r="L583" s="73">
        <f t="shared" si="76"/>
        <v>0.29493749999999996</v>
      </c>
      <c r="M583" s="73">
        <f>IF(Results!J583&lt;'C.O. values'!C$32,"NO_GROWTH",L583)</f>
        <v>0.29493749999999996</v>
      </c>
      <c r="N583" s="74">
        <f t="shared" si="77"/>
        <v>5022.8304390983822</v>
      </c>
      <c r="O583" s="42">
        <f t="shared" si="78"/>
        <v>5022.8304390983822</v>
      </c>
      <c r="P583" s="75">
        <f t="shared" si="79"/>
        <v>0.54967193824721128</v>
      </c>
      <c r="Q583" s="55" t="str">
        <f t="shared" si="80"/>
        <v>NEGATIVE</v>
      </c>
      <c r="R583" s="1"/>
    </row>
    <row r="584" spans="1:18" ht="14" x14ac:dyDescent="0.2">
      <c r="A584" s="69" t="s">
        <v>1343</v>
      </c>
      <c r="B584" s="69" t="s">
        <v>1344</v>
      </c>
      <c r="C584" s="76" t="s">
        <v>187</v>
      </c>
      <c r="D584" s="31" t="s">
        <v>127</v>
      </c>
      <c r="E584" s="1">
        <v>96</v>
      </c>
      <c r="F584" s="71">
        <f>Data!AC66</f>
        <v>2825</v>
      </c>
      <c r="G584" s="71">
        <f t="shared" si="72"/>
        <v>973.57894736842104</v>
      </c>
      <c r="H584" s="72">
        <f t="shared" si="73"/>
        <v>1851.421052631579</v>
      </c>
      <c r="I584" s="72">
        <f t="shared" si="74"/>
        <v>1851.421052631579</v>
      </c>
      <c r="J584" s="45">
        <f>Data!N66</f>
        <v>0.439</v>
      </c>
      <c r="K584" s="45">
        <f t="shared" si="75"/>
        <v>5.1062500000000018E-2</v>
      </c>
      <c r="L584" s="73">
        <f t="shared" si="76"/>
        <v>0.38793749999999999</v>
      </c>
      <c r="M584" s="73">
        <f>IF(Results!J584&lt;'C.O. values'!C$32,"NO_GROWTH",L584)</f>
        <v>0.38793749999999999</v>
      </c>
      <c r="N584" s="74">
        <f t="shared" si="77"/>
        <v>4772.4725055751996</v>
      </c>
      <c r="O584" s="42">
        <f t="shared" si="78"/>
        <v>4772.4725055751996</v>
      </c>
      <c r="P584" s="75">
        <f t="shared" si="79"/>
        <v>0.52227409309917627</v>
      </c>
      <c r="Q584" s="55" t="str">
        <f t="shared" si="80"/>
        <v>NEGATIVE</v>
      </c>
      <c r="R584" s="1"/>
    </row>
    <row r="585" spans="1:18" ht="14" x14ac:dyDescent="0.2">
      <c r="A585" s="69" t="s">
        <v>1345</v>
      </c>
      <c r="B585" s="69" t="s">
        <v>1346</v>
      </c>
      <c r="C585" s="76" t="s">
        <v>155</v>
      </c>
      <c r="D585" s="31" t="s">
        <v>127</v>
      </c>
      <c r="E585" s="1">
        <v>1</v>
      </c>
      <c r="F585" s="71">
        <f>Data!R69</f>
        <v>1724</v>
      </c>
      <c r="G585" s="71">
        <f t="shared" ref="G585:G648" si="81">G$5</f>
        <v>973.57894736842104</v>
      </c>
      <c r="H585" s="72">
        <f t="shared" ref="H585:H648" si="82">F585-G585</f>
        <v>750.42105263157896</v>
      </c>
      <c r="I585" s="72">
        <f t="shared" ref="I585:I648" si="83">IF(H585&lt;((QUARTILE($H$9:$H$2007,3))+(1.5*(QUARTILE($H$9:$H$2007,3)-QUARTILE($H$9:$H$2007,1)))),(IF(H585&gt;((QUARTILE($H$9:$H$2007,1))-(1.5*(QUARTILE($H$9:$H$2007,3)-QUARTILE($H$9:$H$2007,1)))),H585,"OUTLIER-DN")),"OUTLIER-UP")</f>
        <v>750.42105263157896</v>
      </c>
      <c r="J585" s="45">
        <f>Data!C69</f>
        <v>0.27100000000000002</v>
      </c>
      <c r="K585" s="45">
        <f t="shared" ref="K585:K648" si="84">K$5</f>
        <v>5.1062500000000018E-2</v>
      </c>
      <c r="L585" s="73">
        <f t="shared" ref="L585:L648" si="85">J585-K585</f>
        <v>0.21993750000000001</v>
      </c>
      <c r="M585" s="73">
        <f>IF(Results!J585&lt;'C.O. values'!C$32,"NO_GROWTH",L585)</f>
        <v>0.21993750000000001</v>
      </c>
      <c r="N585" s="74">
        <f t="shared" ref="N585:N648" si="86">IF(M585="NO_GROWTH","NO_GROWTH",H585/L585)</f>
        <v>3411.9740955115835</v>
      </c>
      <c r="O585" s="42">
        <f t="shared" ref="O585:O648" si="87">IF(M585="NO_GROWTH","NO_GROWTH",(IF(N585&lt;((QUARTILE($N$9:$N$2007,3))+(1.5*(QUARTILE($N$9:$N$2007,3)-QUARTILE($N$9:$N$2007,1)))),(IF(N585&gt;((QUARTILE($N$9:$N$2007,1))-(1.5*(QUARTILE($N$9:$N$2007,3)-QUARTILE($N$9:$N$2007,1)))),N585,"OUTLIER-DN")),"OUTLIER-UP")))</f>
        <v>3411.9740955115835</v>
      </c>
      <c r="P585" s="75">
        <f t="shared" ref="P585:P648" si="88">IF(O585="NO_GROWTH","NO_GROWTH",N585/$O$5)</f>
        <v>0.37338835882856941</v>
      </c>
      <c r="Q585" s="55" t="str">
        <f t="shared" ref="Q585:Q648" si="89">IF(M585="NO_GROWTH","NO_GROWTH",(IF(P585&gt;0.99,(IF(H585&lt;$P$5,"POTENTIAL_FALSE_POSITIVE","LIKELY_TRUE_POSITIVE")),"NEGATIVE")))</f>
        <v>NEGATIVE</v>
      </c>
      <c r="R585" s="1"/>
    </row>
    <row r="586" spans="1:18" ht="14" x14ac:dyDescent="0.2">
      <c r="A586" s="69" t="s">
        <v>1347</v>
      </c>
      <c r="B586" s="69" t="s">
        <v>1348</v>
      </c>
      <c r="C586" s="76" t="s">
        <v>300</v>
      </c>
      <c r="D586" s="31" t="s">
        <v>127</v>
      </c>
      <c r="E586" s="1">
        <v>2</v>
      </c>
      <c r="F586" s="71">
        <f>Data!S69</f>
        <v>3028</v>
      </c>
      <c r="G586" s="71">
        <f t="shared" si="81"/>
        <v>973.57894736842104</v>
      </c>
      <c r="H586" s="72">
        <f t="shared" si="82"/>
        <v>2054.4210526315792</v>
      </c>
      <c r="I586" s="72">
        <f t="shared" si="83"/>
        <v>2054.4210526315792</v>
      </c>
      <c r="J586" s="45">
        <f>Data!D69</f>
        <v>0.35</v>
      </c>
      <c r="K586" s="45">
        <f t="shared" si="84"/>
        <v>5.1062500000000018E-2</v>
      </c>
      <c r="L586" s="73">
        <f t="shared" si="85"/>
        <v>0.29893749999999997</v>
      </c>
      <c r="M586" s="73">
        <f>IF(Results!J586&lt;'C.O. values'!C$32,"NO_GROWTH",L586)</f>
        <v>0.29893749999999997</v>
      </c>
      <c r="N586" s="74">
        <f t="shared" si="86"/>
        <v>6872.4099607161343</v>
      </c>
      <c r="O586" s="42">
        <f t="shared" si="87"/>
        <v>6872.4099607161343</v>
      </c>
      <c r="P586" s="75">
        <f t="shared" si="88"/>
        <v>0.75208011684630294</v>
      </c>
      <c r="Q586" s="55" t="str">
        <f t="shared" si="89"/>
        <v>NEGATIVE</v>
      </c>
      <c r="R586" s="1"/>
    </row>
    <row r="587" spans="1:18" ht="14" x14ac:dyDescent="0.2">
      <c r="A587" s="69" t="s">
        <v>1349</v>
      </c>
      <c r="B587" s="69" t="s">
        <v>1350</v>
      </c>
      <c r="C587" s="76" t="s">
        <v>158</v>
      </c>
      <c r="D587" s="31" t="s">
        <v>127</v>
      </c>
      <c r="E587" s="1">
        <v>3</v>
      </c>
      <c r="F587" s="71">
        <f>Data!T69</f>
        <v>2720</v>
      </c>
      <c r="G587" s="71">
        <f t="shared" si="81"/>
        <v>973.57894736842104</v>
      </c>
      <c r="H587" s="72">
        <f t="shared" si="82"/>
        <v>1746.421052631579</v>
      </c>
      <c r="I587" s="72">
        <f t="shared" si="83"/>
        <v>1746.421052631579</v>
      </c>
      <c r="J587" s="45">
        <f>Data!E69</f>
        <v>0.38700000000000001</v>
      </c>
      <c r="K587" s="45">
        <f t="shared" si="84"/>
        <v>5.1062500000000018E-2</v>
      </c>
      <c r="L587" s="73">
        <f t="shared" si="85"/>
        <v>0.3359375</v>
      </c>
      <c r="M587" s="73">
        <f>IF(Results!J587&lt;'C.O. values'!C$32,"NO_GROWTH",L587)</f>
        <v>0.3359375</v>
      </c>
      <c r="N587" s="74">
        <f t="shared" si="86"/>
        <v>5198.6487148102815</v>
      </c>
      <c r="O587" s="42">
        <f t="shared" si="87"/>
        <v>5198.6487148102815</v>
      </c>
      <c r="P587" s="75">
        <f t="shared" si="88"/>
        <v>0.56891255836402133</v>
      </c>
      <c r="Q587" s="55" t="str">
        <f t="shared" si="89"/>
        <v>NEGATIVE</v>
      </c>
      <c r="R587" s="1"/>
    </row>
    <row r="588" spans="1:18" ht="14" x14ac:dyDescent="0.2">
      <c r="A588" s="69" t="s">
        <v>1351</v>
      </c>
      <c r="B588" s="69" t="s">
        <v>1352</v>
      </c>
      <c r="C588" s="76" t="s">
        <v>187</v>
      </c>
      <c r="D588" s="31" t="s">
        <v>127</v>
      </c>
      <c r="E588" s="1">
        <v>4</v>
      </c>
      <c r="F588" s="71">
        <f>Data!U69</f>
        <v>2264</v>
      </c>
      <c r="G588" s="71">
        <f t="shared" si="81"/>
        <v>973.57894736842104</v>
      </c>
      <c r="H588" s="72">
        <f t="shared" si="82"/>
        <v>1290.421052631579</v>
      </c>
      <c r="I588" s="72">
        <f t="shared" si="83"/>
        <v>1290.421052631579</v>
      </c>
      <c r="J588" s="45">
        <f>Data!F69</f>
        <v>0.372</v>
      </c>
      <c r="K588" s="45">
        <f t="shared" si="84"/>
        <v>5.1062500000000018E-2</v>
      </c>
      <c r="L588" s="73">
        <f t="shared" si="85"/>
        <v>0.32093749999999999</v>
      </c>
      <c r="M588" s="73">
        <f>IF(Results!J588&lt;'C.O. values'!C$32,"NO_GROWTH",L588)</f>
        <v>0.32093749999999999</v>
      </c>
      <c r="N588" s="74">
        <f t="shared" si="86"/>
        <v>4020.7861425716192</v>
      </c>
      <c r="O588" s="42">
        <f t="shared" si="87"/>
        <v>4020.7861425716192</v>
      </c>
      <c r="P588" s="75">
        <f t="shared" si="88"/>
        <v>0.44001352206936012</v>
      </c>
      <c r="Q588" s="55" t="str">
        <f t="shared" si="89"/>
        <v>NEGATIVE</v>
      </c>
      <c r="R588" s="1"/>
    </row>
    <row r="589" spans="1:18" ht="14" x14ac:dyDescent="0.2">
      <c r="A589" s="69" t="s">
        <v>1353</v>
      </c>
      <c r="B589" s="69" t="s">
        <v>1354</v>
      </c>
      <c r="C589" s="76" t="s">
        <v>253</v>
      </c>
      <c r="D589" s="31" t="s">
        <v>127</v>
      </c>
      <c r="E589" s="1">
        <v>5</v>
      </c>
      <c r="F589" s="71">
        <f>Data!V69</f>
        <v>2439</v>
      </c>
      <c r="G589" s="71">
        <f t="shared" si="81"/>
        <v>973.57894736842104</v>
      </c>
      <c r="H589" s="72">
        <f t="shared" si="82"/>
        <v>1465.421052631579</v>
      </c>
      <c r="I589" s="72">
        <f t="shared" si="83"/>
        <v>1465.421052631579</v>
      </c>
      <c r="J589" s="45">
        <f>Data!G69</f>
        <v>0.41499999999999998</v>
      </c>
      <c r="K589" s="45">
        <f t="shared" si="84"/>
        <v>5.1062500000000018E-2</v>
      </c>
      <c r="L589" s="73">
        <f t="shared" si="85"/>
        <v>0.36393749999999997</v>
      </c>
      <c r="M589" s="73">
        <f>IF(Results!J589&lt;'C.O. values'!C$32,"NO_GROWTH",L589)</f>
        <v>0.36393749999999997</v>
      </c>
      <c r="N589" s="74">
        <f t="shared" si="86"/>
        <v>4026.5733886493672</v>
      </c>
      <c r="O589" s="42">
        <f t="shared" si="87"/>
        <v>4026.5733886493672</v>
      </c>
      <c r="P589" s="75">
        <f t="shared" si="88"/>
        <v>0.44064684760308853</v>
      </c>
      <c r="Q589" s="55" t="str">
        <f t="shared" si="89"/>
        <v>NEGATIVE</v>
      </c>
      <c r="R589" s="1"/>
    </row>
    <row r="590" spans="1:18" ht="14" x14ac:dyDescent="0.2">
      <c r="A590" s="69" t="s">
        <v>1355</v>
      </c>
      <c r="B590" s="69" t="s">
        <v>1356</v>
      </c>
      <c r="C590" s="76" t="s">
        <v>158</v>
      </c>
      <c r="D590" s="31" t="s">
        <v>127</v>
      </c>
      <c r="E590" s="1">
        <v>6</v>
      </c>
      <c r="F590" s="71">
        <f>Data!W69</f>
        <v>1396</v>
      </c>
      <c r="G590" s="71">
        <f t="shared" si="81"/>
        <v>973.57894736842104</v>
      </c>
      <c r="H590" s="72">
        <f t="shared" si="82"/>
        <v>422.42105263157896</v>
      </c>
      <c r="I590" s="72">
        <f t="shared" si="83"/>
        <v>422.42105263157896</v>
      </c>
      <c r="J590" s="45">
        <f>Data!H69</f>
        <v>0.373</v>
      </c>
      <c r="K590" s="45">
        <f t="shared" si="84"/>
        <v>5.1062500000000018E-2</v>
      </c>
      <c r="L590" s="73">
        <f t="shared" si="85"/>
        <v>0.32193749999999999</v>
      </c>
      <c r="M590" s="73">
        <f>IF(Results!J590&lt;'C.O. values'!C$32,"NO_GROWTH",L590)</f>
        <v>0.32193749999999999</v>
      </c>
      <c r="N590" s="74">
        <f t="shared" si="86"/>
        <v>1312.1213050097581</v>
      </c>
      <c r="O590" s="42">
        <f t="shared" si="87"/>
        <v>1312.1213050097581</v>
      </c>
      <c r="P590" s="75">
        <f t="shared" si="88"/>
        <v>0.14359160033075669</v>
      </c>
      <c r="Q590" s="55" t="str">
        <f t="shared" si="89"/>
        <v>NEGATIVE</v>
      </c>
      <c r="R590" s="1"/>
    </row>
    <row r="591" spans="1:18" ht="14" x14ac:dyDescent="0.2">
      <c r="A591" s="69" t="s">
        <v>1357</v>
      </c>
      <c r="B591" s="69" t="s">
        <v>1358</v>
      </c>
      <c r="C591" s="76" t="s">
        <v>715</v>
      </c>
      <c r="D591" s="31" t="s">
        <v>127</v>
      </c>
      <c r="E591" s="1">
        <v>7</v>
      </c>
      <c r="F591" s="71">
        <f>Data!X69</f>
        <v>2607</v>
      </c>
      <c r="G591" s="71">
        <f t="shared" si="81"/>
        <v>973.57894736842104</v>
      </c>
      <c r="H591" s="72">
        <f t="shared" si="82"/>
        <v>1633.421052631579</v>
      </c>
      <c r="I591" s="72">
        <f t="shared" si="83"/>
        <v>1633.421052631579</v>
      </c>
      <c r="J591" s="45">
        <f>Data!I69</f>
        <v>0.374</v>
      </c>
      <c r="K591" s="45">
        <f t="shared" si="84"/>
        <v>5.1062500000000018E-2</v>
      </c>
      <c r="L591" s="73">
        <f t="shared" si="85"/>
        <v>0.32293749999999999</v>
      </c>
      <c r="M591" s="73">
        <f>IF(Results!J591&lt;'C.O. values'!C$32,"NO_GROWTH",L591)</f>
        <v>0.32293749999999999</v>
      </c>
      <c r="N591" s="74">
        <f t="shared" si="86"/>
        <v>5058.009839772646</v>
      </c>
      <c r="O591" s="42">
        <f t="shared" si="87"/>
        <v>5058.009839772646</v>
      </c>
      <c r="P591" s="75">
        <f t="shared" si="88"/>
        <v>0.5535217853781188</v>
      </c>
      <c r="Q591" s="55" t="str">
        <f t="shared" si="89"/>
        <v>NEGATIVE</v>
      </c>
      <c r="R591" s="1"/>
    </row>
    <row r="592" spans="1:18" ht="14" x14ac:dyDescent="0.2">
      <c r="A592" s="69" t="s">
        <v>1359</v>
      </c>
      <c r="B592" s="69" t="s">
        <v>1360</v>
      </c>
      <c r="C592" s="76" t="s">
        <v>618</v>
      </c>
      <c r="D592" s="31" t="s">
        <v>127</v>
      </c>
      <c r="E592" s="1">
        <v>8</v>
      </c>
      <c r="F592" s="71">
        <f>Data!Y69</f>
        <v>2391</v>
      </c>
      <c r="G592" s="71">
        <f t="shared" si="81"/>
        <v>973.57894736842104</v>
      </c>
      <c r="H592" s="72">
        <f t="shared" si="82"/>
        <v>1417.421052631579</v>
      </c>
      <c r="I592" s="72">
        <f t="shared" si="83"/>
        <v>1417.421052631579</v>
      </c>
      <c r="J592" s="45">
        <f>Data!J69</f>
        <v>0.40100000000000002</v>
      </c>
      <c r="K592" s="45">
        <f t="shared" si="84"/>
        <v>5.1062500000000018E-2</v>
      </c>
      <c r="L592" s="73">
        <f t="shared" si="85"/>
        <v>0.34993750000000001</v>
      </c>
      <c r="M592" s="73">
        <f>IF(Results!J592&lt;'C.O. values'!C$32,"NO_GROWTH",L592)</f>
        <v>0.34993750000000001</v>
      </c>
      <c r="N592" s="74">
        <f t="shared" si="86"/>
        <v>4050.4977392579499</v>
      </c>
      <c r="O592" s="42">
        <f t="shared" si="87"/>
        <v>4050.4977392579499</v>
      </c>
      <c r="P592" s="75">
        <f t="shared" si="88"/>
        <v>0.44326500171555072</v>
      </c>
      <c r="Q592" s="55" t="str">
        <f t="shared" si="89"/>
        <v>NEGATIVE</v>
      </c>
      <c r="R592" s="1"/>
    </row>
    <row r="593" spans="1:18" ht="14" x14ac:dyDescent="0.2">
      <c r="A593" s="69" t="s">
        <v>1361</v>
      </c>
      <c r="B593" s="69" t="s">
        <v>1362</v>
      </c>
      <c r="C593" s="76" t="s">
        <v>187</v>
      </c>
      <c r="D593" s="31" t="s">
        <v>127</v>
      </c>
      <c r="E593" s="1">
        <v>9</v>
      </c>
      <c r="F593" s="71">
        <f>Data!Z69</f>
        <v>2148</v>
      </c>
      <c r="G593" s="71">
        <f t="shared" si="81"/>
        <v>973.57894736842104</v>
      </c>
      <c r="H593" s="72">
        <f t="shared" si="82"/>
        <v>1174.421052631579</v>
      </c>
      <c r="I593" s="72">
        <f t="shared" si="83"/>
        <v>1174.421052631579</v>
      </c>
      <c r="J593" s="45">
        <f>Data!K69</f>
        <v>0.35899999999999999</v>
      </c>
      <c r="K593" s="45">
        <f t="shared" si="84"/>
        <v>5.1062500000000018E-2</v>
      </c>
      <c r="L593" s="73">
        <f t="shared" si="85"/>
        <v>0.30793749999999998</v>
      </c>
      <c r="M593" s="73">
        <f>IF(Results!J593&lt;'C.O. values'!C$32,"NO_GROWTH",L593)</f>
        <v>0.30793749999999998</v>
      </c>
      <c r="N593" s="74">
        <f t="shared" si="86"/>
        <v>3813.8292758484404</v>
      </c>
      <c r="O593" s="42">
        <f t="shared" si="87"/>
        <v>3813.8292758484404</v>
      </c>
      <c r="P593" s="75">
        <f t="shared" si="88"/>
        <v>0.41736525961164522</v>
      </c>
      <c r="Q593" s="55" t="str">
        <f t="shared" si="89"/>
        <v>NEGATIVE</v>
      </c>
      <c r="R593" s="1"/>
    </row>
    <row r="594" spans="1:18" ht="14" x14ac:dyDescent="0.2">
      <c r="A594" s="69" t="s">
        <v>1363</v>
      </c>
      <c r="B594" s="69" t="s">
        <v>1364</v>
      </c>
      <c r="C594" s="76" t="s">
        <v>1240</v>
      </c>
      <c r="D594" s="31" t="s">
        <v>127</v>
      </c>
      <c r="E594" s="1">
        <v>10</v>
      </c>
      <c r="F594" s="71">
        <f>Data!AA69</f>
        <v>436</v>
      </c>
      <c r="G594" s="71">
        <f t="shared" si="81"/>
        <v>973.57894736842104</v>
      </c>
      <c r="H594" s="72">
        <f t="shared" si="82"/>
        <v>-537.57894736842104</v>
      </c>
      <c r="I594" s="72" t="str">
        <f t="shared" si="83"/>
        <v>OUTLIER-DN</v>
      </c>
      <c r="J594" s="45">
        <f>Data!L69</f>
        <v>0.14199999999999999</v>
      </c>
      <c r="K594" s="45">
        <f t="shared" si="84"/>
        <v>5.1062500000000018E-2</v>
      </c>
      <c r="L594" s="73">
        <f t="shared" si="85"/>
        <v>9.0937499999999977E-2</v>
      </c>
      <c r="M594" s="73">
        <f>IF(Results!J594&lt;'C.O. values'!C$32,"NO_GROWTH",L594)</f>
        <v>9.0937499999999977E-2</v>
      </c>
      <c r="N594" s="74">
        <f t="shared" si="86"/>
        <v>-5911.521070718034</v>
      </c>
      <c r="O594" s="42" t="str">
        <f t="shared" si="87"/>
        <v>OUTLIER-DN</v>
      </c>
      <c r="P594" s="75">
        <f t="shared" si="88"/>
        <v>-0.64692553020246701</v>
      </c>
      <c r="Q594" s="55" t="str">
        <f t="shared" si="89"/>
        <v>NEGATIVE</v>
      </c>
      <c r="R594" s="1"/>
    </row>
    <row r="595" spans="1:18" ht="14" x14ac:dyDescent="0.2">
      <c r="A595" s="69" t="s">
        <v>1365</v>
      </c>
      <c r="B595" s="69" t="s">
        <v>1366</v>
      </c>
      <c r="C595" s="76" t="s">
        <v>158</v>
      </c>
      <c r="D595" s="31" t="s">
        <v>127</v>
      </c>
      <c r="E595" s="1">
        <v>11</v>
      </c>
      <c r="F595" s="71">
        <f>Data!AB69</f>
        <v>2621</v>
      </c>
      <c r="G595" s="71">
        <f t="shared" si="81"/>
        <v>973.57894736842104</v>
      </c>
      <c r="H595" s="72">
        <f t="shared" si="82"/>
        <v>1647.421052631579</v>
      </c>
      <c r="I595" s="72">
        <f t="shared" si="83"/>
        <v>1647.421052631579</v>
      </c>
      <c r="J595" s="45">
        <f>Data!M69</f>
        <v>0.40100000000000002</v>
      </c>
      <c r="K595" s="45">
        <f t="shared" si="84"/>
        <v>5.1062500000000018E-2</v>
      </c>
      <c r="L595" s="73">
        <f t="shared" si="85"/>
        <v>0.34993750000000001</v>
      </c>
      <c r="M595" s="73">
        <f>IF(Results!J595&lt;'C.O. values'!C$32,"NO_GROWTH",L595)</f>
        <v>0.34993750000000001</v>
      </c>
      <c r="N595" s="74">
        <f t="shared" si="86"/>
        <v>4707.7579642981354</v>
      </c>
      <c r="O595" s="42">
        <f t="shared" si="87"/>
        <v>4707.7579642981354</v>
      </c>
      <c r="P595" s="75">
        <f t="shared" si="88"/>
        <v>0.51519207674050171</v>
      </c>
      <c r="Q595" s="55" t="str">
        <f t="shared" si="89"/>
        <v>NEGATIVE</v>
      </c>
      <c r="R595" s="1"/>
    </row>
    <row r="596" spans="1:18" ht="14" x14ac:dyDescent="0.2">
      <c r="A596" s="69" t="s">
        <v>1367</v>
      </c>
      <c r="B596" s="69" t="s">
        <v>1368</v>
      </c>
      <c r="C596" s="76" t="s">
        <v>786</v>
      </c>
      <c r="D596" s="31" t="s">
        <v>127</v>
      </c>
      <c r="E596" s="1">
        <v>12</v>
      </c>
      <c r="F596" s="71">
        <f>Data!AC69</f>
        <v>2961</v>
      </c>
      <c r="G596" s="71">
        <f t="shared" si="81"/>
        <v>973.57894736842104</v>
      </c>
      <c r="H596" s="72">
        <f t="shared" si="82"/>
        <v>1987.421052631579</v>
      </c>
      <c r="I596" s="72">
        <f t="shared" si="83"/>
        <v>1987.421052631579</v>
      </c>
      <c r="J596" s="45">
        <f>Data!N69</f>
        <v>0.39700000000000002</v>
      </c>
      <c r="K596" s="45">
        <f t="shared" si="84"/>
        <v>5.1062500000000018E-2</v>
      </c>
      <c r="L596" s="73">
        <f t="shared" si="85"/>
        <v>0.34593750000000001</v>
      </c>
      <c r="M596" s="73">
        <f>IF(Results!J596&lt;'C.O. values'!C$32,"NO_GROWTH",L596)</f>
        <v>0.34593750000000001</v>
      </c>
      <c r="N596" s="74">
        <f t="shared" si="86"/>
        <v>5745.0292397660814</v>
      </c>
      <c r="O596" s="42">
        <f t="shared" si="87"/>
        <v>5745.0292397660814</v>
      </c>
      <c r="P596" s="75">
        <f t="shared" si="88"/>
        <v>0.62870554676258927</v>
      </c>
      <c r="Q596" s="55" t="str">
        <f t="shared" si="89"/>
        <v>NEGATIVE</v>
      </c>
      <c r="R596" s="1"/>
    </row>
    <row r="597" spans="1:18" ht="14" x14ac:dyDescent="0.2">
      <c r="A597" s="69" t="s">
        <v>1369</v>
      </c>
      <c r="B597" s="69" t="s">
        <v>1370</v>
      </c>
      <c r="C597" s="76" t="s">
        <v>305</v>
      </c>
      <c r="D597" s="31" t="s">
        <v>127</v>
      </c>
      <c r="E597" s="1">
        <v>13</v>
      </c>
      <c r="F597" s="71">
        <f>Data!R70</f>
        <v>2438</v>
      </c>
      <c r="G597" s="71">
        <f t="shared" si="81"/>
        <v>973.57894736842104</v>
      </c>
      <c r="H597" s="72">
        <f t="shared" si="82"/>
        <v>1464.421052631579</v>
      </c>
      <c r="I597" s="72">
        <f t="shared" si="83"/>
        <v>1464.421052631579</v>
      </c>
      <c r="J597" s="45">
        <f>Data!C70</f>
        <v>0.33400000000000002</v>
      </c>
      <c r="K597" s="45">
        <f t="shared" si="84"/>
        <v>5.1062500000000018E-2</v>
      </c>
      <c r="L597" s="73">
        <f t="shared" si="85"/>
        <v>0.28293750000000001</v>
      </c>
      <c r="M597" s="73">
        <f>IF(Results!J597&lt;'C.O. values'!C$32,"NO_GROWTH",L597)</f>
        <v>0.28293750000000001</v>
      </c>
      <c r="N597" s="74">
        <f t="shared" si="86"/>
        <v>5175.7757548277586</v>
      </c>
      <c r="O597" s="42">
        <f t="shared" si="87"/>
        <v>5175.7757548277586</v>
      </c>
      <c r="P597" s="75">
        <f t="shared" si="88"/>
        <v>0.56640946286846627</v>
      </c>
      <c r="Q597" s="55" t="str">
        <f t="shared" si="89"/>
        <v>NEGATIVE</v>
      </c>
      <c r="R597" s="1"/>
    </row>
    <row r="598" spans="1:18" ht="14" x14ac:dyDescent="0.2">
      <c r="A598" s="69" t="s">
        <v>1371</v>
      </c>
      <c r="B598" s="69" t="s">
        <v>1372</v>
      </c>
      <c r="C598" s="76" t="s">
        <v>187</v>
      </c>
      <c r="D598" s="31" t="s">
        <v>127</v>
      </c>
      <c r="E598" s="1">
        <v>14</v>
      </c>
      <c r="F598" s="71">
        <f>Data!S70</f>
        <v>2937</v>
      </c>
      <c r="G598" s="71">
        <f t="shared" si="81"/>
        <v>973.57894736842104</v>
      </c>
      <c r="H598" s="72">
        <f t="shared" si="82"/>
        <v>1963.421052631579</v>
      </c>
      <c r="I598" s="72">
        <f t="shared" si="83"/>
        <v>1963.421052631579</v>
      </c>
      <c r="J598" s="45">
        <f>Data!D70</f>
        <v>0.371</v>
      </c>
      <c r="K598" s="45">
        <f t="shared" si="84"/>
        <v>5.1062500000000018E-2</v>
      </c>
      <c r="L598" s="73">
        <f t="shared" si="85"/>
        <v>0.31993749999999999</v>
      </c>
      <c r="M598" s="73">
        <f>IF(Results!J598&lt;'C.O. values'!C$32,"NO_GROWTH",L598)</f>
        <v>0.31993749999999999</v>
      </c>
      <c r="N598" s="74">
        <f t="shared" si="86"/>
        <v>6136.8894006847559</v>
      </c>
      <c r="O598" s="42">
        <f t="shared" si="87"/>
        <v>6136.8894006847559</v>
      </c>
      <c r="P598" s="75">
        <f t="shared" si="88"/>
        <v>0.67158864560211451</v>
      </c>
      <c r="Q598" s="55" t="str">
        <f t="shared" si="89"/>
        <v>NEGATIVE</v>
      </c>
      <c r="R598" s="1"/>
    </row>
    <row r="599" spans="1:18" ht="14" x14ac:dyDescent="0.2">
      <c r="A599" s="69" t="s">
        <v>1373</v>
      </c>
      <c r="B599" s="69" t="s">
        <v>1374</v>
      </c>
      <c r="C599" s="76" t="s">
        <v>155</v>
      </c>
      <c r="D599" s="31" t="s">
        <v>127</v>
      </c>
      <c r="E599" s="1">
        <v>15</v>
      </c>
      <c r="F599" s="71">
        <f>Data!T70</f>
        <v>2748</v>
      </c>
      <c r="G599" s="71">
        <f t="shared" si="81"/>
        <v>973.57894736842104</v>
      </c>
      <c r="H599" s="72">
        <f t="shared" si="82"/>
        <v>1774.421052631579</v>
      </c>
      <c r="I599" s="72">
        <f t="shared" si="83"/>
        <v>1774.421052631579</v>
      </c>
      <c r="J599" s="45">
        <f>Data!E70</f>
        <v>0.38200000000000001</v>
      </c>
      <c r="K599" s="45">
        <f t="shared" si="84"/>
        <v>5.1062500000000018E-2</v>
      </c>
      <c r="L599" s="73">
        <f t="shared" si="85"/>
        <v>0.3309375</v>
      </c>
      <c r="M599" s="73">
        <f>IF(Results!J599&lt;'C.O. values'!C$32,"NO_GROWTH",L599)</f>
        <v>0.3309375</v>
      </c>
      <c r="N599" s="74">
        <f t="shared" si="86"/>
        <v>5361.8011033248849</v>
      </c>
      <c r="O599" s="42">
        <f t="shared" si="87"/>
        <v>5361.8011033248849</v>
      </c>
      <c r="P599" s="75">
        <f t="shared" si="88"/>
        <v>0.58676709092526425</v>
      </c>
      <c r="Q599" s="55" t="str">
        <f t="shared" si="89"/>
        <v>NEGATIVE</v>
      </c>
      <c r="R599" s="1"/>
    </row>
    <row r="600" spans="1:18" ht="14" x14ac:dyDescent="0.2">
      <c r="A600" s="69" t="s">
        <v>1375</v>
      </c>
      <c r="B600" s="69" t="s">
        <v>1376</v>
      </c>
      <c r="C600" s="76" t="s">
        <v>138</v>
      </c>
      <c r="D600" s="31" t="s">
        <v>127</v>
      </c>
      <c r="E600" s="1">
        <v>16</v>
      </c>
      <c r="F600" s="71">
        <f>Data!U70</f>
        <v>2959</v>
      </c>
      <c r="G600" s="71">
        <f t="shared" si="81"/>
        <v>973.57894736842104</v>
      </c>
      <c r="H600" s="72">
        <f t="shared" si="82"/>
        <v>1985.421052631579</v>
      </c>
      <c r="I600" s="72">
        <f t="shared" si="83"/>
        <v>1985.421052631579</v>
      </c>
      <c r="J600" s="45">
        <f>Data!F70</f>
        <v>0.32900000000000001</v>
      </c>
      <c r="K600" s="45">
        <f t="shared" si="84"/>
        <v>5.1062500000000018E-2</v>
      </c>
      <c r="L600" s="73">
        <f t="shared" si="85"/>
        <v>0.2779375</v>
      </c>
      <c r="M600" s="73">
        <f>IF(Results!J600&lt;'C.O. values'!C$32,"NO_GROWTH",L600)</f>
        <v>0.2779375</v>
      </c>
      <c r="N600" s="74">
        <f t="shared" si="86"/>
        <v>7143.4083296841154</v>
      </c>
      <c r="O600" s="42">
        <f t="shared" si="87"/>
        <v>7143.4083296841154</v>
      </c>
      <c r="P600" s="75">
        <f t="shared" si="88"/>
        <v>0.78173674183864539</v>
      </c>
      <c r="Q600" s="55" t="str">
        <f t="shared" si="89"/>
        <v>NEGATIVE</v>
      </c>
      <c r="R600" s="1"/>
    </row>
    <row r="601" spans="1:18" ht="14" x14ac:dyDescent="0.2">
      <c r="A601" s="69" t="s">
        <v>1377</v>
      </c>
      <c r="B601" s="69" t="s">
        <v>1378</v>
      </c>
      <c r="C601" s="76" t="s">
        <v>253</v>
      </c>
      <c r="D601" s="31" t="s">
        <v>127</v>
      </c>
      <c r="E601" s="1">
        <v>17</v>
      </c>
      <c r="F601" s="71">
        <f>Data!V70</f>
        <v>2752</v>
      </c>
      <c r="G601" s="71">
        <f t="shared" si="81"/>
        <v>973.57894736842104</v>
      </c>
      <c r="H601" s="72">
        <f t="shared" si="82"/>
        <v>1778.421052631579</v>
      </c>
      <c r="I601" s="72">
        <f t="shared" si="83"/>
        <v>1778.421052631579</v>
      </c>
      <c r="J601" s="45">
        <f>Data!G70</f>
        <v>0.42</v>
      </c>
      <c r="K601" s="45">
        <f t="shared" si="84"/>
        <v>5.1062500000000018E-2</v>
      </c>
      <c r="L601" s="73">
        <f t="shared" si="85"/>
        <v>0.36893749999999997</v>
      </c>
      <c r="M601" s="73">
        <f>IF(Results!J601&lt;'C.O. values'!C$32,"NO_GROWTH",L601)</f>
        <v>0.36893749999999997</v>
      </c>
      <c r="N601" s="74">
        <f t="shared" si="86"/>
        <v>4820.3857093181887</v>
      </c>
      <c r="O601" s="42">
        <f t="shared" si="87"/>
        <v>4820.3857093181887</v>
      </c>
      <c r="P601" s="75">
        <f t="shared" si="88"/>
        <v>0.52751746013861189</v>
      </c>
      <c r="Q601" s="55" t="str">
        <f t="shared" si="89"/>
        <v>NEGATIVE</v>
      </c>
      <c r="R601" s="1"/>
    </row>
    <row r="602" spans="1:18" ht="14" x14ac:dyDescent="0.2">
      <c r="A602" s="69" t="s">
        <v>1379</v>
      </c>
      <c r="B602" s="69" t="s">
        <v>1380</v>
      </c>
      <c r="C602" s="76" t="s">
        <v>596</v>
      </c>
      <c r="D602" s="31" t="s">
        <v>127</v>
      </c>
      <c r="E602" s="1">
        <v>18</v>
      </c>
      <c r="F602" s="71">
        <f>Data!W70</f>
        <v>2218</v>
      </c>
      <c r="G602" s="71">
        <f t="shared" si="81"/>
        <v>973.57894736842104</v>
      </c>
      <c r="H602" s="72">
        <f t="shared" si="82"/>
        <v>1244.421052631579</v>
      </c>
      <c r="I602" s="72">
        <f t="shared" si="83"/>
        <v>1244.421052631579</v>
      </c>
      <c r="J602" s="45">
        <f>Data!H70</f>
        <v>0.42799999999999999</v>
      </c>
      <c r="K602" s="45">
        <f t="shared" si="84"/>
        <v>5.1062500000000018E-2</v>
      </c>
      <c r="L602" s="73">
        <f t="shared" si="85"/>
        <v>0.37693749999999998</v>
      </c>
      <c r="M602" s="73">
        <f>IF(Results!J602&lt;'C.O. values'!C$32,"NO_GROWTH",L602)</f>
        <v>0.37693749999999998</v>
      </c>
      <c r="N602" s="74">
        <f t="shared" si="86"/>
        <v>3301.3989126355937</v>
      </c>
      <c r="O602" s="42">
        <f t="shared" si="87"/>
        <v>3301.3989126355937</v>
      </c>
      <c r="P602" s="75">
        <f t="shared" si="88"/>
        <v>0.36128759695128904</v>
      </c>
      <c r="Q602" s="55" t="str">
        <f t="shared" si="89"/>
        <v>NEGATIVE</v>
      </c>
      <c r="R602" s="1"/>
    </row>
    <row r="603" spans="1:18" ht="14" x14ac:dyDescent="0.2">
      <c r="A603" s="69" t="s">
        <v>1381</v>
      </c>
      <c r="B603" s="69" t="s">
        <v>1382</v>
      </c>
      <c r="C603" s="76" t="s">
        <v>1383</v>
      </c>
      <c r="D603" s="31" t="s">
        <v>127</v>
      </c>
      <c r="E603" s="1">
        <v>19</v>
      </c>
      <c r="F603" s="71">
        <f>Data!X70</f>
        <v>2114</v>
      </c>
      <c r="G603" s="71">
        <f t="shared" si="81"/>
        <v>973.57894736842104</v>
      </c>
      <c r="H603" s="72">
        <f t="shared" si="82"/>
        <v>1140.421052631579</v>
      </c>
      <c r="I603" s="72">
        <f t="shared" si="83"/>
        <v>1140.421052631579</v>
      </c>
      <c r="J603" s="45">
        <f>Data!I70</f>
        <v>0.37</v>
      </c>
      <c r="K603" s="45">
        <f t="shared" si="84"/>
        <v>5.1062500000000018E-2</v>
      </c>
      <c r="L603" s="73">
        <f t="shared" si="85"/>
        <v>0.31893749999999998</v>
      </c>
      <c r="M603" s="73">
        <f>IF(Results!J603&lt;'C.O. values'!C$32,"NO_GROWTH",L603)</f>
        <v>0.31893749999999998</v>
      </c>
      <c r="N603" s="74">
        <f t="shared" si="86"/>
        <v>3575.6881916725974</v>
      </c>
      <c r="O603" s="42">
        <f t="shared" si="87"/>
        <v>3575.6881916725974</v>
      </c>
      <c r="P603" s="75">
        <f t="shared" si="88"/>
        <v>0.39130436169713695</v>
      </c>
      <c r="Q603" s="55" t="str">
        <f t="shared" si="89"/>
        <v>NEGATIVE</v>
      </c>
      <c r="R603" s="1"/>
    </row>
    <row r="604" spans="1:18" ht="14" x14ac:dyDescent="0.2">
      <c r="A604" s="69" t="s">
        <v>1384</v>
      </c>
      <c r="B604" s="69" t="s">
        <v>1385</v>
      </c>
      <c r="C604" s="76" t="s">
        <v>582</v>
      </c>
      <c r="D604" s="31" t="s">
        <v>127</v>
      </c>
      <c r="E604" s="1">
        <v>20</v>
      </c>
      <c r="F604" s="71">
        <f>Data!Y70</f>
        <v>2481</v>
      </c>
      <c r="G604" s="71">
        <f t="shared" si="81"/>
        <v>973.57894736842104</v>
      </c>
      <c r="H604" s="72">
        <f t="shared" si="82"/>
        <v>1507.421052631579</v>
      </c>
      <c r="I604" s="72">
        <f t="shared" si="83"/>
        <v>1507.421052631579</v>
      </c>
      <c r="J604" s="45">
        <f>Data!J70</f>
        <v>0.42</v>
      </c>
      <c r="K604" s="45">
        <f t="shared" si="84"/>
        <v>5.1062500000000018E-2</v>
      </c>
      <c r="L604" s="73">
        <f t="shared" si="85"/>
        <v>0.36893749999999997</v>
      </c>
      <c r="M604" s="73">
        <f>IF(Results!J604&lt;'C.O. values'!C$32,"NO_GROWTH",L604)</f>
        <v>0.36893749999999997</v>
      </c>
      <c r="N604" s="74">
        <f t="shared" si="86"/>
        <v>4085.8439508902702</v>
      </c>
      <c r="O604" s="42">
        <f t="shared" si="87"/>
        <v>4085.8439508902702</v>
      </c>
      <c r="P604" s="75">
        <f t="shared" si="88"/>
        <v>0.44713310375347676</v>
      </c>
      <c r="Q604" s="55" t="str">
        <f t="shared" si="89"/>
        <v>NEGATIVE</v>
      </c>
      <c r="R604" s="1"/>
    </row>
    <row r="605" spans="1:18" ht="14" x14ac:dyDescent="0.2">
      <c r="A605" s="69" t="s">
        <v>1386</v>
      </c>
      <c r="B605" s="69" t="s">
        <v>1387</v>
      </c>
      <c r="C605" s="76" t="s">
        <v>161</v>
      </c>
      <c r="D605" s="31" t="s">
        <v>127</v>
      </c>
      <c r="E605" s="1">
        <v>21</v>
      </c>
      <c r="F605" s="71">
        <f>Data!Z70</f>
        <v>2656</v>
      </c>
      <c r="G605" s="71">
        <f t="shared" si="81"/>
        <v>973.57894736842104</v>
      </c>
      <c r="H605" s="72">
        <f t="shared" si="82"/>
        <v>1682.421052631579</v>
      </c>
      <c r="I605" s="72">
        <f t="shared" si="83"/>
        <v>1682.421052631579</v>
      </c>
      <c r="J605" s="45">
        <f>Data!K70</f>
        <v>0.435</v>
      </c>
      <c r="K605" s="45">
        <f t="shared" si="84"/>
        <v>5.1062500000000018E-2</v>
      </c>
      <c r="L605" s="73">
        <f t="shared" si="85"/>
        <v>0.38393749999999999</v>
      </c>
      <c r="M605" s="73">
        <f>IF(Results!J605&lt;'C.O. values'!C$32,"NO_GROWTH",L605)</f>
        <v>0.38393749999999999</v>
      </c>
      <c r="N605" s="74">
        <f t="shared" si="86"/>
        <v>4382.0180436440278</v>
      </c>
      <c r="O605" s="42">
        <f t="shared" si="87"/>
        <v>4382.0180436440278</v>
      </c>
      <c r="P605" s="75">
        <f t="shared" si="88"/>
        <v>0.47954482650551739</v>
      </c>
      <c r="Q605" s="55" t="str">
        <f t="shared" si="89"/>
        <v>NEGATIVE</v>
      </c>
      <c r="R605" s="1"/>
    </row>
    <row r="606" spans="1:18" ht="14" x14ac:dyDescent="0.2">
      <c r="A606" s="69" t="s">
        <v>1388</v>
      </c>
      <c r="B606" s="69" t="s">
        <v>1389</v>
      </c>
      <c r="C606" s="76" t="s">
        <v>132</v>
      </c>
      <c r="D606" s="31" t="s">
        <v>127</v>
      </c>
      <c r="E606" s="1">
        <v>22</v>
      </c>
      <c r="F606" s="71">
        <f>Data!AA70</f>
        <v>2513</v>
      </c>
      <c r="G606" s="71">
        <f t="shared" si="81"/>
        <v>973.57894736842104</v>
      </c>
      <c r="H606" s="72">
        <f t="shared" si="82"/>
        <v>1539.421052631579</v>
      </c>
      <c r="I606" s="72">
        <f t="shared" si="83"/>
        <v>1539.421052631579</v>
      </c>
      <c r="J606" s="45">
        <f>Data!L70</f>
        <v>0.40300000000000002</v>
      </c>
      <c r="K606" s="45">
        <f t="shared" si="84"/>
        <v>5.1062500000000018E-2</v>
      </c>
      <c r="L606" s="73">
        <f t="shared" si="85"/>
        <v>0.35193750000000001</v>
      </c>
      <c r="M606" s="73">
        <f>IF(Results!J606&lt;'C.O. values'!C$32,"NO_GROWTH",L606)</f>
        <v>0.35193750000000001</v>
      </c>
      <c r="N606" s="74">
        <f t="shared" si="86"/>
        <v>4374.131920103936</v>
      </c>
      <c r="O606" s="42">
        <f t="shared" si="87"/>
        <v>4374.131920103936</v>
      </c>
      <c r="P606" s="75">
        <f t="shared" si="88"/>
        <v>0.4786818109480348</v>
      </c>
      <c r="Q606" s="55" t="str">
        <f t="shared" si="89"/>
        <v>NEGATIVE</v>
      </c>
      <c r="R606" s="1"/>
    </row>
    <row r="607" spans="1:18" ht="14" x14ac:dyDescent="0.2">
      <c r="A607" s="69" t="s">
        <v>1390</v>
      </c>
      <c r="B607" s="69" t="s">
        <v>1391</v>
      </c>
      <c r="C607" s="76" t="s">
        <v>653</v>
      </c>
      <c r="D607" s="31" t="s">
        <v>127</v>
      </c>
      <c r="E607" s="1">
        <v>23</v>
      </c>
      <c r="F607" s="71">
        <f>Data!AB70</f>
        <v>2683</v>
      </c>
      <c r="G607" s="71">
        <f t="shared" si="81"/>
        <v>973.57894736842104</v>
      </c>
      <c r="H607" s="72">
        <f t="shared" si="82"/>
        <v>1709.421052631579</v>
      </c>
      <c r="I607" s="72">
        <f t="shared" si="83"/>
        <v>1709.421052631579</v>
      </c>
      <c r="J607" s="45">
        <f>Data!M70</f>
        <v>0.41399999999999998</v>
      </c>
      <c r="K607" s="45">
        <f t="shared" si="84"/>
        <v>5.1062500000000018E-2</v>
      </c>
      <c r="L607" s="73">
        <f t="shared" si="85"/>
        <v>0.36293749999999997</v>
      </c>
      <c r="M607" s="73">
        <f>IF(Results!J607&lt;'C.O. values'!C$32,"NO_GROWTH",L607)</f>
        <v>0.36293749999999997</v>
      </c>
      <c r="N607" s="74">
        <f t="shared" si="86"/>
        <v>4709.959848821296</v>
      </c>
      <c r="O607" s="42">
        <f t="shared" si="87"/>
        <v>4709.959848821296</v>
      </c>
      <c r="P607" s="75">
        <f t="shared" si="88"/>
        <v>0.51543303931097217</v>
      </c>
      <c r="Q607" s="55" t="str">
        <f t="shared" si="89"/>
        <v>NEGATIVE</v>
      </c>
      <c r="R607" s="1"/>
    </row>
    <row r="608" spans="1:18" ht="14" x14ac:dyDescent="0.2">
      <c r="A608" s="69" t="s">
        <v>1392</v>
      </c>
      <c r="B608" s="69" t="s">
        <v>1393</v>
      </c>
      <c r="C608" s="76" t="s">
        <v>596</v>
      </c>
      <c r="D608" s="31" t="s">
        <v>127</v>
      </c>
      <c r="E608" s="1">
        <v>24</v>
      </c>
      <c r="F608" s="71">
        <f>Data!AC70</f>
        <v>3143</v>
      </c>
      <c r="G608" s="71">
        <f t="shared" si="81"/>
        <v>973.57894736842104</v>
      </c>
      <c r="H608" s="72">
        <f t="shared" si="82"/>
        <v>2169.4210526315792</v>
      </c>
      <c r="I608" s="72">
        <f t="shared" si="83"/>
        <v>2169.4210526315792</v>
      </c>
      <c r="J608" s="45">
        <f>Data!N70</f>
        <v>0.43099999999999999</v>
      </c>
      <c r="K608" s="45">
        <f t="shared" si="84"/>
        <v>5.1062500000000018E-2</v>
      </c>
      <c r="L608" s="73">
        <f t="shared" si="85"/>
        <v>0.37993749999999998</v>
      </c>
      <c r="M608" s="73">
        <f>IF(Results!J608&lt;'C.O. values'!C$32,"NO_GROWTH",L608)</f>
        <v>0.37993749999999998</v>
      </c>
      <c r="N608" s="74">
        <f t="shared" si="86"/>
        <v>5709.94190526489</v>
      </c>
      <c r="O608" s="42">
        <f t="shared" si="87"/>
        <v>5709.94190526489</v>
      </c>
      <c r="P608" s="75">
        <f t="shared" si="88"/>
        <v>0.62486577486563866</v>
      </c>
      <c r="Q608" s="55" t="str">
        <f t="shared" si="89"/>
        <v>NEGATIVE</v>
      </c>
      <c r="R608" s="1"/>
    </row>
    <row r="609" spans="1:18" ht="14" x14ac:dyDescent="0.2">
      <c r="A609" s="69" t="s">
        <v>1394</v>
      </c>
      <c r="B609" s="69" t="s">
        <v>1395</v>
      </c>
      <c r="C609" s="76" t="s">
        <v>258</v>
      </c>
      <c r="D609" s="31" t="s">
        <v>127</v>
      </c>
      <c r="E609" s="1">
        <v>25</v>
      </c>
      <c r="F609" s="71">
        <f>Data!R71</f>
        <v>2411</v>
      </c>
      <c r="G609" s="71">
        <f t="shared" si="81"/>
        <v>973.57894736842104</v>
      </c>
      <c r="H609" s="72">
        <f t="shared" si="82"/>
        <v>1437.421052631579</v>
      </c>
      <c r="I609" s="72">
        <f t="shared" si="83"/>
        <v>1437.421052631579</v>
      </c>
      <c r="J609" s="45">
        <f>Data!C71</f>
        <v>0.39200000000000002</v>
      </c>
      <c r="K609" s="45">
        <f t="shared" si="84"/>
        <v>5.1062500000000018E-2</v>
      </c>
      <c r="L609" s="73">
        <f t="shared" si="85"/>
        <v>0.3409375</v>
      </c>
      <c r="M609" s="73">
        <f>IF(Results!J609&lt;'C.O. values'!C$32,"NO_GROWTH",L609)</f>
        <v>0.3409375</v>
      </c>
      <c r="N609" s="74">
        <f t="shared" si="86"/>
        <v>4216.083747407014</v>
      </c>
      <c r="O609" s="42">
        <f t="shared" si="87"/>
        <v>4216.083747407014</v>
      </c>
      <c r="P609" s="75">
        <f t="shared" si="88"/>
        <v>0.4613858567094638</v>
      </c>
      <c r="Q609" s="55" t="str">
        <f t="shared" si="89"/>
        <v>NEGATIVE</v>
      </c>
      <c r="R609" s="1"/>
    </row>
    <row r="610" spans="1:18" ht="14" x14ac:dyDescent="0.2">
      <c r="A610" s="69" t="s">
        <v>1396</v>
      </c>
      <c r="B610" s="69" t="s">
        <v>1397</v>
      </c>
      <c r="C610" s="76" t="s">
        <v>238</v>
      </c>
      <c r="D610" s="31" t="s">
        <v>127</v>
      </c>
      <c r="E610" s="1">
        <v>26</v>
      </c>
      <c r="F610" s="71">
        <f>Data!S71</f>
        <v>1873</v>
      </c>
      <c r="G610" s="71">
        <f t="shared" si="81"/>
        <v>973.57894736842104</v>
      </c>
      <c r="H610" s="72">
        <f t="shared" si="82"/>
        <v>899.42105263157896</v>
      </c>
      <c r="I610" s="72">
        <f t="shared" si="83"/>
        <v>899.42105263157896</v>
      </c>
      <c r="J610" s="45">
        <f>Data!D71</f>
        <v>0.34</v>
      </c>
      <c r="K610" s="45">
        <f t="shared" si="84"/>
        <v>5.1062500000000018E-2</v>
      </c>
      <c r="L610" s="73">
        <f t="shared" si="85"/>
        <v>0.28893750000000001</v>
      </c>
      <c r="M610" s="73">
        <f>IF(Results!J610&lt;'C.O. values'!C$32,"NO_GROWTH",L610)</f>
        <v>0.28893750000000001</v>
      </c>
      <c r="N610" s="74">
        <f t="shared" si="86"/>
        <v>3112.8567687876407</v>
      </c>
      <c r="O610" s="42">
        <f t="shared" si="87"/>
        <v>3112.8567687876407</v>
      </c>
      <c r="P610" s="75">
        <f t="shared" si="88"/>
        <v>0.34065454415231938</v>
      </c>
      <c r="Q610" s="55" t="str">
        <f t="shared" si="89"/>
        <v>NEGATIVE</v>
      </c>
      <c r="R610" s="1"/>
    </row>
    <row r="611" spans="1:18" ht="14" x14ac:dyDescent="0.2">
      <c r="A611" s="69" t="s">
        <v>1398</v>
      </c>
      <c r="B611" s="69" t="s">
        <v>1399</v>
      </c>
      <c r="C611" s="76" t="s">
        <v>138</v>
      </c>
      <c r="D611" s="31" t="s">
        <v>127</v>
      </c>
      <c r="E611" s="1">
        <v>27</v>
      </c>
      <c r="F611" s="71">
        <f>Data!T71</f>
        <v>2217</v>
      </c>
      <c r="G611" s="71">
        <f t="shared" si="81"/>
        <v>973.57894736842104</v>
      </c>
      <c r="H611" s="72">
        <f t="shared" si="82"/>
        <v>1243.421052631579</v>
      </c>
      <c r="I611" s="72">
        <f t="shared" si="83"/>
        <v>1243.421052631579</v>
      </c>
      <c r="J611" s="45">
        <f>Data!E71</f>
        <v>0.41199999999999998</v>
      </c>
      <c r="K611" s="45">
        <f t="shared" si="84"/>
        <v>5.1062500000000018E-2</v>
      </c>
      <c r="L611" s="73">
        <f t="shared" si="85"/>
        <v>0.36093749999999997</v>
      </c>
      <c r="M611" s="73">
        <f>IF(Results!J611&lt;'C.O. values'!C$32,"NO_GROWTH",L611)</f>
        <v>0.36093749999999997</v>
      </c>
      <c r="N611" s="74">
        <f t="shared" si="86"/>
        <v>3444.9760765550241</v>
      </c>
      <c r="O611" s="42">
        <f t="shared" si="87"/>
        <v>3444.9760765550241</v>
      </c>
      <c r="P611" s="75">
        <f t="shared" si="88"/>
        <v>0.37699992069714044</v>
      </c>
      <c r="Q611" s="55" t="str">
        <f t="shared" si="89"/>
        <v>NEGATIVE</v>
      </c>
      <c r="R611" s="1"/>
    </row>
    <row r="612" spans="1:18" ht="14" x14ac:dyDescent="0.2">
      <c r="A612" s="69" t="s">
        <v>1400</v>
      </c>
      <c r="B612" s="69" t="s">
        <v>1401</v>
      </c>
      <c r="C612" s="76" t="s">
        <v>352</v>
      </c>
      <c r="D612" s="31" t="s">
        <v>127</v>
      </c>
      <c r="E612" s="1">
        <v>28</v>
      </c>
      <c r="F612" s="71">
        <f>Data!U71</f>
        <v>2237</v>
      </c>
      <c r="G612" s="71">
        <f t="shared" si="81"/>
        <v>973.57894736842104</v>
      </c>
      <c r="H612" s="72">
        <f t="shared" si="82"/>
        <v>1263.421052631579</v>
      </c>
      <c r="I612" s="72">
        <f t="shared" si="83"/>
        <v>1263.421052631579</v>
      </c>
      <c r="J612" s="45">
        <f>Data!F71</f>
        <v>0.38200000000000001</v>
      </c>
      <c r="K612" s="45">
        <f t="shared" si="84"/>
        <v>5.1062500000000018E-2</v>
      </c>
      <c r="L612" s="73">
        <f t="shared" si="85"/>
        <v>0.3309375</v>
      </c>
      <c r="M612" s="73">
        <f>IF(Results!J612&lt;'C.O. values'!C$32,"NO_GROWTH",L612)</f>
        <v>0.3309375</v>
      </c>
      <c r="N612" s="74">
        <f t="shared" si="86"/>
        <v>3817.7028974703048</v>
      </c>
      <c r="O612" s="42">
        <f t="shared" si="87"/>
        <v>3817.7028974703048</v>
      </c>
      <c r="P612" s="75">
        <f t="shared" si="88"/>
        <v>0.41778916822865775</v>
      </c>
      <c r="Q612" s="55" t="str">
        <f t="shared" si="89"/>
        <v>NEGATIVE</v>
      </c>
      <c r="R612" s="1"/>
    </row>
    <row r="613" spans="1:18" ht="14" x14ac:dyDescent="0.2">
      <c r="A613" s="69" t="s">
        <v>1402</v>
      </c>
      <c r="B613" s="69" t="s">
        <v>1403</v>
      </c>
      <c r="C613" s="76" t="s">
        <v>149</v>
      </c>
      <c r="D613" s="31" t="s">
        <v>127</v>
      </c>
      <c r="E613" s="1">
        <v>29</v>
      </c>
      <c r="F613" s="71">
        <f>Data!V71</f>
        <v>2284</v>
      </c>
      <c r="G613" s="71">
        <f t="shared" si="81"/>
        <v>973.57894736842104</v>
      </c>
      <c r="H613" s="72">
        <f t="shared" si="82"/>
        <v>1310.421052631579</v>
      </c>
      <c r="I613" s="72">
        <f t="shared" si="83"/>
        <v>1310.421052631579</v>
      </c>
      <c r="J613" s="45">
        <f>Data!G71</f>
        <v>0.34599999999999997</v>
      </c>
      <c r="K613" s="45">
        <f t="shared" si="84"/>
        <v>5.1062500000000018E-2</v>
      </c>
      <c r="L613" s="73">
        <f t="shared" si="85"/>
        <v>0.29493749999999996</v>
      </c>
      <c r="M613" s="73">
        <f>IF(Results!J613&lt;'C.O. values'!C$32,"NO_GROWTH",L613)</f>
        <v>0.29493749999999996</v>
      </c>
      <c r="N613" s="74">
        <f t="shared" si="86"/>
        <v>4443.0465865872575</v>
      </c>
      <c r="O613" s="42">
        <f t="shared" si="87"/>
        <v>4443.0465865872575</v>
      </c>
      <c r="P613" s="75">
        <f t="shared" si="88"/>
        <v>0.48622346674526834</v>
      </c>
      <c r="Q613" s="55" t="str">
        <f t="shared" si="89"/>
        <v>NEGATIVE</v>
      </c>
      <c r="R613" s="1"/>
    </row>
    <row r="614" spans="1:18" ht="14" x14ac:dyDescent="0.2">
      <c r="A614" s="69" t="s">
        <v>1404</v>
      </c>
      <c r="B614" s="69" t="s">
        <v>1405</v>
      </c>
      <c r="C614" s="76" t="s">
        <v>132</v>
      </c>
      <c r="D614" s="31" t="s">
        <v>127</v>
      </c>
      <c r="E614" s="1">
        <v>30</v>
      </c>
      <c r="F614" s="71">
        <f>Data!W71</f>
        <v>2690</v>
      </c>
      <c r="G614" s="71">
        <f t="shared" si="81"/>
        <v>973.57894736842104</v>
      </c>
      <c r="H614" s="72">
        <f t="shared" si="82"/>
        <v>1716.421052631579</v>
      </c>
      <c r="I614" s="72">
        <f t="shared" si="83"/>
        <v>1716.421052631579</v>
      </c>
      <c r="J614" s="45">
        <f>Data!H71</f>
        <v>0.34399999999999997</v>
      </c>
      <c r="K614" s="45">
        <f t="shared" si="84"/>
        <v>5.1062500000000018E-2</v>
      </c>
      <c r="L614" s="73">
        <f t="shared" si="85"/>
        <v>0.29293749999999996</v>
      </c>
      <c r="M614" s="73">
        <f>IF(Results!J614&lt;'C.O. values'!C$32,"NO_GROWTH",L614)</f>
        <v>0.29293749999999996</v>
      </c>
      <c r="N614" s="74">
        <f t="shared" si="86"/>
        <v>5859.3421894826688</v>
      </c>
      <c r="O614" s="42">
        <f t="shared" si="87"/>
        <v>5859.3421894826688</v>
      </c>
      <c r="P614" s="75">
        <f t="shared" si="88"/>
        <v>0.64121535002975893</v>
      </c>
      <c r="Q614" s="55" t="str">
        <f t="shared" si="89"/>
        <v>NEGATIVE</v>
      </c>
      <c r="R614" s="1"/>
    </row>
    <row r="615" spans="1:18" ht="14" x14ac:dyDescent="0.2">
      <c r="A615" s="69" t="s">
        <v>1406</v>
      </c>
      <c r="B615" s="69" t="s">
        <v>1407</v>
      </c>
      <c r="C615" s="76" t="s">
        <v>554</v>
      </c>
      <c r="D615" s="31" t="s">
        <v>127</v>
      </c>
      <c r="E615" s="1">
        <v>31</v>
      </c>
      <c r="F615" s="71">
        <f>Data!X71</f>
        <v>2549</v>
      </c>
      <c r="G615" s="71">
        <f t="shared" si="81"/>
        <v>973.57894736842104</v>
      </c>
      <c r="H615" s="72">
        <f t="shared" si="82"/>
        <v>1575.421052631579</v>
      </c>
      <c r="I615" s="72">
        <f t="shared" si="83"/>
        <v>1575.421052631579</v>
      </c>
      <c r="J615" s="45">
        <f>Data!I71</f>
        <v>0.35099999999999998</v>
      </c>
      <c r="K615" s="45">
        <f t="shared" si="84"/>
        <v>5.1062500000000018E-2</v>
      </c>
      <c r="L615" s="73">
        <f t="shared" si="85"/>
        <v>0.29993749999999997</v>
      </c>
      <c r="M615" s="73">
        <f>IF(Results!J615&lt;'C.O. values'!C$32,"NO_GROWTH",L615)</f>
        <v>0.29993749999999997</v>
      </c>
      <c r="N615" s="74">
        <f t="shared" si="86"/>
        <v>5252.4977791425854</v>
      </c>
      <c r="O615" s="42">
        <f t="shared" si="87"/>
        <v>5252.4977791425854</v>
      </c>
      <c r="P615" s="75">
        <f t="shared" si="88"/>
        <v>0.57480551452155582</v>
      </c>
      <c r="Q615" s="55" t="str">
        <f t="shared" si="89"/>
        <v>NEGATIVE</v>
      </c>
      <c r="R615" s="1"/>
    </row>
    <row r="616" spans="1:18" ht="14" x14ac:dyDescent="0.2">
      <c r="A616" s="69" t="s">
        <v>1408</v>
      </c>
      <c r="B616" s="69" t="s">
        <v>1409</v>
      </c>
      <c r="C616" s="76" t="s">
        <v>187</v>
      </c>
      <c r="D616" s="31" t="s">
        <v>127</v>
      </c>
      <c r="E616" s="1">
        <v>32</v>
      </c>
      <c r="F616" s="71">
        <f>Data!Y71</f>
        <v>3774</v>
      </c>
      <c r="G616" s="71">
        <f t="shared" si="81"/>
        <v>973.57894736842104</v>
      </c>
      <c r="H616" s="72">
        <f t="shared" si="82"/>
        <v>2800.4210526315792</v>
      </c>
      <c r="I616" s="72">
        <f t="shared" si="83"/>
        <v>2800.4210526315792</v>
      </c>
      <c r="J616" s="45">
        <f>Data!J71</f>
        <v>0.44</v>
      </c>
      <c r="K616" s="45">
        <f t="shared" si="84"/>
        <v>5.1062500000000018E-2</v>
      </c>
      <c r="L616" s="73">
        <f t="shared" si="85"/>
        <v>0.38893749999999999</v>
      </c>
      <c r="M616" s="73">
        <f>IF(Results!J616&lt;'C.O. values'!C$32,"NO_GROWTH",L616)</f>
        <v>0.38893749999999999</v>
      </c>
      <c r="N616" s="74">
        <f t="shared" si="86"/>
        <v>7200.1826839314263</v>
      </c>
      <c r="O616" s="42">
        <f t="shared" si="87"/>
        <v>7200.1826839314263</v>
      </c>
      <c r="P616" s="75">
        <f t="shared" si="88"/>
        <v>0.78794982621810827</v>
      </c>
      <c r="Q616" s="55" t="str">
        <f t="shared" si="89"/>
        <v>NEGATIVE</v>
      </c>
      <c r="R616" s="1"/>
    </row>
    <row r="617" spans="1:18" ht="14" x14ac:dyDescent="0.2">
      <c r="A617" s="69" t="s">
        <v>1410</v>
      </c>
      <c r="B617" s="69" t="s">
        <v>1411</v>
      </c>
      <c r="C617" s="76" t="s">
        <v>132</v>
      </c>
      <c r="D617" s="31" t="s">
        <v>127</v>
      </c>
      <c r="E617" s="1">
        <v>33</v>
      </c>
      <c r="F617" s="71">
        <f>Data!Z71</f>
        <v>2617</v>
      </c>
      <c r="G617" s="71">
        <f t="shared" si="81"/>
        <v>973.57894736842104</v>
      </c>
      <c r="H617" s="72">
        <f t="shared" si="82"/>
        <v>1643.421052631579</v>
      </c>
      <c r="I617" s="72">
        <f t="shared" si="83"/>
        <v>1643.421052631579</v>
      </c>
      <c r="J617" s="45">
        <f>Data!K71</f>
        <v>0.34200000000000003</v>
      </c>
      <c r="K617" s="45">
        <f t="shared" si="84"/>
        <v>5.1062500000000018E-2</v>
      </c>
      <c r="L617" s="73">
        <f t="shared" si="85"/>
        <v>0.29093750000000002</v>
      </c>
      <c r="M617" s="73">
        <f>IF(Results!J617&lt;'C.O. values'!C$32,"NO_GROWTH",L617)</f>
        <v>0.29093750000000002</v>
      </c>
      <c r="N617" s="74">
        <f t="shared" si="86"/>
        <v>5648.7082367573066</v>
      </c>
      <c r="O617" s="42">
        <f t="shared" si="87"/>
        <v>5648.7082367573066</v>
      </c>
      <c r="P617" s="75">
        <f t="shared" si="88"/>
        <v>0.61816468677145398</v>
      </c>
      <c r="Q617" s="55" t="str">
        <f t="shared" si="89"/>
        <v>NEGATIVE</v>
      </c>
      <c r="R617" s="1"/>
    </row>
    <row r="618" spans="1:18" ht="14" x14ac:dyDescent="0.2">
      <c r="A618" s="69" t="s">
        <v>1412</v>
      </c>
      <c r="B618" s="69" t="s">
        <v>1413</v>
      </c>
      <c r="C618" s="76" t="s">
        <v>1414</v>
      </c>
      <c r="D618" s="31" t="s">
        <v>127</v>
      </c>
      <c r="E618" s="1">
        <v>34</v>
      </c>
      <c r="F618" s="71">
        <f>Data!AA71</f>
        <v>2646</v>
      </c>
      <c r="G618" s="71">
        <f t="shared" si="81"/>
        <v>973.57894736842104</v>
      </c>
      <c r="H618" s="72">
        <f t="shared" si="82"/>
        <v>1672.421052631579</v>
      </c>
      <c r="I618" s="72">
        <f t="shared" si="83"/>
        <v>1672.421052631579</v>
      </c>
      <c r="J618" s="45">
        <f>Data!L71</f>
        <v>0.379</v>
      </c>
      <c r="K618" s="45">
        <f t="shared" si="84"/>
        <v>5.1062500000000018E-2</v>
      </c>
      <c r="L618" s="73">
        <f t="shared" si="85"/>
        <v>0.32793749999999999</v>
      </c>
      <c r="M618" s="73">
        <f>IF(Results!J618&lt;'C.O. values'!C$32,"NO_GROWTH",L618)</f>
        <v>0.32793749999999999</v>
      </c>
      <c r="N618" s="74">
        <f t="shared" si="86"/>
        <v>5099.8164364599324</v>
      </c>
      <c r="O618" s="42">
        <f t="shared" si="87"/>
        <v>5099.8164364599324</v>
      </c>
      <c r="P618" s="75">
        <f t="shared" si="88"/>
        <v>0.55809687771126648</v>
      </c>
      <c r="Q618" s="55" t="str">
        <f t="shared" si="89"/>
        <v>NEGATIVE</v>
      </c>
      <c r="R618" s="1"/>
    </row>
    <row r="619" spans="1:18" ht="14" x14ac:dyDescent="0.2">
      <c r="A619" s="69" t="s">
        <v>1415</v>
      </c>
      <c r="B619" s="69" t="s">
        <v>1416</v>
      </c>
      <c r="C619" s="76" t="s">
        <v>479</v>
      </c>
      <c r="D619" s="31" t="s">
        <v>144</v>
      </c>
      <c r="E619" s="1">
        <v>35</v>
      </c>
      <c r="F619" s="71">
        <f>Data!AB71</f>
        <v>1552</v>
      </c>
      <c r="G619" s="71">
        <f t="shared" si="81"/>
        <v>973.57894736842104</v>
      </c>
      <c r="H619" s="72">
        <f t="shared" si="82"/>
        <v>578.42105263157896</v>
      </c>
      <c r="I619" s="72">
        <f t="shared" si="83"/>
        <v>578.42105263157896</v>
      </c>
      <c r="J619" s="45">
        <f>Data!M71</f>
        <v>0.35499999999999998</v>
      </c>
      <c r="K619" s="45">
        <f t="shared" si="84"/>
        <v>5.1062500000000018E-2</v>
      </c>
      <c r="L619" s="73">
        <f t="shared" si="85"/>
        <v>0.30393749999999997</v>
      </c>
      <c r="M619" s="73">
        <f>IF(Results!J619&lt;'C.O. values'!C$32,"NO_GROWTH",L619)</f>
        <v>0.30393749999999997</v>
      </c>
      <c r="N619" s="74">
        <f t="shared" si="86"/>
        <v>1903.0920917345804</v>
      </c>
      <c r="O619" s="42">
        <f t="shared" si="87"/>
        <v>1903.0920917345804</v>
      </c>
      <c r="P619" s="75">
        <f t="shared" si="88"/>
        <v>0.20826431061337225</v>
      </c>
      <c r="Q619" s="55" t="str">
        <f t="shared" si="89"/>
        <v>NEGATIVE</v>
      </c>
      <c r="R619" s="1"/>
    </row>
    <row r="620" spans="1:18" ht="14" x14ac:dyDescent="0.2">
      <c r="A620" s="69" t="s">
        <v>1417</v>
      </c>
      <c r="B620" s="69" t="s">
        <v>1418</v>
      </c>
      <c r="C620" s="76" t="s">
        <v>135</v>
      </c>
      <c r="D620" s="31" t="s">
        <v>127</v>
      </c>
      <c r="E620" s="1">
        <v>36</v>
      </c>
      <c r="F620" s="71">
        <f>Data!AC71</f>
        <v>3173</v>
      </c>
      <c r="G620" s="71">
        <f t="shared" si="81"/>
        <v>973.57894736842104</v>
      </c>
      <c r="H620" s="72">
        <f t="shared" si="82"/>
        <v>2199.4210526315792</v>
      </c>
      <c r="I620" s="72">
        <f t="shared" si="83"/>
        <v>2199.4210526315792</v>
      </c>
      <c r="J620" s="45">
        <f>Data!N71</f>
        <v>0.36299999999999999</v>
      </c>
      <c r="K620" s="45">
        <f t="shared" si="84"/>
        <v>5.1062500000000018E-2</v>
      </c>
      <c r="L620" s="73">
        <f t="shared" si="85"/>
        <v>0.31193749999999998</v>
      </c>
      <c r="M620" s="73">
        <f>IF(Results!J620&lt;'C.O. values'!C$32,"NO_GROWTH",L620)</f>
        <v>0.31193749999999998</v>
      </c>
      <c r="N620" s="74">
        <f t="shared" si="86"/>
        <v>7050.8388784021781</v>
      </c>
      <c r="O620" s="42">
        <f t="shared" si="87"/>
        <v>7050.8388784021781</v>
      </c>
      <c r="P620" s="75">
        <f t="shared" si="88"/>
        <v>0.77160643178227861</v>
      </c>
      <c r="Q620" s="55" t="str">
        <f t="shared" si="89"/>
        <v>NEGATIVE</v>
      </c>
      <c r="R620" s="1"/>
    </row>
    <row r="621" spans="1:18" ht="14" x14ac:dyDescent="0.2">
      <c r="A621" s="69" t="s">
        <v>1419</v>
      </c>
      <c r="B621" s="69" t="s">
        <v>1420</v>
      </c>
      <c r="C621" s="76" t="s">
        <v>596</v>
      </c>
      <c r="D621" s="31" t="s">
        <v>141</v>
      </c>
      <c r="E621" s="1">
        <v>37</v>
      </c>
      <c r="F621" s="71">
        <f>Data!R72</f>
        <v>2423</v>
      </c>
      <c r="G621" s="71">
        <f t="shared" si="81"/>
        <v>973.57894736842104</v>
      </c>
      <c r="H621" s="72">
        <f t="shared" si="82"/>
        <v>1449.421052631579</v>
      </c>
      <c r="I621" s="72">
        <f t="shared" si="83"/>
        <v>1449.421052631579</v>
      </c>
      <c r="J621" s="45">
        <f>Data!C72</f>
        <v>0.37</v>
      </c>
      <c r="K621" s="45">
        <f t="shared" si="84"/>
        <v>5.1062500000000018E-2</v>
      </c>
      <c r="L621" s="73">
        <f t="shared" si="85"/>
        <v>0.31893749999999998</v>
      </c>
      <c r="M621" s="73">
        <f>IF(Results!J621&lt;'C.O. values'!C$32,"NO_GROWTH",L621)</f>
        <v>0.31893749999999998</v>
      </c>
      <c r="N621" s="74">
        <f t="shared" si="86"/>
        <v>4544.5300494033436</v>
      </c>
      <c r="O621" s="42">
        <f t="shared" si="87"/>
        <v>4544.5300494033436</v>
      </c>
      <c r="P621" s="75">
        <f t="shared" si="88"/>
        <v>0.49732927897256102</v>
      </c>
      <c r="Q621" s="55" t="str">
        <f t="shared" si="89"/>
        <v>NEGATIVE</v>
      </c>
      <c r="R621" s="1"/>
    </row>
    <row r="622" spans="1:18" ht="14" x14ac:dyDescent="0.2">
      <c r="A622" s="69" t="s">
        <v>1421</v>
      </c>
      <c r="B622" s="69" t="s">
        <v>1422</v>
      </c>
      <c r="C622" s="76" t="s">
        <v>272</v>
      </c>
      <c r="D622" s="31" t="s">
        <v>127</v>
      </c>
      <c r="E622" s="1">
        <v>38</v>
      </c>
      <c r="F622" s="71">
        <f>Data!S72</f>
        <v>2800</v>
      </c>
      <c r="G622" s="71">
        <f t="shared" si="81"/>
        <v>973.57894736842104</v>
      </c>
      <c r="H622" s="72">
        <f t="shared" si="82"/>
        <v>1826.421052631579</v>
      </c>
      <c r="I622" s="72">
        <f t="shared" si="83"/>
        <v>1826.421052631579</v>
      </c>
      <c r="J622" s="45">
        <f>Data!D72</f>
        <v>0.34</v>
      </c>
      <c r="K622" s="45">
        <f t="shared" si="84"/>
        <v>5.1062500000000018E-2</v>
      </c>
      <c r="L622" s="73">
        <f t="shared" si="85"/>
        <v>0.28893750000000001</v>
      </c>
      <c r="M622" s="73">
        <f>IF(Results!J622&lt;'C.O. values'!C$32,"NO_GROWTH",L622)</f>
        <v>0.28893750000000001</v>
      </c>
      <c r="N622" s="74">
        <f t="shared" si="86"/>
        <v>6321.1630634015273</v>
      </c>
      <c r="O622" s="42">
        <f t="shared" si="87"/>
        <v>6321.1630634015273</v>
      </c>
      <c r="P622" s="75">
        <f t="shared" si="88"/>
        <v>0.69175457845244226</v>
      </c>
      <c r="Q622" s="55" t="str">
        <f t="shared" si="89"/>
        <v>NEGATIVE</v>
      </c>
      <c r="R622" s="1"/>
    </row>
    <row r="623" spans="1:18" ht="14" x14ac:dyDescent="0.2">
      <c r="A623" s="69" t="s">
        <v>1423</v>
      </c>
      <c r="B623" s="69" t="s">
        <v>1424</v>
      </c>
      <c r="C623" s="76" t="s">
        <v>1425</v>
      </c>
      <c r="D623" s="31" t="s">
        <v>127</v>
      </c>
      <c r="E623" s="1">
        <v>39</v>
      </c>
      <c r="F623" s="71">
        <f>Data!T72</f>
        <v>2467</v>
      </c>
      <c r="G623" s="71">
        <f t="shared" si="81"/>
        <v>973.57894736842104</v>
      </c>
      <c r="H623" s="72">
        <f t="shared" si="82"/>
        <v>1493.421052631579</v>
      </c>
      <c r="I623" s="72">
        <f t="shared" si="83"/>
        <v>1493.421052631579</v>
      </c>
      <c r="J623" s="45">
        <f>Data!E72</f>
        <v>0.372</v>
      </c>
      <c r="K623" s="45">
        <f t="shared" si="84"/>
        <v>5.1062500000000018E-2</v>
      </c>
      <c r="L623" s="73">
        <f t="shared" si="85"/>
        <v>0.32093749999999999</v>
      </c>
      <c r="M623" s="73">
        <f>IF(Results!J623&lt;'C.O. values'!C$32,"NO_GROWTH",L623)</f>
        <v>0.32093749999999999</v>
      </c>
      <c r="N623" s="74">
        <f t="shared" si="86"/>
        <v>4653.3080510428945</v>
      </c>
      <c r="O623" s="42">
        <f t="shared" si="87"/>
        <v>4653.3080510428945</v>
      </c>
      <c r="P623" s="75">
        <f t="shared" si="88"/>
        <v>0.50923336686181964</v>
      </c>
      <c r="Q623" s="55" t="str">
        <f t="shared" si="89"/>
        <v>NEGATIVE</v>
      </c>
      <c r="R623" s="1"/>
    </row>
    <row r="624" spans="1:18" ht="14" x14ac:dyDescent="0.2">
      <c r="A624" s="78" t="s">
        <v>216</v>
      </c>
      <c r="B624" s="78" t="s">
        <v>1426</v>
      </c>
      <c r="C624" s="79"/>
      <c r="D624" s="80"/>
      <c r="E624" s="81">
        <v>40</v>
      </c>
      <c r="F624" s="82">
        <f>Data!U72</f>
        <v>2390</v>
      </c>
      <c r="G624" s="82">
        <f t="shared" si="81"/>
        <v>973.57894736842104</v>
      </c>
      <c r="H624" s="83">
        <f t="shared" si="82"/>
        <v>1416.421052631579</v>
      </c>
      <c r="I624" s="83">
        <f t="shared" si="83"/>
        <v>1416.421052631579</v>
      </c>
      <c r="J624" s="84">
        <f>Data!F72</f>
        <v>0.36899999999999999</v>
      </c>
      <c r="K624" s="84">
        <f t="shared" si="84"/>
        <v>5.1062500000000018E-2</v>
      </c>
      <c r="L624" s="85">
        <f t="shared" si="85"/>
        <v>0.31793749999999998</v>
      </c>
      <c r="M624" s="85">
        <f>IF(Results!J624&lt;'C.O. values'!C$32,"NO_GROWTH",L624)</f>
        <v>0.31793749999999998</v>
      </c>
      <c r="N624" s="86">
        <f t="shared" si="86"/>
        <v>4455.0298490476243</v>
      </c>
      <c r="O624" s="87">
        <f t="shared" si="87"/>
        <v>4455.0298490476243</v>
      </c>
      <c r="P624" s="88">
        <f t="shared" si="88"/>
        <v>0.48753485146808156</v>
      </c>
      <c r="Q624" s="89" t="str">
        <f t="shared" si="89"/>
        <v>NEGATIVE</v>
      </c>
      <c r="R624" s="1"/>
    </row>
    <row r="625" spans="1:18" ht="14" x14ac:dyDescent="0.2">
      <c r="A625" s="69" t="s">
        <v>1427</v>
      </c>
      <c r="B625" s="69" t="s">
        <v>1428</v>
      </c>
      <c r="C625" s="76" t="s">
        <v>1429</v>
      </c>
      <c r="D625" s="31" t="s">
        <v>127</v>
      </c>
      <c r="E625" s="1">
        <v>41</v>
      </c>
      <c r="F625" s="71">
        <f>Data!V72</f>
        <v>2136</v>
      </c>
      <c r="G625" s="71">
        <f t="shared" si="81"/>
        <v>973.57894736842104</v>
      </c>
      <c r="H625" s="72">
        <f t="shared" si="82"/>
        <v>1162.421052631579</v>
      </c>
      <c r="I625" s="72">
        <f t="shared" si="83"/>
        <v>1162.421052631579</v>
      </c>
      <c r="J625" s="45">
        <f>Data!G72</f>
        <v>0.53300000000000003</v>
      </c>
      <c r="K625" s="45">
        <f t="shared" si="84"/>
        <v>5.1062500000000018E-2</v>
      </c>
      <c r="L625" s="73">
        <f t="shared" si="85"/>
        <v>0.48193750000000002</v>
      </c>
      <c r="M625" s="73">
        <f>IF(Results!J625&lt;'C.O. values'!C$32,"NO_GROWTH",L625)</f>
        <v>0.48193750000000002</v>
      </c>
      <c r="N625" s="74">
        <f t="shared" si="86"/>
        <v>2411.9746909746159</v>
      </c>
      <c r="O625" s="42">
        <f t="shared" si="87"/>
        <v>2411.9746909746159</v>
      </c>
      <c r="P625" s="75">
        <f t="shared" si="88"/>
        <v>0.26395372479052287</v>
      </c>
      <c r="Q625" s="55" t="str">
        <f t="shared" si="89"/>
        <v>NEGATIVE</v>
      </c>
      <c r="R625" s="1"/>
    </row>
    <row r="626" spans="1:18" ht="14" x14ac:dyDescent="0.2">
      <c r="A626" s="69" t="s">
        <v>1430</v>
      </c>
      <c r="B626" s="69" t="s">
        <v>1431</v>
      </c>
      <c r="C626" s="76" t="s">
        <v>573</v>
      </c>
      <c r="D626" s="31" t="s">
        <v>127</v>
      </c>
      <c r="E626" s="1">
        <v>42</v>
      </c>
      <c r="F626" s="71">
        <f>Data!W72</f>
        <v>3423</v>
      </c>
      <c r="G626" s="71">
        <f t="shared" si="81"/>
        <v>973.57894736842104</v>
      </c>
      <c r="H626" s="72">
        <f t="shared" si="82"/>
        <v>2449.4210526315792</v>
      </c>
      <c r="I626" s="72">
        <f t="shared" si="83"/>
        <v>2449.4210526315792</v>
      </c>
      <c r="J626" s="45">
        <f>Data!H72</f>
        <v>0.215</v>
      </c>
      <c r="K626" s="45">
        <f t="shared" si="84"/>
        <v>5.1062500000000018E-2</v>
      </c>
      <c r="L626" s="73">
        <f t="shared" si="85"/>
        <v>0.16393749999999999</v>
      </c>
      <c r="M626" s="73">
        <f>IF(Results!J626&lt;'C.O. values'!C$32,"NO_GROWTH",L626)</f>
        <v>0.16393749999999999</v>
      </c>
      <c r="N626" s="74">
        <f t="shared" si="86"/>
        <v>14941.188273772501</v>
      </c>
      <c r="O626" s="42" t="str">
        <f t="shared" si="87"/>
        <v>OUTLIER-UP</v>
      </c>
      <c r="P626" s="75">
        <f t="shared" si="88"/>
        <v>1.6350844444661876</v>
      </c>
      <c r="Q626" s="55" t="str">
        <f t="shared" si="89"/>
        <v>POTENTIAL_FALSE_POSITIVE</v>
      </c>
      <c r="R626" s="1"/>
    </row>
    <row r="627" spans="1:18" ht="14" x14ac:dyDescent="0.2">
      <c r="A627" s="69" t="s">
        <v>1432</v>
      </c>
      <c r="B627" s="69" t="s">
        <v>1433</v>
      </c>
      <c r="C627" s="76" t="s">
        <v>272</v>
      </c>
      <c r="D627" s="31" t="s">
        <v>127</v>
      </c>
      <c r="E627" s="1">
        <v>43</v>
      </c>
      <c r="F627" s="71">
        <f>Data!X72</f>
        <v>2623</v>
      </c>
      <c r="G627" s="71">
        <f t="shared" si="81"/>
        <v>973.57894736842104</v>
      </c>
      <c r="H627" s="72">
        <f t="shared" si="82"/>
        <v>1649.421052631579</v>
      </c>
      <c r="I627" s="72">
        <f t="shared" si="83"/>
        <v>1649.421052631579</v>
      </c>
      <c r="J627" s="45">
        <f>Data!I72</f>
        <v>0.35199999999999998</v>
      </c>
      <c r="K627" s="45">
        <f t="shared" si="84"/>
        <v>5.1062500000000018E-2</v>
      </c>
      <c r="L627" s="73">
        <f t="shared" si="85"/>
        <v>0.30093749999999997</v>
      </c>
      <c r="M627" s="73">
        <f>IF(Results!J627&lt;'C.O. values'!C$32,"NO_GROWTH",L627)</f>
        <v>0.30093749999999997</v>
      </c>
      <c r="N627" s="74">
        <f t="shared" si="86"/>
        <v>5480.9422309668262</v>
      </c>
      <c r="O627" s="42">
        <f t="shared" si="87"/>
        <v>5480.9422309668262</v>
      </c>
      <c r="P627" s="75">
        <f t="shared" si="88"/>
        <v>0.59980526439139059</v>
      </c>
      <c r="Q627" s="55" t="str">
        <f t="shared" si="89"/>
        <v>NEGATIVE</v>
      </c>
      <c r="R627" s="1"/>
    </row>
    <row r="628" spans="1:18" ht="14" x14ac:dyDescent="0.2">
      <c r="A628" s="69" t="s">
        <v>1434</v>
      </c>
      <c r="B628" s="69" t="s">
        <v>1435</v>
      </c>
      <c r="C628" s="76" t="s">
        <v>187</v>
      </c>
      <c r="D628" s="31" t="s">
        <v>127</v>
      </c>
      <c r="E628" s="1">
        <v>44</v>
      </c>
      <c r="F628" s="71">
        <f>Data!Y72</f>
        <v>3139</v>
      </c>
      <c r="G628" s="71">
        <f t="shared" si="81"/>
        <v>973.57894736842104</v>
      </c>
      <c r="H628" s="72">
        <f t="shared" si="82"/>
        <v>2165.4210526315792</v>
      </c>
      <c r="I628" s="72">
        <f t="shared" si="83"/>
        <v>2165.4210526315792</v>
      </c>
      <c r="J628" s="45">
        <f>Data!J72</f>
        <v>0.36099999999999999</v>
      </c>
      <c r="K628" s="45">
        <f t="shared" si="84"/>
        <v>5.1062500000000018E-2</v>
      </c>
      <c r="L628" s="73">
        <f t="shared" si="85"/>
        <v>0.30993749999999998</v>
      </c>
      <c r="M628" s="73">
        <f>IF(Results!J628&lt;'C.O. values'!C$32,"NO_GROWTH",L628)</f>
        <v>0.30993749999999998</v>
      </c>
      <c r="N628" s="74">
        <f t="shared" si="86"/>
        <v>6986.6377983676684</v>
      </c>
      <c r="O628" s="42">
        <f t="shared" si="87"/>
        <v>6986.6377983676684</v>
      </c>
      <c r="P628" s="75">
        <f t="shared" si="88"/>
        <v>0.76458060590023513</v>
      </c>
      <c r="Q628" s="55" t="str">
        <f t="shared" si="89"/>
        <v>NEGATIVE</v>
      </c>
      <c r="R628" s="1"/>
    </row>
    <row r="629" spans="1:18" ht="14" x14ac:dyDescent="0.2">
      <c r="A629" s="69" t="s">
        <v>1436</v>
      </c>
      <c r="B629" s="69" t="s">
        <v>1437</v>
      </c>
      <c r="C629" s="76" t="s">
        <v>277</v>
      </c>
      <c r="D629" s="31" t="s">
        <v>127</v>
      </c>
      <c r="E629" s="1">
        <v>45</v>
      </c>
      <c r="F629" s="71">
        <f>Data!Z72</f>
        <v>2962</v>
      </c>
      <c r="G629" s="71">
        <f t="shared" si="81"/>
        <v>973.57894736842104</v>
      </c>
      <c r="H629" s="72">
        <f t="shared" si="82"/>
        <v>1988.421052631579</v>
      </c>
      <c r="I629" s="72">
        <f t="shared" si="83"/>
        <v>1988.421052631579</v>
      </c>
      <c r="J629" s="45">
        <f>Data!K72</f>
        <v>0.40699999999999997</v>
      </c>
      <c r="K629" s="45">
        <f t="shared" si="84"/>
        <v>5.1062500000000018E-2</v>
      </c>
      <c r="L629" s="73">
        <f t="shared" si="85"/>
        <v>0.35593749999999996</v>
      </c>
      <c r="M629" s="73">
        <f>IF(Results!J629&lt;'C.O. values'!C$32,"NO_GROWTH",L629)</f>
        <v>0.35593749999999996</v>
      </c>
      <c r="N629" s="74">
        <f t="shared" si="86"/>
        <v>5586.4331592809949</v>
      </c>
      <c r="O629" s="42">
        <f t="shared" si="87"/>
        <v>5586.4331592809949</v>
      </c>
      <c r="P629" s="75">
        <f t="shared" si="88"/>
        <v>0.61134963240002982</v>
      </c>
      <c r="Q629" s="55" t="str">
        <f t="shared" si="89"/>
        <v>NEGATIVE</v>
      </c>
      <c r="R629" s="1"/>
    </row>
    <row r="630" spans="1:18" ht="14" x14ac:dyDescent="0.2">
      <c r="A630" s="69" t="s">
        <v>1438</v>
      </c>
      <c r="B630" s="69" t="s">
        <v>1439</v>
      </c>
      <c r="C630" s="76" t="s">
        <v>1440</v>
      </c>
      <c r="D630" s="31" t="s">
        <v>127</v>
      </c>
      <c r="E630" s="1">
        <v>46</v>
      </c>
      <c r="F630" s="71">
        <f>Data!AA72</f>
        <v>2815</v>
      </c>
      <c r="G630" s="71">
        <f t="shared" si="81"/>
        <v>973.57894736842104</v>
      </c>
      <c r="H630" s="72">
        <f t="shared" si="82"/>
        <v>1841.421052631579</v>
      </c>
      <c r="I630" s="72">
        <f t="shared" si="83"/>
        <v>1841.421052631579</v>
      </c>
      <c r="J630" s="45">
        <f>Data!L72</f>
        <v>0.35599999999999998</v>
      </c>
      <c r="K630" s="45">
        <f t="shared" si="84"/>
        <v>5.1062500000000018E-2</v>
      </c>
      <c r="L630" s="73">
        <f t="shared" si="85"/>
        <v>0.30493749999999997</v>
      </c>
      <c r="M630" s="73">
        <f>IF(Results!J630&lt;'C.O. values'!C$32,"NO_GROWTH",L630)</f>
        <v>0.30493749999999997</v>
      </c>
      <c r="N630" s="74">
        <f t="shared" si="86"/>
        <v>6038.6835093472564</v>
      </c>
      <c r="O630" s="42">
        <f t="shared" si="87"/>
        <v>6038.6835093472564</v>
      </c>
      <c r="P630" s="75">
        <f t="shared" si="88"/>
        <v>0.66084151342369513</v>
      </c>
      <c r="Q630" s="55" t="str">
        <f t="shared" si="89"/>
        <v>NEGATIVE</v>
      </c>
      <c r="R630" s="1"/>
    </row>
    <row r="631" spans="1:18" ht="14" x14ac:dyDescent="0.2">
      <c r="A631" s="69" t="s">
        <v>1441</v>
      </c>
      <c r="B631" s="69" t="s">
        <v>1442</v>
      </c>
      <c r="C631" s="76" t="s">
        <v>568</v>
      </c>
      <c r="D631" s="31" t="s">
        <v>127</v>
      </c>
      <c r="E631" s="1">
        <v>47</v>
      </c>
      <c r="F631" s="71">
        <f>Data!AB72</f>
        <v>3576</v>
      </c>
      <c r="G631" s="71">
        <f t="shared" si="81"/>
        <v>973.57894736842104</v>
      </c>
      <c r="H631" s="72">
        <f t="shared" si="82"/>
        <v>2602.4210526315792</v>
      </c>
      <c r="I631" s="72">
        <f t="shared" si="83"/>
        <v>2602.4210526315792</v>
      </c>
      <c r="J631" s="45">
        <f>Data!M72</f>
        <v>0.40699999999999997</v>
      </c>
      <c r="K631" s="45">
        <f t="shared" si="84"/>
        <v>5.1062500000000018E-2</v>
      </c>
      <c r="L631" s="73">
        <f t="shared" si="85"/>
        <v>0.35593749999999996</v>
      </c>
      <c r="M631" s="73">
        <f>IF(Results!J631&lt;'C.O. values'!C$32,"NO_GROWTH",L631)</f>
        <v>0.35593749999999996</v>
      </c>
      <c r="N631" s="74">
        <f t="shared" si="86"/>
        <v>7311.455108359135</v>
      </c>
      <c r="O631" s="42">
        <f t="shared" si="87"/>
        <v>7311.455108359135</v>
      </c>
      <c r="P631" s="75">
        <f t="shared" si="88"/>
        <v>0.8001268905148724</v>
      </c>
      <c r="Q631" s="55" t="str">
        <f t="shared" si="89"/>
        <v>NEGATIVE</v>
      </c>
      <c r="R631" s="1"/>
    </row>
    <row r="632" spans="1:18" ht="14" x14ac:dyDescent="0.2">
      <c r="A632" s="69" t="s">
        <v>1443</v>
      </c>
      <c r="B632" s="69" t="s">
        <v>1444</v>
      </c>
      <c r="C632" s="76" t="s">
        <v>959</v>
      </c>
      <c r="D632" s="31" t="s">
        <v>127</v>
      </c>
      <c r="E632" s="1">
        <v>48</v>
      </c>
      <c r="F632" s="71">
        <f>Data!AC72</f>
        <v>3194</v>
      </c>
      <c r="G632" s="71">
        <f t="shared" si="81"/>
        <v>973.57894736842104</v>
      </c>
      <c r="H632" s="72">
        <f t="shared" si="82"/>
        <v>2220.4210526315792</v>
      </c>
      <c r="I632" s="72">
        <f t="shared" si="83"/>
        <v>2220.4210526315792</v>
      </c>
      <c r="J632" s="45">
        <f>Data!N72</f>
        <v>0.377</v>
      </c>
      <c r="K632" s="45">
        <f t="shared" si="84"/>
        <v>5.1062500000000018E-2</v>
      </c>
      <c r="L632" s="73">
        <f t="shared" si="85"/>
        <v>0.32593749999999999</v>
      </c>
      <c r="M632" s="73">
        <f>IF(Results!J632&lt;'C.O. values'!C$32,"NO_GROWTH",L632)</f>
        <v>0.32593749999999999</v>
      </c>
      <c r="N632" s="74">
        <f t="shared" si="86"/>
        <v>6812.4135842963124</v>
      </c>
      <c r="O632" s="42">
        <f t="shared" si="87"/>
        <v>6812.4135842963124</v>
      </c>
      <c r="P632" s="75">
        <f t="shared" si="88"/>
        <v>0.74551443143956797</v>
      </c>
      <c r="Q632" s="55" t="str">
        <f t="shared" si="89"/>
        <v>NEGATIVE</v>
      </c>
      <c r="R632" s="1"/>
    </row>
    <row r="633" spans="1:18" ht="14" x14ac:dyDescent="0.2">
      <c r="A633" s="69" t="s">
        <v>1445</v>
      </c>
      <c r="B633" s="69" t="s">
        <v>1446</v>
      </c>
      <c r="C633" s="76" t="s">
        <v>187</v>
      </c>
      <c r="D633" s="31" t="s">
        <v>127</v>
      </c>
      <c r="E633" s="1">
        <v>49</v>
      </c>
      <c r="F633" s="71">
        <f>Data!R73</f>
        <v>3122</v>
      </c>
      <c r="G633" s="71">
        <f t="shared" si="81"/>
        <v>973.57894736842104</v>
      </c>
      <c r="H633" s="72">
        <f t="shared" si="82"/>
        <v>2148.4210526315792</v>
      </c>
      <c r="I633" s="72">
        <f t="shared" si="83"/>
        <v>2148.4210526315792</v>
      </c>
      <c r="J633" s="45">
        <f>Data!C73</f>
        <v>0.40600000000000003</v>
      </c>
      <c r="K633" s="45">
        <f t="shared" si="84"/>
        <v>5.1062500000000018E-2</v>
      </c>
      <c r="L633" s="73">
        <f t="shared" si="85"/>
        <v>0.35493750000000002</v>
      </c>
      <c r="M633" s="73">
        <f>IF(Results!J633&lt;'C.O. values'!C$32,"NO_GROWTH",L633)</f>
        <v>0.35493750000000002</v>
      </c>
      <c r="N633" s="74">
        <f t="shared" si="86"/>
        <v>6052.9559503619066</v>
      </c>
      <c r="O633" s="42">
        <f t="shared" si="87"/>
        <v>6052.9559503619066</v>
      </c>
      <c r="P633" s="75">
        <f t="shared" si="88"/>
        <v>0.66240341371301692</v>
      </c>
      <c r="Q633" s="55" t="str">
        <f t="shared" si="89"/>
        <v>NEGATIVE</v>
      </c>
      <c r="R633" s="1"/>
    </row>
    <row r="634" spans="1:18" ht="14" x14ac:dyDescent="0.2">
      <c r="A634" s="69" t="s">
        <v>1447</v>
      </c>
      <c r="B634" s="69" t="s">
        <v>1448</v>
      </c>
      <c r="C634" s="76" t="s">
        <v>596</v>
      </c>
      <c r="D634" s="31" t="s">
        <v>127</v>
      </c>
      <c r="E634" s="1">
        <v>50</v>
      </c>
      <c r="F634" s="71">
        <f>Data!S73</f>
        <v>2477</v>
      </c>
      <c r="G634" s="71">
        <f t="shared" si="81"/>
        <v>973.57894736842104</v>
      </c>
      <c r="H634" s="72">
        <f t="shared" si="82"/>
        <v>1503.421052631579</v>
      </c>
      <c r="I634" s="72">
        <f t="shared" si="83"/>
        <v>1503.421052631579</v>
      </c>
      <c r="J634" s="45">
        <f>Data!D73</f>
        <v>0.38900000000000001</v>
      </c>
      <c r="K634" s="45">
        <f t="shared" si="84"/>
        <v>5.1062500000000018E-2</v>
      </c>
      <c r="L634" s="73">
        <f t="shared" si="85"/>
        <v>0.3379375</v>
      </c>
      <c r="M634" s="73">
        <f>IF(Results!J634&lt;'C.O. values'!C$32,"NO_GROWTH",L634)</f>
        <v>0.3379375</v>
      </c>
      <c r="N634" s="74">
        <f t="shared" si="86"/>
        <v>4448.8139156843472</v>
      </c>
      <c r="O634" s="42">
        <f t="shared" si="87"/>
        <v>4448.8139156843472</v>
      </c>
      <c r="P634" s="75">
        <f t="shared" si="88"/>
        <v>0.48685461267020941</v>
      </c>
      <c r="Q634" s="55" t="str">
        <f t="shared" si="89"/>
        <v>NEGATIVE</v>
      </c>
      <c r="R634" s="1"/>
    </row>
    <row r="635" spans="1:18" ht="14" x14ac:dyDescent="0.2">
      <c r="A635" s="69" t="s">
        <v>1449</v>
      </c>
      <c r="B635" s="69" t="s">
        <v>1450</v>
      </c>
      <c r="C635" s="76" t="s">
        <v>321</v>
      </c>
      <c r="D635" s="31" t="s">
        <v>127</v>
      </c>
      <c r="E635" s="1">
        <v>51</v>
      </c>
      <c r="F635" s="71">
        <f>Data!T73</f>
        <v>2466</v>
      </c>
      <c r="G635" s="71">
        <f t="shared" si="81"/>
        <v>973.57894736842104</v>
      </c>
      <c r="H635" s="72">
        <f t="shared" si="82"/>
        <v>1492.421052631579</v>
      </c>
      <c r="I635" s="72">
        <f t="shared" si="83"/>
        <v>1492.421052631579</v>
      </c>
      <c r="J635" s="45">
        <f>Data!E73</f>
        <v>0.42699999999999999</v>
      </c>
      <c r="K635" s="45">
        <f t="shared" si="84"/>
        <v>5.1062500000000018E-2</v>
      </c>
      <c r="L635" s="73">
        <f t="shared" si="85"/>
        <v>0.37593749999999998</v>
      </c>
      <c r="M635" s="73">
        <f>IF(Results!J635&lt;'C.O. values'!C$32,"NO_GROWTH",L635)</f>
        <v>0.37593749999999998</v>
      </c>
      <c r="N635" s="74">
        <f t="shared" si="86"/>
        <v>3969.864811655073</v>
      </c>
      <c r="O635" s="42">
        <f t="shared" si="87"/>
        <v>3969.864811655073</v>
      </c>
      <c r="P635" s="75">
        <f t="shared" si="88"/>
        <v>0.43444096153752382</v>
      </c>
      <c r="Q635" s="55" t="str">
        <f t="shared" si="89"/>
        <v>NEGATIVE</v>
      </c>
      <c r="R635" s="1"/>
    </row>
    <row r="636" spans="1:18" ht="14" x14ac:dyDescent="0.2">
      <c r="A636" s="69" t="s">
        <v>1451</v>
      </c>
      <c r="B636" s="69" t="s">
        <v>1452</v>
      </c>
      <c r="C636" s="76" t="s">
        <v>582</v>
      </c>
      <c r="D636" s="31" t="s">
        <v>127</v>
      </c>
      <c r="E636" s="1">
        <v>52</v>
      </c>
      <c r="F636" s="71">
        <f>Data!U73</f>
        <v>2217</v>
      </c>
      <c r="G636" s="71">
        <f t="shared" si="81"/>
        <v>973.57894736842104</v>
      </c>
      <c r="H636" s="72">
        <f t="shared" si="82"/>
        <v>1243.421052631579</v>
      </c>
      <c r="I636" s="72">
        <f t="shared" si="83"/>
        <v>1243.421052631579</v>
      </c>
      <c r="J636" s="45">
        <f>Data!F73</f>
        <v>0.42</v>
      </c>
      <c r="K636" s="45">
        <f t="shared" si="84"/>
        <v>5.1062500000000018E-2</v>
      </c>
      <c r="L636" s="73">
        <f t="shared" si="85"/>
        <v>0.36893749999999997</v>
      </c>
      <c r="M636" s="73">
        <f>IF(Results!J636&lt;'C.O. values'!C$32,"NO_GROWTH",L636)</f>
        <v>0.36893749999999997</v>
      </c>
      <c r="N636" s="74">
        <f t="shared" si="86"/>
        <v>3370.275595816579</v>
      </c>
      <c r="O636" s="42">
        <f t="shared" si="87"/>
        <v>3370.275595816579</v>
      </c>
      <c r="P636" s="75">
        <f t="shared" si="88"/>
        <v>0.36882509605725672</v>
      </c>
      <c r="Q636" s="55" t="str">
        <f t="shared" si="89"/>
        <v>NEGATIVE</v>
      </c>
      <c r="R636" s="1"/>
    </row>
    <row r="637" spans="1:18" ht="14" x14ac:dyDescent="0.2">
      <c r="A637" s="69" t="s">
        <v>1453</v>
      </c>
      <c r="B637" s="69" t="s">
        <v>1454</v>
      </c>
      <c r="C637" s="76" t="s">
        <v>132</v>
      </c>
      <c r="D637" s="31" t="s">
        <v>127</v>
      </c>
      <c r="E637" s="1">
        <v>53</v>
      </c>
      <c r="F637" s="71">
        <f>Data!V73</f>
        <v>1295</v>
      </c>
      <c r="G637" s="71">
        <f t="shared" si="81"/>
        <v>973.57894736842104</v>
      </c>
      <c r="H637" s="72">
        <f t="shared" si="82"/>
        <v>321.42105263157896</v>
      </c>
      <c r="I637" s="72">
        <f t="shared" si="83"/>
        <v>321.42105263157896</v>
      </c>
      <c r="J637" s="45">
        <f>Data!G73</f>
        <v>0.38300000000000001</v>
      </c>
      <c r="K637" s="45">
        <f t="shared" si="84"/>
        <v>5.1062500000000018E-2</v>
      </c>
      <c r="L637" s="73">
        <f t="shared" si="85"/>
        <v>0.3319375</v>
      </c>
      <c r="M637" s="73">
        <f>IF(Results!J637&lt;'C.O. values'!C$32,"NO_GROWTH",L637)</f>
        <v>0.3319375</v>
      </c>
      <c r="N637" s="74">
        <f t="shared" si="86"/>
        <v>968.3179894756662</v>
      </c>
      <c r="O637" s="42">
        <f t="shared" si="87"/>
        <v>968.3179894756662</v>
      </c>
      <c r="P637" s="75">
        <f t="shared" si="88"/>
        <v>0.10596758791050777</v>
      </c>
      <c r="Q637" s="55" t="str">
        <f t="shared" si="89"/>
        <v>NEGATIVE</v>
      </c>
      <c r="R637" s="1"/>
    </row>
    <row r="638" spans="1:18" ht="14" x14ac:dyDescent="0.2">
      <c r="A638" s="69" t="s">
        <v>1455</v>
      </c>
      <c r="B638" s="69" t="s">
        <v>1456</v>
      </c>
      <c r="C638" s="76" t="s">
        <v>300</v>
      </c>
      <c r="D638" s="31" t="s">
        <v>127</v>
      </c>
      <c r="E638" s="1">
        <v>54</v>
      </c>
      <c r="F638" s="71">
        <f>Data!W73</f>
        <v>2340</v>
      </c>
      <c r="G638" s="71">
        <f t="shared" si="81"/>
        <v>973.57894736842104</v>
      </c>
      <c r="H638" s="72">
        <f t="shared" si="82"/>
        <v>1366.421052631579</v>
      </c>
      <c r="I638" s="72">
        <f t="shared" si="83"/>
        <v>1366.421052631579</v>
      </c>
      <c r="J638" s="45">
        <f>Data!H73</f>
        <v>0.35699999999999998</v>
      </c>
      <c r="K638" s="45">
        <f t="shared" si="84"/>
        <v>5.1062500000000018E-2</v>
      </c>
      <c r="L638" s="73">
        <f t="shared" si="85"/>
        <v>0.30593749999999997</v>
      </c>
      <c r="M638" s="73">
        <f>IF(Results!J638&lt;'C.O. values'!C$32,"NO_GROWTH",L638)</f>
        <v>0.30593749999999997</v>
      </c>
      <c r="N638" s="74">
        <f t="shared" si="86"/>
        <v>4466.3405193269182</v>
      </c>
      <c r="O638" s="42">
        <f t="shared" si="87"/>
        <v>4466.3405193269182</v>
      </c>
      <c r="P638" s="75">
        <f t="shared" si="88"/>
        <v>0.48877263126787318</v>
      </c>
      <c r="Q638" s="55" t="str">
        <f t="shared" si="89"/>
        <v>NEGATIVE</v>
      </c>
      <c r="R638" s="1"/>
    </row>
    <row r="639" spans="1:18" ht="14" x14ac:dyDescent="0.2">
      <c r="A639" s="69" t="s">
        <v>1457</v>
      </c>
      <c r="B639" s="69" t="s">
        <v>1458</v>
      </c>
      <c r="C639" s="76" t="s">
        <v>668</v>
      </c>
      <c r="D639" s="31" t="s">
        <v>127</v>
      </c>
      <c r="E639" s="1">
        <v>55</v>
      </c>
      <c r="F639" s="71">
        <f>Data!X73</f>
        <v>2711</v>
      </c>
      <c r="G639" s="71">
        <f t="shared" si="81"/>
        <v>973.57894736842104</v>
      </c>
      <c r="H639" s="72">
        <f t="shared" si="82"/>
        <v>1737.421052631579</v>
      </c>
      <c r="I639" s="72">
        <f t="shared" si="83"/>
        <v>1737.421052631579</v>
      </c>
      <c r="J639" s="45">
        <f>Data!I73</f>
        <v>0.39100000000000001</v>
      </c>
      <c r="K639" s="45">
        <f t="shared" si="84"/>
        <v>5.1062500000000018E-2</v>
      </c>
      <c r="L639" s="73">
        <f t="shared" si="85"/>
        <v>0.3399375</v>
      </c>
      <c r="M639" s="73">
        <f>IF(Results!J639&lt;'C.O. values'!C$32,"NO_GROWTH",L639)</f>
        <v>0.3399375</v>
      </c>
      <c r="N639" s="74">
        <f t="shared" si="86"/>
        <v>5111.0014418285091</v>
      </c>
      <c r="O639" s="42">
        <f t="shared" si="87"/>
        <v>5111.0014418285091</v>
      </c>
      <c r="P639" s="75">
        <f t="shared" si="88"/>
        <v>0.55932090540935353</v>
      </c>
      <c r="Q639" s="55" t="str">
        <f t="shared" si="89"/>
        <v>NEGATIVE</v>
      </c>
      <c r="R639" s="1"/>
    </row>
    <row r="640" spans="1:18" ht="14" x14ac:dyDescent="0.2">
      <c r="A640" s="69" t="s">
        <v>1459</v>
      </c>
      <c r="B640" s="69" t="s">
        <v>1460</v>
      </c>
      <c r="C640" s="76" t="s">
        <v>258</v>
      </c>
      <c r="D640" s="31" t="s">
        <v>127</v>
      </c>
      <c r="E640" s="1">
        <v>56</v>
      </c>
      <c r="F640" s="71">
        <f>Data!Y73</f>
        <v>2842</v>
      </c>
      <c r="G640" s="71">
        <f t="shared" si="81"/>
        <v>973.57894736842104</v>
      </c>
      <c r="H640" s="72">
        <f t="shared" si="82"/>
        <v>1868.421052631579</v>
      </c>
      <c r="I640" s="72">
        <f t="shared" si="83"/>
        <v>1868.421052631579</v>
      </c>
      <c r="J640" s="45">
        <f>Data!J73</f>
        <v>0.39700000000000002</v>
      </c>
      <c r="K640" s="45">
        <f t="shared" si="84"/>
        <v>5.1062500000000018E-2</v>
      </c>
      <c r="L640" s="73">
        <f t="shared" si="85"/>
        <v>0.34593750000000001</v>
      </c>
      <c r="M640" s="73">
        <f>IF(Results!J640&lt;'C.O. values'!C$32,"NO_GROWTH",L640)</f>
        <v>0.34593750000000001</v>
      </c>
      <c r="N640" s="74">
        <f t="shared" si="86"/>
        <v>5401.0364665050156</v>
      </c>
      <c r="O640" s="42">
        <f t="shared" si="87"/>
        <v>5401.0364665050156</v>
      </c>
      <c r="P640" s="75">
        <f t="shared" si="88"/>
        <v>0.59106080109297732</v>
      </c>
      <c r="Q640" s="55" t="str">
        <f t="shared" si="89"/>
        <v>NEGATIVE</v>
      </c>
      <c r="R640" s="1"/>
    </row>
    <row r="641" spans="1:18" ht="14" x14ac:dyDescent="0.2">
      <c r="A641" s="69" t="s">
        <v>1461</v>
      </c>
      <c r="B641" s="69" t="s">
        <v>1462</v>
      </c>
      <c r="C641" s="76" t="s">
        <v>267</v>
      </c>
      <c r="D641" s="31" t="s">
        <v>127</v>
      </c>
      <c r="E641" s="1">
        <v>57</v>
      </c>
      <c r="F641" s="71">
        <f>Data!Z73</f>
        <v>2921</v>
      </c>
      <c r="G641" s="71">
        <f t="shared" si="81"/>
        <v>973.57894736842104</v>
      </c>
      <c r="H641" s="72">
        <f t="shared" si="82"/>
        <v>1947.421052631579</v>
      </c>
      <c r="I641" s="72">
        <f t="shared" si="83"/>
        <v>1947.421052631579</v>
      </c>
      <c r="J641" s="45">
        <f>Data!K73</f>
        <v>0.39</v>
      </c>
      <c r="K641" s="45">
        <f t="shared" si="84"/>
        <v>5.1062500000000018E-2</v>
      </c>
      <c r="L641" s="73">
        <f t="shared" si="85"/>
        <v>0.3389375</v>
      </c>
      <c r="M641" s="73">
        <f>IF(Results!J641&lt;'C.O. values'!C$32,"NO_GROWTH",L641)</f>
        <v>0.3389375</v>
      </c>
      <c r="N641" s="74">
        <f t="shared" si="86"/>
        <v>5745.6641788871957</v>
      </c>
      <c r="O641" s="42">
        <f t="shared" si="87"/>
        <v>5745.6641788871957</v>
      </c>
      <c r="P641" s="75">
        <f t="shared" si="88"/>
        <v>0.62877503113432021</v>
      </c>
      <c r="Q641" s="55" t="str">
        <f t="shared" si="89"/>
        <v>NEGATIVE</v>
      </c>
      <c r="R641" s="1"/>
    </row>
    <row r="642" spans="1:18" ht="14" x14ac:dyDescent="0.2">
      <c r="A642" s="69" t="s">
        <v>1463</v>
      </c>
      <c r="B642" s="69" t="s">
        <v>1464</v>
      </c>
      <c r="C642" s="76" t="s">
        <v>312</v>
      </c>
      <c r="D642" s="31" t="s">
        <v>127</v>
      </c>
      <c r="E642" s="1">
        <v>58</v>
      </c>
      <c r="F642" s="71">
        <f>Data!AA73</f>
        <v>2807</v>
      </c>
      <c r="G642" s="71">
        <f t="shared" si="81"/>
        <v>973.57894736842104</v>
      </c>
      <c r="H642" s="72">
        <f t="shared" si="82"/>
        <v>1833.421052631579</v>
      </c>
      <c r="I642" s="72">
        <f t="shared" si="83"/>
        <v>1833.421052631579</v>
      </c>
      <c r="J642" s="45">
        <f>Data!L73</f>
        <v>0.377</v>
      </c>
      <c r="K642" s="45">
        <f t="shared" si="84"/>
        <v>5.1062500000000018E-2</v>
      </c>
      <c r="L642" s="73">
        <f t="shared" si="85"/>
        <v>0.32593749999999999</v>
      </c>
      <c r="M642" s="73">
        <f>IF(Results!J642&lt;'C.O. values'!C$32,"NO_GROWTH",L642)</f>
        <v>0.32593749999999999</v>
      </c>
      <c r="N642" s="74">
        <f t="shared" si="86"/>
        <v>5625.0693848715755</v>
      </c>
      <c r="O642" s="42">
        <f t="shared" si="87"/>
        <v>5625.0693848715755</v>
      </c>
      <c r="P642" s="75">
        <f t="shared" si="88"/>
        <v>0.61557777612584974</v>
      </c>
      <c r="Q642" s="55" t="str">
        <f t="shared" si="89"/>
        <v>NEGATIVE</v>
      </c>
      <c r="R642" s="1"/>
    </row>
    <row r="643" spans="1:18" ht="14" x14ac:dyDescent="0.2">
      <c r="A643" s="69" t="s">
        <v>1465</v>
      </c>
      <c r="B643" s="69" t="s">
        <v>1466</v>
      </c>
      <c r="C643" s="76" t="s">
        <v>272</v>
      </c>
      <c r="D643" s="31" t="s">
        <v>127</v>
      </c>
      <c r="E643" s="1">
        <v>59</v>
      </c>
      <c r="F643" s="71">
        <f>Data!AB73</f>
        <v>2452</v>
      </c>
      <c r="G643" s="71">
        <f t="shared" si="81"/>
        <v>973.57894736842104</v>
      </c>
      <c r="H643" s="72">
        <f t="shared" si="82"/>
        <v>1478.421052631579</v>
      </c>
      <c r="I643" s="72">
        <f t="shared" si="83"/>
        <v>1478.421052631579</v>
      </c>
      <c r="J643" s="45">
        <f>Data!M73</f>
        <v>0.42099999999999999</v>
      </c>
      <c r="K643" s="45">
        <f t="shared" si="84"/>
        <v>5.1062500000000018E-2</v>
      </c>
      <c r="L643" s="73">
        <f t="shared" si="85"/>
        <v>0.36993749999999997</v>
      </c>
      <c r="M643" s="73">
        <f>IF(Results!J643&lt;'C.O. values'!C$32,"NO_GROWTH",L643)</f>
        <v>0.36993749999999997</v>
      </c>
      <c r="N643" s="74">
        <f t="shared" si="86"/>
        <v>3996.4076435386492</v>
      </c>
      <c r="O643" s="42">
        <f t="shared" si="87"/>
        <v>3996.4076435386492</v>
      </c>
      <c r="P643" s="75">
        <f t="shared" si="88"/>
        <v>0.43734566836068195</v>
      </c>
      <c r="Q643" s="55" t="str">
        <f t="shared" si="89"/>
        <v>NEGATIVE</v>
      </c>
      <c r="R643" s="1"/>
    </row>
    <row r="644" spans="1:18" ht="14" x14ac:dyDescent="0.2">
      <c r="A644" s="69" t="s">
        <v>1467</v>
      </c>
      <c r="B644" s="69" t="s">
        <v>1468</v>
      </c>
      <c r="C644" s="76" t="s">
        <v>272</v>
      </c>
      <c r="D644" s="31" t="s">
        <v>127</v>
      </c>
      <c r="E644" s="1">
        <v>60</v>
      </c>
      <c r="F644" s="71">
        <f>Data!AC73</f>
        <v>2821</v>
      </c>
      <c r="G644" s="71">
        <f t="shared" si="81"/>
        <v>973.57894736842104</v>
      </c>
      <c r="H644" s="72">
        <f t="shared" si="82"/>
        <v>1847.421052631579</v>
      </c>
      <c r="I644" s="72">
        <f t="shared" si="83"/>
        <v>1847.421052631579</v>
      </c>
      <c r="J644" s="45">
        <f>Data!N73</f>
        <v>0.40300000000000002</v>
      </c>
      <c r="K644" s="45">
        <f t="shared" si="84"/>
        <v>5.1062500000000018E-2</v>
      </c>
      <c r="L644" s="73">
        <f t="shared" si="85"/>
        <v>0.35193750000000001</v>
      </c>
      <c r="M644" s="73">
        <f>IF(Results!J644&lt;'C.O. values'!C$32,"NO_GROWTH",L644)</f>
        <v>0.35193750000000001</v>
      </c>
      <c r="N644" s="74">
        <f t="shared" si="86"/>
        <v>5249.2873099103645</v>
      </c>
      <c r="O644" s="42">
        <f t="shared" si="87"/>
        <v>5249.2873099103645</v>
      </c>
      <c r="P644" s="75">
        <f t="shared" si="88"/>
        <v>0.57445417778682928</v>
      </c>
      <c r="Q644" s="55" t="str">
        <f t="shared" si="89"/>
        <v>NEGATIVE</v>
      </c>
      <c r="R644" s="1"/>
    </row>
    <row r="645" spans="1:18" ht="14" x14ac:dyDescent="0.2">
      <c r="A645" s="69" t="s">
        <v>1469</v>
      </c>
      <c r="B645" s="69" t="s">
        <v>1470</v>
      </c>
      <c r="C645" s="76" t="s">
        <v>161</v>
      </c>
      <c r="D645" s="31" t="s">
        <v>127</v>
      </c>
      <c r="E645" s="1">
        <v>61</v>
      </c>
      <c r="F645" s="71">
        <f>Data!R74</f>
        <v>1865</v>
      </c>
      <c r="G645" s="71">
        <f t="shared" si="81"/>
        <v>973.57894736842104</v>
      </c>
      <c r="H645" s="72">
        <f t="shared" si="82"/>
        <v>891.42105263157896</v>
      </c>
      <c r="I645" s="72">
        <f t="shared" si="83"/>
        <v>891.42105263157896</v>
      </c>
      <c r="J645" s="45">
        <f>Data!C74</f>
        <v>0.38500000000000001</v>
      </c>
      <c r="K645" s="45">
        <f t="shared" si="84"/>
        <v>5.1062500000000018E-2</v>
      </c>
      <c r="L645" s="73">
        <f t="shared" si="85"/>
        <v>0.3339375</v>
      </c>
      <c r="M645" s="73">
        <f>IF(Results!J645&lt;'C.O. values'!C$32,"NO_GROWTH",L645)</f>
        <v>0.3339375</v>
      </c>
      <c r="N645" s="74">
        <f t="shared" si="86"/>
        <v>2669.4248253987016</v>
      </c>
      <c r="O645" s="42">
        <f t="shared" si="87"/>
        <v>2669.4248253987016</v>
      </c>
      <c r="P645" s="75">
        <f t="shared" si="88"/>
        <v>0.29212770281083095</v>
      </c>
      <c r="Q645" s="55" t="str">
        <f t="shared" si="89"/>
        <v>NEGATIVE</v>
      </c>
      <c r="R645" s="1"/>
    </row>
    <row r="646" spans="1:18" ht="14" x14ac:dyDescent="0.2">
      <c r="A646" s="69" t="s">
        <v>1471</v>
      </c>
      <c r="B646" s="69" t="s">
        <v>1472</v>
      </c>
      <c r="C646" s="76" t="s">
        <v>1473</v>
      </c>
      <c r="D646" s="31" t="s">
        <v>127</v>
      </c>
      <c r="E646" s="1">
        <v>62</v>
      </c>
      <c r="F646" s="71">
        <f>Data!S74</f>
        <v>2112</v>
      </c>
      <c r="G646" s="71">
        <f t="shared" si="81"/>
        <v>973.57894736842104</v>
      </c>
      <c r="H646" s="72">
        <f t="shared" si="82"/>
        <v>1138.421052631579</v>
      </c>
      <c r="I646" s="72">
        <f t="shared" si="83"/>
        <v>1138.421052631579</v>
      </c>
      <c r="J646" s="45">
        <f>Data!D74</f>
        <v>0.47499999999999998</v>
      </c>
      <c r="K646" s="45">
        <f t="shared" si="84"/>
        <v>5.1062500000000018E-2</v>
      </c>
      <c r="L646" s="73">
        <f t="shared" si="85"/>
        <v>0.42393749999999997</v>
      </c>
      <c r="M646" s="73">
        <f>IF(Results!J646&lt;'C.O. values'!C$32,"NO_GROWTH",L646)</f>
        <v>0.42393749999999997</v>
      </c>
      <c r="N646" s="74">
        <f t="shared" si="86"/>
        <v>2685.3511487697574</v>
      </c>
      <c r="O646" s="42">
        <f t="shared" si="87"/>
        <v>2685.3511487697574</v>
      </c>
      <c r="P646" s="75">
        <f t="shared" si="88"/>
        <v>0.29387059521834202</v>
      </c>
      <c r="Q646" s="55" t="str">
        <f t="shared" si="89"/>
        <v>NEGATIVE</v>
      </c>
      <c r="R646" s="1"/>
    </row>
    <row r="647" spans="1:18" ht="14" x14ac:dyDescent="0.2">
      <c r="A647" s="69" t="s">
        <v>1474</v>
      </c>
      <c r="B647" s="69" t="s">
        <v>1475</v>
      </c>
      <c r="C647" s="76" t="s">
        <v>253</v>
      </c>
      <c r="D647" s="31" t="s">
        <v>127</v>
      </c>
      <c r="E647" s="1">
        <v>63</v>
      </c>
      <c r="F647" s="71">
        <f>Data!T74</f>
        <v>2230</v>
      </c>
      <c r="G647" s="71">
        <f t="shared" si="81"/>
        <v>973.57894736842104</v>
      </c>
      <c r="H647" s="72">
        <f t="shared" si="82"/>
        <v>1256.421052631579</v>
      </c>
      <c r="I647" s="72">
        <f t="shared" si="83"/>
        <v>1256.421052631579</v>
      </c>
      <c r="J647" s="45">
        <f>Data!E74</f>
        <v>0.38600000000000001</v>
      </c>
      <c r="K647" s="45">
        <f t="shared" si="84"/>
        <v>5.1062500000000018E-2</v>
      </c>
      <c r="L647" s="73">
        <f t="shared" si="85"/>
        <v>0.3349375</v>
      </c>
      <c r="M647" s="73">
        <f>IF(Results!J647&lt;'C.O. values'!C$32,"NO_GROWTH",L647)</f>
        <v>0.3349375</v>
      </c>
      <c r="N647" s="74">
        <f t="shared" si="86"/>
        <v>3751.2104575676922</v>
      </c>
      <c r="O647" s="42">
        <f t="shared" si="87"/>
        <v>3751.2104575676922</v>
      </c>
      <c r="P647" s="75">
        <f t="shared" si="88"/>
        <v>0.41051258806868407</v>
      </c>
      <c r="Q647" s="55" t="str">
        <f t="shared" si="89"/>
        <v>NEGATIVE</v>
      </c>
      <c r="R647" s="1"/>
    </row>
    <row r="648" spans="1:18" ht="14" x14ac:dyDescent="0.2">
      <c r="A648" s="69" t="s">
        <v>1476</v>
      </c>
      <c r="B648" s="69" t="s">
        <v>1477</v>
      </c>
      <c r="C648" s="76" t="s">
        <v>158</v>
      </c>
      <c r="D648" s="31" t="s">
        <v>127</v>
      </c>
      <c r="E648" s="1">
        <v>64</v>
      </c>
      <c r="F648" s="71">
        <f>Data!U74</f>
        <v>1872</v>
      </c>
      <c r="G648" s="71">
        <f t="shared" si="81"/>
        <v>973.57894736842104</v>
      </c>
      <c r="H648" s="72">
        <f t="shared" si="82"/>
        <v>898.42105263157896</v>
      </c>
      <c r="I648" s="72">
        <f t="shared" si="83"/>
        <v>898.42105263157896</v>
      </c>
      <c r="J648" s="45">
        <f>Data!F74</f>
        <v>0.46500000000000002</v>
      </c>
      <c r="K648" s="45">
        <f t="shared" si="84"/>
        <v>5.1062500000000018E-2</v>
      </c>
      <c r="L648" s="73">
        <f t="shared" si="85"/>
        <v>0.41393750000000001</v>
      </c>
      <c r="M648" s="73">
        <f>IF(Results!J648&lt;'C.O. values'!C$32,"NO_GROWTH",L648)</f>
        <v>0.41393750000000001</v>
      </c>
      <c r="N648" s="74">
        <f t="shared" si="86"/>
        <v>2170.4268219998885</v>
      </c>
      <c r="O648" s="42">
        <f t="shared" si="87"/>
        <v>2170.4268219998885</v>
      </c>
      <c r="P648" s="75">
        <f t="shared" si="88"/>
        <v>0.23752000640630144</v>
      </c>
      <c r="Q648" s="55" t="str">
        <f t="shared" si="89"/>
        <v>NEGATIVE</v>
      </c>
      <c r="R648" s="1"/>
    </row>
    <row r="649" spans="1:18" ht="14" x14ac:dyDescent="0.2">
      <c r="A649" s="69" t="s">
        <v>1478</v>
      </c>
      <c r="B649" s="69" t="s">
        <v>1479</v>
      </c>
      <c r="C649" s="76" t="s">
        <v>164</v>
      </c>
      <c r="D649" s="31" t="s">
        <v>127</v>
      </c>
      <c r="E649" s="1">
        <v>65</v>
      </c>
      <c r="F649" s="71">
        <f>Data!V74</f>
        <v>2224</v>
      </c>
      <c r="G649" s="71">
        <f t="shared" ref="G649:G712" si="90">G$5</f>
        <v>973.57894736842104</v>
      </c>
      <c r="H649" s="72">
        <f t="shared" ref="H649:H712" si="91">F649-G649</f>
        <v>1250.421052631579</v>
      </c>
      <c r="I649" s="72">
        <f t="shared" ref="I649:I712" si="92">IF(H649&lt;((QUARTILE($H$9:$H$2007,3))+(1.5*(QUARTILE($H$9:$H$2007,3)-QUARTILE($H$9:$H$2007,1)))),(IF(H649&gt;((QUARTILE($H$9:$H$2007,1))-(1.5*(QUARTILE($H$9:$H$2007,3)-QUARTILE($H$9:$H$2007,1)))),H649,"OUTLIER-DN")),"OUTLIER-UP")</f>
        <v>1250.421052631579</v>
      </c>
      <c r="J649" s="45">
        <f>Data!G74</f>
        <v>0.38500000000000001</v>
      </c>
      <c r="K649" s="45">
        <f t="shared" ref="K649:K712" si="93">K$5</f>
        <v>5.1062500000000018E-2</v>
      </c>
      <c r="L649" s="73">
        <f t="shared" ref="L649:L712" si="94">J649-K649</f>
        <v>0.3339375</v>
      </c>
      <c r="M649" s="73">
        <f>IF(Results!J649&lt;'C.O. values'!C$32,"NO_GROWTH",L649)</f>
        <v>0.3339375</v>
      </c>
      <c r="N649" s="74">
        <f t="shared" ref="N649:N712" si="95">IF(M649="NO_GROWTH","NO_GROWTH",H649/L649)</f>
        <v>3744.4762946107548</v>
      </c>
      <c r="O649" s="42">
        <f t="shared" ref="O649:O712" si="96">IF(M649="NO_GROWTH","NO_GROWTH",(IF(N649&lt;((QUARTILE($N$9:$N$2007,3))+(1.5*(QUARTILE($N$9:$N$2007,3)-QUARTILE($N$9:$N$2007,1)))),(IF(N649&gt;((QUARTILE($N$9:$N$2007,1))-(1.5*(QUARTILE($N$9:$N$2007,3)-QUARTILE($N$9:$N$2007,1)))),N649,"OUTLIER-DN")),"OUTLIER-UP")))</f>
        <v>3744.4762946107548</v>
      </c>
      <c r="P649" s="75">
        <f t="shared" ref="P649:P712" si="97">IF(O649="NO_GROWTH","NO_GROWTH",N649/$O$5)</f>
        <v>0.40977563697111191</v>
      </c>
      <c r="Q649" s="55" t="str">
        <f t="shared" ref="Q649:Q712" si="98">IF(M649="NO_GROWTH","NO_GROWTH",(IF(P649&gt;0.99,(IF(H649&lt;$P$5,"POTENTIAL_FALSE_POSITIVE","LIKELY_TRUE_POSITIVE")),"NEGATIVE")))</f>
        <v>NEGATIVE</v>
      </c>
      <c r="R649" s="1"/>
    </row>
    <row r="650" spans="1:18" ht="14" x14ac:dyDescent="0.2">
      <c r="A650" s="69" t="s">
        <v>1480</v>
      </c>
      <c r="B650" s="69" t="s">
        <v>1481</v>
      </c>
      <c r="C650" s="76" t="s">
        <v>135</v>
      </c>
      <c r="D650" s="31" t="s">
        <v>127</v>
      </c>
      <c r="E650" s="1">
        <v>66</v>
      </c>
      <c r="F650" s="71">
        <f>Data!W74</f>
        <v>2000</v>
      </c>
      <c r="G650" s="71">
        <f t="shared" si="90"/>
        <v>973.57894736842104</v>
      </c>
      <c r="H650" s="72">
        <f t="shared" si="91"/>
        <v>1026.421052631579</v>
      </c>
      <c r="I650" s="72">
        <f t="shared" si="92"/>
        <v>1026.421052631579</v>
      </c>
      <c r="J650" s="45">
        <f>Data!H74</f>
        <v>0.39800000000000002</v>
      </c>
      <c r="K650" s="45">
        <f t="shared" si="93"/>
        <v>5.1062500000000018E-2</v>
      </c>
      <c r="L650" s="73">
        <f t="shared" si="94"/>
        <v>0.34693750000000001</v>
      </c>
      <c r="M650" s="73">
        <f>IF(Results!J650&lt;'C.O. values'!C$32,"NO_GROWTH",L650)</f>
        <v>0.34693750000000001</v>
      </c>
      <c r="N650" s="74">
        <f t="shared" si="95"/>
        <v>2958.5186168447599</v>
      </c>
      <c r="O650" s="42">
        <f t="shared" si="96"/>
        <v>2958.5186168447599</v>
      </c>
      <c r="P650" s="75">
        <f t="shared" si="97"/>
        <v>0.32376459491900139</v>
      </c>
      <c r="Q650" s="55" t="str">
        <f t="shared" si="98"/>
        <v>NEGATIVE</v>
      </c>
      <c r="R650" s="1"/>
    </row>
    <row r="651" spans="1:18" ht="14" x14ac:dyDescent="0.2">
      <c r="A651" s="69" t="s">
        <v>1482</v>
      </c>
      <c r="B651" s="69" t="s">
        <v>1483</v>
      </c>
      <c r="C651" s="76" t="s">
        <v>149</v>
      </c>
      <c r="D651" s="31" t="s">
        <v>127</v>
      </c>
      <c r="E651" s="1">
        <v>67</v>
      </c>
      <c r="F651" s="71">
        <f>Data!X74</f>
        <v>1713</v>
      </c>
      <c r="G651" s="71">
        <f t="shared" si="90"/>
        <v>973.57894736842104</v>
      </c>
      <c r="H651" s="72">
        <f t="shared" si="91"/>
        <v>739.42105263157896</v>
      </c>
      <c r="I651" s="72">
        <f t="shared" si="92"/>
        <v>739.42105263157896</v>
      </c>
      <c r="J651" s="45">
        <f>Data!I74</f>
        <v>0.57899999999999996</v>
      </c>
      <c r="K651" s="45">
        <f t="shared" si="93"/>
        <v>5.1062500000000018E-2</v>
      </c>
      <c r="L651" s="73">
        <f t="shared" si="94"/>
        <v>0.52793749999999995</v>
      </c>
      <c r="M651" s="73">
        <f>IF(Results!J651&lt;'C.O. values'!C$32,"NO_GROWTH",L651)</f>
        <v>0.52793749999999995</v>
      </c>
      <c r="N651" s="74">
        <f t="shared" si="95"/>
        <v>1400.5844491660073</v>
      </c>
      <c r="O651" s="42">
        <f t="shared" si="96"/>
        <v>1400.5844491660073</v>
      </c>
      <c r="P651" s="75">
        <f t="shared" si="97"/>
        <v>0.15327253790199122</v>
      </c>
      <c r="Q651" s="55" t="str">
        <f t="shared" si="98"/>
        <v>NEGATIVE</v>
      </c>
      <c r="R651" s="1"/>
    </row>
    <row r="652" spans="1:18" ht="14" x14ac:dyDescent="0.2">
      <c r="A652" s="69" t="s">
        <v>1484</v>
      </c>
      <c r="B652" s="69" t="s">
        <v>1485</v>
      </c>
      <c r="C652" s="76" t="s">
        <v>158</v>
      </c>
      <c r="D652" s="31" t="s">
        <v>127</v>
      </c>
      <c r="E652" s="1">
        <v>68</v>
      </c>
      <c r="F652" s="71">
        <f>Data!Y74</f>
        <v>2307</v>
      </c>
      <c r="G652" s="71">
        <f t="shared" si="90"/>
        <v>973.57894736842104</v>
      </c>
      <c r="H652" s="72">
        <f t="shared" si="91"/>
        <v>1333.421052631579</v>
      </c>
      <c r="I652" s="72">
        <f t="shared" si="92"/>
        <v>1333.421052631579</v>
      </c>
      <c r="J652" s="45">
        <f>Data!J74</f>
        <v>0.41199999999999998</v>
      </c>
      <c r="K652" s="45">
        <f t="shared" si="93"/>
        <v>5.1062500000000018E-2</v>
      </c>
      <c r="L652" s="73">
        <f t="shared" si="94"/>
        <v>0.36093749999999997</v>
      </c>
      <c r="M652" s="73">
        <f>IF(Results!J652&lt;'C.O. values'!C$32,"NO_GROWTH",L652)</f>
        <v>0.36093749999999997</v>
      </c>
      <c r="N652" s="74">
        <f t="shared" si="95"/>
        <v>3694.3267259056738</v>
      </c>
      <c r="O652" s="42">
        <f t="shared" si="96"/>
        <v>3694.3267259056738</v>
      </c>
      <c r="P652" s="75">
        <f t="shared" si="97"/>
        <v>0.40428753400474304</v>
      </c>
      <c r="Q652" s="55" t="str">
        <f t="shared" si="98"/>
        <v>NEGATIVE</v>
      </c>
      <c r="R652" s="1"/>
    </row>
    <row r="653" spans="1:18" ht="14" x14ac:dyDescent="0.2">
      <c r="A653" s="69" t="s">
        <v>1486</v>
      </c>
      <c r="B653" s="69" t="s">
        <v>1487</v>
      </c>
      <c r="C653" s="76" t="s">
        <v>187</v>
      </c>
      <c r="D653" s="31" t="s">
        <v>127</v>
      </c>
      <c r="E653" s="1">
        <v>69</v>
      </c>
      <c r="F653" s="71">
        <f>Data!Z74</f>
        <v>5940</v>
      </c>
      <c r="G653" s="71">
        <f t="shared" si="90"/>
        <v>973.57894736842104</v>
      </c>
      <c r="H653" s="72">
        <f t="shared" si="91"/>
        <v>4966.4210526315792</v>
      </c>
      <c r="I653" s="72" t="str">
        <f t="shared" si="92"/>
        <v>OUTLIER-UP</v>
      </c>
      <c r="J653" s="45">
        <f>Data!K74</f>
        <v>0.35699999999999998</v>
      </c>
      <c r="K653" s="45">
        <f t="shared" si="93"/>
        <v>5.1062500000000018E-2</v>
      </c>
      <c r="L653" s="73">
        <f t="shared" si="94"/>
        <v>0.30593749999999997</v>
      </c>
      <c r="M653" s="73">
        <f>IF(Results!J653&lt;'C.O. values'!C$32,"NO_GROWTH",L653)</f>
        <v>0.30593749999999997</v>
      </c>
      <c r="N653" s="74">
        <f t="shared" si="95"/>
        <v>16233.449814526102</v>
      </c>
      <c r="O653" s="42" t="str">
        <f t="shared" si="96"/>
        <v>OUTLIER-UP</v>
      </c>
      <c r="P653" s="75">
        <f t="shared" si="97"/>
        <v>1.7765026974693419</v>
      </c>
      <c r="Q653" s="55" t="str">
        <f t="shared" si="98"/>
        <v>LIKELY_TRUE_POSITIVE</v>
      </c>
      <c r="R653" s="1"/>
    </row>
    <row r="654" spans="1:18" ht="14" x14ac:dyDescent="0.2">
      <c r="A654" s="90" t="s">
        <v>287</v>
      </c>
      <c r="B654" s="90" t="s">
        <v>1488</v>
      </c>
      <c r="C654" s="91"/>
      <c r="D654" s="92"/>
      <c r="E654" s="93">
        <v>70</v>
      </c>
      <c r="F654" s="94">
        <f>Data!AA74</f>
        <v>1208</v>
      </c>
      <c r="G654" s="94">
        <f t="shared" si="90"/>
        <v>973.57894736842104</v>
      </c>
      <c r="H654" s="95">
        <f t="shared" si="91"/>
        <v>234.42105263157896</v>
      </c>
      <c r="I654" s="95">
        <f t="shared" si="92"/>
        <v>234.42105263157896</v>
      </c>
      <c r="J654" s="50">
        <f>Data!L74</f>
        <v>0.05</v>
      </c>
      <c r="K654" s="50">
        <f t="shared" si="93"/>
        <v>5.1062500000000018E-2</v>
      </c>
      <c r="L654" s="96">
        <f t="shared" si="94"/>
        <v>-1.0625000000000148E-3</v>
      </c>
      <c r="M654" s="96" t="str">
        <f>IF(Results!J654&lt;'C.O. values'!C$32,"NO_GROWTH",L654)</f>
        <v>NO_GROWTH</v>
      </c>
      <c r="N654" s="97" t="str">
        <f t="shared" si="95"/>
        <v>NO_GROWTH</v>
      </c>
      <c r="O654" s="98" t="str">
        <f t="shared" si="96"/>
        <v>NO_GROWTH</v>
      </c>
      <c r="P654" s="99" t="str">
        <f t="shared" si="97"/>
        <v>NO_GROWTH</v>
      </c>
      <c r="Q654" s="100" t="str">
        <f t="shared" si="98"/>
        <v>NO_GROWTH</v>
      </c>
      <c r="R654" s="1"/>
    </row>
    <row r="655" spans="1:18" ht="14" x14ac:dyDescent="0.2">
      <c r="A655" s="69" t="s">
        <v>1489</v>
      </c>
      <c r="B655" s="69" t="s">
        <v>1490</v>
      </c>
      <c r="C655" s="76" t="s">
        <v>238</v>
      </c>
      <c r="D655" s="31" t="s">
        <v>127</v>
      </c>
      <c r="E655" s="1">
        <v>71</v>
      </c>
      <c r="F655" s="71">
        <f>Data!AB74</f>
        <v>2907</v>
      </c>
      <c r="G655" s="71">
        <f t="shared" si="90"/>
        <v>973.57894736842104</v>
      </c>
      <c r="H655" s="72">
        <f t="shared" si="91"/>
        <v>1933.421052631579</v>
      </c>
      <c r="I655" s="72">
        <f t="shared" si="92"/>
        <v>1933.421052631579</v>
      </c>
      <c r="J655" s="45">
        <f>Data!M74</f>
        <v>0.34699999999999998</v>
      </c>
      <c r="K655" s="45">
        <f t="shared" si="93"/>
        <v>5.1062500000000018E-2</v>
      </c>
      <c r="L655" s="73">
        <f t="shared" si="94"/>
        <v>0.29593749999999996</v>
      </c>
      <c r="M655" s="73">
        <f>IF(Results!J655&lt;'C.O. values'!C$32,"NO_GROWTH",L655)</f>
        <v>0.29593749999999996</v>
      </c>
      <c r="N655" s="74">
        <f t="shared" si="95"/>
        <v>6533.2073584171631</v>
      </c>
      <c r="O655" s="42">
        <f t="shared" si="96"/>
        <v>6533.2073584171631</v>
      </c>
      <c r="P655" s="75">
        <f t="shared" si="97"/>
        <v>0.71495958209505583</v>
      </c>
      <c r="Q655" s="55" t="str">
        <f t="shared" si="98"/>
        <v>NEGATIVE</v>
      </c>
      <c r="R655" s="1"/>
    </row>
    <row r="656" spans="1:18" ht="14" x14ac:dyDescent="0.2">
      <c r="A656" s="69" t="s">
        <v>1491</v>
      </c>
      <c r="B656" s="69" t="s">
        <v>1492</v>
      </c>
      <c r="C656" s="76" t="s">
        <v>653</v>
      </c>
      <c r="D656" s="31" t="s">
        <v>127</v>
      </c>
      <c r="E656" s="1">
        <v>72</v>
      </c>
      <c r="F656" s="71">
        <f>Data!AC74</f>
        <v>2976</v>
      </c>
      <c r="G656" s="71">
        <f t="shared" si="90"/>
        <v>973.57894736842104</v>
      </c>
      <c r="H656" s="72">
        <f t="shared" si="91"/>
        <v>2002.421052631579</v>
      </c>
      <c r="I656" s="72">
        <f t="shared" si="92"/>
        <v>2002.421052631579</v>
      </c>
      <c r="J656" s="45">
        <f>Data!N74</f>
        <v>0.36599999999999999</v>
      </c>
      <c r="K656" s="45">
        <f t="shared" si="93"/>
        <v>5.1062500000000018E-2</v>
      </c>
      <c r="L656" s="73">
        <f t="shared" si="94"/>
        <v>0.31493749999999998</v>
      </c>
      <c r="M656" s="73">
        <f>IF(Results!J656&lt;'C.O. values'!C$32,"NO_GROWTH",L656)</f>
        <v>0.31493749999999998</v>
      </c>
      <c r="N656" s="74">
        <f t="shared" si="95"/>
        <v>6358.153769022676</v>
      </c>
      <c r="O656" s="42">
        <f t="shared" si="96"/>
        <v>6358.153769022676</v>
      </c>
      <c r="P656" s="75">
        <f t="shared" si="97"/>
        <v>0.69580264519537594</v>
      </c>
      <c r="Q656" s="55" t="str">
        <f t="shared" si="98"/>
        <v>NEGATIVE</v>
      </c>
      <c r="R656" s="1"/>
    </row>
    <row r="657" spans="1:18" ht="14" x14ac:dyDescent="0.2">
      <c r="A657" s="69" t="s">
        <v>1493</v>
      </c>
      <c r="B657" s="69" t="s">
        <v>1494</v>
      </c>
      <c r="C657" s="76" t="s">
        <v>164</v>
      </c>
      <c r="D657" s="31" t="s">
        <v>127</v>
      </c>
      <c r="E657" s="1">
        <v>73</v>
      </c>
      <c r="F657" s="71">
        <f>Data!R75</f>
        <v>1553</v>
      </c>
      <c r="G657" s="71">
        <f t="shared" si="90"/>
        <v>973.57894736842104</v>
      </c>
      <c r="H657" s="72">
        <f t="shared" si="91"/>
        <v>579.42105263157896</v>
      </c>
      <c r="I657" s="72">
        <f t="shared" si="92"/>
        <v>579.42105263157896</v>
      </c>
      <c r="J657" s="45">
        <f>Data!C75</f>
        <v>0.16300000000000001</v>
      </c>
      <c r="K657" s="45">
        <f t="shared" si="93"/>
        <v>5.1062500000000018E-2</v>
      </c>
      <c r="L657" s="73">
        <f t="shared" si="94"/>
        <v>0.1119375</v>
      </c>
      <c r="M657" s="73">
        <f>IF(Results!J657&lt;'C.O. values'!C$32,"NO_GROWTH",L657)</f>
        <v>0.1119375</v>
      </c>
      <c r="N657" s="74">
        <f t="shared" si="95"/>
        <v>5176.2908107790417</v>
      </c>
      <c r="O657" s="42">
        <f t="shared" si="96"/>
        <v>5176.2908107790417</v>
      </c>
      <c r="P657" s="75">
        <f t="shared" si="97"/>
        <v>0.56646582786156729</v>
      </c>
      <c r="Q657" s="55" t="str">
        <f t="shared" si="98"/>
        <v>NEGATIVE</v>
      </c>
      <c r="R657" s="1"/>
    </row>
    <row r="658" spans="1:18" ht="14" x14ac:dyDescent="0.2">
      <c r="A658" s="69" t="s">
        <v>1495</v>
      </c>
      <c r="B658" s="69" t="s">
        <v>1496</v>
      </c>
      <c r="C658" s="76" t="s">
        <v>596</v>
      </c>
      <c r="D658" s="31" t="s">
        <v>127</v>
      </c>
      <c r="E658" s="1">
        <v>74</v>
      </c>
      <c r="F658" s="71">
        <f>Data!S75</f>
        <v>2082</v>
      </c>
      <c r="G658" s="71">
        <f t="shared" si="90"/>
        <v>973.57894736842104</v>
      </c>
      <c r="H658" s="72">
        <f t="shared" si="91"/>
        <v>1108.421052631579</v>
      </c>
      <c r="I658" s="72">
        <f t="shared" si="92"/>
        <v>1108.421052631579</v>
      </c>
      <c r="J658" s="45">
        <f>Data!D75</f>
        <v>0.32300000000000001</v>
      </c>
      <c r="K658" s="45">
        <f t="shared" si="93"/>
        <v>5.1062500000000018E-2</v>
      </c>
      <c r="L658" s="73">
        <f t="shared" si="94"/>
        <v>0.2719375</v>
      </c>
      <c r="M658" s="73">
        <f>IF(Results!J658&lt;'C.O. values'!C$32,"NO_GROWTH",L658)</f>
        <v>0.2719375</v>
      </c>
      <c r="N658" s="74">
        <f t="shared" si="95"/>
        <v>4076.0139834762731</v>
      </c>
      <c r="O658" s="42">
        <f t="shared" si="96"/>
        <v>4076.0139834762731</v>
      </c>
      <c r="P658" s="75">
        <f t="shared" si="97"/>
        <v>0.44605736422635694</v>
      </c>
      <c r="Q658" s="55" t="str">
        <f t="shared" si="98"/>
        <v>NEGATIVE</v>
      </c>
      <c r="R658" s="1"/>
    </row>
    <row r="659" spans="1:18" ht="14" x14ac:dyDescent="0.2">
      <c r="A659" s="69" t="s">
        <v>1497</v>
      </c>
      <c r="B659" s="69" t="s">
        <v>1498</v>
      </c>
      <c r="C659" s="76" t="s">
        <v>158</v>
      </c>
      <c r="D659" s="31" t="s">
        <v>127</v>
      </c>
      <c r="E659" s="1">
        <v>75</v>
      </c>
      <c r="F659" s="71">
        <f>Data!T75</f>
        <v>2544</v>
      </c>
      <c r="G659" s="71">
        <f t="shared" si="90"/>
        <v>973.57894736842104</v>
      </c>
      <c r="H659" s="72">
        <f t="shared" si="91"/>
        <v>1570.421052631579</v>
      </c>
      <c r="I659" s="72">
        <f t="shared" si="92"/>
        <v>1570.421052631579</v>
      </c>
      <c r="J659" s="45">
        <f>Data!E75</f>
        <v>0.38900000000000001</v>
      </c>
      <c r="K659" s="45">
        <f t="shared" si="93"/>
        <v>5.1062500000000018E-2</v>
      </c>
      <c r="L659" s="73">
        <f t="shared" si="94"/>
        <v>0.3379375</v>
      </c>
      <c r="M659" s="73">
        <f>IF(Results!J659&lt;'C.O. values'!C$32,"NO_GROWTH",L659)</f>
        <v>0.3379375</v>
      </c>
      <c r="N659" s="74">
        <f t="shared" si="95"/>
        <v>4647.0754285380553</v>
      </c>
      <c r="O659" s="42">
        <f t="shared" si="96"/>
        <v>4647.0754285380553</v>
      </c>
      <c r="P659" s="75">
        <f t="shared" si="97"/>
        <v>0.50855130169276064</v>
      </c>
      <c r="Q659" s="55" t="str">
        <f t="shared" si="98"/>
        <v>NEGATIVE</v>
      </c>
      <c r="R659" s="1"/>
    </row>
    <row r="660" spans="1:18" ht="14" x14ac:dyDescent="0.2">
      <c r="A660" s="69" t="s">
        <v>1499</v>
      </c>
      <c r="B660" s="69" t="s">
        <v>1500</v>
      </c>
      <c r="C660" s="76" t="s">
        <v>607</v>
      </c>
      <c r="D660" s="31" t="s">
        <v>127</v>
      </c>
      <c r="E660" s="1">
        <v>76</v>
      </c>
      <c r="F660" s="71">
        <f>Data!U75</f>
        <v>2731</v>
      </c>
      <c r="G660" s="71">
        <f t="shared" si="90"/>
        <v>973.57894736842104</v>
      </c>
      <c r="H660" s="72">
        <f t="shared" si="91"/>
        <v>1757.421052631579</v>
      </c>
      <c r="I660" s="72">
        <f t="shared" si="92"/>
        <v>1757.421052631579</v>
      </c>
      <c r="J660" s="45">
        <f>Data!F75</f>
        <v>0.34799999999999998</v>
      </c>
      <c r="K660" s="45">
        <f t="shared" si="93"/>
        <v>5.1062500000000018E-2</v>
      </c>
      <c r="L660" s="73">
        <f t="shared" si="94"/>
        <v>0.29693749999999997</v>
      </c>
      <c r="M660" s="73">
        <f>IF(Results!J660&lt;'C.O. values'!C$32,"NO_GROWTH",L660)</f>
        <v>0.29693749999999997</v>
      </c>
      <c r="N660" s="74">
        <f t="shared" si="95"/>
        <v>5918.4880745327864</v>
      </c>
      <c r="O660" s="42">
        <f t="shared" si="96"/>
        <v>5918.4880745327864</v>
      </c>
      <c r="P660" s="75">
        <f t="shared" si="97"/>
        <v>0.64768796216927627</v>
      </c>
      <c r="Q660" s="55" t="str">
        <f t="shared" si="98"/>
        <v>NEGATIVE</v>
      </c>
      <c r="R660" s="1"/>
    </row>
    <row r="661" spans="1:18" ht="14" x14ac:dyDescent="0.2">
      <c r="A661" s="69" t="s">
        <v>1501</v>
      </c>
      <c r="B661" s="69" t="s">
        <v>1502</v>
      </c>
      <c r="C661" s="76" t="s">
        <v>258</v>
      </c>
      <c r="D661" s="31" t="s">
        <v>127</v>
      </c>
      <c r="E661" s="1">
        <v>77</v>
      </c>
      <c r="F661" s="71">
        <f>Data!V75</f>
        <v>2200</v>
      </c>
      <c r="G661" s="71">
        <f t="shared" si="90"/>
        <v>973.57894736842104</v>
      </c>
      <c r="H661" s="72">
        <f t="shared" si="91"/>
        <v>1226.421052631579</v>
      </c>
      <c r="I661" s="72">
        <f t="shared" si="92"/>
        <v>1226.421052631579</v>
      </c>
      <c r="J661" s="45">
        <f>Data!G75</f>
        <v>0.44600000000000001</v>
      </c>
      <c r="K661" s="45">
        <f t="shared" si="93"/>
        <v>5.1062500000000018E-2</v>
      </c>
      <c r="L661" s="73">
        <f t="shared" si="94"/>
        <v>0.3949375</v>
      </c>
      <c r="M661" s="73">
        <f>IF(Results!J661&lt;'C.O. values'!C$32,"NO_GROWTH",L661)</f>
        <v>0.3949375</v>
      </c>
      <c r="N661" s="74">
        <f t="shared" si="95"/>
        <v>3105.3547779878563</v>
      </c>
      <c r="O661" s="42">
        <f t="shared" si="96"/>
        <v>3105.3547779878563</v>
      </c>
      <c r="P661" s="75">
        <f t="shared" si="97"/>
        <v>0.33983356604572607</v>
      </c>
      <c r="Q661" s="55" t="str">
        <f t="shared" si="98"/>
        <v>NEGATIVE</v>
      </c>
      <c r="R661" s="1"/>
    </row>
    <row r="662" spans="1:18" ht="14" x14ac:dyDescent="0.2">
      <c r="A662" s="69" t="s">
        <v>1503</v>
      </c>
      <c r="B662" s="69" t="s">
        <v>1504</v>
      </c>
      <c r="C662" s="76" t="s">
        <v>161</v>
      </c>
      <c r="D662" s="31" t="s">
        <v>127</v>
      </c>
      <c r="E662" s="1">
        <v>78</v>
      </c>
      <c r="F662" s="71">
        <f>Data!W75</f>
        <v>2558</v>
      </c>
      <c r="G662" s="71">
        <f t="shared" si="90"/>
        <v>973.57894736842104</v>
      </c>
      <c r="H662" s="72">
        <f t="shared" si="91"/>
        <v>1584.421052631579</v>
      </c>
      <c r="I662" s="72">
        <f t="shared" si="92"/>
        <v>1584.421052631579</v>
      </c>
      <c r="J662" s="45">
        <f>Data!H75</f>
        <v>0.38700000000000001</v>
      </c>
      <c r="K662" s="45">
        <f t="shared" si="93"/>
        <v>5.1062500000000018E-2</v>
      </c>
      <c r="L662" s="73">
        <f t="shared" si="94"/>
        <v>0.3359375</v>
      </c>
      <c r="M662" s="73">
        <f>IF(Results!J662&lt;'C.O. values'!C$32,"NO_GROWTH",L662)</f>
        <v>0.3359375</v>
      </c>
      <c r="N662" s="74">
        <f t="shared" si="95"/>
        <v>4716.4161566707471</v>
      </c>
      <c r="O662" s="42">
        <f t="shared" si="96"/>
        <v>4716.4161566707471</v>
      </c>
      <c r="P662" s="75">
        <f t="shared" si="97"/>
        <v>0.51613958341843469</v>
      </c>
      <c r="Q662" s="55" t="str">
        <f t="shared" si="98"/>
        <v>NEGATIVE</v>
      </c>
      <c r="R662" s="1"/>
    </row>
    <row r="663" spans="1:18" ht="14" x14ac:dyDescent="0.2">
      <c r="A663" s="69" t="s">
        <v>1505</v>
      </c>
      <c r="B663" s="69" t="s">
        <v>1506</v>
      </c>
      <c r="C663" s="76" t="s">
        <v>238</v>
      </c>
      <c r="D663" s="31" t="s">
        <v>127</v>
      </c>
      <c r="E663" s="1">
        <v>79</v>
      </c>
      <c r="F663" s="71">
        <f>Data!X75</f>
        <v>2683</v>
      </c>
      <c r="G663" s="71">
        <f t="shared" si="90"/>
        <v>973.57894736842104</v>
      </c>
      <c r="H663" s="72">
        <f t="shared" si="91"/>
        <v>1709.421052631579</v>
      </c>
      <c r="I663" s="72">
        <f t="shared" si="92"/>
        <v>1709.421052631579</v>
      </c>
      <c r="J663" s="45">
        <f>Data!I75</f>
        <v>0.41299999999999998</v>
      </c>
      <c r="K663" s="45">
        <f t="shared" si="93"/>
        <v>5.1062500000000018E-2</v>
      </c>
      <c r="L663" s="73">
        <f t="shared" si="94"/>
        <v>0.36193749999999997</v>
      </c>
      <c r="M663" s="73">
        <f>IF(Results!J663&lt;'C.O. values'!C$32,"NO_GROWTH",L663)</f>
        <v>0.36193749999999997</v>
      </c>
      <c r="N663" s="74">
        <f t="shared" si="95"/>
        <v>4722.9730343818455</v>
      </c>
      <c r="O663" s="42">
        <f t="shared" si="96"/>
        <v>4722.9730343818455</v>
      </c>
      <c r="P663" s="75">
        <f t="shared" si="97"/>
        <v>0.5168571333584554</v>
      </c>
      <c r="Q663" s="55" t="str">
        <f t="shared" si="98"/>
        <v>NEGATIVE</v>
      </c>
      <c r="R663" s="1"/>
    </row>
    <row r="664" spans="1:18" ht="14" x14ac:dyDescent="0.2">
      <c r="A664" s="69" t="s">
        <v>1507</v>
      </c>
      <c r="B664" s="69" t="s">
        <v>1508</v>
      </c>
      <c r="C664" s="76" t="s">
        <v>158</v>
      </c>
      <c r="D664" s="31" t="s">
        <v>127</v>
      </c>
      <c r="E664" s="1">
        <v>80</v>
      </c>
      <c r="F664" s="71">
        <f>Data!Y75</f>
        <v>2190</v>
      </c>
      <c r="G664" s="71">
        <f t="shared" si="90"/>
        <v>973.57894736842104</v>
      </c>
      <c r="H664" s="72">
        <f t="shared" si="91"/>
        <v>1216.421052631579</v>
      </c>
      <c r="I664" s="72">
        <f t="shared" si="92"/>
        <v>1216.421052631579</v>
      </c>
      <c r="J664" s="45">
        <f>Data!J75</f>
        <v>0.38200000000000001</v>
      </c>
      <c r="K664" s="45">
        <f t="shared" si="93"/>
        <v>5.1062500000000018E-2</v>
      </c>
      <c r="L664" s="73">
        <f t="shared" si="94"/>
        <v>0.3309375</v>
      </c>
      <c r="M664" s="73">
        <f>IF(Results!J664&lt;'C.O. values'!C$32,"NO_GROWTH",L664)</f>
        <v>0.3309375</v>
      </c>
      <c r="N664" s="74">
        <f t="shared" si="95"/>
        <v>3675.6821231549129</v>
      </c>
      <c r="O664" s="42">
        <f t="shared" si="96"/>
        <v>3675.6821231549129</v>
      </c>
      <c r="P664" s="75">
        <f t="shared" si="97"/>
        <v>0.40224716751096595</v>
      </c>
      <c r="Q664" s="55" t="str">
        <f t="shared" si="98"/>
        <v>NEGATIVE</v>
      </c>
      <c r="R664" s="1"/>
    </row>
    <row r="665" spans="1:18" ht="14" x14ac:dyDescent="0.2">
      <c r="A665" s="69" t="s">
        <v>1509</v>
      </c>
      <c r="B665" s="69" t="s">
        <v>1510</v>
      </c>
      <c r="C665" s="76" t="s">
        <v>786</v>
      </c>
      <c r="D665" s="31" t="s">
        <v>141</v>
      </c>
      <c r="E665" s="1">
        <v>81</v>
      </c>
      <c r="F665" s="71">
        <f>Data!Z75</f>
        <v>1884</v>
      </c>
      <c r="G665" s="71">
        <f t="shared" si="90"/>
        <v>973.57894736842104</v>
      </c>
      <c r="H665" s="72">
        <f t="shared" si="91"/>
        <v>910.42105263157896</v>
      </c>
      <c r="I665" s="72">
        <f t="shared" si="92"/>
        <v>910.42105263157896</v>
      </c>
      <c r="J665" s="45">
        <f>Data!K75</f>
        <v>0.38200000000000001</v>
      </c>
      <c r="K665" s="45">
        <f t="shared" si="93"/>
        <v>5.1062500000000018E-2</v>
      </c>
      <c r="L665" s="73">
        <f t="shared" si="94"/>
        <v>0.3309375</v>
      </c>
      <c r="M665" s="73">
        <f>IF(Results!J665&lt;'C.O. values'!C$32,"NO_GROWTH",L665)</f>
        <v>0.3309375</v>
      </c>
      <c r="N665" s="74">
        <f t="shared" si="95"/>
        <v>2751.0362308036379</v>
      </c>
      <c r="O665" s="42">
        <f t="shared" si="96"/>
        <v>2751.0362308036379</v>
      </c>
      <c r="P665" s="75">
        <f t="shared" si="97"/>
        <v>0.30105882241280241</v>
      </c>
      <c r="Q665" s="55" t="str">
        <f t="shared" si="98"/>
        <v>NEGATIVE</v>
      </c>
      <c r="R665" s="1"/>
    </row>
    <row r="666" spans="1:18" ht="14" x14ac:dyDescent="0.2">
      <c r="A666" s="69" t="s">
        <v>1511</v>
      </c>
      <c r="B666" s="69" t="s">
        <v>1512</v>
      </c>
      <c r="C666" s="76" t="s">
        <v>267</v>
      </c>
      <c r="D666" s="31" t="s">
        <v>127</v>
      </c>
      <c r="E666" s="1">
        <v>82</v>
      </c>
      <c r="F666" s="71">
        <f>Data!AA75</f>
        <v>2789</v>
      </c>
      <c r="G666" s="71">
        <f t="shared" si="90"/>
        <v>973.57894736842104</v>
      </c>
      <c r="H666" s="72">
        <f t="shared" si="91"/>
        <v>1815.421052631579</v>
      </c>
      <c r="I666" s="72">
        <f t="shared" si="92"/>
        <v>1815.421052631579</v>
      </c>
      <c r="J666" s="45">
        <f>Data!L75</f>
        <v>0.33700000000000002</v>
      </c>
      <c r="K666" s="45">
        <f t="shared" si="93"/>
        <v>5.1062500000000018E-2</v>
      </c>
      <c r="L666" s="73">
        <f t="shared" si="94"/>
        <v>0.28593750000000001</v>
      </c>
      <c r="M666" s="73">
        <f>IF(Results!J666&lt;'C.O. values'!C$32,"NO_GROWTH",L666)</f>
        <v>0.28593750000000001</v>
      </c>
      <c r="N666" s="74">
        <f t="shared" si="95"/>
        <v>6349.013517400057</v>
      </c>
      <c r="O666" s="42">
        <f t="shared" si="96"/>
        <v>6349.013517400057</v>
      </c>
      <c r="P666" s="75">
        <f t="shared" si="97"/>
        <v>0.69480238450842069</v>
      </c>
      <c r="Q666" s="55" t="str">
        <f t="shared" si="98"/>
        <v>NEGATIVE</v>
      </c>
      <c r="R666" s="1"/>
    </row>
    <row r="667" spans="1:18" ht="14" x14ac:dyDescent="0.2">
      <c r="A667" s="69" t="s">
        <v>1513</v>
      </c>
      <c r="B667" s="69" t="s">
        <v>1514</v>
      </c>
      <c r="C667" s="76" t="s">
        <v>1515</v>
      </c>
      <c r="D667" s="31" t="s">
        <v>127</v>
      </c>
      <c r="E667" s="1">
        <v>83</v>
      </c>
      <c r="F667" s="71">
        <f>Data!AB75</f>
        <v>2977</v>
      </c>
      <c r="G667" s="71">
        <f t="shared" si="90"/>
        <v>973.57894736842104</v>
      </c>
      <c r="H667" s="72">
        <f t="shared" si="91"/>
        <v>2003.421052631579</v>
      </c>
      <c r="I667" s="72">
        <f t="shared" si="92"/>
        <v>2003.421052631579</v>
      </c>
      <c r="J667" s="45">
        <f>Data!M75</f>
        <v>0.42399999999999999</v>
      </c>
      <c r="K667" s="45">
        <f t="shared" si="93"/>
        <v>5.1062500000000018E-2</v>
      </c>
      <c r="L667" s="73">
        <f t="shared" si="94"/>
        <v>0.37293749999999998</v>
      </c>
      <c r="M667" s="73">
        <f>IF(Results!J667&lt;'C.O. values'!C$32,"NO_GROWTH",L667)</f>
        <v>0.37293749999999998</v>
      </c>
      <c r="N667" s="74">
        <f t="shared" si="95"/>
        <v>5372.0021521879107</v>
      </c>
      <c r="O667" s="42">
        <f t="shared" si="96"/>
        <v>5372.0021521879107</v>
      </c>
      <c r="P667" s="75">
        <f t="shared" si="97"/>
        <v>0.58788343963913814</v>
      </c>
      <c r="Q667" s="55" t="str">
        <f t="shared" si="98"/>
        <v>NEGATIVE</v>
      </c>
      <c r="R667" s="1"/>
    </row>
    <row r="668" spans="1:18" ht="14" x14ac:dyDescent="0.2">
      <c r="A668" s="69" t="s">
        <v>1516</v>
      </c>
      <c r="B668" s="69" t="s">
        <v>1517</v>
      </c>
      <c r="C668" s="76" t="s">
        <v>596</v>
      </c>
      <c r="D668" s="31" t="s">
        <v>127</v>
      </c>
      <c r="E668" s="1">
        <v>84</v>
      </c>
      <c r="F668" s="71">
        <f>Data!AC75</f>
        <v>2907</v>
      </c>
      <c r="G668" s="71">
        <f t="shared" si="90"/>
        <v>973.57894736842104</v>
      </c>
      <c r="H668" s="72">
        <f t="shared" si="91"/>
        <v>1933.421052631579</v>
      </c>
      <c r="I668" s="72">
        <f t="shared" si="92"/>
        <v>1933.421052631579</v>
      </c>
      <c r="J668" s="45">
        <f>Data!N75</f>
        <v>0.36499999999999999</v>
      </c>
      <c r="K668" s="45">
        <f t="shared" si="93"/>
        <v>5.1062500000000018E-2</v>
      </c>
      <c r="L668" s="73">
        <f t="shared" si="94"/>
        <v>0.31393749999999998</v>
      </c>
      <c r="M668" s="73">
        <f>IF(Results!J668&lt;'C.O. values'!C$32,"NO_GROWTH",L668)</f>
        <v>0.31393749999999998</v>
      </c>
      <c r="N668" s="74">
        <f t="shared" si="95"/>
        <v>6158.6177268774172</v>
      </c>
      <c r="O668" s="42">
        <f t="shared" si="96"/>
        <v>6158.6177268774172</v>
      </c>
      <c r="P668" s="75">
        <f t="shared" si="97"/>
        <v>0.67396647844317925</v>
      </c>
      <c r="Q668" s="55" t="str">
        <f t="shared" si="98"/>
        <v>NEGATIVE</v>
      </c>
      <c r="R668" s="1"/>
    </row>
    <row r="669" spans="1:18" ht="14" x14ac:dyDescent="0.2">
      <c r="A669" s="69" t="s">
        <v>1518</v>
      </c>
      <c r="B669" s="69" t="s">
        <v>1519</v>
      </c>
      <c r="C669" s="76" t="s">
        <v>187</v>
      </c>
      <c r="D669" s="31" t="s">
        <v>127</v>
      </c>
      <c r="E669" s="1">
        <v>85</v>
      </c>
      <c r="F669" s="71">
        <f>Data!R76</f>
        <v>2521</v>
      </c>
      <c r="G669" s="71">
        <f t="shared" si="90"/>
        <v>973.57894736842104</v>
      </c>
      <c r="H669" s="72">
        <f t="shared" si="91"/>
        <v>1547.421052631579</v>
      </c>
      <c r="I669" s="72">
        <f t="shared" si="92"/>
        <v>1547.421052631579</v>
      </c>
      <c r="J669" s="45">
        <f>Data!C76</f>
        <v>0.42</v>
      </c>
      <c r="K669" s="45">
        <f t="shared" si="93"/>
        <v>5.1062500000000018E-2</v>
      </c>
      <c r="L669" s="73">
        <f t="shared" si="94"/>
        <v>0.36893749999999997</v>
      </c>
      <c r="M669" s="73">
        <f>IF(Results!J669&lt;'C.O. values'!C$32,"NO_GROWTH",L669)</f>
        <v>0.36893749999999997</v>
      </c>
      <c r="N669" s="74">
        <f t="shared" si="95"/>
        <v>4194.2633986287083</v>
      </c>
      <c r="O669" s="42">
        <f t="shared" si="96"/>
        <v>4194.2633986287083</v>
      </c>
      <c r="P669" s="75">
        <f t="shared" si="97"/>
        <v>0.45899795340441923</v>
      </c>
      <c r="Q669" s="55" t="str">
        <f t="shared" si="98"/>
        <v>NEGATIVE</v>
      </c>
      <c r="R669" s="1"/>
    </row>
    <row r="670" spans="1:18" ht="14" x14ac:dyDescent="0.2">
      <c r="A670" s="69" t="s">
        <v>1520</v>
      </c>
      <c r="B670" s="69" t="s">
        <v>1521</v>
      </c>
      <c r="C670" s="76" t="s">
        <v>272</v>
      </c>
      <c r="D670" s="31" t="s">
        <v>127</v>
      </c>
      <c r="E670" s="1">
        <v>86</v>
      </c>
      <c r="F670" s="71">
        <f>Data!S76</f>
        <v>2476</v>
      </c>
      <c r="G670" s="71">
        <f t="shared" si="90"/>
        <v>973.57894736842104</v>
      </c>
      <c r="H670" s="72">
        <f t="shared" si="91"/>
        <v>1502.421052631579</v>
      </c>
      <c r="I670" s="72">
        <f t="shared" si="92"/>
        <v>1502.421052631579</v>
      </c>
      <c r="J670" s="45">
        <f>Data!D76</f>
        <v>0.42399999999999999</v>
      </c>
      <c r="K670" s="45">
        <f t="shared" si="93"/>
        <v>5.1062500000000018E-2</v>
      </c>
      <c r="L670" s="73">
        <f t="shared" si="94"/>
        <v>0.37293749999999998</v>
      </c>
      <c r="M670" s="73">
        <f>IF(Results!J670&lt;'C.O. values'!C$32,"NO_GROWTH",L670)</f>
        <v>0.37293749999999998</v>
      </c>
      <c r="N670" s="74">
        <f t="shared" si="95"/>
        <v>4028.6135146816264</v>
      </c>
      <c r="O670" s="42">
        <f t="shared" si="96"/>
        <v>4028.6135146816264</v>
      </c>
      <c r="P670" s="75">
        <f t="shared" si="97"/>
        <v>0.44087010818176375</v>
      </c>
      <c r="Q670" s="55" t="str">
        <f t="shared" si="98"/>
        <v>NEGATIVE</v>
      </c>
      <c r="R670" s="1"/>
    </row>
    <row r="671" spans="1:18" ht="14" x14ac:dyDescent="0.2">
      <c r="A671" s="69" t="s">
        <v>1522</v>
      </c>
      <c r="B671" s="69" t="s">
        <v>1523</v>
      </c>
      <c r="C671" s="76" t="s">
        <v>284</v>
      </c>
      <c r="D671" s="31" t="s">
        <v>127</v>
      </c>
      <c r="E671" s="1">
        <v>87</v>
      </c>
      <c r="F671" s="71">
        <f>Data!T76</f>
        <v>2915</v>
      </c>
      <c r="G671" s="71">
        <f t="shared" si="90"/>
        <v>973.57894736842104</v>
      </c>
      <c r="H671" s="72">
        <f t="shared" si="91"/>
        <v>1941.421052631579</v>
      </c>
      <c r="I671" s="72">
        <f t="shared" si="92"/>
        <v>1941.421052631579</v>
      </c>
      <c r="J671" s="45">
        <f>Data!E76</f>
        <v>0.41399999999999998</v>
      </c>
      <c r="K671" s="45">
        <f t="shared" si="93"/>
        <v>5.1062500000000018E-2</v>
      </c>
      <c r="L671" s="73">
        <f t="shared" si="94"/>
        <v>0.36293749999999997</v>
      </c>
      <c r="M671" s="73">
        <f>IF(Results!J671&lt;'C.O. values'!C$32,"NO_GROWTH",L671)</f>
        <v>0.36293749999999997</v>
      </c>
      <c r="N671" s="74">
        <f t="shared" si="95"/>
        <v>5349.1883661279944</v>
      </c>
      <c r="O671" s="42">
        <f t="shared" si="96"/>
        <v>5349.1883661279944</v>
      </c>
      <c r="P671" s="75">
        <f t="shared" si="97"/>
        <v>0.58538681982400409</v>
      </c>
      <c r="Q671" s="55" t="str">
        <f t="shared" si="98"/>
        <v>NEGATIVE</v>
      </c>
      <c r="R671" s="1"/>
    </row>
    <row r="672" spans="1:18" ht="14" x14ac:dyDescent="0.2">
      <c r="A672" s="69" t="s">
        <v>1524</v>
      </c>
      <c r="B672" s="69" t="s">
        <v>1525</v>
      </c>
      <c r="C672" s="76" t="s">
        <v>1526</v>
      </c>
      <c r="D672" s="31" t="s">
        <v>127</v>
      </c>
      <c r="E672" s="1">
        <v>88</v>
      </c>
      <c r="F672" s="71">
        <f>Data!U76</f>
        <v>3027</v>
      </c>
      <c r="G672" s="71">
        <f t="shared" si="90"/>
        <v>973.57894736842104</v>
      </c>
      <c r="H672" s="72">
        <f t="shared" si="91"/>
        <v>2053.4210526315792</v>
      </c>
      <c r="I672" s="72">
        <f t="shared" si="92"/>
        <v>2053.4210526315792</v>
      </c>
      <c r="J672" s="45">
        <f>Data!F76</f>
        <v>0.36399999999999999</v>
      </c>
      <c r="K672" s="45">
        <f t="shared" si="93"/>
        <v>5.1062500000000018E-2</v>
      </c>
      <c r="L672" s="73">
        <f t="shared" si="94"/>
        <v>0.31293749999999998</v>
      </c>
      <c r="M672" s="73">
        <f>IF(Results!J672&lt;'C.O. values'!C$32,"NO_GROWTH",L672)</f>
        <v>0.31293749999999998</v>
      </c>
      <c r="N672" s="74">
        <f t="shared" si="95"/>
        <v>6561.7609031566344</v>
      </c>
      <c r="O672" s="42">
        <f t="shared" si="96"/>
        <v>6561.7609031566344</v>
      </c>
      <c r="P672" s="75">
        <f t="shared" si="97"/>
        <v>0.71808433067478117</v>
      </c>
      <c r="Q672" s="55" t="str">
        <f t="shared" si="98"/>
        <v>NEGATIVE</v>
      </c>
      <c r="R672" s="1"/>
    </row>
    <row r="673" spans="1:18" ht="14" x14ac:dyDescent="0.2">
      <c r="A673" s="69" t="s">
        <v>1527</v>
      </c>
      <c r="B673" s="69" t="s">
        <v>1528</v>
      </c>
      <c r="C673" s="76" t="s">
        <v>267</v>
      </c>
      <c r="D673" s="31" t="s">
        <v>127</v>
      </c>
      <c r="E673" s="1">
        <v>89</v>
      </c>
      <c r="F673" s="71">
        <f>Data!V76</f>
        <v>2247</v>
      </c>
      <c r="G673" s="71">
        <f t="shared" si="90"/>
        <v>973.57894736842104</v>
      </c>
      <c r="H673" s="72">
        <f t="shared" si="91"/>
        <v>1273.421052631579</v>
      </c>
      <c r="I673" s="72">
        <f t="shared" si="92"/>
        <v>1273.421052631579</v>
      </c>
      <c r="J673" s="45">
        <f>Data!G76</f>
        <v>0.434</v>
      </c>
      <c r="K673" s="45">
        <f t="shared" si="93"/>
        <v>5.1062500000000018E-2</v>
      </c>
      <c r="L673" s="73">
        <f t="shared" si="94"/>
        <v>0.38293749999999999</v>
      </c>
      <c r="M673" s="73">
        <f>IF(Results!J673&lt;'C.O. values'!C$32,"NO_GROWTH",L673)</f>
        <v>0.38293749999999999</v>
      </c>
      <c r="N673" s="74">
        <f t="shared" si="95"/>
        <v>3325.4018022042214</v>
      </c>
      <c r="O673" s="42">
        <f t="shared" si="96"/>
        <v>3325.4018022042214</v>
      </c>
      <c r="P673" s="75">
        <f t="shared" si="97"/>
        <v>0.36391434595121941</v>
      </c>
      <c r="Q673" s="55" t="str">
        <f t="shared" si="98"/>
        <v>NEGATIVE</v>
      </c>
      <c r="R673" s="1"/>
    </row>
    <row r="674" spans="1:18" ht="14" x14ac:dyDescent="0.2">
      <c r="A674" s="69" t="s">
        <v>1529</v>
      </c>
      <c r="B674" s="69" t="s">
        <v>1530</v>
      </c>
      <c r="C674" s="76" t="s">
        <v>138</v>
      </c>
      <c r="D674" s="31" t="s">
        <v>127</v>
      </c>
      <c r="E674" s="1">
        <v>90</v>
      </c>
      <c r="F674" s="71">
        <f>Data!W76</f>
        <v>3271</v>
      </c>
      <c r="G674" s="71">
        <f t="shared" si="90"/>
        <v>973.57894736842104</v>
      </c>
      <c r="H674" s="72">
        <f t="shared" si="91"/>
        <v>2297.4210526315792</v>
      </c>
      <c r="I674" s="72">
        <f t="shared" si="92"/>
        <v>2297.4210526315792</v>
      </c>
      <c r="J674" s="45">
        <f>Data!H76</f>
        <v>0.39500000000000002</v>
      </c>
      <c r="K674" s="45">
        <f t="shared" si="93"/>
        <v>5.1062500000000018E-2</v>
      </c>
      <c r="L674" s="73">
        <f t="shared" si="94"/>
        <v>0.34393750000000001</v>
      </c>
      <c r="M674" s="73">
        <f>IF(Results!J674&lt;'C.O. values'!C$32,"NO_GROWTH",L674)</f>
        <v>0.34393750000000001</v>
      </c>
      <c r="N674" s="74">
        <f t="shared" si="95"/>
        <v>6679.7631913693012</v>
      </c>
      <c r="O674" s="42">
        <f t="shared" si="96"/>
        <v>6679.7631913693012</v>
      </c>
      <c r="P674" s="75">
        <f t="shared" si="97"/>
        <v>0.73099787559052498</v>
      </c>
      <c r="Q674" s="55" t="str">
        <f t="shared" si="98"/>
        <v>NEGATIVE</v>
      </c>
      <c r="R674" s="1"/>
    </row>
    <row r="675" spans="1:18" ht="14" x14ac:dyDescent="0.2">
      <c r="A675" s="69" t="s">
        <v>1531</v>
      </c>
      <c r="B675" s="69" t="s">
        <v>1532</v>
      </c>
      <c r="C675" s="76" t="s">
        <v>367</v>
      </c>
      <c r="D675" s="31" t="s">
        <v>127</v>
      </c>
      <c r="E675" s="1">
        <v>91</v>
      </c>
      <c r="F675" s="71">
        <f>Data!X76</f>
        <v>2276</v>
      </c>
      <c r="G675" s="71">
        <f t="shared" si="90"/>
        <v>973.57894736842104</v>
      </c>
      <c r="H675" s="72">
        <f t="shared" si="91"/>
        <v>1302.421052631579</v>
      </c>
      <c r="I675" s="72">
        <f t="shared" si="92"/>
        <v>1302.421052631579</v>
      </c>
      <c r="J675" s="45">
        <f>Data!I76</f>
        <v>0.35099999999999998</v>
      </c>
      <c r="K675" s="45">
        <f t="shared" si="93"/>
        <v>5.1062500000000018E-2</v>
      </c>
      <c r="L675" s="73">
        <f t="shared" si="94"/>
        <v>0.29993749999999997</v>
      </c>
      <c r="M675" s="73">
        <f>IF(Results!J675&lt;'C.O. values'!C$32,"NO_GROWTH",L675)</f>
        <v>0.29993749999999997</v>
      </c>
      <c r="N675" s="74">
        <f t="shared" si="95"/>
        <v>4342.3081563044934</v>
      </c>
      <c r="O675" s="42">
        <f t="shared" si="96"/>
        <v>4342.3081563044934</v>
      </c>
      <c r="P675" s="75">
        <f t="shared" si="97"/>
        <v>0.47519918692915569</v>
      </c>
      <c r="Q675" s="55" t="str">
        <f t="shared" si="98"/>
        <v>NEGATIVE</v>
      </c>
      <c r="R675" s="1"/>
    </row>
    <row r="676" spans="1:18" ht="14" x14ac:dyDescent="0.2">
      <c r="A676" s="69" t="s">
        <v>1533</v>
      </c>
      <c r="B676" s="69" t="s">
        <v>1534</v>
      </c>
      <c r="C676" s="76" t="s">
        <v>272</v>
      </c>
      <c r="D676" s="31" t="s">
        <v>127</v>
      </c>
      <c r="E676" s="1">
        <v>92</v>
      </c>
      <c r="F676" s="71">
        <f>Data!Y76</f>
        <v>2612</v>
      </c>
      <c r="G676" s="71">
        <f t="shared" si="90"/>
        <v>973.57894736842104</v>
      </c>
      <c r="H676" s="72">
        <f t="shared" si="91"/>
        <v>1638.421052631579</v>
      </c>
      <c r="I676" s="72">
        <f t="shared" si="92"/>
        <v>1638.421052631579</v>
      </c>
      <c r="J676" s="45">
        <f>Data!J76</f>
        <v>0.32400000000000001</v>
      </c>
      <c r="K676" s="45">
        <f t="shared" si="93"/>
        <v>5.1062500000000018E-2</v>
      </c>
      <c r="L676" s="73">
        <f t="shared" si="94"/>
        <v>0.2729375</v>
      </c>
      <c r="M676" s="73">
        <f>IF(Results!J676&lt;'C.O. values'!C$32,"NO_GROWTH",L676)</f>
        <v>0.2729375</v>
      </c>
      <c r="N676" s="74">
        <f t="shared" si="95"/>
        <v>6002.9166114278141</v>
      </c>
      <c r="O676" s="42">
        <f t="shared" si="96"/>
        <v>6002.9166114278141</v>
      </c>
      <c r="P676" s="75">
        <f t="shared" si="97"/>
        <v>0.65692737370847931</v>
      </c>
      <c r="Q676" s="55" t="str">
        <f t="shared" si="98"/>
        <v>NEGATIVE</v>
      </c>
      <c r="R676" s="1"/>
    </row>
    <row r="677" spans="1:18" ht="14" x14ac:dyDescent="0.2">
      <c r="A677" s="69" t="s">
        <v>1535</v>
      </c>
      <c r="B677" s="69" t="s">
        <v>1536</v>
      </c>
      <c r="C677" s="76" t="s">
        <v>272</v>
      </c>
      <c r="D677" s="31" t="s">
        <v>127</v>
      </c>
      <c r="E677" s="1">
        <v>93</v>
      </c>
      <c r="F677" s="71">
        <f>Data!Z76</f>
        <v>2789</v>
      </c>
      <c r="G677" s="71">
        <f t="shared" si="90"/>
        <v>973.57894736842104</v>
      </c>
      <c r="H677" s="72">
        <f t="shared" si="91"/>
        <v>1815.421052631579</v>
      </c>
      <c r="I677" s="72">
        <f t="shared" si="92"/>
        <v>1815.421052631579</v>
      </c>
      <c r="J677" s="45">
        <f>Data!K76</f>
        <v>0.38900000000000001</v>
      </c>
      <c r="K677" s="45">
        <f t="shared" si="93"/>
        <v>5.1062500000000018E-2</v>
      </c>
      <c r="L677" s="73">
        <f t="shared" si="94"/>
        <v>0.3379375</v>
      </c>
      <c r="M677" s="73">
        <f>IF(Results!J677&lt;'C.O. values'!C$32,"NO_GROWTH",L677)</f>
        <v>0.3379375</v>
      </c>
      <c r="N677" s="74">
        <f t="shared" si="95"/>
        <v>5372.0615576299724</v>
      </c>
      <c r="O677" s="42">
        <f t="shared" si="96"/>
        <v>5372.0615576299724</v>
      </c>
      <c r="P677" s="75">
        <f t="shared" si="97"/>
        <v>0.58788994065582112</v>
      </c>
      <c r="Q677" s="55" t="str">
        <f t="shared" si="98"/>
        <v>NEGATIVE</v>
      </c>
      <c r="R677" s="1"/>
    </row>
    <row r="678" spans="1:18" ht="14" x14ac:dyDescent="0.2">
      <c r="A678" s="69" t="s">
        <v>1537</v>
      </c>
      <c r="B678" s="69" t="s">
        <v>1538</v>
      </c>
      <c r="C678" s="76" t="s">
        <v>158</v>
      </c>
      <c r="D678" s="31" t="s">
        <v>127</v>
      </c>
      <c r="E678" s="1">
        <v>94</v>
      </c>
      <c r="F678" s="71">
        <f>Data!AA76</f>
        <v>2865</v>
      </c>
      <c r="G678" s="71">
        <f t="shared" si="90"/>
        <v>973.57894736842104</v>
      </c>
      <c r="H678" s="72">
        <f t="shared" si="91"/>
        <v>1891.421052631579</v>
      </c>
      <c r="I678" s="72">
        <f t="shared" si="92"/>
        <v>1891.421052631579</v>
      </c>
      <c r="J678" s="45">
        <f>Data!L76</f>
        <v>0.44600000000000001</v>
      </c>
      <c r="K678" s="45">
        <f t="shared" si="93"/>
        <v>5.1062500000000018E-2</v>
      </c>
      <c r="L678" s="73">
        <f t="shared" si="94"/>
        <v>0.3949375</v>
      </c>
      <c r="M678" s="73">
        <f>IF(Results!J678&lt;'C.O. values'!C$32,"NO_GROWTH",L678)</f>
        <v>0.3949375</v>
      </c>
      <c r="N678" s="74">
        <f t="shared" si="95"/>
        <v>4789.1655075336703</v>
      </c>
      <c r="O678" s="42">
        <f t="shared" si="96"/>
        <v>4789.1655075336703</v>
      </c>
      <c r="P678" s="75">
        <f t="shared" si="97"/>
        <v>0.52410088674728594</v>
      </c>
      <c r="Q678" s="55" t="str">
        <f t="shared" si="98"/>
        <v>NEGATIVE</v>
      </c>
      <c r="R678" s="1"/>
    </row>
    <row r="679" spans="1:18" ht="14" x14ac:dyDescent="0.2">
      <c r="A679" s="69" t="s">
        <v>1539</v>
      </c>
      <c r="B679" s="69" t="s">
        <v>1540</v>
      </c>
      <c r="C679" s="76" t="s">
        <v>187</v>
      </c>
      <c r="D679" s="31" t="s">
        <v>127</v>
      </c>
      <c r="E679" s="1">
        <v>95</v>
      </c>
      <c r="F679" s="71">
        <f>Data!AB76</f>
        <v>3097</v>
      </c>
      <c r="G679" s="71">
        <f t="shared" si="90"/>
        <v>973.57894736842104</v>
      </c>
      <c r="H679" s="72">
        <f t="shared" si="91"/>
        <v>2123.4210526315792</v>
      </c>
      <c r="I679" s="72">
        <f t="shared" si="92"/>
        <v>2123.4210526315792</v>
      </c>
      <c r="J679" s="45">
        <f>Data!M76</f>
        <v>0.43</v>
      </c>
      <c r="K679" s="45">
        <f t="shared" si="93"/>
        <v>5.1062500000000018E-2</v>
      </c>
      <c r="L679" s="73">
        <f t="shared" si="94"/>
        <v>0.37893749999999998</v>
      </c>
      <c r="M679" s="73">
        <f>IF(Results!J679&lt;'C.O. values'!C$32,"NO_GROWTH",L679)</f>
        <v>0.37893749999999998</v>
      </c>
      <c r="N679" s="74">
        <f t="shared" si="95"/>
        <v>5603.6181497782072</v>
      </c>
      <c r="O679" s="42">
        <f t="shared" si="96"/>
        <v>5603.6181497782072</v>
      </c>
      <c r="P679" s="75">
        <f t="shared" si="97"/>
        <v>0.61323026666588776</v>
      </c>
      <c r="Q679" s="55" t="str">
        <f t="shared" si="98"/>
        <v>NEGATIVE</v>
      </c>
      <c r="R679" s="1"/>
    </row>
    <row r="680" spans="1:18" ht="14" x14ac:dyDescent="0.2">
      <c r="A680" s="69" t="s">
        <v>1541</v>
      </c>
      <c r="B680" s="69" t="s">
        <v>1542</v>
      </c>
      <c r="C680" s="76" t="s">
        <v>277</v>
      </c>
      <c r="D680" s="31" t="s">
        <v>127</v>
      </c>
      <c r="E680" s="1">
        <v>96</v>
      </c>
      <c r="F680" s="71">
        <f>Data!AC76</f>
        <v>2479</v>
      </c>
      <c r="G680" s="71">
        <f t="shared" si="90"/>
        <v>973.57894736842104</v>
      </c>
      <c r="H680" s="72">
        <f t="shared" si="91"/>
        <v>1505.421052631579</v>
      </c>
      <c r="I680" s="72">
        <f t="shared" si="92"/>
        <v>1505.421052631579</v>
      </c>
      <c r="J680" s="45">
        <f>Data!N76</f>
        <v>0.47099999999999997</v>
      </c>
      <c r="K680" s="45">
        <f t="shared" si="93"/>
        <v>5.1062500000000018E-2</v>
      </c>
      <c r="L680" s="73">
        <f t="shared" si="94"/>
        <v>0.41993749999999996</v>
      </c>
      <c r="M680" s="73">
        <f>IF(Results!J680&lt;'C.O. values'!C$32,"NO_GROWTH",L680)</f>
        <v>0.41993749999999996</v>
      </c>
      <c r="N680" s="74">
        <f t="shared" si="95"/>
        <v>3584.8693022927914</v>
      </c>
      <c r="O680" s="42">
        <f t="shared" si="96"/>
        <v>3584.8693022927914</v>
      </c>
      <c r="P680" s="75">
        <f t="shared" si="97"/>
        <v>0.39230909377620149</v>
      </c>
      <c r="Q680" s="55" t="str">
        <f t="shared" si="98"/>
        <v>NEGATIVE</v>
      </c>
      <c r="R680" s="1"/>
    </row>
    <row r="681" spans="1:18" ht="14" x14ac:dyDescent="0.2">
      <c r="A681" s="69" t="s">
        <v>1543</v>
      </c>
      <c r="B681" s="69" t="s">
        <v>1544</v>
      </c>
      <c r="C681" s="76" t="s">
        <v>352</v>
      </c>
      <c r="D681" s="31" t="s">
        <v>144</v>
      </c>
      <c r="E681" s="1">
        <v>1</v>
      </c>
      <c r="F681" s="71">
        <f>Data!R79</f>
        <v>1415</v>
      </c>
      <c r="G681" s="71">
        <f t="shared" si="90"/>
        <v>973.57894736842104</v>
      </c>
      <c r="H681" s="72">
        <f t="shared" si="91"/>
        <v>441.42105263157896</v>
      </c>
      <c r="I681" s="72">
        <f t="shared" si="92"/>
        <v>441.42105263157896</v>
      </c>
      <c r="J681" s="45">
        <f>Data!C79</f>
        <v>0.27800000000000002</v>
      </c>
      <c r="K681" s="45">
        <f t="shared" si="93"/>
        <v>5.1062500000000018E-2</v>
      </c>
      <c r="L681" s="73">
        <f t="shared" si="94"/>
        <v>0.22693750000000001</v>
      </c>
      <c r="M681" s="73">
        <f>IF(Results!J681&lt;'C.O. values'!C$32,"NO_GROWTH",L681)</f>
        <v>0.22693750000000001</v>
      </c>
      <c r="N681" s="74">
        <f t="shared" si="95"/>
        <v>1945.1216860658944</v>
      </c>
      <c r="O681" s="42">
        <f t="shared" si="96"/>
        <v>1945.1216860658944</v>
      </c>
      <c r="P681" s="75">
        <f t="shared" si="97"/>
        <v>0.212863806626617</v>
      </c>
      <c r="Q681" s="55" t="str">
        <f t="shared" si="98"/>
        <v>NEGATIVE</v>
      </c>
      <c r="R681" s="1"/>
    </row>
    <row r="682" spans="1:18" ht="14" x14ac:dyDescent="0.2">
      <c r="A682" s="69" t="s">
        <v>1545</v>
      </c>
      <c r="B682" s="69" t="s">
        <v>1546</v>
      </c>
      <c r="C682" s="76" t="s">
        <v>158</v>
      </c>
      <c r="D682" s="31" t="s">
        <v>127</v>
      </c>
      <c r="E682" s="1">
        <v>2</v>
      </c>
      <c r="F682" s="71">
        <f>Data!S79</f>
        <v>2355</v>
      </c>
      <c r="G682" s="71">
        <f t="shared" si="90"/>
        <v>973.57894736842104</v>
      </c>
      <c r="H682" s="72">
        <f t="shared" si="91"/>
        <v>1381.421052631579</v>
      </c>
      <c r="I682" s="72">
        <f t="shared" si="92"/>
        <v>1381.421052631579</v>
      </c>
      <c r="J682" s="45">
        <f>Data!D79</f>
        <v>0.36499999999999999</v>
      </c>
      <c r="K682" s="45">
        <f t="shared" si="93"/>
        <v>5.1062500000000018E-2</v>
      </c>
      <c r="L682" s="73">
        <f t="shared" si="94"/>
        <v>0.31393749999999998</v>
      </c>
      <c r="M682" s="73">
        <f>IF(Results!J682&lt;'C.O. values'!C$32,"NO_GROWTH",L682)</f>
        <v>0.31393749999999998</v>
      </c>
      <c r="N682" s="74">
        <f t="shared" si="95"/>
        <v>4400.3059610004511</v>
      </c>
      <c r="O682" s="42">
        <f t="shared" si="96"/>
        <v>4400.3059610004511</v>
      </c>
      <c r="P682" s="75">
        <f t="shared" si="97"/>
        <v>0.4815461592404553</v>
      </c>
      <c r="Q682" s="55" t="str">
        <f t="shared" si="98"/>
        <v>NEGATIVE</v>
      </c>
      <c r="R682" s="1"/>
    </row>
    <row r="683" spans="1:18" ht="14" x14ac:dyDescent="0.2">
      <c r="A683" s="69" t="s">
        <v>1547</v>
      </c>
      <c r="B683" s="69" t="s">
        <v>1548</v>
      </c>
      <c r="C683" s="76" t="s">
        <v>272</v>
      </c>
      <c r="D683" s="31" t="s">
        <v>127</v>
      </c>
      <c r="E683" s="1">
        <v>3</v>
      </c>
      <c r="F683" s="71">
        <f>Data!T79</f>
        <v>2423</v>
      </c>
      <c r="G683" s="71">
        <f t="shared" si="90"/>
        <v>973.57894736842104</v>
      </c>
      <c r="H683" s="72">
        <f t="shared" si="91"/>
        <v>1449.421052631579</v>
      </c>
      <c r="I683" s="72">
        <f t="shared" si="92"/>
        <v>1449.421052631579</v>
      </c>
      <c r="J683" s="45">
        <f>Data!E79</f>
        <v>0.35899999999999999</v>
      </c>
      <c r="K683" s="45">
        <f t="shared" si="93"/>
        <v>5.1062500000000018E-2</v>
      </c>
      <c r="L683" s="73">
        <f t="shared" si="94"/>
        <v>0.30793749999999998</v>
      </c>
      <c r="M683" s="73">
        <f>IF(Results!J683&lt;'C.O. values'!C$32,"NO_GROWTH",L683)</f>
        <v>0.30793749999999998</v>
      </c>
      <c r="N683" s="74">
        <f t="shared" si="95"/>
        <v>4706.8676359052697</v>
      </c>
      <c r="O683" s="42">
        <f t="shared" si="96"/>
        <v>4706.8676359052697</v>
      </c>
      <c r="P683" s="75">
        <f t="shared" si="97"/>
        <v>0.51509464392063709</v>
      </c>
      <c r="Q683" s="55" t="str">
        <f t="shared" si="98"/>
        <v>NEGATIVE</v>
      </c>
      <c r="R683" s="1"/>
    </row>
    <row r="684" spans="1:18" ht="14" x14ac:dyDescent="0.2">
      <c r="A684" s="69" t="s">
        <v>1549</v>
      </c>
      <c r="B684" s="69" t="s">
        <v>1550</v>
      </c>
      <c r="C684" s="76" t="s">
        <v>155</v>
      </c>
      <c r="D684" s="31" t="s">
        <v>127</v>
      </c>
      <c r="E684" s="1">
        <v>4</v>
      </c>
      <c r="F684" s="71">
        <f>Data!U79</f>
        <v>3110</v>
      </c>
      <c r="G684" s="71">
        <f t="shared" si="90"/>
        <v>973.57894736842104</v>
      </c>
      <c r="H684" s="72">
        <f t="shared" si="91"/>
        <v>2136.4210526315792</v>
      </c>
      <c r="I684" s="72">
        <f t="shared" si="92"/>
        <v>2136.4210526315792</v>
      </c>
      <c r="J684" s="45">
        <f>Data!F79</f>
        <v>0.39400000000000002</v>
      </c>
      <c r="K684" s="45">
        <f t="shared" si="93"/>
        <v>5.1062500000000018E-2</v>
      </c>
      <c r="L684" s="73">
        <f t="shared" si="94"/>
        <v>0.34293750000000001</v>
      </c>
      <c r="M684" s="73">
        <f>IF(Results!J684&lt;'C.O. values'!C$32,"NO_GROWTH",L684)</f>
        <v>0.34293750000000001</v>
      </c>
      <c r="N684" s="74">
        <f t="shared" si="95"/>
        <v>6229.7679683078668</v>
      </c>
      <c r="O684" s="42">
        <f t="shared" si="96"/>
        <v>6229.7679683078668</v>
      </c>
      <c r="P684" s="75">
        <f t="shared" si="97"/>
        <v>0.68175278371229608</v>
      </c>
      <c r="Q684" s="55" t="str">
        <f t="shared" si="98"/>
        <v>NEGATIVE</v>
      </c>
      <c r="R684" s="1"/>
    </row>
    <row r="685" spans="1:18" ht="14" x14ac:dyDescent="0.2">
      <c r="A685" s="69" t="s">
        <v>1551</v>
      </c>
      <c r="B685" s="69" t="s">
        <v>1552</v>
      </c>
      <c r="C685" s="76" t="s">
        <v>367</v>
      </c>
      <c r="D685" s="31" t="s">
        <v>127</v>
      </c>
      <c r="E685" s="1">
        <v>5</v>
      </c>
      <c r="F685" s="71">
        <f>Data!V79</f>
        <v>2626</v>
      </c>
      <c r="G685" s="71">
        <f t="shared" si="90"/>
        <v>973.57894736842104</v>
      </c>
      <c r="H685" s="72">
        <f t="shared" si="91"/>
        <v>1652.421052631579</v>
      </c>
      <c r="I685" s="72">
        <f t="shared" si="92"/>
        <v>1652.421052631579</v>
      </c>
      <c r="J685" s="45">
        <f>Data!G79</f>
        <v>0.34399999999999997</v>
      </c>
      <c r="K685" s="45">
        <f t="shared" si="93"/>
        <v>5.1062500000000018E-2</v>
      </c>
      <c r="L685" s="73">
        <f t="shared" si="94"/>
        <v>0.29293749999999996</v>
      </c>
      <c r="M685" s="73">
        <f>IF(Results!J685&lt;'C.O. values'!C$32,"NO_GROWTH",L685)</f>
        <v>0.29293749999999996</v>
      </c>
      <c r="N685" s="74">
        <f t="shared" si="95"/>
        <v>5640.8655519746671</v>
      </c>
      <c r="O685" s="42">
        <f t="shared" si="96"/>
        <v>5640.8655519746671</v>
      </c>
      <c r="P685" s="75">
        <f t="shared" si="97"/>
        <v>0.61730642492132681</v>
      </c>
      <c r="Q685" s="55" t="str">
        <f t="shared" si="98"/>
        <v>NEGATIVE</v>
      </c>
      <c r="R685" s="1"/>
    </row>
    <row r="686" spans="1:18" ht="14" x14ac:dyDescent="0.2">
      <c r="A686" s="69" t="s">
        <v>1553</v>
      </c>
      <c r="B686" s="69" t="s">
        <v>1554</v>
      </c>
      <c r="C686" s="76" t="s">
        <v>164</v>
      </c>
      <c r="D686" s="31" t="s">
        <v>127</v>
      </c>
      <c r="E686" s="1">
        <v>6</v>
      </c>
      <c r="F686" s="71">
        <f>Data!W79</f>
        <v>1969</v>
      </c>
      <c r="G686" s="71">
        <f t="shared" si="90"/>
        <v>973.57894736842104</v>
      </c>
      <c r="H686" s="72">
        <f t="shared" si="91"/>
        <v>995.42105263157896</v>
      </c>
      <c r="I686" s="72">
        <f t="shared" si="92"/>
        <v>995.42105263157896</v>
      </c>
      <c r="J686" s="45">
        <f>Data!H79</f>
        <v>0.51900000000000002</v>
      </c>
      <c r="K686" s="45">
        <f t="shared" si="93"/>
        <v>5.1062500000000018E-2</v>
      </c>
      <c r="L686" s="73">
        <f t="shared" si="94"/>
        <v>0.46793750000000001</v>
      </c>
      <c r="M686" s="73">
        <f>IF(Results!J686&lt;'C.O. values'!C$32,"NO_GROWTH",L686)</f>
        <v>0.46793750000000001</v>
      </c>
      <c r="N686" s="74">
        <f t="shared" si="95"/>
        <v>2127.252149339557</v>
      </c>
      <c r="O686" s="42">
        <f t="shared" si="96"/>
        <v>2127.252149339557</v>
      </c>
      <c r="P686" s="75">
        <f t="shared" si="97"/>
        <v>0.23279519909055754</v>
      </c>
      <c r="Q686" s="55" t="str">
        <f t="shared" si="98"/>
        <v>NEGATIVE</v>
      </c>
      <c r="R686" s="1"/>
    </row>
    <row r="687" spans="1:18" ht="14" x14ac:dyDescent="0.2">
      <c r="A687" s="69" t="s">
        <v>1555</v>
      </c>
      <c r="B687" s="69" t="s">
        <v>1556</v>
      </c>
      <c r="C687" s="76" t="s">
        <v>277</v>
      </c>
      <c r="D687" s="31" t="s">
        <v>127</v>
      </c>
      <c r="E687" s="1">
        <v>7</v>
      </c>
      <c r="F687" s="71">
        <f>Data!X79</f>
        <v>1548</v>
      </c>
      <c r="G687" s="71">
        <f t="shared" si="90"/>
        <v>973.57894736842104</v>
      </c>
      <c r="H687" s="72">
        <f t="shared" si="91"/>
        <v>574.42105263157896</v>
      </c>
      <c r="I687" s="72">
        <f t="shared" si="92"/>
        <v>574.42105263157896</v>
      </c>
      <c r="J687" s="45">
        <f>Data!I79</f>
        <v>0.36499999999999999</v>
      </c>
      <c r="K687" s="45">
        <f t="shared" si="93"/>
        <v>5.1062500000000018E-2</v>
      </c>
      <c r="L687" s="73">
        <f t="shared" si="94"/>
        <v>0.31393749999999998</v>
      </c>
      <c r="M687" s="73">
        <f>IF(Results!J687&lt;'C.O. values'!C$32,"NO_GROWTH",L687)</f>
        <v>0.31393749999999998</v>
      </c>
      <c r="N687" s="74">
        <f t="shared" si="95"/>
        <v>1829.7306076259733</v>
      </c>
      <c r="O687" s="42">
        <f t="shared" si="96"/>
        <v>1829.7306076259733</v>
      </c>
      <c r="P687" s="75">
        <f t="shared" si="97"/>
        <v>0.20023601866690779</v>
      </c>
      <c r="Q687" s="55" t="str">
        <f t="shared" si="98"/>
        <v>NEGATIVE</v>
      </c>
      <c r="R687" s="1"/>
    </row>
    <row r="688" spans="1:18" ht="14" x14ac:dyDescent="0.2">
      <c r="A688" s="69" t="s">
        <v>1557</v>
      </c>
      <c r="B688" s="69" t="s">
        <v>1558</v>
      </c>
      <c r="C688" s="76" t="s">
        <v>1515</v>
      </c>
      <c r="D688" s="31" t="s">
        <v>127</v>
      </c>
      <c r="E688" s="1">
        <v>8</v>
      </c>
      <c r="F688" s="71">
        <f>Data!Y79</f>
        <v>2700</v>
      </c>
      <c r="G688" s="71">
        <f t="shared" si="90"/>
        <v>973.57894736842104</v>
      </c>
      <c r="H688" s="72">
        <f t="shared" si="91"/>
        <v>1726.421052631579</v>
      </c>
      <c r="I688" s="72">
        <f t="shared" si="92"/>
        <v>1726.421052631579</v>
      </c>
      <c r="J688" s="45">
        <f>Data!J79</f>
        <v>0.35599999999999998</v>
      </c>
      <c r="K688" s="45">
        <f t="shared" si="93"/>
        <v>5.1062500000000018E-2</v>
      </c>
      <c r="L688" s="73">
        <f t="shared" si="94"/>
        <v>0.30493749999999997</v>
      </c>
      <c r="M688" s="73">
        <f>IF(Results!J688&lt;'C.O. values'!C$32,"NO_GROWTH",L688)</f>
        <v>0.30493749999999997</v>
      </c>
      <c r="N688" s="74">
        <f t="shared" si="95"/>
        <v>5661.5570490070231</v>
      </c>
      <c r="O688" s="42">
        <f t="shared" si="96"/>
        <v>5661.5570490070231</v>
      </c>
      <c r="P688" s="75">
        <f t="shared" si="97"/>
        <v>0.61957079267510928</v>
      </c>
      <c r="Q688" s="55" t="str">
        <f t="shared" si="98"/>
        <v>NEGATIVE</v>
      </c>
      <c r="R688" s="1"/>
    </row>
    <row r="689" spans="1:18" ht="14" x14ac:dyDescent="0.2">
      <c r="A689" s="69" t="s">
        <v>1559</v>
      </c>
      <c r="B689" s="69" t="s">
        <v>1560</v>
      </c>
      <c r="C689" s="76" t="s">
        <v>161</v>
      </c>
      <c r="D689" s="31" t="s">
        <v>141</v>
      </c>
      <c r="E689" s="1">
        <v>9</v>
      </c>
      <c r="F689" s="71">
        <f>Data!Z79</f>
        <v>2656</v>
      </c>
      <c r="G689" s="71">
        <f t="shared" si="90"/>
        <v>973.57894736842104</v>
      </c>
      <c r="H689" s="72">
        <f t="shared" si="91"/>
        <v>1682.421052631579</v>
      </c>
      <c r="I689" s="72">
        <f t="shared" si="92"/>
        <v>1682.421052631579</v>
      </c>
      <c r="J689" s="45">
        <f>Data!K79</f>
        <v>0.40300000000000002</v>
      </c>
      <c r="K689" s="45">
        <f t="shared" si="93"/>
        <v>5.1062500000000018E-2</v>
      </c>
      <c r="L689" s="73">
        <f t="shared" si="94"/>
        <v>0.35193750000000001</v>
      </c>
      <c r="M689" s="73">
        <f>IF(Results!J689&lt;'C.O. values'!C$32,"NO_GROWTH",L689)</f>
        <v>0.35193750000000001</v>
      </c>
      <c r="N689" s="74">
        <f t="shared" si="95"/>
        <v>4780.4540653712065</v>
      </c>
      <c r="O689" s="42">
        <f t="shared" si="96"/>
        <v>4780.4540653712065</v>
      </c>
      <c r="P689" s="75">
        <f t="shared" si="97"/>
        <v>0.52314755269461799</v>
      </c>
      <c r="Q689" s="55" t="str">
        <f t="shared" si="98"/>
        <v>NEGATIVE</v>
      </c>
      <c r="R689" s="1"/>
    </row>
    <row r="690" spans="1:18" ht="14" x14ac:dyDescent="0.2">
      <c r="A690" s="69" t="s">
        <v>1561</v>
      </c>
      <c r="B690" s="69" t="s">
        <v>1562</v>
      </c>
      <c r="C690" s="76" t="s">
        <v>272</v>
      </c>
      <c r="D690" s="31" t="s">
        <v>127</v>
      </c>
      <c r="E690" s="1">
        <v>10</v>
      </c>
      <c r="F690" s="71">
        <f>Data!AA79</f>
        <v>2853</v>
      </c>
      <c r="G690" s="71">
        <f t="shared" si="90"/>
        <v>973.57894736842104</v>
      </c>
      <c r="H690" s="72">
        <f t="shared" si="91"/>
        <v>1879.421052631579</v>
      </c>
      <c r="I690" s="72">
        <f t="shared" si="92"/>
        <v>1879.421052631579</v>
      </c>
      <c r="J690" s="45">
        <f>Data!L79</f>
        <v>0.42899999999999999</v>
      </c>
      <c r="K690" s="45">
        <f t="shared" si="93"/>
        <v>5.1062500000000018E-2</v>
      </c>
      <c r="L690" s="73">
        <f t="shared" si="94"/>
        <v>0.37793749999999998</v>
      </c>
      <c r="M690" s="73">
        <f>IF(Results!J690&lt;'C.O. values'!C$32,"NO_GROWTH",L690)</f>
        <v>0.37793749999999998</v>
      </c>
      <c r="N690" s="74">
        <f t="shared" si="95"/>
        <v>4972.8355948578246</v>
      </c>
      <c r="O690" s="42">
        <f t="shared" si="96"/>
        <v>4972.8355948578246</v>
      </c>
      <c r="P690" s="75">
        <f t="shared" si="97"/>
        <v>0.54420076750607682</v>
      </c>
      <c r="Q690" s="55" t="str">
        <f t="shared" si="98"/>
        <v>NEGATIVE</v>
      </c>
      <c r="R690" s="1"/>
    </row>
    <row r="691" spans="1:18" ht="14" x14ac:dyDescent="0.2">
      <c r="A691" s="69" t="s">
        <v>1563</v>
      </c>
      <c r="B691" s="69" t="s">
        <v>1564</v>
      </c>
      <c r="C691" s="76" t="s">
        <v>367</v>
      </c>
      <c r="D691" s="31" t="s">
        <v>141</v>
      </c>
      <c r="E691" s="1">
        <v>11</v>
      </c>
      <c r="F691" s="71">
        <f>Data!AB79</f>
        <v>2725</v>
      </c>
      <c r="G691" s="71">
        <f t="shared" si="90"/>
        <v>973.57894736842104</v>
      </c>
      <c r="H691" s="72">
        <f t="shared" si="91"/>
        <v>1751.421052631579</v>
      </c>
      <c r="I691" s="72">
        <f t="shared" si="92"/>
        <v>1751.421052631579</v>
      </c>
      <c r="J691" s="45">
        <f>Data!M79</f>
        <v>0.38200000000000001</v>
      </c>
      <c r="K691" s="45">
        <f t="shared" si="93"/>
        <v>5.1062500000000018E-2</v>
      </c>
      <c r="L691" s="73">
        <f t="shared" si="94"/>
        <v>0.3309375</v>
      </c>
      <c r="M691" s="73">
        <f>IF(Results!J691&lt;'C.O. values'!C$32,"NO_GROWTH",L691)</f>
        <v>0.3309375</v>
      </c>
      <c r="N691" s="74">
        <f t="shared" si="95"/>
        <v>5292.3015754684166</v>
      </c>
      <c r="O691" s="42">
        <f t="shared" si="96"/>
        <v>5292.3015754684166</v>
      </c>
      <c r="P691" s="75">
        <f t="shared" si="97"/>
        <v>0.57916143099958528</v>
      </c>
      <c r="Q691" s="55" t="str">
        <f t="shared" si="98"/>
        <v>NEGATIVE</v>
      </c>
      <c r="R691" s="1"/>
    </row>
    <row r="692" spans="1:18" ht="14" x14ac:dyDescent="0.2">
      <c r="A692" s="69" t="s">
        <v>1565</v>
      </c>
      <c r="B692" s="69" t="s">
        <v>1566</v>
      </c>
      <c r="C692" s="76" t="s">
        <v>158</v>
      </c>
      <c r="D692" s="31" t="s">
        <v>127</v>
      </c>
      <c r="E692" s="1">
        <v>12</v>
      </c>
      <c r="F692" s="71">
        <f>Data!AC79</f>
        <v>3095</v>
      </c>
      <c r="G692" s="71">
        <f t="shared" si="90"/>
        <v>973.57894736842104</v>
      </c>
      <c r="H692" s="72">
        <f t="shared" si="91"/>
        <v>2121.4210526315792</v>
      </c>
      <c r="I692" s="72">
        <f t="shared" si="92"/>
        <v>2121.4210526315792</v>
      </c>
      <c r="J692" s="45">
        <f>Data!N79</f>
        <v>0.378</v>
      </c>
      <c r="K692" s="45">
        <f t="shared" si="93"/>
        <v>5.1062500000000018E-2</v>
      </c>
      <c r="L692" s="73">
        <f t="shared" si="94"/>
        <v>0.32693749999999999</v>
      </c>
      <c r="M692" s="73">
        <f>IF(Results!J692&lt;'C.O. values'!C$32,"NO_GROWTH",L692)</f>
        <v>0.32693749999999999</v>
      </c>
      <c r="N692" s="74">
        <f t="shared" si="95"/>
        <v>6488.7663624747211</v>
      </c>
      <c r="O692" s="42">
        <f t="shared" si="96"/>
        <v>6488.7663624747211</v>
      </c>
      <c r="P692" s="75">
        <f t="shared" si="97"/>
        <v>0.71009619507184119</v>
      </c>
      <c r="Q692" s="55" t="str">
        <f t="shared" si="98"/>
        <v>NEGATIVE</v>
      </c>
      <c r="R692" s="1"/>
    </row>
    <row r="693" spans="1:18" ht="14" x14ac:dyDescent="0.2">
      <c r="A693" s="69" t="s">
        <v>1567</v>
      </c>
      <c r="B693" s="69" t="s">
        <v>1568</v>
      </c>
      <c r="C693" s="76" t="s">
        <v>272</v>
      </c>
      <c r="D693" s="31" t="s">
        <v>127</v>
      </c>
      <c r="E693" s="1">
        <v>13</v>
      </c>
      <c r="F693" s="71">
        <f>Data!R80</f>
        <v>2371</v>
      </c>
      <c r="G693" s="71">
        <f t="shared" si="90"/>
        <v>973.57894736842104</v>
      </c>
      <c r="H693" s="72">
        <f t="shared" si="91"/>
        <v>1397.421052631579</v>
      </c>
      <c r="I693" s="72">
        <f t="shared" si="92"/>
        <v>1397.421052631579</v>
      </c>
      <c r="J693" s="45">
        <f>Data!C80</f>
        <v>0.33400000000000002</v>
      </c>
      <c r="K693" s="45">
        <f t="shared" si="93"/>
        <v>5.1062500000000018E-2</v>
      </c>
      <c r="L693" s="73">
        <f t="shared" si="94"/>
        <v>0.28293750000000001</v>
      </c>
      <c r="M693" s="73">
        <f>IF(Results!J693&lt;'C.O. values'!C$32,"NO_GROWTH",L693)</f>
        <v>0.28293750000000001</v>
      </c>
      <c r="N693" s="74">
        <f t="shared" si="95"/>
        <v>4938.9743410879746</v>
      </c>
      <c r="O693" s="42">
        <f t="shared" si="96"/>
        <v>4938.9743410879746</v>
      </c>
      <c r="P693" s="75">
        <f t="shared" si="97"/>
        <v>0.54049517138515835</v>
      </c>
      <c r="Q693" s="55" t="str">
        <f t="shared" si="98"/>
        <v>NEGATIVE</v>
      </c>
      <c r="R693" s="1"/>
    </row>
    <row r="694" spans="1:18" ht="14" x14ac:dyDescent="0.2">
      <c r="A694" s="69" t="s">
        <v>1569</v>
      </c>
      <c r="B694" s="69" t="s">
        <v>1570</v>
      </c>
      <c r="C694" s="76" t="s">
        <v>161</v>
      </c>
      <c r="D694" s="31" t="s">
        <v>127</v>
      </c>
      <c r="E694" s="1">
        <v>14</v>
      </c>
      <c r="F694" s="71">
        <f>Data!S80</f>
        <v>2935</v>
      </c>
      <c r="G694" s="71">
        <f t="shared" si="90"/>
        <v>973.57894736842104</v>
      </c>
      <c r="H694" s="72">
        <f t="shared" si="91"/>
        <v>1961.421052631579</v>
      </c>
      <c r="I694" s="72">
        <f t="shared" si="92"/>
        <v>1961.421052631579</v>
      </c>
      <c r="J694" s="45">
        <f>Data!D80</f>
        <v>0.37</v>
      </c>
      <c r="K694" s="45">
        <f t="shared" si="93"/>
        <v>5.1062500000000018E-2</v>
      </c>
      <c r="L694" s="73">
        <f t="shared" si="94"/>
        <v>0.31893749999999998</v>
      </c>
      <c r="M694" s="73">
        <f>IF(Results!J694&lt;'C.O. values'!C$32,"NO_GROWTH",L694)</f>
        <v>0.31893749999999998</v>
      </c>
      <c r="N694" s="74">
        <f t="shared" si="95"/>
        <v>6149.8602473261344</v>
      </c>
      <c r="O694" s="42">
        <f t="shared" si="96"/>
        <v>6149.8602473261344</v>
      </c>
      <c r="P694" s="75">
        <f t="shared" si="97"/>
        <v>0.67300810630271368</v>
      </c>
      <c r="Q694" s="55" t="str">
        <f t="shared" si="98"/>
        <v>NEGATIVE</v>
      </c>
      <c r="R694" s="1"/>
    </row>
    <row r="695" spans="1:18" ht="14" x14ac:dyDescent="0.2">
      <c r="A695" s="101" t="s">
        <v>1571</v>
      </c>
      <c r="B695" s="69" t="s">
        <v>1572</v>
      </c>
      <c r="C695" s="76" t="s">
        <v>149</v>
      </c>
      <c r="D695" s="31" t="s">
        <v>144</v>
      </c>
      <c r="E695" s="1">
        <v>15</v>
      </c>
      <c r="F695" s="71">
        <f>Data!T80</f>
        <v>2369</v>
      </c>
      <c r="G695" s="71">
        <f t="shared" si="90"/>
        <v>973.57894736842104</v>
      </c>
      <c r="H695" s="72">
        <f t="shared" si="91"/>
        <v>1395.421052631579</v>
      </c>
      <c r="I695" s="72">
        <f t="shared" si="92"/>
        <v>1395.421052631579</v>
      </c>
      <c r="J695" s="45">
        <f>Data!E80</f>
        <v>0.36799999999999999</v>
      </c>
      <c r="K695" s="45">
        <f t="shared" si="93"/>
        <v>5.1062500000000018E-2</v>
      </c>
      <c r="L695" s="73">
        <f t="shared" si="94"/>
        <v>0.31693749999999998</v>
      </c>
      <c r="M695" s="73">
        <f>IF(Results!J695&lt;'C.O. values'!C$32,"NO_GROWTH",L695)</f>
        <v>0.31693749999999998</v>
      </c>
      <c r="N695" s="74">
        <f t="shared" si="95"/>
        <v>4402.8272218704915</v>
      </c>
      <c r="O695" s="42">
        <f t="shared" si="96"/>
        <v>4402.8272218704915</v>
      </c>
      <c r="P695" s="75">
        <f t="shared" si="97"/>
        <v>0.48182207266537885</v>
      </c>
      <c r="Q695" s="55" t="str">
        <f t="shared" si="98"/>
        <v>NEGATIVE</v>
      </c>
      <c r="R695" s="1"/>
    </row>
    <row r="696" spans="1:18" ht="14" x14ac:dyDescent="0.2">
      <c r="A696" s="69" t="s">
        <v>1573</v>
      </c>
      <c r="B696" s="69" t="s">
        <v>1574</v>
      </c>
      <c r="C696" s="76" t="s">
        <v>161</v>
      </c>
      <c r="D696" s="31" t="s">
        <v>127</v>
      </c>
      <c r="E696" s="1">
        <v>16</v>
      </c>
      <c r="F696" s="71">
        <f>Data!U80</f>
        <v>2088</v>
      </c>
      <c r="G696" s="71">
        <f t="shared" si="90"/>
        <v>973.57894736842104</v>
      </c>
      <c r="H696" s="72">
        <f t="shared" si="91"/>
        <v>1114.421052631579</v>
      </c>
      <c r="I696" s="72">
        <f t="shared" si="92"/>
        <v>1114.421052631579</v>
      </c>
      <c r="J696" s="45">
        <f>Data!F80</f>
        <v>0.38</v>
      </c>
      <c r="K696" s="45">
        <f t="shared" si="93"/>
        <v>5.1062500000000018E-2</v>
      </c>
      <c r="L696" s="73">
        <f t="shared" si="94"/>
        <v>0.32893749999999999</v>
      </c>
      <c r="M696" s="73">
        <f>IF(Results!J696&lt;'C.O. values'!C$32,"NO_GROWTH",L696)</f>
        <v>0.32893749999999999</v>
      </c>
      <c r="N696" s="74">
        <f t="shared" si="95"/>
        <v>3387.9416382491477</v>
      </c>
      <c r="O696" s="42">
        <f t="shared" si="96"/>
        <v>3387.9416382491477</v>
      </c>
      <c r="P696" s="75">
        <f t="shared" si="97"/>
        <v>0.37075837409696105</v>
      </c>
      <c r="Q696" s="55" t="str">
        <f t="shared" si="98"/>
        <v>NEGATIVE</v>
      </c>
      <c r="R696" s="1"/>
    </row>
    <row r="697" spans="1:18" ht="14" x14ac:dyDescent="0.2">
      <c r="A697" s="69" t="s">
        <v>1575</v>
      </c>
      <c r="B697" s="69" t="s">
        <v>1576</v>
      </c>
      <c r="C697" s="76" t="s">
        <v>367</v>
      </c>
      <c r="D697" s="31" t="s">
        <v>141</v>
      </c>
      <c r="E697" s="1">
        <v>17</v>
      </c>
      <c r="F697" s="71">
        <f>Data!V80</f>
        <v>2623</v>
      </c>
      <c r="G697" s="71">
        <f t="shared" si="90"/>
        <v>973.57894736842104</v>
      </c>
      <c r="H697" s="72">
        <f t="shared" si="91"/>
        <v>1649.421052631579</v>
      </c>
      <c r="I697" s="72">
        <f t="shared" si="92"/>
        <v>1649.421052631579</v>
      </c>
      <c r="J697" s="45">
        <f>Data!G80</f>
        <v>0.375</v>
      </c>
      <c r="K697" s="45">
        <f t="shared" si="93"/>
        <v>5.1062500000000018E-2</v>
      </c>
      <c r="L697" s="73">
        <f t="shared" si="94"/>
        <v>0.32393749999999999</v>
      </c>
      <c r="M697" s="73">
        <f>IF(Results!J697&lt;'C.O. values'!C$32,"NO_GROWTH",L697)</f>
        <v>0.32393749999999999</v>
      </c>
      <c r="N697" s="74">
        <f t="shared" si="95"/>
        <v>5091.7879301765897</v>
      </c>
      <c r="O697" s="42">
        <f t="shared" si="96"/>
        <v>5091.7879301765897</v>
      </c>
      <c r="P697" s="75">
        <f t="shared" si="97"/>
        <v>0.55721828054110467</v>
      </c>
      <c r="Q697" s="55" t="str">
        <f t="shared" si="98"/>
        <v>NEGATIVE</v>
      </c>
      <c r="R697" s="1"/>
    </row>
    <row r="698" spans="1:18" ht="14" x14ac:dyDescent="0.2">
      <c r="A698" s="69" t="s">
        <v>1577</v>
      </c>
      <c r="B698" s="69" t="s">
        <v>1578</v>
      </c>
      <c r="C698" s="76" t="s">
        <v>272</v>
      </c>
      <c r="D698" s="31" t="s">
        <v>127</v>
      </c>
      <c r="E698" s="1">
        <v>18</v>
      </c>
      <c r="F698" s="71">
        <f>Data!W80</f>
        <v>2083</v>
      </c>
      <c r="G698" s="71">
        <f t="shared" si="90"/>
        <v>973.57894736842104</v>
      </c>
      <c r="H698" s="72">
        <f t="shared" si="91"/>
        <v>1109.421052631579</v>
      </c>
      <c r="I698" s="72">
        <f t="shared" si="92"/>
        <v>1109.421052631579</v>
      </c>
      <c r="J698" s="45">
        <f>Data!H80</f>
        <v>0.36799999999999999</v>
      </c>
      <c r="K698" s="45">
        <f t="shared" si="93"/>
        <v>5.1062500000000018E-2</v>
      </c>
      <c r="L698" s="73">
        <f t="shared" si="94"/>
        <v>0.31693749999999998</v>
      </c>
      <c r="M698" s="73">
        <f>IF(Results!J698&lt;'C.O. values'!C$32,"NO_GROWTH",L698)</f>
        <v>0.31693749999999998</v>
      </c>
      <c r="N698" s="74">
        <f t="shared" si="95"/>
        <v>3500.4411047338326</v>
      </c>
      <c r="O698" s="42">
        <f t="shared" si="96"/>
        <v>3500.4411047338326</v>
      </c>
      <c r="P698" s="75">
        <f t="shared" si="97"/>
        <v>0.38306971937213907</v>
      </c>
      <c r="Q698" s="55" t="str">
        <f t="shared" si="98"/>
        <v>NEGATIVE</v>
      </c>
      <c r="R698" s="1"/>
    </row>
    <row r="699" spans="1:18" ht="14" x14ac:dyDescent="0.2">
      <c r="A699" s="102" t="s">
        <v>1579</v>
      </c>
      <c r="B699" s="102" t="s">
        <v>1580</v>
      </c>
      <c r="C699" s="76" t="s">
        <v>312</v>
      </c>
      <c r="D699" s="31" t="s">
        <v>127</v>
      </c>
      <c r="E699" s="1">
        <v>19</v>
      </c>
      <c r="F699" s="71">
        <f>Data!X80</f>
        <v>2711</v>
      </c>
      <c r="G699" s="71">
        <f t="shared" si="90"/>
        <v>973.57894736842104</v>
      </c>
      <c r="H699" s="72">
        <f t="shared" si="91"/>
        <v>1737.421052631579</v>
      </c>
      <c r="I699" s="72">
        <f t="shared" si="92"/>
        <v>1737.421052631579</v>
      </c>
      <c r="J699" s="45">
        <f>Data!I80</f>
        <v>0.28100000000000003</v>
      </c>
      <c r="K699" s="45">
        <f t="shared" si="93"/>
        <v>5.1062500000000018E-2</v>
      </c>
      <c r="L699" s="73">
        <f t="shared" si="94"/>
        <v>0.22993750000000002</v>
      </c>
      <c r="M699" s="73">
        <f>IF(Results!J699&lt;'C.O. values'!C$32,"NO_GROWTH",L699)</f>
        <v>0.22993750000000002</v>
      </c>
      <c r="N699" s="74">
        <f t="shared" si="95"/>
        <v>7556.0578532495956</v>
      </c>
      <c r="O699" s="42">
        <f t="shared" si="96"/>
        <v>7556.0578532495956</v>
      </c>
      <c r="P699" s="75">
        <f t="shared" si="97"/>
        <v>0.82689491832603268</v>
      </c>
      <c r="Q699" s="55" t="str">
        <f t="shared" si="98"/>
        <v>NEGATIVE</v>
      </c>
      <c r="R699" s="1"/>
    </row>
    <row r="700" spans="1:18" ht="14" x14ac:dyDescent="0.2">
      <c r="A700" s="69" t="s">
        <v>1581</v>
      </c>
      <c r="B700" s="69" t="s">
        <v>1582</v>
      </c>
      <c r="C700" s="76" t="s">
        <v>272</v>
      </c>
      <c r="D700" s="31" t="s">
        <v>127</v>
      </c>
      <c r="E700" s="1">
        <v>20</v>
      </c>
      <c r="F700" s="71">
        <f>Data!Y80</f>
        <v>299</v>
      </c>
      <c r="G700" s="71">
        <f t="shared" si="90"/>
        <v>973.57894736842104</v>
      </c>
      <c r="H700" s="72">
        <f t="shared" si="91"/>
        <v>-674.57894736842104</v>
      </c>
      <c r="I700" s="72" t="str">
        <f t="shared" si="92"/>
        <v>OUTLIER-DN</v>
      </c>
      <c r="J700" s="45">
        <f>Data!J80</f>
        <v>5.3999999999999999E-2</v>
      </c>
      <c r="K700" s="45">
        <f t="shared" si="93"/>
        <v>5.1062500000000018E-2</v>
      </c>
      <c r="L700" s="73">
        <f t="shared" si="94"/>
        <v>2.9374999999999818E-3</v>
      </c>
      <c r="M700" s="73" t="str">
        <f>IF(Results!J700&lt;'C.O. values'!C$32,"NO_GROWTH",L700)</f>
        <v>NO_GROWTH</v>
      </c>
      <c r="N700" s="74" t="str">
        <f t="shared" si="95"/>
        <v>NO_GROWTH</v>
      </c>
      <c r="O700" s="42" t="str">
        <f t="shared" si="96"/>
        <v>NO_GROWTH</v>
      </c>
      <c r="P700" s="75" t="str">
        <f t="shared" si="97"/>
        <v>NO_GROWTH</v>
      </c>
      <c r="Q700" s="55" t="str">
        <f t="shared" si="98"/>
        <v>NO_GROWTH</v>
      </c>
      <c r="R700" s="1"/>
    </row>
    <row r="701" spans="1:18" ht="14" x14ac:dyDescent="0.2">
      <c r="A701" s="69" t="s">
        <v>1583</v>
      </c>
      <c r="B701" s="69" t="s">
        <v>1584</v>
      </c>
      <c r="C701" s="76" t="s">
        <v>1136</v>
      </c>
      <c r="D701" s="31" t="s">
        <v>144</v>
      </c>
      <c r="E701" s="1">
        <v>21</v>
      </c>
      <c r="F701" s="71">
        <f>Data!Z80</f>
        <v>2525</v>
      </c>
      <c r="G701" s="71">
        <f t="shared" si="90"/>
        <v>973.57894736842104</v>
      </c>
      <c r="H701" s="72">
        <f t="shared" si="91"/>
        <v>1551.421052631579</v>
      </c>
      <c r="I701" s="72">
        <f t="shared" si="92"/>
        <v>1551.421052631579</v>
      </c>
      <c r="J701" s="45">
        <f>Data!K80</f>
        <v>0.4</v>
      </c>
      <c r="K701" s="45">
        <f t="shared" si="93"/>
        <v>5.1062500000000018E-2</v>
      </c>
      <c r="L701" s="73">
        <f t="shared" si="94"/>
        <v>0.34893750000000001</v>
      </c>
      <c r="M701" s="73">
        <f>IF(Results!J701&lt;'C.O. values'!C$32,"NO_GROWTH",L701)</f>
        <v>0.34893750000000001</v>
      </c>
      <c r="N701" s="74">
        <f t="shared" si="95"/>
        <v>4446.1287555266454</v>
      </c>
      <c r="O701" s="42">
        <f t="shared" si="96"/>
        <v>4446.1287555266454</v>
      </c>
      <c r="P701" s="75">
        <f t="shared" si="97"/>
        <v>0.48656076297604112</v>
      </c>
      <c r="Q701" s="55" t="str">
        <f t="shared" si="98"/>
        <v>NEGATIVE</v>
      </c>
      <c r="R701" s="1"/>
    </row>
    <row r="702" spans="1:18" ht="14" x14ac:dyDescent="0.2">
      <c r="A702" s="69" t="s">
        <v>1585</v>
      </c>
      <c r="B702" s="69" t="s">
        <v>1586</v>
      </c>
      <c r="C702" s="76" t="s">
        <v>467</v>
      </c>
      <c r="D702" s="31" t="s">
        <v>127</v>
      </c>
      <c r="E702" s="1">
        <v>22</v>
      </c>
      <c r="F702" s="71">
        <f>Data!AA80</f>
        <v>2565</v>
      </c>
      <c r="G702" s="71">
        <f t="shared" si="90"/>
        <v>973.57894736842104</v>
      </c>
      <c r="H702" s="72">
        <f t="shared" si="91"/>
        <v>1591.421052631579</v>
      </c>
      <c r="I702" s="72">
        <f t="shared" si="92"/>
        <v>1591.421052631579</v>
      </c>
      <c r="J702" s="45">
        <f>Data!L80</f>
        <v>0.42</v>
      </c>
      <c r="K702" s="45">
        <f t="shared" si="93"/>
        <v>5.1062500000000018E-2</v>
      </c>
      <c r="L702" s="73">
        <f t="shared" si="94"/>
        <v>0.36893749999999997</v>
      </c>
      <c r="M702" s="73">
        <f>IF(Results!J702&lt;'C.O. values'!C$32,"NO_GROWTH",L702)</f>
        <v>0.36893749999999997</v>
      </c>
      <c r="N702" s="74">
        <f t="shared" si="95"/>
        <v>4313.5247911409906</v>
      </c>
      <c r="O702" s="42">
        <f t="shared" si="96"/>
        <v>4313.5247911409906</v>
      </c>
      <c r="P702" s="75">
        <f t="shared" si="97"/>
        <v>0.47204928802045593</v>
      </c>
      <c r="Q702" s="55" t="str">
        <f t="shared" si="98"/>
        <v>NEGATIVE</v>
      </c>
      <c r="R702" s="1"/>
    </row>
    <row r="703" spans="1:18" ht="14" x14ac:dyDescent="0.2">
      <c r="A703" s="69" t="s">
        <v>1587</v>
      </c>
      <c r="B703" s="69" t="s">
        <v>1588</v>
      </c>
      <c r="C703" s="76" t="s">
        <v>321</v>
      </c>
      <c r="D703" s="31" t="s">
        <v>127</v>
      </c>
      <c r="E703" s="1">
        <v>23</v>
      </c>
      <c r="F703" s="71">
        <f>Data!AB80</f>
        <v>2739</v>
      </c>
      <c r="G703" s="71">
        <f t="shared" si="90"/>
        <v>973.57894736842104</v>
      </c>
      <c r="H703" s="72">
        <f t="shared" si="91"/>
        <v>1765.421052631579</v>
      </c>
      <c r="I703" s="72">
        <f t="shared" si="92"/>
        <v>1765.421052631579</v>
      </c>
      <c r="J703" s="45">
        <f>Data!M80</f>
        <v>0.36399999999999999</v>
      </c>
      <c r="K703" s="45">
        <f t="shared" si="93"/>
        <v>5.1062500000000018E-2</v>
      </c>
      <c r="L703" s="73">
        <f t="shared" si="94"/>
        <v>0.31293749999999998</v>
      </c>
      <c r="M703" s="73">
        <f>IF(Results!J703&lt;'C.O. values'!C$32,"NO_GROWTH",L703)</f>
        <v>0.31293749999999998</v>
      </c>
      <c r="N703" s="74">
        <f t="shared" si="95"/>
        <v>5641.4493393459688</v>
      </c>
      <c r="O703" s="42">
        <f t="shared" si="96"/>
        <v>5641.4493393459688</v>
      </c>
      <c r="P703" s="75">
        <f t="shared" si="97"/>
        <v>0.61737031151670341</v>
      </c>
      <c r="Q703" s="55" t="str">
        <f t="shared" si="98"/>
        <v>NEGATIVE</v>
      </c>
      <c r="R703" s="1"/>
    </row>
    <row r="704" spans="1:18" ht="14" x14ac:dyDescent="0.2">
      <c r="A704" s="69" t="s">
        <v>1589</v>
      </c>
      <c r="B704" s="69" t="s">
        <v>1590</v>
      </c>
      <c r="C704" s="76" t="s">
        <v>135</v>
      </c>
      <c r="D704" s="31" t="s">
        <v>127</v>
      </c>
      <c r="E704" s="1">
        <v>24</v>
      </c>
      <c r="F704" s="71">
        <f>Data!AC80</f>
        <v>2846</v>
      </c>
      <c r="G704" s="71">
        <f t="shared" si="90"/>
        <v>973.57894736842104</v>
      </c>
      <c r="H704" s="72">
        <f t="shared" si="91"/>
        <v>1872.421052631579</v>
      </c>
      <c r="I704" s="72">
        <f t="shared" si="92"/>
        <v>1872.421052631579</v>
      </c>
      <c r="J704" s="45">
        <f>Data!N80</f>
        <v>0.40300000000000002</v>
      </c>
      <c r="K704" s="45">
        <f t="shared" si="93"/>
        <v>5.1062500000000018E-2</v>
      </c>
      <c r="L704" s="73">
        <f t="shared" si="94"/>
        <v>0.35193750000000001</v>
      </c>
      <c r="M704" s="73">
        <f>IF(Results!J704&lt;'C.O. values'!C$32,"NO_GROWTH",L704)</f>
        <v>0.35193750000000001</v>
      </c>
      <c r="N704" s="74">
        <f t="shared" si="95"/>
        <v>5320.3226499920547</v>
      </c>
      <c r="O704" s="42">
        <f t="shared" si="96"/>
        <v>5320.3226499920547</v>
      </c>
      <c r="P704" s="75">
        <f t="shared" si="97"/>
        <v>0.58222790886140663</v>
      </c>
      <c r="Q704" s="55" t="str">
        <f t="shared" si="98"/>
        <v>NEGATIVE</v>
      </c>
      <c r="R704" s="1"/>
    </row>
    <row r="705" spans="1:18" ht="14" x14ac:dyDescent="0.2">
      <c r="A705" s="69" t="s">
        <v>1591</v>
      </c>
      <c r="B705" s="69" t="s">
        <v>1592</v>
      </c>
      <c r="C705" s="76" t="s">
        <v>1473</v>
      </c>
      <c r="D705" s="31" t="s">
        <v>127</v>
      </c>
      <c r="E705" s="1">
        <v>25</v>
      </c>
      <c r="F705" s="71">
        <f>Data!R81</f>
        <v>12304</v>
      </c>
      <c r="G705" s="71">
        <f t="shared" si="90"/>
        <v>973.57894736842104</v>
      </c>
      <c r="H705" s="72">
        <f t="shared" si="91"/>
        <v>11330.421052631578</v>
      </c>
      <c r="I705" s="72" t="str">
        <f t="shared" si="92"/>
        <v>OUTLIER-UP</v>
      </c>
      <c r="J705" s="45">
        <f>Data!C81</f>
        <v>0.115</v>
      </c>
      <c r="K705" s="45">
        <f t="shared" si="93"/>
        <v>5.1062500000000018E-2</v>
      </c>
      <c r="L705" s="73">
        <f t="shared" si="94"/>
        <v>6.393749999999998E-2</v>
      </c>
      <c r="M705" s="73">
        <f>IF(Results!J705&lt;'C.O. values'!C$32,"NO_GROWTH",L705)</f>
        <v>6.393749999999998E-2</v>
      </c>
      <c r="N705" s="74">
        <f t="shared" si="95"/>
        <v>177210.88645367089</v>
      </c>
      <c r="O705" s="42" t="str">
        <f t="shared" si="96"/>
        <v>OUTLIER-UP</v>
      </c>
      <c r="P705" s="75">
        <f t="shared" si="97"/>
        <v>19.393020054441823</v>
      </c>
      <c r="Q705" s="55" t="str">
        <f t="shared" si="98"/>
        <v>LIKELY_TRUE_POSITIVE</v>
      </c>
      <c r="R705" s="1"/>
    </row>
    <row r="706" spans="1:18" ht="14" x14ac:dyDescent="0.2">
      <c r="A706" s="69" t="s">
        <v>1593</v>
      </c>
      <c r="B706" s="69" t="s">
        <v>1594</v>
      </c>
      <c r="C706" s="76" t="s">
        <v>1595</v>
      </c>
      <c r="D706" s="31" t="s">
        <v>127</v>
      </c>
      <c r="E706" s="1">
        <v>26</v>
      </c>
      <c r="F706" s="71">
        <f>Data!S81</f>
        <v>2856</v>
      </c>
      <c r="G706" s="71">
        <f t="shared" si="90"/>
        <v>973.57894736842104</v>
      </c>
      <c r="H706" s="72">
        <f t="shared" si="91"/>
        <v>1882.421052631579</v>
      </c>
      <c r="I706" s="72">
        <f t="shared" si="92"/>
        <v>1882.421052631579</v>
      </c>
      <c r="J706" s="45">
        <f>Data!D81</f>
        <v>0.35899999999999999</v>
      </c>
      <c r="K706" s="45">
        <f t="shared" si="93"/>
        <v>5.1062500000000018E-2</v>
      </c>
      <c r="L706" s="73">
        <f t="shared" si="94"/>
        <v>0.30793749999999998</v>
      </c>
      <c r="M706" s="73">
        <f>IF(Results!J706&lt;'C.O. values'!C$32,"NO_GROWTH",L706)</f>
        <v>0.30793749999999998</v>
      </c>
      <c r="N706" s="74">
        <f t="shared" si="95"/>
        <v>6112.9971264674787</v>
      </c>
      <c r="O706" s="42">
        <f t="shared" si="96"/>
        <v>6112.9971264674787</v>
      </c>
      <c r="P706" s="75">
        <f t="shared" si="97"/>
        <v>0.66897400175988631</v>
      </c>
      <c r="Q706" s="55" t="str">
        <f t="shared" si="98"/>
        <v>NEGATIVE</v>
      </c>
      <c r="R706" s="1"/>
    </row>
    <row r="707" spans="1:18" ht="14" x14ac:dyDescent="0.2">
      <c r="A707" s="69" t="s">
        <v>1596</v>
      </c>
      <c r="B707" s="69" t="s">
        <v>1597</v>
      </c>
      <c r="C707" s="76" t="s">
        <v>568</v>
      </c>
      <c r="D707" s="31" t="s">
        <v>144</v>
      </c>
      <c r="E707" s="1">
        <v>27</v>
      </c>
      <c r="F707" s="71">
        <f>Data!T81</f>
        <v>2115</v>
      </c>
      <c r="G707" s="71">
        <f t="shared" si="90"/>
        <v>973.57894736842104</v>
      </c>
      <c r="H707" s="72">
        <f t="shared" si="91"/>
        <v>1141.421052631579</v>
      </c>
      <c r="I707" s="72">
        <f t="shared" si="92"/>
        <v>1141.421052631579</v>
      </c>
      <c r="J707" s="45">
        <f>Data!E81</f>
        <v>0.39200000000000002</v>
      </c>
      <c r="K707" s="45">
        <f t="shared" si="93"/>
        <v>5.1062500000000018E-2</v>
      </c>
      <c r="L707" s="73">
        <f t="shared" si="94"/>
        <v>0.3409375</v>
      </c>
      <c r="M707" s="73">
        <f>IF(Results!J707&lt;'C.O. values'!C$32,"NO_GROWTH",L707)</f>
        <v>0.3409375</v>
      </c>
      <c r="N707" s="74">
        <f t="shared" si="95"/>
        <v>3347.8894302667759</v>
      </c>
      <c r="O707" s="42">
        <f t="shared" si="96"/>
        <v>3347.8894302667759</v>
      </c>
      <c r="P707" s="75">
        <f t="shared" si="97"/>
        <v>0.36637527276401965</v>
      </c>
      <c r="Q707" s="55" t="str">
        <f t="shared" si="98"/>
        <v>NEGATIVE</v>
      </c>
      <c r="R707" s="1"/>
    </row>
    <row r="708" spans="1:18" ht="14" x14ac:dyDescent="0.2">
      <c r="A708" s="69" t="s">
        <v>1598</v>
      </c>
      <c r="B708" s="69" t="s">
        <v>1599</v>
      </c>
      <c r="C708" s="76" t="s">
        <v>187</v>
      </c>
      <c r="D708" s="31" t="s">
        <v>127</v>
      </c>
      <c r="E708" s="1">
        <v>28</v>
      </c>
      <c r="F708" s="71">
        <f>Data!U81</f>
        <v>3128</v>
      </c>
      <c r="G708" s="71">
        <f t="shared" si="90"/>
        <v>973.57894736842104</v>
      </c>
      <c r="H708" s="72">
        <f t="shared" si="91"/>
        <v>2154.4210526315792</v>
      </c>
      <c r="I708" s="72">
        <f t="shared" si="92"/>
        <v>2154.4210526315792</v>
      </c>
      <c r="J708" s="45">
        <f>Data!F81</f>
        <v>0.36299999999999999</v>
      </c>
      <c r="K708" s="45">
        <f t="shared" si="93"/>
        <v>5.1062500000000018E-2</v>
      </c>
      <c r="L708" s="73">
        <f t="shared" si="94"/>
        <v>0.31193749999999998</v>
      </c>
      <c r="M708" s="73">
        <f>IF(Results!J708&lt;'C.O. values'!C$32,"NO_GROWTH",L708)</f>
        <v>0.31193749999999998</v>
      </c>
      <c r="N708" s="74">
        <f t="shared" si="95"/>
        <v>6906.5792110008551</v>
      </c>
      <c r="O708" s="42">
        <f t="shared" si="96"/>
        <v>6906.5792110008551</v>
      </c>
      <c r="P708" s="75">
        <f t="shared" si="97"/>
        <v>0.75581941847318168</v>
      </c>
      <c r="Q708" s="55" t="str">
        <f t="shared" si="98"/>
        <v>NEGATIVE</v>
      </c>
      <c r="R708" s="1"/>
    </row>
    <row r="709" spans="1:18" ht="14" x14ac:dyDescent="0.2">
      <c r="A709" s="69" t="s">
        <v>1600</v>
      </c>
      <c r="B709" s="69" t="s">
        <v>1601</v>
      </c>
      <c r="C709" s="76" t="s">
        <v>607</v>
      </c>
      <c r="D709" s="31" t="s">
        <v>127</v>
      </c>
      <c r="E709" s="1">
        <v>29</v>
      </c>
      <c r="F709" s="71">
        <f>Data!V81</f>
        <v>2342</v>
      </c>
      <c r="G709" s="71">
        <f t="shared" si="90"/>
        <v>973.57894736842104</v>
      </c>
      <c r="H709" s="72">
        <f t="shared" si="91"/>
        <v>1368.421052631579</v>
      </c>
      <c r="I709" s="72">
        <f t="shared" si="92"/>
        <v>1368.421052631579</v>
      </c>
      <c r="J709" s="45">
        <f>Data!G81</f>
        <v>0.41599999999999998</v>
      </c>
      <c r="K709" s="45">
        <f t="shared" si="93"/>
        <v>5.1062500000000018E-2</v>
      </c>
      <c r="L709" s="73">
        <f t="shared" si="94"/>
        <v>0.36493749999999997</v>
      </c>
      <c r="M709" s="73">
        <f>IF(Results!J709&lt;'C.O. values'!C$32,"NO_GROWTH",L709)</f>
        <v>0.36493749999999997</v>
      </c>
      <c r="N709" s="74">
        <f t="shared" si="95"/>
        <v>3749.7408532463205</v>
      </c>
      <c r="O709" s="42">
        <f t="shared" si="96"/>
        <v>3749.7408532463205</v>
      </c>
      <c r="P709" s="75">
        <f t="shared" si="97"/>
        <v>0.41035176236182824</v>
      </c>
      <c r="Q709" s="55" t="str">
        <f t="shared" si="98"/>
        <v>NEGATIVE</v>
      </c>
      <c r="R709" s="1"/>
    </row>
    <row r="710" spans="1:18" ht="14" x14ac:dyDescent="0.2">
      <c r="A710" s="69" t="s">
        <v>1602</v>
      </c>
      <c r="B710" s="69" t="s">
        <v>1603</v>
      </c>
      <c r="C710" s="76" t="s">
        <v>1473</v>
      </c>
      <c r="D710" s="31" t="s">
        <v>144</v>
      </c>
      <c r="E710" s="1">
        <v>30</v>
      </c>
      <c r="F710" s="71">
        <f>Data!W81</f>
        <v>3947</v>
      </c>
      <c r="G710" s="71">
        <f t="shared" si="90"/>
        <v>973.57894736842104</v>
      </c>
      <c r="H710" s="72">
        <f t="shared" si="91"/>
        <v>2973.4210526315792</v>
      </c>
      <c r="I710" s="72" t="str">
        <f t="shared" si="92"/>
        <v>OUTLIER-UP</v>
      </c>
      <c r="J710" s="45">
        <f>Data!H81</f>
        <v>0.39600000000000002</v>
      </c>
      <c r="K710" s="45">
        <f t="shared" si="93"/>
        <v>5.1062500000000018E-2</v>
      </c>
      <c r="L710" s="73">
        <f t="shared" si="94"/>
        <v>0.34493750000000001</v>
      </c>
      <c r="M710" s="73">
        <f>IF(Results!J710&lt;'C.O. values'!C$32,"NO_GROWTH",L710)</f>
        <v>0.34493750000000001</v>
      </c>
      <c r="N710" s="74">
        <f t="shared" si="95"/>
        <v>8620.1733723691359</v>
      </c>
      <c r="O710" s="42">
        <f t="shared" si="96"/>
        <v>8620.1733723691359</v>
      </c>
      <c r="P710" s="75">
        <f t="shared" si="97"/>
        <v>0.94334608007744736</v>
      </c>
      <c r="Q710" s="55" t="str">
        <f t="shared" si="98"/>
        <v>NEGATIVE</v>
      </c>
      <c r="R710" s="1"/>
    </row>
    <row r="711" spans="1:18" ht="14" x14ac:dyDescent="0.2">
      <c r="A711" s="69" t="s">
        <v>1604</v>
      </c>
      <c r="B711" s="69" t="s">
        <v>1605</v>
      </c>
      <c r="C711" s="76" t="s">
        <v>554</v>
      </c>
      <c r="D711" s="31" t="s">
        <v>144</v>
      </c>
      <c r="E711" s="1">
        <v>31</v>
      </c>
      <c r="F711" s="71">
        <f>Data!X81</f>
        <v>2694</v>
      </c>
      <c r="G711" s="71">
        <f t="shared" si="90"/>
        <v>973.57894736842104</v>
      </c>
      <c r="H711" s="72">
        <f t="shared" si="91"/>
        <v>1720.421052631579</v>
      </c>
      <c r="I711" s="72">
        <f t="shared" si="92"/>
        <v>1720.421052631579</v>
      </c>
      <c r="J711" s="45">
        <f>Data!I81</f>
        <v>0.36699999999999999</v>
      </c>
      <c r="K711" s="45">
        <f t="shared" si="93"/>
        <v>5.1062500000000018E-2</v>
      </c>
      <c r="L711" s="73">
        <f t="shared" si="94"/>
        <v>0.31593749999999998</v>
      </c>
      <c r="M711" s="73">
        <f>IF(Results!J711&lt;'C.O. values'!C$32,"NO_GROWTH",L711)</f>
        <v>0.31593749999999998</v>
      </c>
      <c r="N711" s="74">
        <f t="shared" si="95"/>
        <v>5445.447446509449</v>
      </c>
      <c r="O711" s="42">
        <f t="shared" si="96"/>
        <v>5445.447446509449</v>
      </c>
      <c r="P711" s="75">
        <f t="shared" si="97"/>
        <v>0.59592090333104475</v>
      </c>
      <c r="Q711" s="55" t="str">
        <f t="shared" si="98"/>
        <v>NEGATIVE</v>
      </c>
      <c r="R711" s="1"/>
    </row>
    <row r="712" spans="1:18" ht="14" x14ac:dyDescent="0.2">
      <c r="A712" s="69" t="s">
        <v>1606</v>
      </c>
      <c r="B712" s="69" t="s">
        <v>1607</v>
      </c>
      <c r="C712" s="76" t="s">
        <v>272</v>
      </c>
      <c r="D712" s="31" t="s">
        <v>127</v>
      </c>
      <c r="E712" s="1">
        <v>32</v>
      </c>
      <c r="F712" s="71">
        <f>Data!Y81</f>
        <v>1414</v>
      </c>
      <c r="G712" s="71">
        <f t="shared" si="90"/>
        <v>973.57894736842104</v>
      </c>
      <c r="H712" s="72">
        <f t="shared" si="91"/>
        <v>440.42105263157896</v>
      </c>
      <c r="I712" s="72">
        <f t="shared" si="92"/>
        <v>440.42105263157896</v>
      </c>
      <c r="J712" s="45">
        <f>Data!J81</f>
        <v>5.8000000000000003E-2</v>
      </c>
      <c r="K712" s="45">
        <f t="shared" si="93"/>
        <v>5.1062500000000018E-2</v>
      </c>
      <c r="L712" s="73">
        <f t="shared" si="94"/>
        <v>6.9374999999999853E-3</v>
      </c>
      <c r="M712" s="73">
        <f>IF(Results!J712&lt;'C.O. values'!C$32,"NO_GROWTH",L712)</f>
        <v>6.9374999999999853E-3</v>
      </c>
      <c r="N712" s="74">
        <f t="shared" si="95"/>
        <v>63484.115694642147</v>
      </c>
      <c r="O712" s="42" t="str">
        <f t="shared" si="96"/>
        <v>OUTLIER-UP</v>
      </c>
      <c r="P712" s="75">
        <f t="shared" si="97"/>
        <v>6.9473651051712633</v>
      </c>
      <c r="Q712" s="55" t="str">
        <f t="shared" si="98"/>
        <v>POTENTIAL_FALSE_POSITIVE</v>
      </c>
      <c r="R712" s="1"/>
    </row>
    <row r="713" spans="1:18" ht="14" x14ac:dyDescent="0.2">
      <c r="A713" s="69" t="s">
        <v>1608</v>
      </c>
      <c r="B713" s="69" t="s">
        <v>1609</v>
      </c>
      <c r="C713" s="76" t="s">
        <v>1610</v>
      </c>
      <c r="D713" s="31" t="s">
        <v>127</v>
      </c>
      <c r="E713" s="1">
        <v>33</v>
      </c>
      <c r="F713" s="71">
        <f>Data!Z81</f>
        <v>2774</v>
      </c>
      <c r="G713" s="71">
        <f t="shared" ref="G713:G776" si="99">G$5</f>
        <v>973.57894736842104</v>
      </c>
      <c r="H713" s="72">
        <f t="shared" ref="H713:H776" si="100">F713-G713</f>
        <v>1800.421052631579</v>
      </c>
      <c r="I713" s="72">
        <f t="shared" ref="I713:I776" si="101">IF(H713&lt;((QUARTILE($H$9:$H$2007,3))+(1.5*(QUARTILE($H$9:$H$2007,3)-QUARTILE($H$9:$H$2007,1)))),(IF(H713&gt;((QUARTILE($H$9:$H$2007,1))-(1.5*(QUARTILE($H$9:$H$2007,3)-QUARTILE($H$9:$H$2007,1)))),H713,"OUTLIER-DN")),"OUTLIER-UP")</f>
        <v>1800.421052631579</v>
      </c>
      <c r="J713" s="45">
        <f>Data!K81</f>
        <v>0.373</v>
      </c>
      <c r="K713" s="45">
        <f t="shared" ref="K713:K776" si="102">K$5</f>
        <v>5.1062500000000018E-2</v>
      </c>
      <c r="L713" s="73">
        <f t="shared" ref="L713:L776" si="103">J713-K713</f>
        <v>0.32193749999999999</v>
      </c>
      <c r="M713" s="73">
        <f>IF(Results!J713&lt;'C.O. values'!C$32,"NO_GROWTH",L713)</f>
        <v>0.32193749999999999</v>
      </c>
      <c r="N713" s="74">
        <f t="shared" ref="N713:N776" si="104">IF(M713="NO_GROWTH","NO_GROWTH",H713/L713)</f>
        <v>5592.4552207542738</v>
      </c>
      <c r="O713" s="42">
        <f t="shared" ref="O713:O776" si="105">IF(M713="NO_GROWTH","NO_GROWTH",(IF(N713&lt;((QUARTILE($N$9:$N$2007,3))+(1.5*(QUARTILE($N$9:$N$2007,3)-QUARTILE($N$9:$N$2007,1)))),(IF(N713&gt;((QUARTILE($N$9:$N$2007,1))-(1.5*(QUARTILE($N$9:$N$2007,3)-QUARTILE($N$9:$N$2007,1)))),N713,"OUTLIER-DN")),"OUTLIER-UP")))</f>
        <v>5592.4552207542738</v>
      </c>
      <c r="P713" s="75">
        <f t="shared" ref="P713:P776" si="106">IF(O713="NO_GROWTH","NO_GROWTH",N713/$O$5)</f>
        <v>0.61200865488593625</v>
      </c>
      <c r="Q713" s="55" t="str">
        <f t="shared" ref="Q713:Q776" si="107">IF(M713="NO_GROWTH","NO_GROWTH",(IF(P713&gt;0.99,(IF(H713&lt;$P$5,"POTENTIAL_FALSE_POSITIVE","LIKELY_TRUE_POSITIVE")),"NEGATIVE")))</f>
        <v>NEGATIVE</v>
      </c>
      <c r="R713" s="1"/>
    </row>
    <row r="714" spans="1:18" ht="14" x14ac:dyDescent="0.2">
      <c r="A714" s="69" t="s">
        <v>1611</v>
      </c>
      <c r="B714" s="69" t="s">
        <v>1612</v>
      </c>
      <c r="C714" s="76" t="s">
        <v>568</v>
      </c>
      <c r="D714" s="31" t="s">
        <v>127</v>
      </c>
      <c r="E714" s="1">
        <v>34</v>
      </c>
      <c r="F714" s="71">
        <f>Data!AA81</f>
        <v>2448</v>
      </c>
      <c r="G714" s="71">
        <f t="shared" si="99"/>
        <v>973.57894736842104</v>
      </c>
      <c r="H714" s="72">
        <f t="shared" si="100"/>
        <v>1474.421052631579</v>
      </c>
      <c r="I714" s="72">
        <f t="shared" si="101"/>
        <v>1474.421052631579</v>
      </c>
      <c r="J714" s="45">
        <f>Data!L81</f>
        <v>0.33100000000000002</v>
      </c>
      <c r="K714" s="45">
        <f t="shared" si="102"/>
        <v>5.1062500000000018E-2</v>
      </c>
      <c r="L714" s="73">
        <f t="shared" si="103"/>
        <v>0.27993750000000001</v>
      </c>
      <c r="M714" s="73">
        <f>IF(Results!J714&lt;'C.O. values'!C$32,"NO_GROWTH",L714)</f>
        <v>0.27993750000000001</v>
      </c>
      <c r="N714" s="74">
        <f t="shared" si="104"/>
        <v>5266.9651355448232</v>
      </c>
      <c r="O714" s="42">
        <f t="shared" si="105"/>
        <v>5266.9651355448232</v>
      </c>
      <c r="P714" s="75">
        <f t="shared" si="106"/>
        <v>0.57638874531768802</v>
      </c>
      <c r="Q714" s="55" t="str">
        <f t="shared" si="107"/>
        <v>NEGATIVE</v>
      </c>
      <c r="R714" s="1"/>
    </row>
    <row r="715" spans="1:18" ht="14" x14ac:dyDescent="0.2">
      <c r="A715" s="69" t="s">
        <v>1613</v>
      </c>
      <c r="B715" s="69" t="s">
        <v>1614</v>
      </c>
      <c r="C715" s="76" t="s">
        <v>187</v>
      </c>
      <c r="D715" s="31" t="s">
        <v>127</v>
      </c>
      <c r="E715" s="1">
        <v>35</v>
      </c>
      <c r="F715" s="71">
        <f>Data!AB81</f>
        <v>2619</v>
      </c>
      <c r="G715" s="71">
        <f t="shared" si="99"/>
        <v>973.57894736842104</v>
      </c>
      <c r="H715" s="72">
        <f t="shared" si="100"/>
        <v>1645.421052631579</v>
      </c>
      <c r="I715" s="72">
        <f t="shared" si="101"/>
        <v>1645.421052631579</v>
      </c>
      <c r="J715" s="45">
        <f>Data!M81</f>
        <v>0.41399999999999998</v>
      </c>
      <c r="K715" s="45">
        <f t="shared" si="102"/>
        <v>5.1062500000000018E-2</v>
      </c>
      <c r="L715" s="73">
        <f t="shared" si="103"/>
        <v>0.36293749999999997</v>
      </c>
      <c r="M715" s="73">
        <f>IF(Results!J715&lt;'C.O. values'!C$32,"NO_GROWTH",L715)</f>
        <v>0.36293749999999997</v>
      </c>
      <c r="N715" s="74">
        <f t="shared" si="104"/>
        <v>4533.6209474953102</v>
      </c>
      <c r="O715" s="42">
        <f t="shared" si="105"/>
        <v>4533.6209474953102</v>
      </c>
      <c r="P715" s="75">
        <f t="shared" si="106"/>
        <v>0.49613544468668747</v>
      </c>
      <c r="Q715" s="55" t="str">
        <f t="shared" si="107"/>
        <v>NEGATIVE</v>
      </c>
      <c r="R715" s="1"/>
    </row>
    <row r="716" spans="1:18" ht="14" x14ac:dyDescent="0.2">
      <c r="A716" s="69" t="s">
        <v>1615</v>
      </c>
      <c r="B716" s="69" t="s">
        <v>1616</v>
      </c>
      <c r="C716" s="76" t="s">
        <v>228</v>
      </c>
      <c r="D716" s="31" t="s">
        <v>127</v>
      </c>
      <c r="E716" s="1">
        <v>36</v>
      </c>
      <c r="F716" s="71">
        <f>Data!AC81</f>
        <v>3324</v>
      </c>
      <c r="G716" s="71">
        <f t="shared" si="99"/>
        <v>973.57894736842104</v>
      </c>
      <c r="H716" s="72">
        <f t="shared" si="100"/>
        <v>2350.4210526315792</v>
      </c>
      <c r="I716" s="72">
        <f t="shared" si="101"/>
        <v>2350.4210526315792</v>
      </c>
      <c r="J716" s="45">
        <f>Data!N81</f>
        <v>0.377</v>
      </c>
      <c r="K716" s="45">
        <f t="shared" si="102"/>
        <v>5.1062500000000018E-2</v>
      </c>
      <c r="L716" s="73">
        <f t="shared" si="103"/>
        <v>0.32593749999999999</v>
      </c>
      <c r="M716" s="73">
        <f>IF(Results!J716&lt;'C.O. values'!C$32,"NO_GROWTH",L716)</f>
        <v>0.32593749999999999</v>
      </c>
      <c r="N716" s="74">
        <f t="shared" si="104"/>
        <v>7211.2630569712883</v>
      </c>
      <c r="O716" s="42">
        <f t="shared" si="105"/>
        <v>7211.2630569712883</v>
      </c>
      <c r="P716" s="75">
        <f t="shared" si="106"/>
        <v>0.78916240350877553</v>
      </c>
      <c r="Q716" s="55" t="str">
        <f t="shared" si="107"/>
        <v>NEGATIVE</v>
      </c>
      <c r="R716" s="1"/>
    </row>
    <row r="717" spans="1:18" ht="14" x14ac:dyDescent="0.2">
      <c r="A717" s="69" t="s">
        <v>1617</v>
      </c>
      <c r="B717" s="69" t="s">
        <v>1618</v>
      </c>
      <c r="C717" s="76" t="s">
        <v>568</v>
      </c>
      <c r="D717" s="31" t="s">
        <v>144</v>
      </c>
      <c r="E717" s="1">
        <v>37</v>
      </c>
      <c r="F717" s="71">
        <f>Data!R82</f>
        <v>2862</v>
      </c>
      <c r="G717" s="71">
        <f t="shared" si="99"/>
        <v>973.57894736842104</v>
      </c>
      <c r="H717" s="72">
        <f t="shared" si="100"/>
        <v>1888.421052631579</v>
      </c>
      <c r="I717" s="72">
        <f t="shared" si="101"/>
        <v>1888.421052631579</v>
      </c>
      <c r="J717" s="45">
        <f>Data!C82</f>
        <v>0.38200000000000001</v>
      </c>
      <c r="K717" s="45">
        <f t="shared" si="102"/>
        <v>5.1062500000000018E-2</v>
      </c>
      <c r="L717" s="73">
        <f t="shared" si="103"/>
        <v>0.3309375</v>
      </c>
      <c r="M717" s="73">
        <f>IF(Results!J717&lt;'C.O. values'!C$32,"NO_GROWTH",L717)</f>
        <v>0.3309375</v>
      </c>
      <c r="N717" s="74">
        <f t="shared" si="104"/>
        <v>5706.2770240047712</v>
      </c>
      <c r="O717" s="42">
        <f t="shared" si="105"/>
        <v>5706.2770240047712</v>
      </c>
      <c r="P717" s="75">
        <f t="shared" si="106"/>
        <v>0.62446470968732515</v>
      </c>
      <c r="Q717" s="55" t="str">
        <f t="shared" si="107"/>
        <v>NEGATIVE</v>
      </c>
      <c r="R717" s="1"/>
    </row>
    <row r="718" spans="1:18" ht="14" x14ac:dyDescent="0.2">
      <c r="A718" s="69" t="s">
        <v>1619</v>
      </c>
      <c r="B718" s="69" t="s">
        <v>1620</v>
      </c>
      <c r="C718" s="76" t="s">
        <v>187</v>
      </c>
      <c r="D718" s="31" t="s">
        <v>127</v>
      </c>
      <c r="E718" s="1">
        <v>38</v>
      </c>
      <c r="F718" s="71">
        <f>Data!S82</f>
        <v>2549</v>
      </c>
      <c r="G718" s="71">
        <f t="shared" si="99"/>
        <v>973.57894736842104</v>
      </c>
      <c r="H718" s="72">
        <f t="shared" si="100"/>
        <v>1575.421052631579</v>
      </c>
      <c r="I718" s="72">
        <f t="shared" si="101"/>
        <v>1575.421052631579</v>
      </c>
      <c r="J718" s="45">
        <f>Data!D82</f>
        <v>0.379</v>
      </c>
      <c r="K718" s="45">
        <f t="shared" si="102"/>
        <v>5.1062500000000018E-2</v>
      </c>
      <c r="L718" s="73">
        <f t="shared" si="103"/>
        <v>0.32793749999999999</v>
      </c>
      <c r="M718" s="73">
        <f>IF(Results!J718&lt;'C.O. values'!C$32,"NO_GROWTH",L718)</f>
        <v>0.32793749999999999</v>
      </c>
      <c r="N718" s="74">
        <f t="shared" si="104"/>
        <v>4804.0283670869567</v>
      </c>
      <c r="O718" s="42">
        <f t="shared" si="105"/>
        <v>4804.0283670869567</v>
      </c>
      <c r="P718" s="75">
        <f t="shared" si="106"/>
        <v>0.5257273993117868</v>
      </c>
      <c r="Q718" s="55" t="str">
        <f t="shared" si="107"/>
        <v>NEGATIVE</v>
      </c>
      <c r="R718" s="1"/>
    </row>
    <row r="719" spans="1:18" ht="14" x14ac:dyDescent="0.2">
      <c r="A719" s="69" t="s">
        <v>1621</v>
      </c>
      <c r="B719" s="69" t="s">
        <v>1622</v>
      </c>
      <c r="C719" s="76" t="s">
        <v>568</v>
      </c>
      <c r="D719" s="31" t="s">
        <v>127</v>
      </c>
      <c r="E719" s="1">
        <v>39</v>
      </c>
      <c r="F719" s="71">
        <f>Data!T82</f>
        <v>2487</v>
      </c>
      <c r="G719" s="71">
        <f t="shared" si="99"/>
        <v>973.57894736842104</v>
      </c>
      <c r="H719" s="72">
        <f t="shared" si="100"/>
        <v>1513.421052631579</v>
      </c>
      <c r="I719" s="72">
        <f t="shared" si="101"/>
        <v>1513.421052631579</v>
      </c>
      <c r="J719" s="45">
        <f>Data!E82</f>
        <v>0.374</v>
      </c>
      <c r="K719" s="45">
        <f t="shared" si="102"/>
        <v>5.1062500000000018E-2</v>
      </c>
      <c r="L719" s="73">
        <f t="shared" si="103"/>
        <v>0.32293749999999999</v>
      </c>
      <c r="M719" s="73">
        <f>IF(Results!J719&lt;'C.O. values'!C$32,"NO_GROWTH",L719)</f>
        <v>0.32293749999999999</v>
      </c>
      <c r="N719" s="74">
        <f t="shared" si="104"/>
        <v>4686.4209100261787</v>
      </c>
      <c r="O719" s="42">
        <f t="shared" si="105"/>
        <v>4686.4209100261787</v>
      </c>
      <c r="P719" s="75">
        <f t="shared" si="106"/>
        <v>0.51285706262438557</v>
      </c>
      <c r="Q719" s="55" t="str">
        <f t="shared" si="107"/>
        <v>NEGATIVE</v>
      </c>
      <c r="R719" s="1"/>
    </row>
    <row r="720" spans="1:18" ht="14" x14ac:dyDescent="0.2">
      <c r="A720" s="78" t="s">
        <v>216</v>
      </c>
      <c r="B720" s="78" t="s">
        <v>1623</v>
      </c>
      <c r="C720" s="79"/>
      <c r="D720" s="80"/>
      <c r="E720" s="81">
        <v>40</v>
      </c>
      <c r="F720" s="82">
        <f>Data!U82</f>
        <v>2233</v>
      </c>
      <c r="G720" s="82">
        <f t="shared" si="99"/>
        <v>973.57894736842104</v>
      </c>
      <c r="H720" s="83">
        <f t="shared" si="100"/>
        <v>1259.421052631579</v>
      </c>
      <c r="I720" s="83">
        <f t="shared" si="101"/>
        <v>1259.421052631579</v>
      </c>
      <c r="J720" s="84">
        <f>Data!F82</f>
        <v>0.40300000000000002</v>
      </c>
      <c r="K720" s="84">
        <f t="shared" si="102"/>
        <v>5.1062500000000018E-2</v>
      </c>
      <c r="L720" s="85">
        <f t="shared" si="103"/>
        <v>0.35193750000000001</v>
      </c>
      <c r="M720" s="85">
        <f>IF(Results!J720&lt;'C.O. values'!C$32,"NO_GROWTH",L720)</f>
        <v>0.35193750000000001</v>
      </c>
      <c r="N720" s="86">
        <f t="shared" si="104"/>
        <v>3578.5361111890006</v>
      </c>
      <c r="O720" s="87">
        <f t="shared" si="105"/>
        <v>3578.5361111890006</v>
      </c>
      <c r="P720" s="88">
        <f t="shared" si="106"/>
        <v>0.39161602291276704</v>
      </c>
      <c r="Q720" s="89" t="str">
        <f t="shared" si="107"/>
        <v>NEGATIVE</v>
      </c>
      <c r="R720" s="1"/>
    </row>
    <row r="721" spans="1:18" ht="14" x14ac:dyDescent="0.2">
      <c r="A721" s="69" t="s">
        <v>1624</v>
      </c>
      <c r="B721" s="69" t="s">
        <v>1625</v>
      </c>
      <c r="C721" s="76" t="s">
        <v>158</v>
      </c>
      <c r="D721" s="31" t="s">
        <v>127</v>
      </c>
      <c r="E721" s="1">
        <v>41</v>
      </c>
      <c r="F721" s="71">
        <f>Data!V82</f>
        <v>3046</v>
      </c>
      <c r="G721" s="71">
        <f t="shared" si="99"/>
        <v>973.57894736842104</v>
      </c>
      <c r="H721" s="72">
        <f t="shared" si="100"/>
        <v>2072.4210526315792</v>
      </c>
      <c r="I721" s="72">
        <f t="shared" si="101"/>
        <v>2072.4210526315792</v>
      </c>
      <c r="J721" s="45">
        <f>Data!G82</f>
        <v>0.34699999999999998</v>
      </c>
      <c r="K721" s="45">
        <f t="shared" si="102"/>
        <v>5.1062500000000018E-2</v>
      </c>
      <c r="L721" s="73">
        <f t="shared" si="103"/>
        <v>0.29593749999999996</v>
      </c>
      <c r="M721" s="73">
        <f>IF(Results!J721&lt;'C.O. values'!C$32,"NO_GROWTH",L721)</f>
        <v>0.29593749999999996</v>
      </c>
      <c r="N721" s="74">
        <f t="shared" si="104"/>
        <v>7002.9011282165302</v>
      </c>
      <c r="O721" s="42">
        <f t="shared" si="105"/>
        <v>7002.9011282165302</v>
      </c>
      <c r="P721" s="75">
        <f t="shared" si="106"/>
        <v>0.76636037851027417</v>
      </c>
      <c r="Q721" s="55" t="str">
        <f t="shared" si="107"/>
        <v>NEGATIVE</v>
      </c>
      <c r="R721" s="1"/>
    </row>
    <row r="722" spans="1:18" ht="14" x14ac:dyDescent="0.2">
      <c r="A722" s="69" t="s">
        <v>1626</v>
      </c>
      <c r="B722" s="69" t="s">
        <v>1627</v>
      </c>
      <c r="C722" s="76" t="s">
        <v>135</v>
      </c>
      <c r="D722" s="31" t="s">
        <v>127</v>
      </c>
      <c r="E722" s="1">
        <v>42</v>
      </c>
      <c r="F722" s="71">
        <f>Data!W82</f>
        <v>2703</v>
      </c>
      <c r="G722" s="71">
        <f t="shared" si="99"/>
        <v>973.57894736842104</v>
      </c>
      <c r="H722" s="72">
        <f t="shared" si="100"/>
        <v>1729.421052631579</v>
      </c>
      <c r="I722" s="72">
        <f t="shared" si="101"/>
        <v>1729.421052631579</v>
      </c>
      <c r="J722" s="45">
        <f>Data!H82</f>
        <v>0.377</v>
      </c>
      <c r="K722" s="45">
        <f t="shared" si="102"/>
        <v>5.1062500000000018E-2</v>
      </c>
      <c r="L722" s="73">
        <f t="shared" si="103"/>
        <v>0.32593749999999999</v>
      </c>
      <c r="M722" s="73">
        <f>IF(Results!J722&lt;'C.O. values'!C$32,"NO_GROWTH",L722)</f>
        <v>0.32593749999999999</v>
      </c>
      <c r="N722" s="74">
        <f t="shared" si="104"/>
        <v>5305.9898067315944</v>
      </c>
      <c r="O722" s="42">
        <f t="shared" si="105"/>
        <v>5305.9898067315944</v>
      </c>
      <c r="P722" s="75">
        <f t="shared" si="106"/>
        <v>0.58065939847048353</v>
      </c>
      <c r="Q722" s="55" t="str">
        <f t="shared" si="107"/>
        <v>NEGATIVE</v>
      </c>
      <c r="R722" s="1"/>
    </row>
    <row r="723" spans="1:18" ht="14" x14ac:dyDescent="0.2">
      <c r="A723" s="69" t="s">
        <v>1628</v>
      </c>
      <c r="B723" s="69" t="s">
        <v>1629</v>
      </c>
      <c r="C723" s="76" t="s">
        <v>441</v>
      </c>
      <c r="D723" s="31" t="s">
        <v>127</v>
      </c>
      <c r="E723" s="1">
        <v>43</v>
      </c>
      <c r="F723" s="71">
        <f>Data!X82</f>
        <v>2372</v>
      </c>
      <c r="G723" s="71">
        <f t="shared" si="99"/>
        <v>973.57894736842104</v>
      </c>
      <c r="H723" s="72">
        <f t="shared" si="100"/>
        <v>1398.421052631579</v>
      </c>
      <c r="I723" s="72">
        <f t="shared" si="101"/>
        <v>1398.421052631579</v>
      </c>
      <c r="J723" s="45">
        <f>Data!I82</f>
        <v>0.39800000000000002</v>
      </c>
      <c r="K723" s="45">
        <f t="shared" si="102"/>
        <v>5.1062500000000018E-2</v>
      </c>
      <c r="L723" s="73">
        <f t="shared" si="103"/>
        <v>0.34693750000000001</v>
      </c>
      <c r="M723" s="73">
        <f>IF(Results!J723&lt;'C.O. values'!C$32,"NO_GROWTH",L723)</f>
        <v>0.34693750000000001</v>
      </c>
      <c r="N723" s="74">
        <f t="shared" si="104"/>
        <v>4030.7578530184223</v>
      </c>
      <c r="O723" s="42">
        <f t="shared" si="105"/>
        <v>4030.7578530184223</v>
      </c>
      <c r="P723" s="75">
        <f t="shared" si="106"/>
        <v>0.44110477320263913</v>
      </c>
      <c r="Q723" s="55" t="str">
        <f t="shared" si="107"/>
        <v>NEGATIVE</v>
      </c>
      <c r="R723" s="1"/>
    </row>
    <row r="724" spans="1:18" ht="14" x14ac:dyDescent="0.2">
      <c r="A724" s="69" t="s">
        <v>1630</v>
      </c>
      <c r="B724" s="69" t="s">
        <v>1631</v>
      </c>
      <c r="C724" s="76" t="s">
        <v>161</v>
      </c>
      <c r="D724" s="31" t="s">
        <v>127</v>
      </c>
      <c r="E724" s="1">
        <v>44</v>
      </c>
      <c r="F724" s="71">
        <f>Data!Y82</f>
        <v>2169</v>
      </c>
      <c r="G724" s="71">
        <f t="shared" si="99"/>
        <v>973.57894736842104</v>
      </c>
      <c r="H724" s="72">
        <f t="shared" si="100"/>
        <v>1195.421052631579</v>
      </c>
      <c r="I724" s="72">
        <f t="shared" si="101"/>
        <v>1195.421052631579</v>
      </c>
      <c r="J724" s="45">
        <f>Data!J82</f>
        <v>0.40200000000000002</v>
      </c>
      <c r="K724" s="45">
        <f t="shared" si="102"/>
        <v>5.1062500000000018E-2</v>
      </c>
      <c r="L724" s="73">
        <f t="shared" si="103"/>
        <v>0.35093750000000001</v>
      </c>
      <c r="M724" s="73">
        <f>IF(Results!J724&lt;'C.O. values'!C$32,"NO_GROWTH",L724)</f>
        <v>0.35093750000000001</v>
      </c>
      <c r="N724" s="74">
        <f t="shared" si="104"/>
        <v>3406.3645310962179</v>
      </c>
      <c r="O724" s="42">
        <f t="shared" si="105"/>
        <v>3406.3645310962179</v>
      </c>
      <c r="P724" s="75">
        <f t="shared" si="106"/>
        <v>0.3727744778341176</v>
      </c>
      <c r="Q724" s="55" t="str">
        <f t="shared" si="107"/>
        <v>NEGATIVE</v>
      </c>
      <c r="R724" s="1"/>
    </row>
    <row r="725" spans="1:18" ht="14" x14ac:dyDescent="0.2">
      <c r="A725" s="69" t="s">
        <v>1632</v>
      </c>
      <c r="B725" s="69" t="s">
        <v>1633</v>
      </c>
      <c r="C725" s="76" t="s">
        <v>267</v>
      </c>
      <c r="D725" s="31" t="s">
        <v>127</v>
      </c>
      <c r="E725" s="1">
        <v>45</v>
      </c>
      <c r="F725" s="71">
        <f>Data!Z82</f>
        <v>2589</v>
      </c>
      <c r="G725" s="71">
        <f t="shared" si="99"/>
        <v>973.57894736842104</v>
      </c>
      <c r="H725" s="72">
        <f t="shared" si="100"/>
        <v>1615.421052631579</v>
      </c>
      <c r="I725" s="72">
        <f t="shared" si="101"/>
        <v>1615.421052631579</v>
      </c>
      <c r="J725" s="45">
        <f>Data!K82</f>
        <v>0.35499999999999998</v>
      </c>
      <c r="K725" s="45">
        <f t="shared" si="102"/>
        <v>5.1062500000000018E-2</v>
      </c>
      <c r="L725" s="73">
        <f t="shared" si="103"/>
        <v>0.30393749999999997</v>
      </c>
      <c r="M725" s="73">
        <f>IF(Results!J725&lt;'C.O. values'!C$32,"NO_GROWTH",L725)</f>
        <v>0.30393749999999997</v>
      </c>
      <c r="N725" s="74">
        <f t="shared" si="104"/>
        <v>5314.9777590181502</v>
      </c>
      <c r="O725" s="42">
        <f t="shared" si="105"/>
        <v>5314.9777590181502</v>
      </c>
      <c r="P725" s="75">
        <f t="shared" si="106"/>
        <v>0.58164299232540795</v>
      </c>
      <c r="Q725" s="55" t="str">
        <f t="shared" si="107"/>
        <v>NEGATIVE</v>
      </c>
      <c r="R725" s="1"/>
    </row>
    <row r="726" spans="1:18" ht="14" x14ac:dyDescent="0.2">
      <c r="A726" s="69" t="s">
        <v>1634</v>
      </c>
      <c r="B726" s="69" t="s">
        <v>1635</v>
      </c>
      <c r="C726" s="76" t="s">
        <v>158</v>
      </c>
      <c r="D726" s="31" t="s">
        <v>127</v>
      </c>
      <c r="E726" s="1">
        <v>46</v>
      </c>
      <c r="F726" s="71">
        <f>Data!AA82</f>
        <v>2293</v>
      </c>
      <c r="G726" s="71">
        <f t="shared" si="99"/>
        <v>973.57894736842104</v>
      </c>
      <c r="H726" s="72">
        <f t="shared" si="100"/>
        <v>1319.421052631579</v>
      </c>
      <c r="I726" s="72">
        <f t="shared" si="101"/>
        <v>1319.421052631579</v>
      </c>
      <c r="J726" s="45">
        <f>Data!L82</f>
        <v>0.30499999999999999</v>
      </c>
      <c r="K726" s="45">
        <f t="shared" si="102"/>
        <v>5.1062500000000018E-2</v>
      </c>
      <c r="L726" s="73">
        <f t="shared" si="103"/>
        <v>0.25393749999999998</v>
      </c>
      <c r="M726" s="73">
        <f>IF(Results!J726&lt;'C.O. values'!C$32,"NO_GROWTH",L726)</f>
        <v>0.25393749999999998</v>
      </c>
      <c r="N726" s="74">
        <f t="shared" si="104"/>
        <v>5195.8495796468778</v>
      </c>
      <c r="O726" s="42">
        <f t="shared" si="105"/>
        <v>5195.8495796468778</v>
      </c>
      <c r="P726" s="75">
        <f t="shared" si="106"/>
        <v>0.56860623584938752</v>
      </c>
      <c r="Q726" s="55" t="str">
        <f t="shared" si="107"/>
        <v>NEGATIVE</v>
      </c>
      <c r="R726" s="1"/>
    </row>
    <row r="727" spans="1:18" ht="14" x14ac:dyDescent="0.2">
      <c r="A727" s="69" t="s">
        <v>1636</v>
      </c>
      <c r="B727" s="69" t="s">
        <v>1637</v>
      </c>
      <c r="C727" s="76" t="s">
        <v>138</v>
      </c>
      <c r="D727" s="31" t="s">
        <v>127</v>
      </c>
      <c r="E727" s="1">
        <v>47</v>
      </c>
      <c r="F727" s="71">
        <f>Data!AB82</f>
        <v>2646</v>
      </c>
      <c r="G727" s="71">
        <f t="shared" si="99"/>
        <v>973.57894736842104</v>
      </c>
      <c r="H727" s="72">
        <f t="shared" si="100"/>
        <v>1672.421052631579</v>
      </c>
      <c r="I727" s="72">
        <f t="shared" si="101"/>
        <v>1672.421052631579</v>
      </c>
      <c r="J727" s="45">
        <f>Data!M82</f>
        <v>0.42099999999999999</v>
      </c>
      <c r="K727" s="45">
        <f t="shared" si="102"/>
        <v>5.1062500000000018E-2</v>
      </c>
      <c r="L727" s="73">
        <f t="shared" si="103"/>
        <v>0.36993749999999997</v>
      </c>
      <c r="M727" s="73">
        <f>IF(Results!J727&lt;'C.O. values'!C$32,"NO_GROWTH",L727)</f>
        <v>0.36993749999999997</v>
      </c>
      <c r="N727" s="74">
        <f t="shared" si="104"/>
        <v>4520.8205511243905</v>
      </c>
      <c r="O727" s="42">
        <f t="shared" si="105"/>
        <v>4520.8205511243905</v>
      </c>
      <c r="P727" s="75">
        <f t="shared" si="106"/>
        <v>0.49473463716016486</v>
      </c>
      <c r="Q727" s="55" t="str">
        <f t="shared" si="107"/>
        <v>NEGATIVE</v>
      </c>
      <c r="R727" s="1"/>
    </row>
    <row r="728" spans="1:18" ht="14" x14ac:dyDescent="0.2">
      <c r="A728" s="69" t="s">
        <v>1638</v>
      </c>
      <c r="B728" s="69" t="s">
        <v>1639</v>
      </c>
      <c r="C728" s="76" t="s">
        <v>321</v>
      </c>
      <c r="D728" s="31" t="s">
        <v>127</v>
      </c>
      <c r="E728" s="1">
        <v>48</v>
      </c>
      <c r="F728" s="71">
        <f>Data!AC82</f>
        <v>2703</v>
      </c>
      <c r="G728" s="71">
        <f t="shared" si="99"/>
        <v>973.57894736842104</v>
      </c>
      <c r="H728" s="72">
        <f t="shared" si="100"/>
        <v>1729.421052631579</v>
      </c>
      <c r="I728" s="72">
        <f t="shared" si="101"/>
        <v>1729.421052631579</v>
      </c>
      <c r="J728" s="45">
        <f>Data!N82</f>
        <v>0.38600000000000001</v>
      </c>
      <c r="K728" s="45">
        <f t="shared" si="102"/>
        <v>5.1062500000000018E-2</v>
      </c>
      <c r="L728" s="73">
        <f t="shared" si="103"/>
        <v>0.3349375</v>
      </c>
      <c r="M728" s="73">
        <f>IF(Results!J728&lt;'C.O. values'!C$32,"NO_GROWTH",L728)</f>
        <v>0.3349375</v>
      </c>
      <c r="N728" s="74">
        <f t="shared" si="104"/>
        <v>5163.4142269276472</v>
      </c>
      <c r="O728" s="42">
        <f t="shared" si="105"/>
        <v>5163.4142269276472</v>
      </c>
      <c r="P728" s="75">
        <f t="shared" si="106"/>
        <v>0.56505668278103593</v>
      </c>
      <c r="Q728" s="55" t="str">
        <f t="shared" si="107"/>
        <v>NEGATIVE</v>
      </c>
      <c r="R728" s="1"/>
    </row>
    <row r="729" spans="1:18" ht="14" x14ac:dyDescent="0.2">
      <c r="A729" s="69" t="s">
        <v>1640</v>
      </c>
      <c r="B729" s="69" t="s">
        <v>1641</v>
      </c>
      <c r="C729" s="76" t="s">
        <v>187</v>
      </c>
      <c r="D729" s="31" t="s">
        <v>127</v>
      </c>
      <c r="E729" s="1">
        <v>49</v>
      </c>
      <c r="F729" s="71">
        <f>Data!R83</f>
        <v>2326</v>
      </c>
      <c r="G729" s="71">
        <f t="shared" si="99"/>
        <v>973.57894736842104</v>
      </c>
      <c r="H729" s="72">
        <f t="shared" si="100"/>
        <v>1352.421052631579</v>
      </c>
      <c r="I729" s="72">
        <f t="shared" si="101"/>
        <v>1352.421052631579</v>
      </c>
      <c r="J729" s="45">
        <f>Data!C83</f>
        <v>0.39100000000000001</v>
      </c>
      <c r="K729" s="45">
        <f t="shared" si="102"/>
        <v>5.1062500000000018E-2</v>
      </c>
      <c r="L729" s="73">
        <f t="shared" si="103"/>
        <v>0.3399375</v>
      </c>
      <c r="M729" s="73">
        <f>IF(Results!J729&lt;'C.O. values'!C$32,"NO_GROWTH",L729)</f>
        <v>0.3399375</v>
      </c>
      <c r="N729" s="74">
        <f t="shared" si="104"/>
        <v>3978.440309267377</v>
      </c>
      <c r="O729" s="42">
        <f t="shared" si="105"/>
        <v>3978.440309267377</v>
      </c>
      <c r="P729" s="75">
        <f t="shared" si="106"/>
        <v>0.4353794185392369</v>
      </c>
      <c r="Q729" s="55" t="str">
        <f t="shared" si="107"/>
        <v>NEGATIVE</v>
      </c>
      <c r="R729" s="1"/>
    </row>
    <row r="730" spans="1:18" ht="14" x14ac:dyDescent="0.2">
      <c r="A730" s="69" t="s">
        <v>1642</v>
      </c>
      <c r="B730" s="69" t="s">
        <v>1643</v>
      </c>
      <c r="C730" s="76" t="s">
        <v>321</v>
      </c>
      <c r="D730" s="31" t="s">
        <v>127</v>
      </c>
      <c r="E730" s="1">
        <v>50</v>
      </c>
      <c r="F730" s="71">
        <f>Data!S83</f>
        <v>2141</v>
      </c>
      <c r="G730" s="71">
        <f t="shared" si="99"/>
        <v>973.57894736842104</v>
      </c>
      <c r="H730" s="72">
        <f t="shared" si="100"/>
        <v>1167.421052631579</v>
      </c>
      <c r="I730" s="72">
        <f t="shared" si="101"/>
        <v>1167.421052631579</v>
      </c>
      <c r="J730" s="45">
        <f>Data!D83</f>
        <v>0.52500000000000002</v>
      </c>
      <c r="K730" s="45">
        <f t="shared" si="102"/>
        <v>5.1062500000000018E-2</v>
      </c>
      <c r="L730" s="73">
        <f t="shared" si="103"/>
        <v>0.47393750000000001</v>
      </c>
      <c r="M730" s="73">
        <f>IF(Results!J730&lt;'C.O. values'!C$32,"NO_GROWTH",L730)</f>
        <v>0.47393750000000001</v>
      </c>
      <c r="N730" s="74">
        <f t="shared" si="104"/>
        <v>2463.2384072405725</v>
      </c>
      <c r="O730" s="42">
        <f t="shared" si="105"/>
        <v>2463.2384072405725</v>
      </c>
      <c r="P730" s="75">
        <f t="shared" si="106"/>
        <v>0.26956375416008321</v>
      </c>
      <c r="Q730" s="55" t="str">
        <f t="shared" si="107"/>
        <v>NEGATIVE</v>
      </c>
      <c r="R730" s="1"/>
    </row>
    <row r="731" spans="1:18" ht="14" x14ac:dyDescent="0.2">
      <c r="A731" s="69" t="s">
        <v>1644</v>
      </c>
      <c r="B731" s="69" t="s">
        <v>1645</v>
      </c>
      <c r="C731" s="76" t="s">
        <v>158</v>
      </c>
      <c r="D731" s="31" t="s">
        <v>127</v>
      </c>
      <c r="E731" s="1">
        <v>51</v>
      </c>
      <c r="F731" s="71">
        <f>Data!T83</f>
        <v>2076</v>
      </c>
      <c r="G731" s="71">
        <f t="shared" si="99"/>
        <v>973.57894736842104</v>
      </c>
      <c r="H731" s="72">
        <f t="shared" si="100"/>
        <v>1102.421052631579</v>
      </c>
      <c r="I731" s="72">
        <f t="shared" si="101"/>
        <v>1102.421052631579</v>
      </c>
      <c r="J731" s="45">
        <f>Data!E83</f>
        <v>0.40500000000000003</v>
      </c>
      <c r="K731" s="45">
        <f t="shared" si="102"/>
        <v>5.1062500000000018E-2</v>
      </c>
      <c r="L731" s="73">
        <f t="shared" si="103"/>
        <v>0.35393750000000002</v>
      </c>
      <c r="M731" s="73">
        <f>IF(Results!J731&lt;'C.O. values'!C$32,"NO_GROWTH",L731)</f>
        <v>0.35393750000000002</v>
      </c>
      <c r="N731" s="74">
        <f t="shared" si="104"/>
        <v>3114.7336821658596</v>
      </c>
      <c r="O731" s="42">
        <f t="shared" si="105"/>
        <v>3114.7336821658596</v>
      </c>
      <c r="P731" s="75">
        <f t="shared" si="106"/>
        <v>0.34085994360329369</v>
      </c>
      <c r="Q731" s="55" t="str">
        <f t="shared" si="107"/>
        <v>NEGATIVE</v>
      </c>
      <c r="R731" s="1"/>
    </row>
    <row r="732" spans="1:18" ht="14" x14ac:dyDescent="0.2">
      <c r="A732" s="69" t="s">
        <v>1646</v>
      </c>
      <c r="B732" s="69" t="s">
        <v>1647</v>
      </c>
      <c r="C732" s="76" t="s">
        <v>158</v>
      </c>
      <c r="D732" s="31" t="s">
        <v>127</v>
      </c>
      <c r="E732" s="1">
        <v>52</v>
      </c>
      <c r="F732" s="71">
        <f>Data!U83</f>
        <v>2592</v>
      </c>
      <c r="G732" s="71">
        <f t="shared" si="99"/>
        <v>973.57894736842104</v>
      </c>
      <c r="H732" s="72">
        <f t="shared" si="100"/>
        <v>1618.421052631579</v>
      </c>
      <c r="I732" s="72">
        <f t="shared" si="101"/>
        <v>1618.421052631579</v>
      </c>
      <c r="J732" s="45">
        <f>Data!F83</f>
        <v>0.32400000000000001</v>
      </c>
      <c r="K732" s="45">
        <f t="shared" si="102"/>
        <v>5.1062500000000018E-2</v>
      </c>
      <c r="L732" s="73">
        <f t="shared" si="103"/>
        <v>0.2729375</v>
      </c>
      <c r="M732" s="73">
        <f>IF(Results!J732&lt;'C.O. values'!C$32,"NO_GROWTH",L732)</f>
        <v>0.2729375</v>
      </c>
      <c r="N732" s="74">
        <f t="shared" si="104"/>
        <v>5929.6397623323246</v>
      </c>
      <c r="O732" s="42">
        <f t="shared" si="105"/>
        <v>5929.6397623323246</v>
      </c>
      <c r="P732" s="75">
        <f t="shared" si="106"/>
        <v>0.64890834376921736</v>
      </c>
      <c r="Q732" s="55" t="str">
        <f t="shared" si="107"/>
        <v>NEGATIVE</v>
      </c>
      <c r="R732" s="1"/>
    </row>
    <row r="733" spans="1:18" ht="14" x14ac:dyDescent="0.2">
      <c r="A733" s="69" t="s">
        <v>1648</v>
      </c>
      <c r="B733" s="69" t="s">
        <v>1649</v>
      </c>
      <c r="C733" s="76" t="s">
        <v>321</v>
      </c>
      <c r="D733" s="31" t="s">
        <v>127</v>
      </c>
      <c r="E733" s="1">
        <v>53</v>
      </c>
      <c r="F733" s="71">
        <f>Data!V83</f>
        <v>2625</v>
      </c>
      <c r="G733" s="71">
        <f t="shared" si="99"/>
        <v>973.57894736842104</v>
      </c>
      <c r="H733" s="72">
        <f t="shared" si="100"/>
        <v>1651.421052631579</v>
      </c>
      <c r="I733" s="72">
        <f t="shared" si="101"/>
        <v>1651.421052631579</v>
      </c>
      <c r="J733" s="45">
        <f>Data!G83</f>
        <v>0.40500000000000003</v>
      </c>
      <c r="K733" s="45">
        <f t="shared" si="102"/>
        <v>5.1062500000000018E-2</v>
      </c>
      <c r="L733" s="73">
        <f t="shared" si="103"/>
        <v>0.35393750000000002</v>
      </c>
      <c r="M733" s="73">
        <f>IF(Results!J733&lt;'C.O. values'!C$32,"NO_GROWTH",L733)</f>
        <v>0.35393750000000002</v>
      </c>
      <c r="N733" s="74">
        <f t="shared" si="104"/>
        <v>4665.8549959571365</v>
      </c>
      <c r="O733" s="42">
        <f t="shared" si="105"/>
        <v>4665.8549959571365</v>
      </c>
      <c r="P733" s="75">
        <f t="shared" si="106"/>
        <v>0.51060643800441829</v>
      </c>
      <c r="Q733" s="55" t="str">
        <f t="shared" si="107"/>
        <v>NEGATIVE</v>
      </c>
      <c r="R733" s="1"/>
    </row>
    <row r="734" spans="1:18" ht="14" x14ac:dyDescent="0.2">
      <c r="A734" s="69" t="s">
        <v>1650</v>
      </c>
      <c r="B734" s="69" t="s">
        <v>1651</v>
      </c>
      <c r="C734" s="76" t="s">
        <v>300</v>
      </c>
      <c r="D734" s="31" t="s">
        <v>144</v>
      </c>
      <c r="E734" s="1">
        <v>54</v>
      </c>
      <c r="F734" s="71">
        <f>Data!W83</f>
        <v>2574</v>
      </c>
      <c r="G734" s="71">
        <f t="shared" si="99"/>
        <v>973.57894736842104</v>
      </c>
      <c r="H734" s="72">
        <f t="shared" si="100"/>
        <v>1600.421052631579</v>
      </c>
      <c r="I734" s="72">
        <f t="shared" si="101"/>
        <v>1600.421052631579</v>
      </c>
      <c r="J734" s="45">
        <f>Data!H83</f>
        <v>0.37</v>
      </c>
      <c r="K734" s="45">
        <f t="shared" si="102"/>
        <v>5.1062500000000018E-2</v>
      </c>
      <c r="L734" s="73">
        <f t="shared" si="103"/>
        <v>0.31893749999999998</v>
      </c>
      <c r="M734" s="73">
        <f>IF(Results!J734&lt;'C.O. values'!C$32,"NO_GROWTH",L734)</f>
        <v>0.31893749999999998</v>
      </c>
      <c r="N734" s="74">
        <f t="shared" si="104"/>
        <v>5017.9770413688548</v>
      </c>
      <c r="O734" s="42">
        <f t="shared" si="105"/>
        <v>5017.9770413688548</v>
      </c>
      <c r="P734" s="75">
        <f t="shared" si="106"/>
        <v>0.54914080812657096</v>
      </c>
      <c r="Q734" s="55" t="str">
        <f t="shared" si="107"/>
        <v>NEGATIVE</v>
      </c>
      <c r="R734" s="1"/>
    </row>
    <row r="735" spans="1:18" ht="14" x14ac:dyDescent="0.2">
      <c r="A735" s="69" t="s">
        <v>1652</v>
      </c>
      <c r="B735" s="69" t="s">
        <v>1653</v>
      </c>
      <c r="C735" s="76" t="s">
        <v>135</v>
      </c>
      <c r="D735" s="31" t="s">
        <v>127</v>
      </c>
      <c r="E735" s="1">
        <v>55</v>
      </c>
      <c r="F735" s="71">
        <f>Data!X83</f>
        <v>2742</v>
      </c>
      <c r="G735" s="71">
        <f t="shared" si="99"/>
        <v>973.57894736842104</v>
      </c>
      <c r="H735" s="72">
        <f t="shared" si="100"/>
        <v>1768.421052631579</v>
      </c>
      <c r="I735" s="72">
        <f t="shared" si="101"/>
        <v>1768.421052631579</v>
      </c>
      <c r="J735" s="45">
        <f>Data!I83</f>
        <v>0.32800000000000001</v>
      </c>
      <c r="K735" s="45">
        <f t="shared" si="102"/>
        <v>5.1062500000000018E-2</v>
      </c>
      <c r="L735" s="73">
        <f t="shared" si="103"/>
        <v>0.2769375</v>
      </c>
      <c r="M735" s="73">
        <f>IF(Results!J735&lt;'C.O. values'!C$32,"NO_GROWTH",L735)</f>
        <v>0.2769375</v>
      </c>
      <c r="N735" s="74">
        <f t="shared" si="104"/>
        <v>6385.6323272636564</v>
      </c>
      <c r="O735" s="42">
        <f t="shared" si="105"/>
        <v>6385.6323272636564</v>
      </c>
      <c r="P735" s="75">
        <f t="shared" si="106"/>
        <v>0.69880975295099224</v>
      </c>
      <c r="Q735" s="55" t="str">
        <f t="shared" si="107"/>
        <v>NEGATIVE</v>
      </c>
      <c r="R735" s="1"/>
    </row>
    <row r="736" spans="1:18" ht="14" x14ac:dyDescent="0.2">
      <c r="A736" s="69" t="s">
        <v>1654</v>
      </c>
      <c r="B736" s="69" t="s">
        <v>1655</v>
      </c>
      <c r="C736" s="76" t="s">
        <v>668</v>
      </c>
      <c r="D736" s="31" t="s">
        <v>144</v>
      </c>
      <c r="E736" s="1">
        <v>56</v>
      </c>
      <c r="F736" s="71">
        <f>Data!Y83</f>
        <v>2379</v>
      </c>
      <c r="G736" s="71">
        <f t="shared" si="99"/>
        <v>973.57894736842104</v>
      </c>
      <c r="H736" s="72">
        <f t="shared" si="100"/>
        <v>1405.421052631579</v>
      </c>
      <c r="I736" s="72">
        <f t="shared" si="101"/>
        <v>1405.421052631579</v>
      </c>
      <c r="J736" s="45">
        <f>Data!J83</f>
        <v>0.42799999999999999</v>
      </c>
      <c r="K736" s="45">
        <f t="shared" si="102"/>
        <v>5.1062500000000018E-2</v>
      </c>
      <c r="L736" s="73">
        <f t="shared" si="103"/>
        <v>0.37693749999999998</v>
      </c>
      <c r="M736" s="73">
        <f>IF(Results!J736&lt;'C.O. values'!C$32,"NO_GROWTH",L736)</f>
        <v>0.37693749999999998</v>
      </c>
      <c r="N736" s="74">
        <f t="shared" si="104"/>
        <v>3728.5254256516769</v>
      </c>
      <c r="O736" s="42">
        <f t="shared" si="105"/>
        <v>3728.5254256516769</v>
      </c>
      <c r="P736" s="75">
        <f t="shared" si="106"/>
        <v>0.40803005842455886</v>
      </c>
      <c r="Q736" s="55" t="str">
        <f t="shared" si="107"/>
        <v>NEGATIVE</v>
      </c>
      <c r="R736" s="1"/>
    </row>
    <row r="737" spans="1:18" ht="14" x14ac:dyDescent="0.2">
      <c r="A737" s="69" t="s">
        <v>1656</v>
      </c>
      <c r="B737" s="69" t="s">
        <v>1657</v>
      </c>
      <c r="C737" s="76" t="s">
        <v>272</v>
      </c>
      <c r="D737" s="31" t="s">
        <v>127</v>
      </c>
      <c r="E737" s="1">
        <v>57</v>
      </c>
      <c r="F737" s="71">
        <f>Data!Z83</f>
        <v>3246</v>
      </c>
      <c r="G737" s="71">
        <f t="shared" si="99"/>
        <v>973.57894736842104</v>
      </c>
      <c r="H737" s="72">
        <f t="shared" si="100"/>
        <v>2272.4210526315792</v>
      </c>
      <c r="I737" s="72">
        <f t="shared" si="101"/>
        <v>2272.4210526315792</v>
      </c>
      <c r="J737" s="45">
        <f>Data!K83</f>
        <v>0.41699999999999998</v>
      </c>
      <c r="K737" s="45">
        <f t="shared" si="102"/>
        <v>5.1062500000000018E-2</v>
      </c>
      <c r="L737" s="73">
        <f t="shared" si="103"/>
        <v>0.36593749999999997</v>
      </c>
      <c r="M737" s="73">
        <f>IF(Results!J737&lt;'C.O. values'!C$32,"NO_GROWTH",L737)</f>
        <v>0.36593749999999997</v>
      </c>
      <c r="N737" s="74">
        <f t="shared" si="104"/>
        <v>6209.8611173535901</v>
      </c>
      <c r="O737" s="42">
        <f t="shared" si="105"/>
        <v>6209.8611173535901</v>
      </c>
      <c r="P737" s="75">
        <f t="shared" si="106"/>
        <v>0.67957428346604853</v>
      </c>
      <c r="Q737" s="55" t="str">
        <f t="shared" si="107"/>
        <v>NEGATIVE</v>
      </c>
      <c r="R737" s="1"/>
    </row>
    <row r="738" spans="1:18" ht="14" x14ac:dyDescent="0.2">
      <c r="A738" s="69" t="s">
        <v>1658</v>
      </c>
      <c r="B738" s="69" t="s">
        <v>1659</v>
      </c>
      <c r="C738" s="76" t="s">
        <v>253</v>
      </c>
      <c r="D738" s="31" t="s">
        <v>144</v>
      </c>
      <c r="E738" s="1">
        <v>58</v>
      </c>
      <c r="F738" s="71">
        <f>Data!AA83</f>
        <v>2805</v>
      </c>
      <c r="G738" s="71">
        <f t="shared" si="99"/>
        <v>973.57894736842104</v>
      </c>
      <c r="H738" s="72">
        <f t="shared" si="100"/>
        <v>1831.421052631579</v>
      </c>
      <c r="I738" s="72">
        <f t="shared" si="101"/>
        <v>1831.421052631579</v>
      </c>
      <c r="J738" s="45">
        <f>Data!L83</f>
        <v>0.36299999999999999</v>
      </c>
      <c r="K738" s="45">
        <f t="shared" si="102"/>
        <v>5.1062500000000018E-2</v>
      </c>
      <c r="L738" s="73">
        <f t="shared" si="103"/>
        <v>0.31193749999999998</v>
      </c>
      <c r="M738" s="73">
        <f>IF(Results!J738&lt;'C.O. values'!C$32,"NO_GROWTH",L738)</f>
        <v>0.31193749999999998</v>
      </c>
      <c r="N738" s="74">
        <f t="shared" si="104"/>
        <v>5871.1153760980296</v>
      </c>
      <c r="O738" s="42">
        <f t="shared" si="105"/>
        <v>5871.1153760980296</v>
      </c>
      <c r="P738" s="75">
        <f t="shared" si="106"/>
        <v>0.64250374516566433</v>
      </c>
      <c r="Q738" s="55" t="str">
        <f t="shared" si="107"/>
        <v>NEGATIVE</v>
      </c>
      <c r="R738" s="1"/>
    </row>
    <row r="739" spans="1:18" ht="14" x14ac:dyDescent="0.2">
      <c r="A739" s="69" t="s">
        <v>1660</v>
      </c>
      <c r="B739" s="69" t="s">
        <v>1661</v>
      </c>
      <c r="C739" s="76" t="s">
        <v>826</v>
      </c>
      <c r="D739" s="31" t="s">
        <v>144</v>
      </c>
      <c r="E739" s="1">
        <v>59</v>
      </c>
      <c r="F739" s="71">
        <f>Data!AB83</f>
        <v>2909</v>
      </c>
      <c r="G739" s="71">
        <f t="shared" si="99"/>
        <v>973.57894736842104</v>
      </c>
      <c r="H739" s="72">
        <f t="shared" si="100"/>
        <v>1935.421052631579</v>
      </c>
      <c r="I739" s="72">
        <f t="shared" si="101"/>
        <v>1935.421052631579</v>
      </c>
      <c r="J739" s="45">
        <f>Data!M83</f>
        <v>0.39</v>
      </c>
      <c r="K739" s="45">
        <f t="shared" si="102"/>
        <v>5.1062500000000018E-2</v>
      </c>
      <c r="L739" s="73">
        <f t="shared" si="103"/>
        <v>0.3389375</v>
      </c>
      <c r="M739" s="73">
        <f>IF(Results!J739&lt;'C.O. values'!C$32,"NO_GROWTH",L739)</f>
        <v>0.3389375</v>
      </c>
      <c r="N739" s="74">
        <f t="shared" si="104"/>
        <v>5710.2594213729053</v>
      </c>
      <c r="O739" s="42">
        <f t="shared" si="105"/>
        <v>5710.2594213729053</v>
      </c>
      <c r="P739" s="75">
        <f t="shared" si="106"/>
        <v>0.62490052214541114</v>
      </c>
      <c r="Q739" s="55" t="str">
        <f t="shared" si="107"/>
        <v>NEGATIVE</v>
      </c>
      <c r="R739" s="1"/>
    </row>
    <row r="740" spans="1:18" ht="14" x14ac:dyDescent="0.2">
      <c r="A740" s="69" t="s">
        <v>1662</v>
      </c>
      <c r="B740" s="69" t="s">
        <v>1663</v>
      </c>
      <c r="C740" s="76" t="s">
        <v>187</v>
      </c>
      <c r="D740" s="31" t="s">
        <v>127</v>
      </c>
      <c r="E740" s="1">
        <v>60</v>
      </c>
      <c r="F740" s="71">
        <f>Data!AC83</f>
        <v>3132</v>
      </c>
      <c r="G740" s="71">
        <f t="shared" si="99"/>
        <v>973.57894736842104</v>
      </c>
      <c r="H740" s="72">
        <f t="shared" si="100"/>
        <v>2158.4210526315792</v>
      </c>
      <c r="I740" s="72">
        <f t="shared" si="101"/>
        <v>2158.4210526315792</v>
      </c>
      <c r="J740" s="45">
        <f>Data!N83</f>
        <v>0.32500000000000001</v>
      </c>
      <c r="K740" s="45">
        <f t="shared" si="102"/>
        <v>5.1062500000000018E-2</v>
      </c>
      <c r="L740" s="73">
        <f t="shared" si="103"/>
        <v>0.2739375</v>
      </c>
      <c r="M740" s="73">
        <f>IF(Results!J740&lt;'C.O. values'!C$32,"NO_GROWTH",L740)</f>
        <v>0.2739375</v>
      </c>
      <c r="N740" s="74">
        <f t="shared" si="104"/>
        <v>7879.2463705464907</v>
      </c>
      <c r="O740" s="42">
        <f t="shared" si="105"/>
        <v>7879.2463705464907</v>
      </c>
      <c r="P740" s="75">
        <f t="shared" si="106"/>
        <v>0.86226295650207652</v>
      </c>
      <c r="Q740" s="55" t="str">
        <f t="shared" si="107"/>
        <v>NEGATIVE</v>
      </c>
      <c r="R740" s="1"/>
    </row>
    <row r="741" spans="1:18" ht="14" x14ac:dyDescent="0.2">
      <c r="A741" s="69" t="s">
        <v>1664</v>
      </c>
      <c r="B741" s="69" t="s">
        <v>1665</v>
      </c>
      <c r="C741" s="76" t="s">
        <v>786</v>
      </c>
      <c r="D741" s="31" t="s">
        <v>127</v>
      </c>
      <c r="E741" s="1">
        <v>61</v>
      </c>
      <c r="F741" s="71">
        <f>Data!R84</f>
        <v>2225</v>
      </c>
      <c r="G741" s="71">
        <f t="shared" si="99"/>
        <v>973.57894736842104</v>
      </c>
      <c r="H741" s="72">
        <f t="shared" si="100"/>
        <v>1251.421052631579</v>
      </c>
      <c r="I741" s="72">
        <f t="shared" si="101"/>
        <v>1251.421052631579</v>
      </c>
      <c r="J741" s="45">
        <f>Data!C84</f>
        <v>0.40600000000000003</v>
      </c>
      <c r="K741" s="45">
        <f t="shared" si="102"/>
        <v>5.1062500000000018E-2</v>
      </c>
      <c r="L741" s="73">
        <f t="shared" si="103"/>
        <v>0.35493750000000002</v>
      </c>
      <c r="M741" s="73">
        <f>IF(Results!J741&lt;'C.O. values'!C$32,"NO_GROWTH",L741)</f>
        <v>0.35493750000000002</v>
      </c>
      <c r="N741" s="74">
        <f t="shared" si="104"/>
        <v>3525.7504564369187</v>
      </c>
      <c r="O741" s="42">
        <f t="shared" si="105"/>
        <v>3525.7504564369187</v>
      </c>
      <c r="P741" s="75">
        <f t="shared" si="106"/>
        <v>0.38583944066277315</v>
      </c>
      <c r="Q741" s="55" t="str">
        <f t="shared" si="107"/>
        <v>NEGATIVE</v>
      </c>
      <c r="R741" s="1"/>
    </row>
    <row r="742" spans="1:18" ht="14" x14ac:dyDescent="0.2">
      <c r="A742" s="69" t="s">
        <v>1666</v>
      </c>
      <c r="B742" s="69" t="s">
        <v>1667</v>
      </c>
      <c r="C742" s="76" t="s">
        <v>272</v>
      </c>
      <c r="D742" s="31" t="s">
        <v>127</v>
      </c>
      <c r="E742" s="1">
        <v>62</v>
      </c>
      <c r="F742" s="71">
        <f>Data!S84</f>
        <v>2465</v>
      </c>
      <c r="G742" s="71">
        <f t="shared" si="99"/>
        <v>973.57894736842104</v>
      </c>
      <c r="H742" s="72">
        <f t="shared" si="100"/>
        <v>1491.421052631579</v>
      </c>
      <c r="I742" s="72">
        <f t="shared" si="101"/>
        <v>1491.421052631579</v>
      </c>
      <c r="J742" s="45">
        <f>Data!D84</f>
        <v>0.36199999999999999</v>
      </c>
      <c r="K742" s="45">
        <f t="shared" si="102"/>
        <v>5.1062500000000018E-2</v>
      </c>
      <c r="L742" s="73">
        <f t="shared" si="103"/>
        <v>0.31093749999999998</v>
      </c>
      <c r="M742" s="73">
        <f>IF(Results!J742&lt;'C.O. values'!C$32,"NO_GROWTH",L742)</f>
        <v>0.31093749999999998</v>
      </c>
      <c r="N742" s="74">
        <f t="shared" si="104"/>
        <v>4796.5300185136211</v>
      </c>
      <c r="O742" s="42">
        <f t="shared" si="105"/>
        <v>4796.5300185136211</v>
      </c>
      <c r="P742" s="75">
        <f t="shared" si="106"/>
        <v>0.52490681979114939</v>
      </c>
      <c r="Q742" s="55" t="str">
        <f t="shared" si="107"/>
        <v>NEGATIVE</v>
      </c>
      <c r="R742" s="1"/>
    </row>
    <row r="743" spans="1:18" ht="14" x14ac:dyDescent="0.2">
      <c r="A743" s="69" t="s">
        <v>1668</v>
      </c>
      <c r="B743" s="69" t="s">
        <v>1669</v>
      </c>
      <c r="C743" s="76" t="s">
        <v>158</v>
      </c>
      <c r="D743" s="31" t="s">
        <v>127</v>
      </c>
      <c r="E743" s="1">
        <v>63</v>
      </c>
      <c r="F743" s="71">
        <f>Data!T84</f>
        <v>2465</v>
      </c>
      <c r="G743" s="71">
        <f t="shared" si="99"/>
        <v>973.57894736842104</v>
      </c>
      <c r="H743" s="72">
        <f t="shared" si="100"/>
        <v>1491.421052631579</v>
      </c>
      <c r="I743" s="72">
        <f t="shared" si="101"/>
        <v>1491.421052631579</v>
      </c>
      <c r="J743" s="45">
        <f>Data!E84</f>
        <v>0.33500000000000002</v>
      </c>
      <c r="K743" s="45">
        <f t="shared" si="102"/>
        <v>5.1062500000000018E-2</v>
      </c>
      <c r="L743" s="73">
        <f t="shared" si="103"/>
        <v>0.28393750000000001</v>
      </c>
      <c r="M743" s="73">
        <f>IF(Results!J743&lt;'C.O. values'!C$32,"NO_GROWTH",L743)</f>
        <v>0.28393750000000001</v>
      </c>
      <c r="N743" s="74">
        <f t="shared" si="104"/>
        <v>5252.6385300693955</v>
      </c>
      <c r="O743" s="42">
        <f t="shared" si="105"/>
        <v>5252.6385300693955</v>
      </c>
      <c r="P743" s="75">
        <f t="shared" si="106"/>
        <v>0.57482091755689368</v>
      </c>
      <c r="Q743" s="55" t="str">
        <f t="shared" si="107"/>
        <v>NEGATIVE</v>
      </c>
      <c r="R743" s="1"/>
    </row>
    <row r="744" spans="1:18" ht="14" x14ac:dyDescent="0.2">
      <c r="A744" s="69" t="s">
        <v>1670</v>
      </c>
      <c r="B744" s="69" t="s">
        <v>1671</v>
      </c>
      <c r="C744" s="76" t="s">
        <v>1672</v>
      </c>
      <c r="D744" s="31" t="s">
        <v>127</v>
      </c>
      <c r="E744" s="1">
        <v>64</v>
      </c>
      <c r="F744" s="71">
        <f>Data!U84</f>
        <v>2250</v>
      </c>
      <c r="G744" s="71">
        <f t="shared" si="99"/>
        <v>973.57894736842104</v>
      </c>
      <c r="H744" s="72">
        <f t="shared" si="100"/>
        <v>1276.421052631579</v>
      </c>
      <c r="I744" s="72">
        <f t="shared" si="101"/>
        <v>1276.421052631579</v>
      </c>
      <c r="J744" s="45">
        <f>Data!F84</f>
        <v>0.35699999999999998</v>
      </c>
      <c r="K744" s="45">
        <f t="shared" si="102"/>
        <v>5.1062500000000018E-2</v>
      </c>
      <c r="L744" s="73">
        <f t="shared" si="103"/>
        <v>0.30593749999999997</v>
      </c>
      <c r="M744" s="73">
        <f>IF(Results!J744&lt;'C.O. values'!C$32,"NO_GROWTH",L744)</f>
        <v>0.30593749999999997</v>
      </c>
      <c r="N744" s="74">
        <f t="shared" si="104"/>
        <v>4172.1627869469385</v>
      </c>
      <c r="O744" s="42">
        <f t="shared" si="105"/>
        <v>4172.1627869469385</v>
      </c>
      <c r="P744" s="75">
        <f t="shared" si="106"/>
        <v>0.45657937961283646</v>
      </c>
      <c r="Q744" s="55" t="str">
        <f t="shared" si="107"/>
        <v>NEGATIVE</v>
      </c>
      <c r="R744" s="1"/>
    </row>
    <row r="745" spans="1:18" ht="14" x14ac:dyDescent="0.2">
      <c r="A745" s="69" t="s">
        <v>1673</v>
      </c>
      <c r="B745" s="69" t="s">
        <v>1674</v>
      </c>
      <c r="C745" s="76" t="s">
        <v>479</v>
      </c>
      <c r="D745" s="31" t="s">
        <v>127</v>
      </c>
      <c r="E745" s="1">
        <v>65</v>
      </c>
      <c r="F745" s="71">
        <f>Data!V84</f>
        <v>2228</v>
      </c>
      <c r="G745" s="71">
        <f t="shared" si="99"/>
        <v>973.57894736842104</v>
      </c>
      <c r="H745" s="72">
        <f t="shared" si="100"/>
        <v>1254.421052631579</v>
      </c>
      <c r="I745" s="72">
        <f t="shared" si="101"/>
        <v>1254.421052631579</v>
      </c>
      <c r="J745" s="45">
        <f>Data!G84</f>
        <v>0.39600000000000002</v>
      </c>
      <c r="K745" s="45">
        <f t="shared" si="102"/>
        <v>5.1062500000000018E-2</v>
      </c>
      <c r="L745" s="73">
        <f t="shared" si="103"/>
        <v>0.34493750000000001</v>
      </c>
      <c r="M745" s="73">
        <f>IF(Results!J745&lt;'C.O. values'!C$32,"NO_GROWTH",L745)</f>
        <v>0.34493750000000001</v>
      </c>
      <c r="N745" s="74">
        <f t="shared" si="104"/>
        <v>3636.6618666615805</v>
      </c>
      <c r="O745" s="42">
        <f t="shared" si="105"/>
        <v>3636.6618666615805</v>
      </c>
      <c r="P745" s="75">
        <f t="shared" si="106"/>
        <v>0.39797699747881904</v>
      </c>
      <c r="Q745" s="55" t="str">
        <f t="shared" si="107"/>
        <v>NEGATIVE</v>
      </c>
      <c r="R745" s="1"/>
    </row>
    <row r="746" spans="1:18" ht="14" x14ac:dyDescent="0.2">
      <c r="A746" s="69" t="s">
        <v>1675</v>
      </c>
      <c r="B746" s="69" t="s">
        <v>1676</v>
      </c>
      <c r="C746" s="76" t="s">
        <v>187</v>
      </c>
      <c r="D746" s="31" t="s">
        <v>144</v>
      </c>
      <c r="E746" s="1">
        <v>66</v>
      </c>
      <c r="F746" s="71">
        <f>Data!W84</f>
        <v>3108</v>
      </c>
      <c r="G746" s="71">
        <f t="shared" si="99"/>
        <v>973.57894736842104</v>
      </c>
      <c r="H746" s="72">
        <f t="shared" si="100"/>
        <v>2134.4210526315792</v>
      </c>
      <c r="I746" s="72">
        <f t="shared" si="101"/>
        <v>2134.4210526315792</v>
      </c>
      <c r="J746" s="45">
        <f>Data!H84</f>
        <v>0.57199999999999995</v>
      </c>
      <c r="K746" s="45">
        <f t="shared" si="102"/>
        <v>5.1062500000000018E-2</v>
      </c>
      <c r="L746" s="73">
        <f t="shared" si="103"/>
        <v>0.52093749999999994</v>
      </c>
      <c r="M746" s="73">
        <f>IF(Results!J746&lt;'C.O. values'!C$32,"NO_GROWTH",L746)</f>
        <v>0.52093749999999994</v>
      </c>
      <c r="N746" s="74">
        <f t="shared" si="104"/>
        <v>4097.2689672591805</v>
      </c>
      <c r="O746" s="42">
        <f t="shared" si="105"/>
        <v>4097.2689672591805</v>
      </c>
      <c r="P746" s="75">
        <f t="shared" si="106"/>
        <v>0.44838339698319057</v>
      </c>
      <c r="Q746" s="55" t="str">
        <f t="shared" si="107"/>
        <v>NEGATIVE</v>
      </c>
      <c r="R746" s="1"/>
    </row>
    <row r="747" spans="1:18" ht="14" x14ac:dyDescent="0.2">
      <c r="A747" s="69" t="s">
        <v>1677</v>
      </c>
      <c r="B747" s="69" t="s">
        <v>1678</v>
      </c>
      <c r="C747" s="76" t="s">
        <v>305</v>
      </c>
      <c r="D747" s="31" t="s">
        <v>144</v>
      </c>
      <c r="E747" s="1">
        <v>67</v>
      </c>
      <c r="F747" s="71">
        <f>Data!X84</f>
        <v>2249</v>
      </c>
      <c r="G747" s="71">
        <f t="shared" si="99"/>
        <v>973.57894736842104</v>
      </c>
      <c r="H747" s="72">
        <f t="shared" si="100"/>
        <v>1275.421052631579</v>
      </c>
      <c r="I747" s="72">
        <f t="shared" si="101"/>
        <v>1275.421052631579</v>
      </c>
      <c r="J747" s="45">
        <f>Data!I84</f>
        <v>0.42199999999999999</v>
      </c>
      <c r="K747" s="45">
        <f t="shared" si="102"/>
        <v>5.1062500000000018E-2</v>
      </c>
      <c r="L747" s="73">
        <f t="shared" si="103"/>
        <v>0.37093749999999998</v>
      </c>
      <c r="M747" s="73">
        <f>IF(Results!J747&lt;'C.O. values'!C$32,"NO_GROWTH",L747)</f>
        <v>0.37093749999999998</v>
      </c>
      <c r="N747" s="74">
        <f t="shared" si="104"/>
        <v>3438.3718352325636</v>
      </c>
      <c r="O747" s="42">
        <f t="shared" si="105"/>
        <v>3438.3718352325636</v>
      </c>
      <c r="P747" s="75">
        <f t="shared" si="106"/>
        <v>0.37627718753455719</v>
      </c>
      <c r="Q747" s="55" t="str">
        <f t="shared" si="107"/>
        <v>NEGATIVE</v>
      </c>
      <c r="R747" s="1"/>
    </row>
    <row r="748" spans="1:18" ht="14" x14ac:dyDescent="0.2">
      <c r="A748" s="69" t="s">
        <v>1679</v>
      </c>
      <c r="B748" s="69" t="s">
        <v>1680</v>
      </c>
      <c r="C748" s="76" t="s">
        <v>479</v>
      </c>
      <c r="D748" s="31" t="s">
        <v>127</v>
      </c>
      <c r="E748" s="1">
        <v>68</v>
      </c>
      <c r="F748" s="71">
        <f>Data!Y84</f>
        <v>2146</v>
      </c>
      <c r="G748" s="71">
        <f t="shared" si="99"/>
        <v>973.57894736842104</v>
      </c>
      <c r="H748" s="72">
        <f t="shared" si="100"/>
        <v>1172.421052631579</v>
      </c>
      <c r="I748" s="72">
        <f t="shared" si="101"/>
        <v>1172.421052631579</v>
      </c>
      <c r="J748" s="45">
        <f>Data!J84</f>
        <v>0.40100000000000002</v>
      </c>
      <c r="K748" s="45">
        <f t="shared" si="102"/>
        <v>5.1062500000000018E-2</v>
      </c>
      <c r="L748" s="73">
        <f t="shared" si="103"/>
        <v>0.34993750000000001</v>
      </c>
      <c r="M748" s="73">
        <f>IF(Results!J748&lt;'C.O. values'!C$32,"NO_GROWTH",L748)</f>
        <v>0.34993750000000001</v>
      </c>
      <c r="N748" s="74">
        <f t="shared" si="104"/>
        <v>3350.3727169325348</v>
      </c>
      <c r="O748" s="42">
        <f t="shared" si="105"/>
        <v>3350.3727169325348</v>
      </c>
      <c r="P748" s="75">
        <f t="shared" si="106"/>
        <v>0.36664703049332026</v>
      </c>
      <c r="Q748" s="55" t="str">
        <f t="shared" si="107"/>
        <v>NEGATIVE</v>
      </c>
      <c r="R748" s="1"/>
    </row>
    <row r="749" spans="1:18" ht="14" x14ac:dyDescent="0.2">
      <c r="A749" s="69" t="s">
        <v>1681</v>
      </c>
      <c r="B749" s="69" t="s">
        <v>1682</v>
      </c>
      <c r="C749" s="76" t="s">
        <v>568</v>
      </c>
      <c r="D749" s="31" t="s">
        <v>144</v>
      </c>
      <c r="E749" s="1">
        <v>69</v>
      </c>
      <c r="F749" s="71">
        <f>Data!Z84</f>
        <v>2981</v>
      </c>
      <c r="G749" s="71">
        <f t="shared" si="99"/>
        <v>973.57894736842104</v>
      </c>
      <c r="H749" s="72">
        <f t="shared" si="100"/>
        <v>2007.421052631579</v>
      </c>
      <c r="I749" s="72">
        <f t="shared" si="101"/>
        <v>2007.421052631579</v>
      </c>
      <c r="J749" s="45">
        <f>Data!K84</f>
        <v>0.34899999999999998</v>
      </c>
      <c r="K749" s="45">
        <f t="shared" si="102"/>
        <v>5.1062500000000018E-2</v>
      </c>
      <c r="L749" s="73">
        <f t="shared" si="103"/>
        <v>0.29793749999999997</v>
      </c>
      <c r="M749" s="73">
        <f>IF(Results!J749&lt;'C.O. values'!C$32,"NO_GROWTH",L749)</f>
        <v>0.29793749999999997</v>
      </c>
      <c r="N749" s="74">
        <f t="shared" si="104"/>
        <v>6737.7253706954616</v>
      </c>
      <c r="O749" s="42">
        <f t="shared" si="105"/>
        <v>6737.7253706954616</v>
      </c>
      <c r="P749" s="75">
        <f t="shared" si="106"/>
        <v>0.73734094925019689</v>
      </c>
      <c r="Q749" s="55" t="str">
        <f t="shared" si="107"/>
        <v>NEGATIVE</v>
      </c>
      <c r="R749" s="1"/>
    </row>
    <row r="750" spans="1:18" ht="14" x14ac:dyDescent="0.2">
      <c r="A750" s="90" t="s">
        <v>287</v>
      </c>
      <c r="B750" s="90" t="s">
        <v>1683</v>
      </c>
      <c r="C750" s="91"/>
      <c r="D750" s="92"/>
      <c r="E750" s="93">
        <v>70</v>
      </c>
      <c r="F750" s="94">
        <f>Data!AA84</f>
        <v>1227</v>
      </c>
      <c r="G750" s="94">
        <f t="shared" si="99"/>
        <v>973.57894736842104</v>
      </c>
      <c r="H750" s="95">
        <f t="shared" si="100"/>
        <v>253.42105263157896</v>
      </c>
      <c r="I750" s="95">
        <f t="shared" si="101"/>
        <v>253.42105263157896</v>
      </c>
      <c r="J750" s="50">
        <f>Data!L84</f>
        <v>5.1999999999999998E-2</v>
      </c>
      <c r="K750" s="50">
        <f t="shared" si="102"/>
        <v>5.1062500000000018E-2</v>
      </c>
      <c r="L750" s="96">
        <f t="shared" si="103"/>
        <v>9.3749999999998002E-4</v>
      </c>
      <c r="M750" s="96" t="str">
        <f>IF(Results!J750&lt;'C.O. values'!C$32,"NO_GROWTH",L750)</f>
        <v>NO_GROWTH</v>
      </c>
      <c r="N750" s="97" t="str">
        <f t="shared" si="104"/>
        <v>NO_GROWTH</v>
      </c>
      <c r="O750" s="98" t="str">
        <f t="shared" si="105"/>
        <v>NO_GROWTH</v>
      </c>
      <c r="P750" s="99" t="str">
        <f t="shared" si="106"/>
        <v>NO_GROWTH</v>
      </c>
      <c r="Q750" s="100" t="str">
        <f t="shared" si="107"/>
        <v>NO_GROWTH</v>
      </c>
      <c r="R750" s="1"/>
    </row>
    <row r="751" spans="1:18" ht="14" x14ac:dyDescent="0.2">
      <c r="A751" s="69" t="s">
        <v>1684</v>
      </c>
      <c r="B751" s="69" t="s">
        <v>1685</v>
      </c>
      <c r="C751" s="76" t="s">
        <v>479</v>
      </c>
      <c r="D751" s="31" t="s">
        <v>141</v>
      </c>
      <c r="E751" s="1">
        <v>71</v>
      </c>
      <c r="F751" s="71">
        <f>Data!AB84</f>
        <v>1725</v>
      </c>
      <c r="G751" s="71">
        <f t="shared" si="99"/>
        <v>973.57894736842104</v>
      </c>
      <c r="H751" s="72">
        <f t="shared" si="100"/>
        <v>751.42105263157896</v>
      </c>
      <c r="I751" s="72">
        <f t="shared" si="101"/>
        <v>751.42105263157896</v>
      </c>
      <c r="J751" s="45">
        <f>Data!M84</f>
        <v>0.38700000000000001</v>
      </c>
      <c r="K751" s="45">
        <f t="shared" si="102"/>
        <v>5.1062500000000018E-2</v>
      </c>
      <c r="L751" s="73">
        <f t="shared" si="103"/>
        <v>0.3359375</v>
      </c>
      <c r="M751" s="73">
        <f>IF(Results!J751&lt;'C.O. values'!C$32,"NO_GROWTH",L751)</f>
        <v>0.3359375</v>
      </c>
      <c r="N751" s="74">
        <f t="shared" si="104"/>
        <v>2236.7882496940024</v>
      </c>
      <c r="O751" s="42">
        <f t="shared" si="105"/>
        <v>2236.7882496940024</v>
      </c>
      <c r="P751" s="75">
        <f t="shared" si="106"/>
        <v>0.24478224928464626</v>
      </c>
      <c r="Q751" s="55" t="str">
        <f t="shared" si="107"/>
        <v>NEGATIVE</v>
      </c>
      <c r="R751" s="1"/>
    </row>
    <row r="752" spans="1:18" ht="14" x14ac:dyDescent="0.2">
      <c r="A752" s="69" t="s">
        <v>1686</v>
      </c>
      <c r="B752" s="69" t="s">
        <v>1687</v>
      </c>
      <c r="C752" s="76" t="s">
        <v>272</v>
      </c>
      <c r="D752" s="31" t="s">
        <v>127</v>
      </c>
      <c r="E752" s="1">
        <v>72</v>
      </c>
      <c r="F752" s="71">
        <f>Data!AC84</f>
        <v>2459</v>
      </c>
      <c r="G752" s="71">
        <f t="shared" si="99"/>
        <v>973.57894736842104</v>
      </c>
      <c r="H752" s="72">
        <f t="shared" si="100"/>
        <v>1485.421052631579</v>
      </c>
      <c r="I752" s="72">
        <f t="shared" si="101"/>
        <v>1485.421052631579</v>
      </c>
      <c r="J752" s="45">
        <f>Data!N84</f>
        <v>0.35899999999999999</v>
      </c>
      <c r="K752" s="45">
        <f t="shared" si="102"/>
        <v>5.1062500000000018E-2</v>
      </c>
      <c r="L752" s="73">
        <f t="shared" si="103"/>
        <v>0.30793749999999998</v>
      </c>
      <c r="M752" s="73">
        <f>IF(Results!J752&lt;'C.O. values'!C$32,"NO_GROWTH",L752)</f>
        <v>0.30793749999999998</v>
      </c>
      <c r="N752" s="74">
        <f t="shared" si="104"/>
        <v>4823.7744757672554</v>
      </c>
      <c r="O752" s="42">
        <f t="shared" si="105"/>
        <v>4823.7744757672554</v>
      </c>
      <c r="P752" s="75">
        <f t="shared" si="106"/>
        <v>0.52788830877563253</v>
      </c>
      <c r="Q752" s="55" t="str">
        <f t="shared" si="107"/>
        <v>NEGATIVE</v>
      </c>
      <c r="R752" s="1"/>
    </row>
    <row r="753" spans="1:18" ht="14" x14ac:dyDescent="0.2">
      <c r="A753" s="69" t="s">
        <v>1688</v>
      </c>
      <c r="B753" s="69" t="s">
        <v>1689</v>
      </c>
      <c r="C753" s="76" t="s">
        <v>152</v>
      </c>
      <c r="D753" s="31" t="s">
        <v>127</v>
      </c>
      <c r="E753" s="1">
        <v>73</v>
      </c>
      <c r="F753" s="71">
        <f>Data!R85</f>
        <v>1775</v>
      </c>
      <c r="G753" s="71">
        <f t="shared" si="99"/>
        <v>973.57894736842104</v>
      </c>
      <c r="H753" s="72">
        <f t="shared" si="100"/>
        <v>801.42105263157896</v>
      </c>
      <c r="I753" s="72">
        <f t="shared" si="101"/>
        <v>801.42105263157896</v>
      </c>
      <c r="J753" s="45">
        <f>Data!C85</f>
        <v>0.35499999999999998</v>
      </c>
      <c r="K753" s="45">
        <f t="shared" si="102"/>
        <v>5.1062500000000018E-2</v>
      </c>
      <c r="L753" s="73">
        <f t="shared" si="103"/>
        <v>0.30393749999999997</v>
      </c>
      <c r="M753" s="73">
        <f>IF(Results!J753&lt;'C.O. values'!C$32,"NO_GROWTH",L753)</f>
        <v>0.30393749999999997</v>
      </c>
      <c r="N753" s="74">
        <f t="shared" si="104"/>
        <v>2636.7955669556372</v>
      </c>
      <c r="O753" s="42">
        <f t="shared" si="105"/>
        <v>2636.7955669556372</v>
      </c>
      <c r="P753" s="75">
        <f t="shared" si="106"/>
        <v>0.28855692972791802</v>
      </c>
      <c r="Q753" s="55" t="str">
        <f t="shared" si="107"/>
        <v>NEGATIVE</v>
      </c>
      <c r="R753" s="1"/>
    </row>
    <row r="754" spans="1:18" ht="14" x14ac:dyDescent="0.2">
      <c r="A754" s="69" t="s">
        <v>1690</v>
      </c>
      <c r="B754" s="69" t="s">
        <v>1691</v>
      </c>
      <c r="C754" s="76" t="s">
        <v>367</v>
      </c>
      <c r="D754" s="31" t="s">
        <v>127</v>
      </c>
      <c r="E754" s="1">
        <v>74</v>
      </c>
      <c r="F754" s="71">
        <f>Data!S85</f>
        <v>2500</v>
      </c>
      <c r="G754" s="71">
        <f t="shared" si="99"/>
        <v>973.57894736842104</v>
      </c>
      <c r="H754" s="72">
        <f t="shared" si="100"/>
        <v>1526.421052631579</v>
      </c>
      <c r="I754" s="72">
        <f t="shared" si="101"/>
        <v>1526.421052631579</v>
      </c>
      <c r="J754" s="45">
        <f>Data!D85</f>
        <v>0.30499999999999999</v>
      </c>
      <c r="K754" s="45">
        <f t="shared" si="102"/>
        <v>5.1062500000000018E-2</v>
      </c>
      <c r="L754" s="73">
        <f t="shared" si="103"/>
        <v>0.25393749999999998</v>
      </c>
      <c r="M754" s="73">
        <f>IF(Results!J754&lt;'C.O. values'!C$32,"NO_GROWTH",L754)</f>
        <v>0.25393749999999998</v>
      </c>
      <c r="N754" s="74">
        <f t="shared" si="104"/>
        <v>6011.0107905747636</v>
      </c>
      <c r="O754" s="42">
        <f t="shared" si="105"/>
        <v>6011.0107905747636</v>
      </c>
      <c r="P754" s="75">
        <f t="shared" si="106"/>
        <v>0.65781315776871574</v>
      </c>
      <c r="Q754" s="55" t="str">
        <f t="shared" si="107"/>
        <v>NEGATIVE</v>
      </c>
      <c r="R754" s="1"/>
    </row>
    <row r="755" spans="1:18" ht="14" x14ac:dyDescent="0.2">
      <c r="A755" s="69" t="s">
        <v>1692</v>
      </c>
      <c r="B755" s="69" t="s">
        <v>1693</v>
      </c>
      <c r="C755" s="76" t="s">
        <v>715</v>
      </c>
      <c r="D755" s="31" t="s">
        <v>127</v>
      </c>
      <c r="E755" s="1">
        <v>75</v>
      </c>
      <c r="F755" s="71">
        <f>Data!T85</f>
        <v>2554</v>
      </c>
      <c r="G755" s="71">
        <f t="shared" si="99"/>
        <v>973.57894736842104</v>
      </c>
      <c r="H755" s="72">
        <f t="shared" si="100"/>
        <v>1580.421052631579</v>
      </c>
      <c r="I755" s="72">
        <f t="shared" si="101"/>
        <v>1580.421052631579</v>
      </c>
      <c r="J755" s="45">
        <f>Data!E85</f>
        <v>0.39900000000000002</v>
      </c>
      <c r="K755" s="45">
        <f t="shared" si="102"/>
        <v>5.1062500000000018E-2</v>
      </c>
      <c r="L755" s="73">
        <f t="shared" si="103"/>
        <v>0.34793750000000001</v>
      </c>
      <c r="M755" s="73">
        <f>IF(Results!J755&lt;'C.O. values'!C$32,"NO_GROWTH",L755)</f>
        <v>0.34793750000000001</v>
      </c>
      <c r="N755" s="74">
        <f t="shared" si="104"/>
        <v>4542.2555850736953</v>
      </c>
      <c r="O755" s="42">
        <f t="shared" si="105"/>
        <v>4542.2555850736953</v>
      </c>
      <c r="P755" s="75">
        <f t="shared" si="106"/>
        <v>0.4970803736527995</v>
      </c>
      <c r="Q755" s="55" t="str">
        <f t="shared" si="107"/>
        <v>NEGATIVE</v>
      </c>
      <c r="R755" s="1"/>
    </row>
    <row r="756" spans="1:18" ht="14" x14ac:dyDescent="0.2">
      <c r="A756" s="69" t="s">
        <v>1694</v>
      </c>
      <c r="B756" s="69" t="s">
        <v>1695</v>
      </c>
      <c r="C756" s="76" t="s">
        <v>258</v>
      </c>
      <c r="D756" s="31" t="s">
        <v>127</v>
      </c>
      <c r="E756" s="1">
        <v>76</v>
      </c>
      <c r="F756" s="71">
        <f>Data!U85</f>
        <v>2386</v>
      </c>
      <c r="G756" s="71">
        <f t="shared" si="99"/>
        <v>973.57894736842104</v>
      </c>
      <c r="H756" s="72">
        <f t="shared" si="100"/>
        <v>1412.421052631579</v>
      </c>
      <c r="I756" s="72">
        <f t="shared" si="101"/>
        <v>1412.421052631579</v>
      </c>
      <c r="J756" s="45">
        <f>Data!F85</f>
        <v>0.35899999999999999</v>
      </c>
      <c r="K756" s="45">
        <f t="shared" si="102"/>
        <v>5.1062500000000018E-2</v>
      </c>
      <c r="L756" s="73">
        <f t="shared" si="103"/>
        <v>0.30793749999999998</v>
      </c>
      <c r="M756" s="73">
        <f>IF(Results!J756&lt;'C.O. values'!C$32,"NO_GROWTH",L756)</f>
        <v>0.30793749999999998</v>
      </c>
      <c r="N756" s="74">
        <f t="shared" si="104"/>
        <v>4586.7133838248965</v>
      </c>
      <c r="O756" s="42">
        <f t="shared" si="105"/>
        <v>4586.7133838248965</v>
      </c>
      <c r="P756" s="75">
        <f t="shared" si="106"/>
        <v>0.50194559948633644</v>
      </c>
      <c r="Q756" s="55" t="str">
        <f t="shared" si="107"/>
        <v>NEGATIVE</v>
      </c>
      <c r="R756" s="1"/>
    </row>
    <row r="757" spans="1:18" ht="14" x14ac:dyDescent="0.2">
      <c r="A757" s="69" t="s">
        <v>1696</v>
      </c>
      <c r="B757" s="69" t="s">
        <v>1697</v>
      </c>
      <c r="C757" s="76" t="s">
        <v>607</v>
      </c>
      <c r="D757" s="31" t="s">
        <v>127</v>
      </c>
      <c r="E757" s="1">
        <v>77</v>
      </c>
      <c r="F757" s="71">
        <f>Data!V85</f>
        <v>2941</v>
      </c>
      <c r="G757" s="71">
        <f t="shared" si="99"/>
        <v>973.57894736842104</v>
      </c>
      <c r="H757" s="72">
        <f t="shared" si="100"/>
        <v>1967.421052631579</v>
      </c>
      <c r="I757" s="72">
        <f t="shared" si="101"/>
        <v>1967.421052631579</v>
      </c>
      <c r="J757" s="45">
        <f>Data!G85</f>
        <v>0.40699999999999997</v>
      </c>
      <c r="K757" s="45">
        <f t="shared" si="102"/>
        <v>5.1062500000000018E-2</v>
      </c>
      <c r="L757" s="73">
        <f t="shared" si="103"/>
        <v>0.35593749999999996</v>
      </c>
      <c r="M757" s="73">
        <f>IF(Results!J757&lt;'C.O. values'!C$32,"NO_GROWTH",L757)</f>
        <v>0.35593749999999996</v>
      </c>
      <c r="N757" s="74">
        <f t="shared" si="104"/>
        <v>5527.4340372441202</v>
      </c>
      <c r="O757" s="42">
        <f t="shared" si="105"/>
        <v>5527.4340372441202</v>
      </c>
      <c r="P757" s="75">
        <f t="shared" si="106"/>
        <v>0.60489308122672081</v>
      </c>
      <c r="Q757" s="55" t="str">
        <f t="shared" si="107"/>
        <v>NEGATIVE</v>
      </c>
      <c r="R757" s="1"/>
    </row>
    <row r="758" spans="1:18" ht="14" x14ac:dyDescent="0.2">
      <c r="A758" s="69" t="s">
        <v>1698</v>
      </c>
      <c r="B758" s="69" t="s">
        <v>1699</v>
      </c>
      <c r="C758" s="76" t="s">
        <v>819</v>
      </c>
      <c r="D758" s="31" t="s">
        <v>144</v>
      </c>
      <c r="E758" s="1">
        <v>78</v>
      </c>
      <c r="F758" s="71">
        <f>Data!W85</f>
        <v>1671</v>
      </c>
      <c r="G758" s="71">
        <f t="shared" si="99"/>
        <v>973.57894736842104</v>
      </c>
      <c r="H758" s="72">
        <f t="shared" si="100"/>
        <v>697.42105263157896</v>
      </c>
      <c r="I758" s="72">
        <f t="shared" si="101"/>
        <v>697.42105263157896</v>
      </c>
      <c r="J758" s="45">
        <f>Data!H85</f>
        <v>0.41799999999999998</v>
      </c>
      <c r="K758" s="45">
        <f t="shared" si="102"/>
        <v>5.1062500000000018E-2</v>
      </c>
      <c r="L758" s="73">
        <f t="shared" si="103"/>
        <v>0.36693749999999997</v>
      </c>
      <c r="M758" s="73">
        <f>IF(Results!J758&lt;'C.O. values'!C$32,"NO_GROWTH",L758)</f>
        <v>0.36693749999999997</v>
      </c>
      <c r="N758" s="74">
        <f t="shared" si="104"/>
        <v>1900.653524460103</v>
      </c>
      <c r="O758" s="42">
        <f t="shared" si="105"/>
        <v>1900.653524460103</v>
      </c>
      <c r="P758" s="75">
        <f t="shared" si="106"/>
        <v>0.20799744673720508</v>
      </c>
      <c r="Q758" s="55" t="str">
        <f t="shared" si="107"/>
        <v>NEGATIVE</v>
      </c>
      <c r="R758" s="1"/>
    </row>
    <row r="759" spans="1:18" ht="14" x14ac:dyDescent="0.2">
      <c r="A759" s="69" t="s">
        <v>1700</v>
      </c>
      <c r="B759" s="69" t="s">
        <v>1701</v>
      </c>
      <c r="C759" s="76" t="s">
        <v>138</v>
      </c>
      <c r="D759" s="31" t="s">
        <v>144</v>
      </c>
      <c r="E759" s="1">
        <v>79</v>
      </c>
      <c r="F759" s="71">
        <f>Data!X85</f>
        <v>2642</v>
      </c>
      <c r="G759" s="71">
        <f t="shared" si="99"/>
        <v>973.57894736842104</v>
      </c>
      <c r="H759" s="72">
        <f t="shared" si="100"/>
        <v>1668.421052631579</v>
      </c>
      <c r="I759" s="72">
        <f t="shared" si="101"/>
        <v>1668.421052631579</v>
      </c>
      <c r="J759" s="45">
        <f>Data!I85</f>
        <v>0.441</v>
      </c>
      <c r="K759" s="45">
        <f t="shared" si="102"/>
        <v>5.1062500000000018E-2</v>
      </c>
      <c r="L759" s="73">
        <f t="shared" si="103"/>
        <v>0.38993749999999999</v>
      </c>
      <c r="M759" s="73">
        <f>IF(Results!J759&lt;'C.O. values'!C$32,"NO_GROWTH",L759)</f>
        <v>0.38993749999999999</v>
      </c>
      <c r="N759" s="74">
        <f t="shared" si="104"/>
        <v>4278.6883862967243</v>
      </c>
      <c r="O759" s="42">
        <f t="shared" si="105"/>
        <v>4278.6883862967243</v>
      </c>
      <c r="P759" s="75">
        <f t="shared" si="106"/>
        <v>0.46823697653503188</v>
      </c>
      <c r="Q759" s="55" t="str">
        <f t="shared" si="107"/>
        <v>NEGATIVE</v>
      </c>
      <c r="R759" s="1"/>
    </row>
    <row r="760" spans="1:18" ht="14" x14ac:dyDescent="0.2">
      <c r="A760" s="69" t="s">
        <v>1702</v>
      </c>
      <c r="B760" s="69" t="s">
        <v>1703</v>
      </c>
      <c r="C760" s="76" t="s">
        <v>152</v>
      </c>
      <c r="D760" s="31" t="s">
        <v>144</v>
      </c>
      <c r="E760" s="1">
        <v>80</v>
      </c>
      <c r="F760" s="71">
        <f>Data!Y85</f>
        <v>2534</v>
      </c>
      <c r="G760" s="71">
        <f t="shared" si="99"/>
        <v>973.57894736842104</v>
      </c>
      <c r="H760" s="72">
        <f t="shared" si="100"/>
        <v>1560.421052631579</v>
      </c>
      <c r="I760" s="72">
        <f t="shared" si="101"/>
        <v>1560.421052631579</v>
      </c>
      <c r="J760" s="45">
        <f>Data!J85</f>
        <v>0.41199999999999998</v>
      </c>
      <c r="K760" s="45">
        <f t="shared" si="102"/>
        <v>5.1062500000000018E-2</v>
      </c>
      <c r="L760" s="73">
        <f t="shared" si="103"/>
        <v>0.36093749999999997</v>
      </c>
      <c r="M760" s="73">
        <f>IF(Results!J760&lt;'C.O. values'!C$32,"NO_GROWTH",L760)</f>
        <v>0.36093749999999997</v>
      </c>
      <c r="N760" s="74">
        <f t="shared" si="104"/>
        <v>4323.2444748234229</v>
      </c>
      <c r="O760" s="42">
        <f t="shared" si="105"/>
        <v>4323.2444748234229</v>
      </c>
      <c r="P760" s="75">
        <f t="shared" si="106"/>
        <v>0.47311295868058506</v>
      </c>
      <c r="Q760" s="55" t="str">
        <f t="shared" si="107"/>
        <v>NEGATIVE</v>
      </c>
      <c r="R760" s="1"/>
    </row>
    <row r="761" spans="1:18" ht="14" x14ac:dyDescent="0.2">
      <c r="A761" s="69" t="s">
        <v>1704</v>
      </c>
      <c r="B761" s="69" t="s">
        <v>1705</v>
      </c>
      <c r="C761" s="76" t="s">
        <v>1515</v>
      </c>
      <c r="D761" s="31" t="s">
        <v>127</v>
      </c>
      <c r="E761" s="1">
        <v>81</v>
      </c>
      <c r="F761" s="71">
        <f>Data!Z85</f>
        <v>2462</v>
      </c>
      <c r="G761" s="71">
        <f t="shared" si="99"/>
        <v>973.57894736842104</v>
      </c>
      <c r="H761" s="72">
        <f t="shared" si="100"/>
        <v>1488.421052631579</v>
      </c>
      <c r="I761" s="72">
        <f t="shared" si="101"/>
        <v>1488.421052631579</v>
      </c>
      <c r="J761" s="45">
        <f>Data!K85</f>
        <v>0.435</v>
      </c>
      <c r="K761" s="45">
        <f t="shared" si="102"/>
        <v>5.1062500000000018E-2</v>
      </c>
      <c r="L761" s="73">
        <f t="shared" si="103"/>
        <v>0.38393749999999999</v>
      </c>
      <c r="M761" s="73">
        <f>IF(Results!J761&lt;'C.O. values'!C$32,"NO_GROWTH",L761)</f>
        <v>0.38393749999999999</v>
      </c>
      <c r="N761" s="74">
        <f t="shared" si="104"/>
        <v>3876.7274690062291</v>
      </c>
      <c r="O761" s="42">
        <f t="shared" si="105"/>
        <v>3876.7274690062291</v>
      </c>
      <c r="P761" s="75">
        <f t="shared" si="106"/>
        <v>0.42424850446024004</v>
      </c>
      <c r="Q761" s="55" t="str">
        <f t="shared" si="107"/>
        <v>NEGATIVE</v>
      </c>
      <c r="R761" s="1"/>
    </row>
    <row r="762" spans="1:18" ht="14" x14ac:dyDescent="0.2">
      <c r="A762" s="69" t="s">
        <v>1706</v>
      </c>
      <c r="B762" s="69" t="s">
        <v>1707</v>
      </c>
      <c r="C762" s="76" t="s">
        <v>312</v>
      </c>
      <c r="D762" s="31" t="s">
        <v>127</v>
      </c>
      <c r="E762" s="1">
        <v>82</v>
      </c>
      <c r="F762" s="71">
        <f>Data!AA85</f>
        <v>2794</v>
      </c>
      <c r="G762" s="71">
        <f t="shared" si="99"/>
        <v>973.57894736842104</v>
      </c>
      <c r="H762" s="72">
        <f t="shared" si="100"/>
        <v>1820.421052631579</v>
      </c>
      <c r="I762" s="72">
        <f t="shared" si="101"/>
        <v>1820.421052631579</v>
      </c>
      <c r="J762" s="45">
        <f>Data!L85</f>
        <v>0.40400000000000003</v>
      </c>
      <c r="K762" s="45">
        <f t="shared" si="102"/>
        <v>5.1062500000000018E-2</v>
      </c>
      <c r="L762" s="73">
        <f t="shared" si="103"/>
        <v>0.35293750000000002</v>
      </c>
      <c r="M762" s="73">
        <f>IF(Results!J762&lt;'C.O. values'!C$32,"NO_GROWTH",L762)</f>
        <v>0.35293750000000002</v>
      </c>
      <c r="N762" s="74">
        <f t="shared" si="104"/>
        <v>5157.9133773871545</v>
      </c>
      <c r="O762" s="42">
        <f t="shared" si="105"/>
        <v>5157.9133773871545</v>
      </c>
      <c r="P762" s="75">
        <f t="shared" si="106"/>
        <v>0.56445469896621459</v>
      </c>
      <c r="Q762" s="55" t="str">
        <f t="shared" si="107"/>
        <v>NEGATIVE</v>
      </c>
      <c r="R762" s="1"/>
    </row>
    <row r="763" spans="1:18" ht="14" x14ac:dyDescent="0.2">
      <c r="A763" s="69" t="s">
        <v>1708</v>
      </c>
      <c r="B763" s="69" t="s">
        <v>1709</v>
      </c>
      <c r="C763" s="76" t="s">
        <v>321</v>
      </c>
      <c r="D763" s="31" t="s">
        <v>144</v>
      </c>
      <c r="E763" s="1">
        <v>83</v>
      </c>
      <c r="F763" s="71">
        <f>Data!AB85</f>
        <v>1941</v>
      </c>
      <c r="G763" s="71">
        <f t="shared" si="99"/>
        <v>973.57894736842104</v>
      </c>
      <c r="H763" s="72">
        <f t="shared" si="100"/>
        <v>967.42105263157896</v>
      </c>
      <c r="I763" s="72">
        <f t="shared" si="101"/>
        <v>967.42105263157896</v>
      </c>
      <c r="J763" s="45">
        <f>Data!M85</f>
        <v>0.35099999999999998</v>
      </c>
      <c r="K763" s="45">
        <f t="shared" si="102"/>
        <v>5.1062500000000018E-2</v>
      </c>
      <c r="L763" s="73">
        <f t="shared" si="103"/>
        <v>0.29993749999999997</v>
      </c>
      <c r="M763" s="73">
        <f>IF(Results!J763&lt;'C.O. values'!C$32,"NO_GROWTH",L763)</f>
        <v>0.29993749999999997</v>
      </c>
      <c r="N763" s="74">
        <f t="shared" si="104"/>
        <v>3225.4088022724036</v>
      </c>
      <c r="O763" s="42">
        <f t="shared" si="105"/>
        <v>3225.4088022724036</v>
      </c>
      <c r="P763" s="75">
        <f t="shared" si="106"/>
        <v>0.35297164208133885</v>
      </c>
      <c r="Q763" s="55" t="str">
        <f t="shared" si="107"/>
        <v>NEGATIVE</v>
      </c>
      <c r="R763" s="1"/>
    </row>
    <row r="764" spans="1:18" ht="14" x14ac:dyDescent="0.2">
      <c r="A764" s="69" t="s">
        <v>1710</v>
      </c>
      <c r="B764" s="69" t="s">
        <v>1711</v>
      </c>
      <c r="C764" s="76" t="s">
        <v>258</v>
      </c>
      <c r="D764" s="31" t="s">
        <v>144</v>
      </c>
      <c r="E764" s="1">
        <v>84</v>
      </c>
      <c r="F764" s="71">
        <f>Data!AC85</f>
        <v>2769</v>
      </c>
      <c r="G764" s="71">
        <f t="shared" si="99"/>
        <v>973.57894736842104</v>
      </c>
      <c r="H764" s="72">
        <f t="shared" si="100"/>
        <v>1795.421052631579</v>
      </c>
      <c r="I764" s="72">
        <f t="shared" si="101"/>
        <v>1795.421052631579</v>
      </c>
      <c r="J764" s="45">
        <f>Data!N85</f>
        <v>0.41699999999999998</v>
      </c>
      <c r="K764" s="45">
        <f t="shared" si="102"/>
        <v>5.1062500000000018E-2</v>
      </c>
      <c r="L764" s="73">
        <f t="shared" si="103"/>
        <v>0.36593749999999997</v>
      </c>
      <c r="M764" s="73">
        <f>IF(Results!J764&lt;'C.O. values'!C$32,"NO_GROWTH",L764)</f>
        <v>0.36593749999999997</v>
      </c>
      <c r="N764" s="74">
        <f t="shared" si="104"/>
        <v>4906.3598363971423</v>
      </c>
      <c r="O764" s="42">
        <f t="shared" si="105"/>
        <v>4906.3598363971423</v>
      </c>
      <c r="P764" s="75">
        <f t="shared" si="106"/>
        <v>0.536926012874683</v>
      </c>
      <c r="Q764" s="55" t="str">
        <f t="shared" si="107"/>
        <v>NEGATIVE</v>
      </c>
      <c r="R764" s="1"/>
    </row>
    <row r="765" spans="1:18" ht="14" x14ac:dyDescent="0.2">
      <c r="A765" s="69" t="s">
        <v>1712</v>
      </c>
      <c r="B765" s="69" t="s">
        <v>1713</v>
      </c>
      <c r="C765" s="76" t="s">
        <v>300</v>
      </c>
      <c r="D765" s="31" t="s">
        <v>127</v>
      </c>
      <c r="E765" s="1">
        <v>85</v>
      </c>
      <c r="F765" s="71">
        <f>Data!R86</f>
        <v>2186</v>
      </c>
      <c r="G765" s="71">
        <f t="shared" si="99"/>
        <v>973.57894736842104</v>
      </c>
      <c r="H765" s="72">
        <f t="shared" si="100"/>
        <v>1212.421052631579</v>
      </c>
      <c r="I765" s="72">
        <f t="shared" si="101"/>
        <v>1212.421052631579</v>
      </c>
      <c r="J765" s="45">
        <f>Data!C86</f>
        <v>0.34799999999999998</v>
      </c>
      <c r="K765" s="45">
        <f t="shared" si="102"/>
        <v>5.1062500000000018E-2</v>
      </c>
      <c r="L765" s="73">
        <f t="shared" si="103"/>
        <v>0.29693749999999997</v>
      </c>
      <c r="M765" s="73">
        <f>IF(Results!J765&lt;'C.O. values'!C$32,"NO_GROWTH",L765)</f>
        <v>0.29693749999999997</v>
      </c>
      <c r="N765" s="74">
        <f t="shared" si="104"/>
        <v>4083.0850014955304</v>
      </c>
      <c r="O765" s="42">
        <f t="shared" si="105"/>
        <v>4083.0850014955304</v>
      </c>
      <c r="P765" s="75">
        <f t="shared" si="106"/>
        <v>0.44683117895634888</v>
      </c>
      <c r="Q765" s="55" t="str">
        <f t="shared" si="107"/>
        <v>NEGATIVE</v>
      </c>
      <c r="R765" s="1"/>
    </row>
    <row r="766" spans="1:18" ht="14" x14ac:dyDescent="0.2">
      <c r="A766" s="69" t="s">
        <v>1714</v>
      </c>
      <c r="B766" s="69" t="s">
        <v>1715</v>
      </c>
      <c r="C766" s="76" t="s">
        <v>479</v>
      </c>
      <c r="D766" s="31" t="s">
        <v>144</v>
      </c>
      <c r="E766" s="1">
        <v>86</v>
      </c>
      <c r="F766" s="71">
        <f>Data!S86</f>
        <v>2247</v>
      </c>
      <c r="G766" s="71">
        <f t="shared" si="99"/>
        <v>973.57894736842104</v>
      </c>
      <c r="H766" s="72">
        <f t="shared" si="100"/>
        <v>1273.421052631579</v>
      </c>
      <c r="I766" s="72">
        <f t="shared" si="101"/>
        <v>1273.421052631579</v>
      </c>
      <c r="J766" s="45">
        <f>Data!D86</f>
        <v>0.52600000000000002</v>
      </c>
      <c r="K766" s="45">
        <f t="shared" si="102"/>
        <v>5.1062500000000018E-2</v>
      </c>
      <c r="L766" s="73">
        <f t="shared" si="103"/>
        <v>0.47493750000000001</v>
      </c>
      <c r="M766" s="73">
        <f>IF(Results!J766&lt;'C.O. values'!C$32,"NO_GROWTH",L766)</f>
        <v>0.47493750000000001</v>
      </c>
      <c r="N766" s="74">
        <f t="shared" si="104"/>
        <v>2681.2392212271698</v>
      </c>
      <c r="O766" s="42">
        <f t="shared" si="105"/>
        <v>2681.2392212271698</v>
      </c>
      <c r="P766" s="75">
        <f t="shared" si="106"/>
        <v>0.29342060766457706</v>
      </c>
      <c r="Q766" s="55" t="str">
        <f t="shared" si="107"/>
        <v>NEGATIVE</v>
      </c>
      <c r="R766" s="1"/>
    </row>
    <row r="767" spans="1:18" ht="14" x14ac:dyDescent="0.2">
      <c r="A767" s="69" t="s">
        <v>1716</v>
      </c>
      <c r="B767" s="69" t="s">
        <v>1717</v>
      </c>
      <c r="C767" s="76" t="s">
        <v>300</v>
      </c>
      <c r="D767" s="31" t="s">
        <v>127</v>
      </c>
      <c r="E767" s="1">
        <v>87</v>
      </c>
      <c r="F767" s="71">
        <f>Data!T86</f>
        <v>2582</v>
      </c>
      <c r="G767" s="71">
        <f t="shared" si="99"/>
        <v>973.57894736842104</v>
      </c>
      <c r="H767" s="72">
        <f t="shared" si="100"/>
        <v>1608.421052631579</v>
      </c>
      <c r="I767" s="72">
        <f t="shared" si="101"/>
        <v>1608.421052631579</v>
      </c>
      <c r="J767" s="45">
        <f>Data!E86</f>
        <v>0.34699999999999998</v>
      </c>
      <c r="K767" s="45">
        <f t="shared" si="102"/>
        <v>5.1062500000000018E-2</v>
      </c>
      <c r="L767" s="73">
        <f t="shared" si="103"/>
        <v>0.29593749999999996</v>
      </c>
      <c r="M767" s="73">
        <f>IF(Results!J767&lt;'C.O. values'!C$32,"NO_GROWTH",L767)</f>
        <v>0.29593749999999996</v>
      </c>
      <c r="N767" s="74">
        <f t="shared" si="104"/>
        <v>5435.0025009726014</v>
      </c>
      <c r="O767" s="42">
        <f t="shared" si="105"/>
        <v>5435.0025009726014</v>
      </c>
      <c r="P767" s="75">
        <f t="shared" si="106"/>
        <v>0.59477786385803477</v>
      </c>
      <c r="Q767" s="55" t="str">
        <f t="shared" si="107"/>
        <v>NEGATIVE</v>
      </c>
      <c r="R767" s="1"/>
    </row>
    <row r="768" spans="1:18" ht="14" x14ac:dyDescent="0.2">
      <c r="A768" s="69" t="s">
        <v>1718</v>
      </c>
      <c r="B768" s="69" t="s">
        <v>1719</v>
      </c>
      <c r="C768" s="76" t="s">
        <v>826</v>
      </c>
      <c r="D768" s="31" t="s">
        <v>144</v>
      </c>
      <c r="E768" s="1">
        <v>88</v>
      </c>
      <c r="F768" s="71">
        <f>Data!U86</f>
        <v>2487</v>
      </c>
      <c r="G768" s="71">
        <f t="shared" si="99"/>
        <v>973.57894736842104</v>
      </c>
      <c r="H768" s="72">
        <f t="shared" si="100"/>
        <v>1513.421052631579</v>
      </c>
      <c r="I768" s="72">
        <f t="shared" si="101"/>
        <v>1513.421052631579</v>
      </c>
      <c r="J768" s="45">
        <f>Data!F86</f>
        <v>0.52</v>
      </c>
      <c r="K768" s="45">
        <f t="shared" si="102"/>
        <v>5.1062500000000018E-2</v>
      </c>
      <c r="L768" s="73">
        <f t="shared" si="103"/>
        <v>0.46893750000000001</v>
      </c>
      <c r="M768" s="73">
        <f>IF(Results!J768&lt;'C.O. values'!C$32,"NO_GROWTH",L768)</f>
        <v>0.46893750000000001</v>
      </c>
      <c r="N768" s="74">
        <f t="shared" si="104"/>
        <v>3227.3406426902925</v>
      </c>
      <c r="O768" s="42">
        <f t="shared" si="105"/>
        <v>3227.3406426902925</v>
      </c>
      <c r="P768" s="75">
        <f t="shared" si="106"/>
        <v>0.35318305245637749</v>
      </c>
      <c r="Q768" s="55" t="str">
        <f t="shared" si="107"/>
        <v>NEGATIVE</v>
      </c>
      <c r="R768" s="1"/>
    </row>
    <row r="769" spans="1:18" ht="14" x14ac:dyDescent="0.2">
      <c r="A769" s="69" t="s">
        <v>1720</v>
      </c>
      <c r="B769" s="69" t="s">
        <v>1721</v>
      </c>
      <c r="C769" s="76" t="s">
        <v>1722</v>
      </c>
      <c r="D769" s="31" t="s">
        <v>127</v>
      </c>
      <c r="E769" s="1">
        <v>89</v>
      </c>
      <c r="F769" s="71">
        <f>Data!V86</f>
        <v>2164</v>
      </c>
      <c r="G769" s="71">
        <f t="shared" si="99"/>
        <v>973.57894736842104</v>
      </c>
      <c r="H769" s="72">
        <f t="shared" si="100"/>
        <v>1190.421052631579</v>
      </c>
      <c r="I769" s="72">
        <f t="shared" si="101"/>
        <v>1190.421052631579</v>
      </c>
      <c r="J769" s="45">
        <f>Data!G86</f>
        <v>0.35899999999999999</v>
      </c>
      <c r="K769" s="45">
        <f t="shared" si="102"/>
        <v>5.1062500000000018E-2</v>
      </c>
      <c r="L769" s="73">
        <f t="shared" si="103"/>
        <v>0.30793749999999998</v>
      </c>
      <c r="M769" s="73">
        <f>IF(Results!J769&lt;'C.O. values'!C$32,"NO_GROWTH",L769)</f>
        <v>0.30793749999999998</v>
      </c>
      <c r="N769" s="74">
        <f t="shared" si="104"/>
        <v>3865.7878713426558</v>
      </c>
      <c r="O769" s="42">
        <f t="shared" si="105"/>
        <v>3865.7878713426558</v>
      </c>
      <c r="P769" s="75">
        <f t="shared" si="106"/>
        <v>0.42305133288053204</v>
      </c>
      <c r="Q769" s="55" t="str">
        <f t="shared" si="107"/>
        <v>NEGATIVE</v>
      </c>
      <c r="R769" s="1"/>
    </row>
    <row r="770" spans="1:18" ht="14" x14ac:dyDescent="0.2">
      <c r="A770" s="69" t="s">
        <v>1723</v>
      </c>
      <c r="B770" s="69" t="s">
        <v>1724</v>
      </c>
      <c r="C770" s="76" t="s">
        <v>1725</v>
      </c>
      <c r="D770" s="31" t="s">
        <v>127</v>
      </c>
      <c r="E770" s="1">
        <v>90</v>
      </c>
      <c r="F770" s="71">
        <f>Data!W86</f>
        <v>2977</v>
      </c>
      <c r="G770" s="71">
        <f t="shared" si="99"/>
        <v>973.57894736842104</v>
      </c>
      <c r="H770" s="72">
        <f t="shared" si="100"/>
        <v>2003.421052631579</v>
      </c>
      <c r="I770" s="72">
        <f t="shared" si="101"/>
        <v>2003.421052631579</v>
      </c>
      <c r="J770" s="45">
        <f>Data!H86</f>
        <v>1.7210000000000001</v>
      </c>
      <c r="K770" s="45">
        <f t="shared" si="102"/>
        <v>5.1062500000000018E-2</v>
      </c>
      <c r="L770" s="73">
        <f t="shared" si="103"/>
        <v>1.6699375000000001</v>
      </c>
      <c r="M770" s="73">
        <f>IF(Results!J770&lt;'C.O. values'!C$32,"NO_GROWTH",L770)</f>
        <v>1.6699375000000001</v>
      </c>
      <c r="N770" s="74">
        <f t="shared" si="104"/>
        <v>1199.6982238147109</v>
      </c>
      <c r="O770" s="42">
        <f t="shared" si="105"/>
        <v>1199.6982238147109</v>
      </c>
      <c r="P770" s="75">
        <f t="shared" si="106"/>
        <v>0.13128861425677371</v>
      </c>
      <c r="Q770" s="55" t="str">
        <f t="shared" si="107"/>
        <v>NEGATIVE</v>
      </c>
      <c r="R770" s="1"/>
    </row>
    <row r="771" spans="1:18" ht="14" x14ac:dyDescent="0.2">
      <c r="A771" s="69" t="s">
        <v>1726</v>
      </c>
      <c r="B771" s="69" t="s">
        <v>1727</v>
      </c>
      <c r="C771" s="76" t="s">
        <v>1725</v>
      </c>
      <c r="D771" s="31" t="s">
        <v>144</v>
      </c>
      <c r="E771" s="1">
        <v>91</v>
      </c>
      <c r="F771" s="71">
        <f>Data!X86</f>
        <v>2668</v>
      </c>
      <c r="G771" s="71">
        <f t="shared" si="99"/>
        <v>973.57894736842104</v>
      </c>
      <c r="H771" s="72">
        <f t="shared" si="100"/>
        <v>1694.421052631579</v>
      </c>
      <c r="I771" s="72">
        <f t="shared" si="101"/>
        <v>1694.421052631579</v>
      </c>
      <c r="J771" s="45">
        <f>Data!I86</f>
        <v>0.433</v>
      </c>
      <c r="K771" s="45">
        <f t="shared" si="102"/>
        <v>5.1062500000000018E-2</v>
      </c>
      <c r="L771" s="73">
        <f t="shared" si="103"/>
        <v>0.38193749999999999</v>
      </c>
      <c r="M771" s="73">
        <f>IF(Results!J771&lt;'C.O. values'!C$32,"NO_GROWTH",L771)</f>
        <v>0.38193749999999999</v>
      </c>
      <c r="N771" s="74">
        <f t="shared" si="104"/>
        <v>4436.3830538545681</v>
      </c>
      <c r="O771" s="42">
        <f t="shared" si="105"/>
        <v>4436.3830538545681</v>
      </c>
      <c r="P771" s="75">
        <f t="shared" si="106"/>
        <v>0.48549424504504135</v>
      </c>
      <c r="Q771" s="55" t="str">
        <f t="shared" si="107"/>
        <v>NEGATIVE</v>
      </c>
      <c r="R771" s="1"/>
    </row>
    <row r="772" spans="1:18" ht="14" x14ac:dyDescent="0.2">
      <c r="A772" s="69" t="s">
        <v>1728</v>
      </c>
      <c r="B772" s="69" t="s">
        <v>1729</v>
      </c>
      <c r="C772" s="76" t="s">
        <v>1725</v>
      </c>
      <c r="D772" s="31" t="s">
        <v>127</v>
      </c>
      <c r="E772" s="1">
        <v>92</v>
      </c>
      <c r="F772" s="71">
        <f>Data!Y86</f>
        <v>2636</v>
      </c>
      <c r="G772" s="71">
        <f t="shared" si="99"/>
        <v>973.57894736842104</v>
      </c>
      <c r="H772" s="72">
        <f t="shared" si="100"/>
        <v>1662.421052631579</v>
      </c>
      <c r="I772" s="72">
        <f t="shared" si="101"/>
        <v>1662.421052631579</v>
      </c>
      <c r="J772" s="45">
        <f>Data!J86</f>
        <v>0.39500000000000002</v>
      </c>
      <c r="K772" s="45">
        <f t="shared" si="102"/>
        <v>5.1062500000000018E-2</v>
      </c>
      <c r="L772" s="73">
        <f t="shared" si="103"/>
        <v>0.34393750000000001</v>
      </c>
      <c r="M772" s="73">
        <f>IF(Results!J772&lt;'C.O. values'!C$32,"NO_GROWTH",L772)</f>
        <v>0.34393750000000001</v>
      </c>
      <c r="N772" s="74">
        <f t="shared" si="104"/>
        <v>4833.4975181001746</v>
      </c>
      <c r="O772" s="42">
        <f t="shared" si="105"/>
        <v>4833.4975181001746</v>
      </c>
      <c r="P772" s="75">
        <f t="shared" si="106"/>
        <v>0.52895234698866744</v>
      </c>
      <c r="Q772" s="55" t="str">
        <f t="shared" si="107"/>
        <v>NEGATIVE</v>
      </c>
      <c r="R772" s="1"/>
    </row>
    <row r="773" spans="1:18" ht="14" x14ac:dyDescent="0.2">
      <c r="A773" s="69" t="s">
        <v>1730</v>
      </c>
      <c r="B773" s="69" t="s">
        <v>1731</v>
      </c>
      <c r="C773" s="76" t="s">
        <v>1725</v>
      </c>
      <c r="D773" s="31" t="s">
        <v>127</v>
      </c>
      <c r="E773" s="1">
        <v>93</v>
      </c>
      <c r="F773" s="71">
        <f>Data!Z86</f>
        <v>2396</v>
      </c>
      <c r="G773" s="71">
        <f t="shared" si="99"/>
        <v>973.57894736842104</v>
      </c>
      <c r="H773" s="72">
        <f t="shared" si="100"/>
        <v>1422.421052631579</v>
      </c>
      <c r="I773" s="72">
        <f t="shared" si="101"/>
        <v>1422.421052631579</v>
      </c>
      <c r="J773" s="45">
        <f>Data!K86</f>
        <v>0.47399999999999998</v>
      </c>
      <c r="K773" s="45">
        <f t="shared" si="102"/>
        <v>5.1062500000000018E-2</v>
      </c>
      <c r="L773" s="73">
        <f t="shared" si="103"/>
        <v>0.42293749999999997</v>
      </c>
      <c r="M773" s="73">
        <f>IF(Results!J773&lt;'C.O. values'!C$32,"NO_GROWTH",L773)</f>
        <v>0.42293749999999997</v>
      </c>
      <c r="N773" s="74">
        <f t="shared" si="104"/>
        <v>3363.1944498456132</v>
      </c>
      <c r="O773" s="42">
        <f t="shared" si="105"/>
        <v>3363.1944498456132</v>
      </c>
      <c r="P773" s="75">
        <f t="shared" si="106"/>
        <v>0.36805017297791603</v>
      </c>
      <c r="Q773" s="55" t="str">
        <f t="shared" si="107"/>
        <v>NEGATIVE</v>
      </c>
      <c r="R773" s="1"/>
    </row>
    <row r="774" spans="1:18" ht="14" x14ac:dyDescent="0.2">
      <c r="A774" s="69" t="s">
        <v>1732</v>
      </c>
      <c r="B774" s="69" t="s">
        <v>1733</v>
      </c>
      <c r="C774" s="76" t="s">
        <v>1725</v>
      </c>
      <c r="D774" s="31" t="s">
        <v>127</v>
      </c>
      <c r="E774" s="1">
        <v>94</v>
      </c>
      <c r="F774" s="71">
        <f>Data!AA86</f>
        <v>2822</v>
      </c>
      <c r="G774" s="71">
        <f t="shared" si="99"/>
        <v>973.57894736842104</v>
      </c>
      <c r="H774" s="72">
        <f t="shared" si="100"/>
        <v>1848.421052631579</v>
      </c>
      <c r="I774" s="72">
        <f t="shared" si="101"/>
        <v>1848.421052631579</v>
      </c>
      <c r="J774" s="45">
        <f>Data!L86</f>
        <v>0.41099999999999998</v>
      </c>
      <c r="K774" s="45">
        <f t="shared" si="102"/>
        <v>5.1062500000000018E-2</v>
      </c>
      <c r="L774" s="73">
        <f t="shared" si="103"/>
        <v>0.35993749999999997</v>
      </c>
      <c r="M774" s="73">
        <f>IF(Results!J774&lt;'C.O. values'!C$32,"NO_GROWTH",L774)</f>
        <v>0.35993749999999997</v>
      </c>
      <c r="N774" s="74">
        <f t="shared" si="104"/>
        <v>5135.394485519234</v>
      </c>
      <c r="O774" s="42">
        <f t="shared" si="105"/>
        <v>5135.394485519234</v>
      </c>
      <c r="P774" s="75">
        <f t="shared" si="106"/>
        <v>0.56199035080827819</v>
      </c>
      <c r="Q774" s="55" t="str">
        <f t="shared" si="107"/>
        <v>NEGATIVE</v>
      </c>
      <c r="R774" s="1"/>
    </row>
    <row r="775" spans="1:18" ht="14" x14ac:dyDescent="0.2">
      <c r="A775" s="69" t="s">
        <v>1734</v>
      </c>
      <c r="B775" s="69" t="s">
        <v>1735</v>
      </c>
      <c r="C775" s="76" t="s">
        <v>1725</v>
      </c>
      <c r="D775" s="31" t="s">
        <v>127</v>
      </c>
      <c r="E775" s="1">
        <v>95</v>
      </c>
      <c r="F775" s="71">
        <f>Data!AB86</f>
        <v>2466</v>
      </c>
      <c r="G775" s="71">
        <f t="shared" si="99"/>
        <v>973.57894736842104</v>
      </c>
      <c r="H775" s="72">
        <f t="shared" si="100"/>
        <v>1492.421052631579</v>
      </c>
      <c r="I775" s="72">
        <f t="shared" si="101"/>
        <v>1492.421052631579</v>
      </c>
      <c r="J775" s="45">
        <f>Data!M86</f>
        <v>0.36699999999999999</v>
      </c>
      <c r="K775" s="45">
        <f t="shared" si="102"/>
        <v>5.1062500000000018E-2</v>
      </c>
      <c r="L775" s="73">
        <f t="shared" si="103"/>
        <v>0.31593749999999998</v>
      </c>
      <c r="M775" s="73">
        <f>IF(Results!J775&lt;'C.O. values'!C$32,"NO_GROWTH",L775)</f>
        <v>0.31593749999999998</v>
      </c>
      <c r="N775" s="74">
        <f t="shared" si="104"/>
        <v>4723.7857254412002</v>
      </c>
      <c r="O775" s="42">
        <f t="shared" si="105"/>
        <v>4723.7857254412002</v>
      </c>
      <c r="P775" s="75">
        <f t="shared" si="106"/>
        <v>0.5169460699600803</v>
      </c>
      <c r="Q775" s="55" t="str">
        <f t="shared" si="107"/>
        <v>NEGATIVE</v>
      </c>
      <c r="R775" s="1"/>
    </row>
    <row r="776" spans="1:18" ht="14" x14ac:dyDescent="0.2">
      <c r="A776" s="69" t="s">
        <v>1736</v>
      </c>
      <c r="B776" s="69" t="s">
        <v>1737</v>
      </c>
      <c r="C776" s="76" t="s">
        <v>1725</v>
      </c>
      <c r="D776" s="31" t="s">
        <v>127</v>
      </c>
      <c r="E776" s="1">
        <v>96</v>
      </c>
      <c r="F776" s="71">
        <f>Data!AC86</f>
        <v>2839</v>
      </c>
      <c r="G776" s="71">
        <f t="shared" si="99"/>
        <v>973.57894736842104</v>
      </c>
      <c r="H776" s="72">
        <f t="shared" si="100"/>
        <v>1865.421052631579</v>
      </c>
      <c r="I776" s="72">
        <f t="shared" si="101"/>
        <v>1865.421052631579</v>
      </c>
      <c r="J776" s="45">
        <f>Data!N86</f>
        <v>0.41799999999999998</v>
      </c>
      <c r="K776" s="45">
        <f t="shared" si="102"/>
        <v>5.1062500000000018E-2</v>
      </c>
      <c r="L776" s="73">
        <f t="shared" si="103"/>
        <v>0.36693749999999997</v>
      </c>
      <c r="M776" s="73">
        <f>IF(Results!J776&lt;'C.O. values'!C$32,"NO_GROWTH",L776)</f>
        <v>0.36693749999999997</v>
      </c>
      <c r="N776" s="74">
        <f t="shared" si="104"/>
        <v>5083.7569140019186</v>
      </c>
      <c r="O776" s="42">
        <f t="shared" si="105"/>
        <v>5083.7569140019186</v>
      </c>
      <c r="P776" s="75">
        <f t="shared" si="106"/>
        <v>0.55633940870174015</v>
      </c>
      <c r="Q776" s="55" t="str">
        <f t="shared" si="107"/>
        <v>NEGATIVE</v>
      </c>
      <c r="R776" s="1"/>
    </row>
    <row r="777" spans="1:18" ht="14" x14ac:dyDescent="0.2">
      <c r="A777" s="69" t="s">
        <v>1738</v>
      </c>
      <c r="B777" s="69" t="s">
        <v>1739</v>
      </c>
      <c r="C777" s="76" t="s">
        <v>1725</v>
      </c>
      <c r="D777" s="31" t="s">
        <v>144</v>
      </c>
      <c r="E777" s="1">
        <v>1</v>
      </c>
      <c r="F777" s="71">
        <f>Data!R89</f>
        <v>1840</v>
      </c>
      <c r="G777" s="71">
        <f t="shared" ref="G777:G840" si="108">G$5</f>
        <v>973.57894736842104</v>
      </c>
      <c r="H777" s="72">
        <f t="shared" ref="H777:H840" si="109">F777-G777</f>
        <v>866.42105263157896</v>
      </c>
      <c r="I777" s="72">
        <f t="shared" ref="I777:I840" si="110">IF(H777&lt;((QUARTILE($H$9:$H$2007,3))+(1.5*(QUARTILE($H$9:$H$2007,3)-QUARTILE($H$9:$H$2007,1)))),(IF(H777&gt;((QUARTILE($H$9:$H$2007,1))-(1.5*(QUARTILE($H$9:$H$2007,3)-QUARTILE($H$9:$H$2007,1)))),H777,"OUTLIER-DN")),"OUTLIER-UP")</f>
        <v>866.42105263157896</v>
      </c>
      <c r="J777" s="45">
        <f>Data!C89</f>
        <v>0.39800000000000002</v>
      </c>
      <c r="K777" s="45">
        <f t="shared" ref="K777:K840" si="111">K$5</f>
        <v>5.1062500000000018E-2</v>
      </c>
      <c r="L777" s="73">
        <f t="shared" ref="L777:L840" si="112">J777-K777</f>
        <v>0.34693750000000001</v>
      </c>
      <c r="M777" s="73">
        <f>IF(Results!J777&lt;'C.O. values'!C$32,"NO_GROWTH",L777)</f>
        <v>0.34693750000000001</v>
      </c>
      <c r="N777" s="74">
        <f t="shared" ref="N777:N840" si="113">IF(M777="NO_GROWTH","NO_GROWTH",H777/L777)</f>
        <v>2497.3404507485611</v>
      </c>
      <c r="O777" s="42">
        <f t="shared" ref="O777:O840" si="114">IF(M777="NO_GROWTH","NO_GROWTH",(IF(N777&lt;((QUARTILE($N$9:$N$2007,3))+(1.5*(QUARTILE($N$9:$N$2007,3)-QUARTILE($N$9:$N$2007,1)))),(IF(N777&gt;((QUARTILE($N$9:$N$2007,1))-(1.5*(QUARTILE($N$9:$N$2007,3)-QUARTILE($N$9:$N$2007,1)))),N777,"OUTLIER-DN")),"OUTLIER-UP")))</f>
        <v>2497.3404507485611</v>
      </c>
      <c r="P777" s="75">
        <f t="shared" ref="P777:P840" si="115">IF(O777="NO_GROWTH","NO_GROWTH",N777/$O$5)</f>
        <v>0.27329570103356587</v>
      </c>
      <c r="Q777" s="55" t="str">
        <f t="shared" ref="Q777:Q840" si="116">IF(M777="NO_GROWTH","NO_GROWTH",(IF(P777&gt;0.99,(IF(H777&lt;$P$5,"POTENTIAL_FALSE_POSITIVE","LIKELY_TRUE_POSITIVE")),"NEGATIVE")))</f>
        <v>NEGATIVE</v>
      </c>
      <c r="R777" s="1"/>
    </row>
    <row r="778" spans="1:18" ht="14" x14ac:dyDescent="0.2">
      <c r="A778" s="69" t="s">
        <v>1740</v>
      </c>
      <c r="B778" s="69" t="s">
        <v>1741</v>
      </c>
      <c r="C778" s="76" t="s">
        <v>132</v>
      </c>
      <c r="D778" s="31" t="s">
        <v>144</v>
      </c>
      <c r="E778" s="1">
        <v>2</v>
      </c>
      <c r="F778" s="71">
        <f>Data!S89</f>
        <v>2733</v>
      </c>
      <c r="G778" s="71">
        <f t="shared" si="108"/>
        <v>973.57894736842104</v>
      </c>
      <c r="H778" s="72">
        <f t="shared" si="109"/>
        <v>1759.421052631579</v>
      </c>
      <c r="I778" s="72">
        <f t="shared" si="110"/>
        <v>1759.421052631579</v>
      </c>
      <c r="J778" s="45">
        <f>Data!D89</f>
        <v>0.30399999999999999</v>
      </c>
      <c r="K778" s="45">
        <f t="shared" si="111"/>
        <v>5.1062500000000018E-2</v>
      </c>
      <c r="L778" s="73">
        <f t="shared" si="112"/>
        <v>0.25293749999999998</v>
      </c>
      <c r="M778" s="73">
        <f>IF(Results!J778&lt;'C.O. values'!C$32,"NO_GROWTH",L778)</f>
        <v>0.25293749999999998</v>
      </c>
      <c r="N778" s="74">
        <f t="shared" si="113"/>
        <v>6955.9517771448645</v>
      </c>
      <c r="O778" s="42">
        <f t="shared" si="114"/>
        <v>6955.9517771448645</v>
      </c>
      <c r="P778" s="75">
        <f t="shared" si="115"/>
        <v>0.76122249039800016</v>
      </c>
      <c r="Q778" s="55" t="str">
        <f t="shared" si="116"/>
        <v>NEGATIVE</v>
      </c>
      <c r="R778" s="1"/>
    </row>
    <row r="779" spans="1:18" ht="14" x14ac:dyDescent="0.2">
      <c r="A779" s="69" t="s">
        <v>1742</v>
      </c>
      <c r="B779" s="69" t="s">
        <v>1743</v>
      </c>
      <c r="C779" s="76" t="s">
        <v>1744</v>
      </c>
      <c r="D779" s="31" t="s">
        <v>141</v>
      </c>
      <c r="E779" s="1">
        <v>3</v>
      </c>
      <c r="F779" s="71">
        <f>Data!T89</f>
        <v>2362</v>
      </c>
      <c r="G779" s="71">
        <f t="shared" si="108"/>
        <v>973.57894736842104</v>
      </c>
      <c r="H779" s="72">
        <f t="shared" si="109"/>
        <v>1388.421052631579</v>
      </c>
      <c r="I779" s="72">
        <f t="shared" si="110"/>
        <v>1388.421052631579</v>
      </c>
      <c r="J779" s="45">
        <f>Data!E89</f>
        <v>0.315</v>
      </c>
      <c r="K779" s="45">
        <f t="shared" si="111"/>
        <v>5.1062500000000018E-2</v>
      </c>
      <c r="L779" s="73">
        <f t="shared" si="112"/>
        <v>0.26393749999999999</v>
      </c>
      <c r="M779" s="73">
        <f>IF(Results!J779&lt;'C.O. values'!C$32,"NO_GROWTH",L779)</f>
        <v>0.26393749999999999</v>
      </c>
      <c r="N779" s="74">
        <f t="shared" si="113"/>
        <v>5260.4160175480138</v>
      </c>
      <c r="O779" s="42">
        <f t="shared" si="114"/>
        <v>5260.4160175480138</v>
      </c>
      <c r="P779" s="75">
        <f t="shared" si="115"/>
        <v>0.57567204455966647</v>
      </c>
      <c r="Q779" s="55" t="str">
        <f t="shared" si="116"/>
        <v>NEGATIVE</v>
      </c>
      <c r="R779" s="1"/>
    </row>
    <row r="780" spans="1:18" ht="14" x14ac:dyDescent="0.2">
      <c r="A780" s="69" t="s">
        <v>1745</v>
      </c>
      <c r="B780" s="69" t="s">
        <v>1746</v>
      </c>
      <c r="C780" s="76" t="s">
        <v>1747</v>
      </c>
      <c r="D780" s="31" t="s">
        <v>144</v>
      </c>
      <c r="E780" s="1">
        <v>4</v>
      </c>
      <c r="F780" s="71">
        <f>Data!U89</f>
        <v>2726</v>
      </c>
      <c r="G780" s="71">
        <f t="shared" si="108"/>
        <v>973.57894736842104</v>
      </c>
      <c r="H780" s="72">
        <f t="shared" si="109"/>
        <v>1752.421052631579</v>
      </c>
      <c r="I780" s="72">
        <f t="shared" si="110"/>
        <v>1752.421052631579</v>
      </c>
      <c r="J780" s="45">
        <f>Data!F89</f>
        <v>0.38700000000000001</v>
      </c>
      <c r="K780" s="45">
        <f t="shared" si="111"/>
        <v>5.1062500000000018E-2</v>
      </c>
      <c r="L780" s="73">
        <f t="shared" si="112"/>
        <v>0.3359375</v>
      </c>
      <c r="M780" s="73">
        <f>IF(Results!J780&lt;'C.O. values'!C$32,"NO_GROWTH",L780)</f>
        <v>0.3359375</v>
      </c>
      <c r="N780" s="74">
        <f t="shared" si="113"/>
        <v>5216.509179926561</v>
      </c>
      <c r="O780" s="42">
        <f t="shared" si="114"/>
        <v>5216.509179926561</v>
      </c>
      <c r="P780" s="75">
        <f t="shared" si="115"/>
        <v>0.57086711299163573</v>
      </c>
      <c r="Q780" s="55" t="str">
        <f t="shared" si="116"/>
        <v>NEGATIVE</v>
      </c>
      <c r="R780" s="1"/>
    </row>
    <row r="781" spans="1:18" ht="14" x14ac:dyDescent="0.2">
      <c r="A781" s="69" t="s">
        <v>1748</v>
      </c>
      <c r="B781" s="69" t="s">
        <v>1749</v>
      </c>
      <c r="C781" s="76" t="s">
        <v>138</v>
      </c>
      <c r="D781" s="31" t="s">
        <v>127</v>
      </c>
      <c r="E781" s="1">
        <v>5</v>
      </c>
      <c r="F781" s="71">
        <f>Data!V89</f>
        <v>1885</v>
      </c>
      <c r="G781" s="71">
        <f t="shared" si="108"/>
        <v>973.57894736842104</v>
      </c>
      <c r="H781" s="72">
        <f t="shared" si="109"/>
        <v>911.42105263157896</v>
      </c>
      <c r="I781" s="72">
        <f t="shared" si="110"/>
        <v>911.42105263157896</v>
      </c>
      <c r="J781" s="45">
        <f>Data!G89</f>
        <v>0.46</v>
      </c>
      <c r="K781" s="45">
        <f t="shared" si="111"/>
        <v>5.1062500000000018E-2</v>
      </c>
      <c r="L781" s="73">
        <f t="shared" si="112"/>
        <v>0.40893750000000001</v>
      </c>
      <c r="M781" s="73">
        <f>IF(Results!J781&lt;'C.O. values'!C$32,"NO_GROWTH",L781)</f>
        <v>0.40893750000000001</v>
      </c>
      <c r="N781" s="74">
        <f t="shared" si="113"/>
        <v>2228.7539113717353</v>
      </c>
      <c r="O781" s="42">
        <f t="shared" si="114"/>
        <v>2228.7539113717353</v>
      </c>
      <c r="P781" s="75">
        <f t="shared" si="115"/>
        <v>0.24390301388705893</v>
      </c>
      <c r="Q781" s="55" t="str">
        <f t="shared" si="116"/>
        <v>NEGATIVE</v>
      </c>
      <c r="R781" s="1"/>
    </row>
    <row r="782" spans="1:18" ht="14" x14ac:dyDescent="0.2">
      <c r="A782" s="69" t="s">
        <v>1750</v>
      </c>
      <c r="B782" s="69" t="s">
        <v>1751</v>
      </c>
      <c r="C782" s="76" t="s">
        <v>138</v>
      </c>
      <c r="D782" s="31" t="s">
        <v>127</v>
      </c>
      <c r="E782" s="1">
        <v>6</v>
      </c>
      <c r="F782" s="71">
        <f>Data!W89</f>
        <v>2467</v>
      </c>
      <c r="G782" s="71">
        <f t="shared" si="108"/>
        <v>973.57894736842104</v>
      </c>
      <c r="H782" s="72">
        <f t="shared" si="109"/>
        <v>1493.421052631579</v>
      </c>
      <c r="I782" s="72">
        <f t="shared" si="110"/>
        <v>1493.421052631579</v>
      </c>
      <c r="J782" s="45">
        <f>Data!H89</f>
        <v>0.35299999999999998</v>
      </c>
      <c r="K782" s="45">
        <f t="shared" si="111"/>
        <v>5.1062500000000018E-2</v>
      </c>
      <c r="L782" s="73">
        <f t="shared" si="112"/>
        <v>0.30193749999999997</v>
      </c>
      <c r="M782" s="73">
        <f>IF(Results!J782&lt;'C.O. values'!C$32,"NO_GROWTH",L782)</f>
        <v>0.30193749999999997</v>
      </c>
      <c r="N782" s="74">
        <f t="shared" si="113"/>
        <v>4946.1264421662736</v>
      </c>
      <c r="O782" s="42">
        <f t="shared" si="114"/>
        <v>4946.1264421662736</v>
      </c>
      <c r="P782" s="75">
        <f t="shared" si="115"/>
        <v>0.54127785941532691</v>
      </c>
      <c r="Q782" s="55" t="str">
        <f t="shared" si="116"/>
        <v>NEGATIVE</v>
      </c>
      <c r="R782" s="1"/>
    </row>
    <row r="783" spans="1:18" ht="14" x14ac:dyDescent="0.2">
      <c r="A783" s="69" t="s">
        <v>1752</v>
      </c>
      <c r="B783" s="69" t="s">
        <v>1753</v>
      </c>
      <c r="C783" s="76" t="s">
        <v>1754</v>
      </c>
      <c r="D783" s="31" t="s">
        <v>127</v>
      </c>
      <c r="E783" s="1">
        <v>7</v>
      </c>
      <c r="F783" s="71">
        <f>Data!X89</f>
        <v>2669</v>
      </c>
      <c r="G783" s="71">
        <f t="shared" si="108"/>
        <v>973.57894736842104</v>
      </c>
      <c r="H783" s="72">
        <f t="shared" si="109"/>
        <v>1695.421052631579</v>
      </c>
      <c r="I783" s="72">
        <f t="shared" si="110"/>
        <v>1695.421052631579</v>
      </c>
      <c r="J783" s="45">
        <f>Data!I89</f>
        <v>0.378</v>
      </c>
      <c r="K783" s="45">
        <f t="shared" si="111"/>
        <v>5.1062500000000018E-2</v>
      </c>
      <c r="L783" s="73">
        <f t="shared" si="112"/>
        <v>0.32693749999999999</v>
      </c>
      <c r="M783" s="73">
        <f>IF(Results!J783&lt;'C.O. values'!C$32,"NO_GROWTH",L783)</f>
        <v>0.32693749999999999</v>
      </c>
      <c r="N783" s="74">
        <f t="shared" si="113"/>
        <v>5185.7650242984637</v>
      </c>
      <c r="O783" s="42">
        <f t="shared" si="114"/>
        <v>5185.7650242984637</v>
      </c>
      <c r="P783" s="75">
        <f t="shared" si="115"/>
        <v>0.56750263556824421</v>
      </c>
      <c r="Q783" s="55" t="str">
        <f t="shared" si="116"/>
        <v>NEGATIVE</v>
      </c>
      <c r="R783" s="1"/>
    </row>
    <row r="784" spans="1:18" ht="14" x14ac:dyDescent="0.2">
      <c r="A784" s="69" t="s">
        <v>1755</v>
      </c>
      <c r="B784" s="69" t="s">
        <v>1756</v>
      </c>
      <c r="C784" s="76" t="s">
        <v>1757</v>
      </c>
      <c r="D784" s="31" t="s">
        <v>127</v>
      </c>
      <c r="E784" s="1">
        <v>8</v>
      </c>
      <c r="F784" s="71">
        <f>Data!Y89</f>
        <v>2754</v>
      </c>
      <c r="G784" s="71">
        <f t="shared" si="108"/>
        <v>973.57894736842104</v>
      </c>
      <c r="H784" s="72">
        <f t="shared" si="109"/>
        <v>1780.421052631579</v>
      </c>
      <c r="I784" s="72">
        <f t="shared" si="110"/>
        <v>1780.421052631579</v>
      </c>
      <c r="J784" s="45">
        <f>Data!J89</f>
        <v>0.33500000000000002</v>
      </c>
      <c r="K784" s="45">
        <f t="shared" si="111"/>
        <v>5.1062500000000018E-2</v>
      </c>
      <c r="L784" s="73">
        <f t="shared" si="112"/>
        <v>0.28393750000000001</v>
      </c>
      <c r="M784" s="73">
        <f>IF(Results!J784&lt;'C.O. values'!C$32,"NO_GROWTH",L784)</f>
        <v>0.28393750000000001</v>
      </c>
      <c r="N784" s="74">
        <f t="shared" si="113"/>
        <v>6270.4681580685146</v>
      </c>
      <c r="O784" s="42">
        <f t="shared" si="114"/>
        <v>6270.4681580685146</v>
      </c>
      <c r="P784" s="75">
        <f t="shared" si="115"/>
        <v>0.68620679673623175</v>
      </c>
      <c r="Q784" s="55" t="str">
        <f t="shared" si="116"/>
        <v>NEGATIVE</v>
      </c>
      <c r="R784" s="1"/>
    </row>
    <row r="785" spans="1:18" ht="14" x14ac:dyDescent="0.2">
      <c r="A785" s="69" t="s">
        <v>1758</v>
      </c>
      <c r="B785" s="69" t="s">
        <v>1759</v>
      </c>
      <c r="C785" s="76" t="s">
        <v>1757</v>
      </c>
      <c r="D785" s="31" t="s">
        <v>127</v>
      </c>
      <c r="E785" s="1">
        <v>9</v>
      </c>
      <c r="F785" s="71">
        <f>Data!Z89</f>
        <v>2774</v>
      </c>
      <c r="G785" s="71">
        <f t="shared" si="108"/>
        <v>973.57894736842104</v>
      </c>
      <c r="H785" s="72">
        <f t="shared" si="109"/>
        <v>1800.421052631579</v>
      </c>
      <c r="I785" s="72">
        <f t="shared" si="110"/>
        <v>1800.421052631579</v>
      </c>
      <c r="J785" s="45">
        <f>Data!K89</f>
        <v>0.35899999999999999</v>
      </c>
      <c r="K785" s="45">
        <f t="shared" si="111"/>
        <v>5.1062500000000018E-2</v>
      </c>
      <c r="L785" s="73">
        <f t="shared" si="112"/>
        <v>0.30793749999999998</v>
      </c>
      <c r="M785" s="73">
        <f>IF(Results!J785&lt;'C.O. values'!C$32,"NO_GROWTH",L785)</f>
        <v>0.30793749999999998</v>
      </c>
      <c r="N785" s="74">
        <f t="shared" si="113"/>
        <v>5846.7093245596234</v>
      </c>
      <c r="O785" s="42">
        <f t="shared" si="114"/>
        <v>5846.7093245596234</v>
      </c>
      <c r="P785" s="75">
        <f t="shared" si="115"/>
        <v>0.63983287625684138</v>
      </c>
      <c r="Q785" s="55" t="str">
        <f t="shared" si="116"/>
        <v>NEGATIVE</v>
      </c>
      <c r="R785" s="1"/>
    </row>
    <row r="786" spans="1:18" ht="14" x14ac:dyDescent="0.2">
      <c r="A786" s="69" t="s">
        <v>1760</v>
      </c>
      <c r="B786" s="69" t="s">
        <v>1761</v>
      </c>
      <c r="C786" s="76" t="s">
        <v>1757</v>
      </c>
      <c r="D786" s="31" t="s">
        <v>144</v>
      </c>
      <c r="E786" s="1">
        <v>10</v>
      </c>
      <c r="F786" s="71">
        <f>Data!AA89</f>
        <v>2555</v>
      </c>
      <c r="G786" s="71">
        <f t="shared" si="108"/>
        <v>973.57894736842104</v>
      </c>
      <c r="H786" s="72">
        <f t="shared" si="109"/>
        <v>1581.421052631579</v>
      </c>
      <c r="I786" s="72">
        <f t="shared" si="110"/>
        <v>1581.421052631579</v>
      </c>
      <c r="J786" s="45">
        <f>Data!L89</f>
        <v>0.42099999999999999</v>
      </c>
      <c r="K786" s="45">
        <f t="shared" si="111"/>
        <v>5.1062500000000018E-2</v>
      </c>
      <c r="L786" s="73">
        <f t="shared" si="112"/>
        <v>0.36993749999999997</v>
      </c>
      <c r="M786" s="73">
        <f>IF(Results!J786&lt;'C.O. values'!C$32,"NO_GROWTH",L786)</f>
        <v>0.36993749999999997</v>
      </c>
      <c r="N786" s="74">
        <f t="shared" si="113"/>
        <v>4274.8330532362334</v>
      </c>
      <c r="O786" s="42">
        <f t="shared" si="114"/>
        <v>4274.8330532362334</v>
      </c>
      <c r="P786" s="75">
        <f t="shared" si="115"/>
        <v>0.46781506932123212</v>
      </c>
      <c r="Q786" s="55" t="str">
        <f t="shared" si="116"/>
        <v>NEGATIVE</v>
      </c>
      <c r="R786" s="1"/>
    </row>
    <row r="787" spans="1:18" ht="14" x14ac:dyDescent="0.2">
      <c r="A787" s="69" t="s">
        <v>1762</v>
      </c>
      <c r="B787" s="69" t="s">
        <v>1763</v>
      </c>
      <c r="C787" s="76" t="s">
        <v>1764</v>
      </c>
      <c r="D787" s="31" t="s">
        <v>144</v>
      </c>
      <c r="E787" s="1">
        <v>11</v>
      </c>
      <c r="F787" s="71">
        <f>Data!AB89</f>
        <v>2759</v>
      </c>
      <c r="G787" s="71">
        <f t="shared" si="108"/>
        <v>973.57894736842104</v>
      </c>
      <c r="H787" s="72">
        <f t="shared" si="109"/>
        <v>1785.421052631579</v>
      </c>
      <c r="I787" s="72">
        <f t="shared" si="110"/>
        <v>1785.421052631579</v>
      </c>
      <c r="J787" s="45">
        <f>Data!M89</f>
        <v>0.40699999999999997</v>
      </c>
      <c r="K787" s="45">
        <f t="shared" si="111"/>
        <v>5.1062500000000018E-2</v>
      </c>
      <c r="L787" s="73">
        <f t="shared" si="112"/>
        <v>0.35593749999999996</v>
      </c>
      <c r="M787" s="73">
        <f>IF(Results!J787&lt;'C.O. values'!C$32,"NO_GROWTH",L787)</f>
        <v>0.35593749999999996</v>
      </c>
      <c r="N787" s="74">
        <f t="shared" si="113"/>
        <v>5016.1083129245417</v>
      </c>
      <c r="O787" s="42">
        <f t="shared" si="114"/>
        <v>5016.1083129245417</v>
      </c>
      <c r="P787" s="75">
        <f t="shared" si="115"/>
        <v>0.54893630439137664</v>
      </c>
      <c r="Q787" s="55" t="str">
        <f t="shared" si="116"/>
        <v>NEGATIVE</v>
      </c>
      <c r="R787" s="1"/>
    </row>
    <row r="788" spans="1:18" ht="14" x14ac:dyDescent="0.2">
      <c r="A788" s="69" t="s">
        <v>1765</v>
      </c>
      <c r="B788" s="69" t="s">
        <v>1766</v>
      </c>
      <c r="C788" s="76" t="s">
        <v>607</v>
      </c>
      <c r="D788" s="31" t="s">
        <v>144</v>
      </c>
      <c r="E788" s="1">
        <v>12</v>
      </c>
      <c r="F788" s="71">
        <f>Data!AC89</f>
        <v>3433</v>
      </c>
      <c r="G788" s="71">
        <f t="shared" si="108"/>
        <v>973.57894736842104</v>
      </c>
      <c r="H788" s="72">
        <f t="shared" si="109"/>
        <v>2459.4210526315792</v>
      </c>
      <c r="I788" s="72">
        <f t="shared" si="110"/>
        <v>2459.4210526315792</v>
      </c>
      <c r="J788" s="45">
        <f>Data!N89</f>
        <v>0.34200000000000003</v>
      </c>
      <c r="K788" s="45">
        <f t="shared" si="111"/>
        <v>5.1062500000000018E-2</v>
      </c>
      <c r="L788" s="73">
        <f t="shared" si="112"/>
        <v>0.29093750000000002</v>
      </c>
      <c r="M788" s="73">
        <f>IF(Results!J788&lt;'C.O. values'!C$32,"NO_GROWTH",L788)</f>
        <v>0.29093750000000002</v>
      </c>
      <c r="N788" s="74">
        <f t="shared" si="113"/>
        <v>8453.4343377240093</v>
      </c>
      <c r="O788" s="42">
        <f t="shared" si="114"/>
        <v>8453.4343377240093</v>
      </c>
      <c r="P788" s="75">
        <f t="shared" si="115"/>
        <v>0.92509904397576526</v>
      </c>
      <c r="Q788" s="55" t="str">
        <f t="shared" si="116"/>
        <v>NEGATIVE</v>
      </c>
      <c r="R788" s="1"/>
    </row>
    <row r="789" spans="1:18" ht="14" x14ac:dyDescent="0.2">
      <c r="A789" s="69" t="s">
        <v>1767</v>
      </c>
      <c r="B789" s="69" t="s">
        <v>1768</v>
      </c>
      <c r="C789" s="76" t="s">
        <v>554</v>
      </c>
      <c r="D789" s="31" t="s">
        <v>127</v>
      </c>
      <c r="E789" s="1">
        <v>13</v>
      </c>
      <c r="F789" s="71">
        <f>Data!R90</f>
        <v>1992</v>
      </c>
      <c r="G789" s="71">
        <f t="shared" si="108"/>
        <v>973.57894736842104</v>
      </c>
      <c r="H789" s="72">
        <f t="shared" si="109"/>
        <v>1018.421052631579</v>
      </c>
      <c r="I789" s="72">
        <f t="shared" si="110"/>
        <v>1018.421052631579</v>
      </c>
      <c r="J789" s="45">
        <f>Data!C90</f>
        <v>0.41899999999999998</v>
      </c>
      <c r="K789" s="45">
        <f t="shared" si="111"/>
        <v>5.1062500000000018E-2</v>
      </c>
      <c r="L789" s="73">
        <f t="shared" si="112"/>
        <v>0.36793749999999997</v>
      </c>
      <c r="M789" s="73">
        <f>IF(Results!J789&lt;'C.O. values'!C$32,"NO_GROWTH",L789)</f>
        <v>0.36793749999999997</v>
      </c>
      <c r="N789" s="74">
        <f t="shared" si="113"/>
        <v>2767.918607458003</v>
      </c>
      <c r="O789" s="42">
        <f t="shared" si="114"/>
        <v>2767.918607458003</v>
      </c>
      <c r="P789" s="75">
        <f t="shared" si="115"/>
        <v>0.30290634022379387</v>
      </c>
      <c r="Q789" s="55" t="str">
        <f t="shared" si="116"/>
        <v>NEGATIVE</v>
      </c>
      <c r="R789" s="1"/>
    </row>
    <row r="790" spans="1:18" ht="14" x14ac:dyDescent="0.2">
      <c r="A790" s="69" t="s">
        <v>1769</v>
      </c>
      <c r="B790" s="69" t="s">
        <v>1770</v>
      </c>
      <c r="C790" s="76" t="s">
        <v>132</v>
      </c>
      <c r="D790" s="31" t="s">
        <v>144</v>
      </c>
      <c r="E790" s="1">
        <v>14</v>
      </c>
      <c r="F790" s="71">
        <f>Data!S90</f>
        <v>2184</v>
      </c>
      <c r="G790" s="71">
        <f t="shared" si="108"/>
        <v>973.57894736842104</v>
      </c>
      <c r="H790" s="72">
        <f t="shared" si="109"/>
        <v>1210.421052631579</v>
      </c>
      <c r="I790" s="72">
        <f t="shared" si="110"/>
        <v>1210.421052631579</v>
      </c>
      <c r="J790" s="45">
        <f>Data!D90</f>
        <v>0.32400000000000001</v>
      </c>
      <c r="K790" s="45">
        <f t="shared" si="111"/>
        <v>5.1062500000000018E-2</v>
      </c>
      <c r="L790" s="73">
        <f t="shared" si="112"/>
        <v>0.2729375</v>
      </c>
      <c r="M790" s="73">
        <f>IF(Results!J790&lt;'C.O. values'!C$32,"NO_GROWTH",L790)</f>
        <v>0.2729375</v>
      </c>
      <c r="N790" s="74">
        <f t="shared" si="113"/>
        <v>4434.7920407843512</v>
      </c>
      <c r="O790" s="42">
        <f t="shared" si="114"/>
        <v>4434.7920407843512</v>
      </c>
      <c r="P790" s="75">
        <f t="shared" si="115"/>
        <v>0.48532013300827515</v>
      </c>
      <c r="Q790" s="55" t="str">
        <f t="shared" si="116"/>
        <v>NEGATIVE</v>
      </c>
      <c r="R790" s="1"/>
    </row>
    <row r="791" spans="1:18" ht="14" x14ac:dyDescent="0.2">
      <c r="A791" s="69" t="s">
        <v>1771</v>
      </c>
      <c r="B791" s="69" t="s">
        <v>1772</v>
      </c>
      <c r="C791" s="76" t="s">
        <v>1764</v>
      </c>
      <c r="D791" s="31" t="s">
        <v>127</v>
      </c>
      <c r="E791" s="1">
        <v>15</v>
      </c>
      <c r="F791" s="71">
        <f>Data!T90</f>
        <v>384</v>
      </c>
      <c r="G791" s="71">
        <f t="shared" si="108"/>
        <v>973.57894736842104</v>
      </c>
      <c r="H791" s="72">
        <f t="shared" si="109"/>
        <v>-589.57894736842104</v>
      </c>
      <c r="I791" s="72" t="str">
        <f t="shared" si="110"/>
        <v>OUTLIER-DN</v>
      </c>
      <c r="J791" s="45">
        <f>Data!E90</f>
        <v>0.11</v>
      </c>
      <c r="K791" s="45">
        <f t="shared" si="111"/>
        <v>5.1062500000000018E-2</v>
      </c>
      <c r="L791" s="73">
        <f t="shared" si="112"/>
        <v>5.8937499999999983E-2</v>
      </c>
      <c r="M791" s="73">
        <f>IF(Results!J791&lt;'C.O. values'!C$32,"NO_GROWTH",L791)</f>
        <v>5.8937499999999983E-2</v>
      </c>
      <c r="N791" s="74">
        <f t="shared" si="113"/>
        <v>-10003.460400736732</v>
      </c>
      <c r="O791" s="42" t="str">
        <f t="shared" si="114"/>
        <v>OUTLIER-DN</v>
      </c>
      <c r="P791" s="75">
        <f t="shared" si="115"/>
        <v>-1.0947256799373877</v>
      </c>
      <c r="Q791" s="55" t="str">
        <f t="shared" si="116"/>
        <v>NEGATIVE</v>
      </c>
      <c r="R791" s="1"/>
    </row>
    <row r="792" spans="1:18" ht="14" x14ac:dyDescent="0.2">
      <c r="A792" s="69" t="s">
        <v>1773</v>
      </c>
      <c r="B792" s="69" t="s">
        <v>1774</v>
      </c>
      <c r="C792" s="76" t="s">
        <v>132</v>
      </c>
      <c r="D792" s="31" t="s">
        <v>127</v>
      </c>
      <c r="E792" s="1">
        <v>16</v>
      </c>
      <c r="F792" s="71">
        <f>Data!U90</f>
        <v>1951</v>
      </c>
      <c r="G792" s="71">
        <f t="shared" si="108"/>
        <v>973.57894736842104</v>
      </c>
      <c r="H792" s="72">
        <f t="shared" si="109"/>
        <v>977.42105263157896</v>
      </c>
      <c r="I792" s="72">
        <f t="shared" si="110"/>
        <v>977.42105263157896</v>
      </c>
      <c r="J792" s="45">
        <f>Data!F90</f>
        <v>0.42799999999999999</v>
      </c>
      <c r="K792" s="45">
        <f t="shared" si="111"/>
        <v>5.1062500000000018E-2</v>
      </c>
      <c r="L792" s="73">
        <f t="shared" si="112"/>
        <v>0.37693749999999998</v>
      </c>
      <c r="M792" s="73">
        <f>IF(Results!J792&lt;'C.O. values'!C$32,"NO_GROWTH",L792)</f>
        <v>0.37693749999999998</v>
      </c>
      <c r="N792" s="74">
        <f t="shared" si="113"/>
        <v>2593.05867055302</v>
      </c>
      <c r="O792" s="42">
        <f t="shared" si="114"/>
        <v>2593.05867055302</v>
      </c>
      <c r="P792" s="75">
        <f t="shared" si="115"/>
        <v>0.28377059562605261</v>
      </c>
      <c r="Q792" s="55" t="str">
        <f t="shared" si="116"/>
        <v>NEGATIVE</v>
      </c>
      <c r="R792" s="1"/>
    </row>
    <row r="793" spans="1:18" ht="14" x14ac:dyDescent="0.2">
      <c r="A793" s="69" t="s">
        <v>1775</v>
      </c>
      <c r="B793" s="69" t="s">
        <v>1776</v>
      </c>
      <c r="C793" s="76" t="s">
        <v>1777</v>
      </c>
      <c r="D793" s="31" t="s">
        <v>127</v>
      </c>
      <c r="E793" s="1">
        <v>17</v>
      </c>
      <c r="F793" s="71">
        <f>Data!V90</f>
        <v>2569</v>
      </c>
      <c r="G793" s="71">
        <f t="shared" si="108"/>
        <v>973.57894736842104</v>
      </c>
      <c r="H793" s="72">
        <f t="shared" si="109"/>
        <v>1595.421052631579</v>
      </c>
      <c r="I793" s="72">
        <f t="shared" si="110"/>
        <v>1595.421052631579</v>
      </c>
      <c r="J793" s="45">
        <f>Data!G90</f>
        <v>0.40500000000000003</v>
      </c>
      <c r="K793" s="45">
        <f t="shared" si="111"/>
        <v>5.1062500000000018E-2</v>
      </c>
      <c r="L793" s="73">
        <f t="shared" si="112"/>
        <v>0.35393750000000002</v>
      </c>
      <c r="M793" s="73">
        <f>IF(Results!J793&lt;'C.O. values'!C$32,"NO_GROWTH",L793)</f>
        <v>0.35393750000000002</v>
      </c>
      <c r="N793" s="74">
        <f t="shared" si="113"/>
        <v>4507.6349712352576</v>
      </c>
      <c r="O793" s="42">
        <f t="shared" si="114"/>
        <v>4507.6349712352576</v>
      </c>
      <c r="P793" s="75">
        <f t="shared" si="115"/>
        <v>0.49329167719118883</v>
      </c>
      <c r="Q793" s="55" t="str">
        <f t="shared" si="116"/>
        <v>NEGATIVE</v>
      </c>
      <c r="R793" s="1"/>
    </row>
    <row r="794" spans="1:18" ht="14" x14ac:dyDescent="0.2">
      <c r="A794" s="69" t="s">
        <v>1778</v>
      </c>
      <c r="B794" s="69" t="s">
        <v>1779</v>
      </c>
      <c r="C794" s="76" t="s">
        <v>1780</v>
      </c>
      <c r="D794" s="31" t="s">
        <v>127</v>
      </c>
      <c r="E794" s="1">
        <v>18</v>
      </c>
      <c r="F794" s="71">
        <f>Data!W90</f>
        <v>1408</v>
      </c>
      <c r="G794" s="71">
        <f t="shared" si="108"/>
        <v>973.57894736842104</v>
      </c>
      <c r="H794" s="72">
        <f t="shared" si="109"/>
        <v>434.42105263157896</v>
      </c>
      <c r="I794" s="72">
        <f t="shared" si="110"/>
        <v>434.42105263157896</v>
      </c>
      <c r="J794" s="45">
        <f>Data!H90</f>
        <v>0.192</v>
      </c>
      <c r="K794" s="45">
        <f t="shared" si="111"/>
        <v>5.1062500000000018E-2</v>
      </c>
      <c r="L794" s="73">
        <f t="shared" si="112"/>
        <v>0.14093749999999999</v>
      </c>
      <c r="M794" s="73">
        <f>IF(Results!J794&lt;'C.O. values'!C$32,"NO_GROWTH",L794)</f>
        <v>0.14093749999999999</v>
      </c>
      <c r="N794" s="74">
        <f t="shared" si="113"/>
        <v>3082.3666705566579</v>
      </c>
      <c r="O794" s="42">
        <f t="shared" si="114"/>
        <v>3082.3666705566579</v>
      </c>
      <c r="P794" s="75">
        <f t="shared" si="115"/>
        <v>0.33731786942376124</v>
      </c>
      <c r="Q794" s="55" t="str">
        <f t="shared" si="116"/>
        <v>NEGATIVE</v>
      </c>
      <c r="R794" s="1"/>
    </row>
    <row r="795" spans="1:18" ht="14" x14ac:dyDescent="0.2">
      <c r="A795" s="69" t="s">
        <v>1781</v>
      </c>
      <c r="B795" s="69" t="s">
        <v>1782</v>
      </c>
      <c r="C795" s="76" t="s">
        <v>1783</v>
      </c>
      <c r="D795" s="31" t="s">
        <v>144</v>
      </c>
      <c r="E795" s="1">
        <v>19</v>
      </c>
      <c r="F795" s="71">
        <f>Data!X90</f>
        <v>1518</v>
      </c>
      <c r="G795" s="71">
        <f t="shared" si="108"/>
        <v>973.57894736842104</v>
      </c>
      <c r="H795" s="72">
        <f t="shared" si="109"/>
        <v>544.42105263157896</v>
      </c>
      <c r="I795" s="72">
        <f t="shared" si="110"/>
        <v>544.42105263157896</v>
      </c>
      <c r="J795" s="45">
        <f>Data!I90</f>
        <v>0.31900000000000001</v>
      </c>
      <c r="K795" s="45">
        <f t="shared" si="111"/>
        <v>5.1062500000000018E-2</v>
      </c>
      <c r="L795" s="73">
        <f t="shared" si="112"/>
        <v>0.2679375</v>
      </c>
      <c r="M795" s="73">
        <f>IF(Results!J795&lt;'C.O. values'!C$32,"NO_GROWTH",L795)</f>
        <v>0.2679375</v>
      </c>
      <c r="N795" s="74">
        <f t="shared" si="113"/>
        <v>2031.8956944495599</v>
      </c>
      <c r="O795" s="42">
        <f t="shared" si="114"/>
        <v>2031.8956944495599</v>
      </c>
      <c r="P795" s="75">
        <f t="shared" si="115"/>
        <v>0.22235989413266688</v>
      </c>
      <c r="Q795" s="55" t="str">
        <f t="shared" si="116"/>
        <v>NEGATIVE</v>
      </c>
      <c r="R795" s="1"/>
    </row>
    <row r="796" spans="1:18" ht="14" x14ac:dyDescent="0.2">
      <c r="A796" s="69" t="s">
        <v>1784</v>
      </c>
      <c r="B796" s="69" t="s">
        <v>1785</v>
      </c>
      <c r="C796" s="76" t="s">
        <v>1786</v>
      </c>
      <c r="D796" s="31" t="s">
        <v>127</v>
      </c>
      <c r="E796" s="1">
        <v>20</v>
      </c>
      <c r="F796" s="71">
        <f>Data!Y90</f>
        <v>2595</v>
      </c>
      <c r="G796" s="71">
        <f t="shared" si="108"/>
        <v>973.57894736842104</v>
      </c>
      <c r="H796" s="72">
        <f t="shared" si="109"/>
        <v>1621.421052631579</v>
      </c>
      <c r="I796" s="72">
        <f t="shared" si="110"/>
        <v>1621.421052631579</v>
      </c>
      <c r="J796" s="45">
        <f>Data!J90</f>
        <v>0.372</v>
      </c>
      <c r="K796" s="45">
        <f t="shared" si="111"/>
        <v>5.1062500000000018E-2</v>
      </c>
      <c r="L796" s="73">
        <f t="shared" si="112"/>
        <v>0.32093749999999999</v>
      </c>
      <c r="M796" s="73">
        <f>IF(Results!J796&lt;'C.O. values'!C$32,"NO_GROWTH",L796)</f>
        <v>0.32093749999999999</v>
      </c>
      <c r="N796" s="74">
        <f t="shared" si="113"/>
        <v>5052.1395992415319</v>
      </c>
      <c r="O796" s="42">
        <f t="shared" si="114"/>
        <v>5052.1395992415319</v>
      </c>
      <c r="P796" s="75">
        <f t="shared" si="115"/>
        <v>0.55287937737135073</v>
      </c>
      <c r="Q796" s="55" t="str">
        <f t="shared" si="116"/>
        <v>NEGATIVE</v>
      </c>
      <c r="R796" s="1"/>
    </row>
    <row r="797" spans="1:18" ht="14" x14ac:dyDescent="0.2">
      <c r="A797" s="69" t="s">
        <v>1787</v>
      </c>
      <c r="B797" s="69" t="s">
        <v>1788</v>
      </c>
      <c r="C797" s="76" t="s">
        <v>132</v>
      </c>
      <c r="D797" s="31" t="s">
        <v>144</v>
      </c>
      <c r="E797" s="1">
        <v>21</v>
      </c>
      <c r="F797" s="71">
        <f>Data!Z90</f>
        <v>1258</v>
      </c>
      <c r="G797" s="71">
        <f t="shared" si="108"/>
        <v>973.57894736842104</v>
      </c>
      <c r="H797" s="72">
        <f t="shared" si="109"/>
        <v>284.42105263157896</v>
      </c>
      <c r="I797" s="72">
        <f t="shared" si="110"/>
        <v>284.42105263157896</v>
      </c>
      <c r="J797" s="45">
        <f>Data!K90</f>
        <v>0.28000000000000003</v>
      </c>
      <c r="K797" s="45">
        <f t="shared" si="111"/>
        <v>5.1062500000000018E-2</v>
      </c>
      <c r="L797" s="73">
        <f t="shared" si="112"/>
        <v>0.22893750000000002</v>
      </c>
      <c r="M797" s="73">
        <f>IF(Results!J797&lt;'C.O. values'!C$32,"NO_GROWTH",L797)</f>
        <v>0.22893750000000002</v>
      </c>
      <c r="N797" s="74">
        <f t="shared" si="113"/>
        <v>1242.352400247137</v>
      </c>
      <c r="O797" s="42">
        <f t="shared" si="114"/>
        <v>1242.352400247137</v>
      </c>
      <c r="P797" s="75">
        <f t="shared" si="115"/>
        <v>0.13595646122438085</v>
      </c>
      <c r="Q797" s="55" t="str">
        <f t="shared" si="116"/>
        <v>NEGATIVE</v>
      </c>
      <c r="R797" s="1"/>
    </row>
    <row r="798" spans="1:18" ht="14" x14ac:dyDescent="0.2">
      <c r="A798" s="69" t="s">
        <v>1789</v>
      </c>
      <c r="B798" s="69" t="s">
        <v>1790</v>
      </c>
      <c r="C798" s="76" t="s">
        <v>1777</v>
      </c>
      <c r="D798" s="31" t="s">
        <v>127</v>
      </c>
      <c r="E798" s="1">
        <v>22</v>
      </c>
      <c r="F798" s="71">
        <f>Data!AA90</f>
        <v>2899</v>
      </c>
      <c r="G798" s="71">
        <f t="shared" si="108"/>
        <v>973.57894736842104</v>
      </c>
      <c r="H798" s="72">
        <f t="shared" si="109"/>
        <v>1925.421052631579</v>
      </c>
      <c r="I798" s="72">
        <f t="shared" si="110"/>
        <v>1925.421052631579</v>
      </c>
      <c r="J798" s="45">
        <f>Data!L90</f>
        <v>0.45100000000000001</v>
      </c>
      <c r="K798" s="45">
        <f t="shared" si="111"/>
        <v>5.1062500000000018E-2</v>
      </c>
      <c r="L798" s="73">
        <f t="shared" si="112"/>
        <v>0.3999375</v>
      </c>
      <c r="M798" s="73">
        <f>IF(Results!J798&lt;'C.O. values'!C$32,"NO_GROWTH",L798)</f>
        <v>0.3999375</v>
      </c>
      <c r="N798" s="74">
        <f t="shared" si="113"/>
        <v>4814.3048667143712</v>
      </c>
      <c r="O798" s="42">
        <f t="shared" si="114"/>
        <v>4814.3048667143712</v>
      </c>
      <c r="P798" s="75">
        <f t="shared" si="115"/>
        <v>0.52685200495736617</v>
      </c>
      <c r="Q798" s="55" t="str">
        <f t="shared" si="116"/>
        <v>NEGATIVE</v>
      </c>
      <c r="R798" s="1"/>
    </row>
    <row r="799" spans="1:18" ht="14" x14ac:dyDescent="0.2">
      <c r="A799" s="69" t="s">
        <v>1791</v>
      </c>
      <c r="B799" s="69" t="s">
        <v>1792</v>
      </c>
      <c r="C799" s="76" t="s">
        <v>1786</v>
      </c>
      <c r="D799" s="31" t="s">
        <v>144</v>
      </c>
      <c r="E799" s="1">
        <v>23</v>
      </c>
      <c r="F799" s="71">
        <f>Data!AB90</f>
        <v>2473</v>
      </c>
      <c r="G799" s="71">
        <f t="shared" si="108"/>
        <v>973.57894736842104</v>
      </c>
      <c r="H799" s="72">
        <f t="shared" si="109"/>
        <v>1499.421052631579</v>
      </c>
      <c r="I799" s="72">
        <f t="shared" si="110"/>
        <v>1499.421052631579</v>
      </c>
      <c r="J799" s="45">
        <f>Data!M90</f>
        <v>0.378</v>
      </c>
      <c r="K799" s="45">
        <f t="shared" si="111"/>
        <v>5.1062500000000018E-2</v>
      </c>
      <c r="L799" s="73">
        <f t="shared" si="112"/>
        <v>0.32693749999999999</v>
      </c>
      <c r="M799" s="73">
        <f>IF(Results!J799&lt;'C.O. values'!C$32,"NO_GROWTH",L799)</f>
        <v>0.32693749999999999</v>
      </c>
      <c r="N799" s="74">
        <f t="shared" si="113"/>
        <v>4586.2620611938946</v>
      </c>
      <c r="O799" s="42">
        <f t="shared" si="114"/>
        <v>4586.2620611938946</v>
      </c>
      <c r="P799" s="75">
        <f t="shared" si="115"/>
        <v>0.50189620912996957</v>
      </c>
      <c r="Q799" s="55" t="str">
        <f t="shared" si="116"/>
        <v>NEGATIVE</v>
      </c>
      <c r="R799" s="1"/>
    </row>
    <row r="800" spans="1:18" ht="14" x14ac:dyDescent="0.2">
      <c r="A800" s="69" t="s">
        <v>1793</v>
      </c>
      <c r="B800" s="69" t="s">
        <v>1794</v>
      </c>
      <c r="C800" s="76" t="s">
        <v>1764</v>
      </c>
      <c r="D800" s="31" t="s">
        <v>127</v>
      </c>
      <c r="E800" s="1">
        <v>24</v>
      </c>
      <c r="F800" s="71">
        <f>Data!AC90</f>
        <v>1091</v>
      </c>
      <c r="G800" s="71">
        <f t="shared" si="108"/>
        <v>973.57894736842104</v>
      </c>
      <c r="H800" s="72">
        <f t="shared" si="109"/>
        <v>117.42105263157896</v>
      </c>
      <c r="I800" s="72">
        <f t="shared" si="110"/>
        <v>117.42105263157896</v>
      </c>
      <c r="J800" s="45">
        <f>Data!N90</f>
        <v>0.254</v>
      </c>
      <c r="K800" s="45">
        <f t="shared" si="111"/>
        <v>5.1062500000000018E-2</v>
      </c>
      <c r="L800" s="73">
        <f t="shared" si="112"/>
        <v>0.20293749999999999</v>
      </c>
      <c r="M800" s="73">
        <f>IF(Results!J800&lt;'C.O. values'!C$32,"NO_GROWTH",L800)</f>
        <v>0.20293749999999999</v>
      </c>
      <c r="N800" s="74">
        <f t="shared" si="113"/>
        <v>578.606973238455</v>
      </c>
      <c r="O800" s="42">
        <f t="shared" si="114"/>
        <v>578.606973238455</v>
      </c>
      <c r="P800" s="75">
        <f t="shared" si="115"/>
        <v>6.3319680072740817E-2</v>
      </c>
      <c r="Q800" s="55" t="str">
        <f t="shared" si="116"/>
        <v>NEGATIVE</v>
      </c>
      <c r="R800" s="1"/>
    </row>
    <row r="801" spans="1:18" ht="14" x14ac:dyDescent="0.2">
      <c r="A801" s="69" t="s">
        <v>1795</v>
      </c>
      <c r="B801" s="69" t="s">
        <v>1796</v>
      </c>
      <c r="C801" s="76" t="s">
        <v>132</v>
      </c>
      <c r="D801" s="31" t="s">
        <v>127</v>
      </c>
      <c r="E801" s="1">
        <v>25</v>
      </c>
      <c r="F801" s="71">
        <f>Data!R91</f>
        <v>2611</v>
      </c>
      <c r="G801" s="71">
        <f t="shared" si="108"/>
        <v>973.57894736842104</v>
      </c>
      <c r="H801" s="72">
        <f t="shared" si="109"/>
        <v>1637.421052631579</v>
      </c>
      <c r="I801" s="72">
        <f t="shared" si="110"/>
        <v>1637.421052631579</v>
      </c>
      <c r="J801" s="45">
        <f>Data!C91</f>
        <v>0.41199999999999998</v>
      </c>
      <c r="K801" s="45">
        <f t="shared" si="111"/>
        <v>5.1062500000000018E-2</v>
      </c>
      <c r="L801" s="73">
        <f t="shared" si="112"/>
        <v>0.36093749999999997</v>
      </c>
      <c r="M801" s="73">
        <f>IF(Results!J801&lt;'C.O. values'!C$32,"NO_GROWTH",L801)</f>
        <v>0.36093749999999997</v>
      </c>
      <c r="N801" s="74">
        <f t="shared" si="113"/>
        <v>4536.577808156756</v>
      </c>
      <c r="O801" s="42">
        <f t="shared" si="114"/>
        <v>4536.577808156756</v>
      </c>
      <c r="P801" s="75">
        <f t="shared" si="115"/>
        <v>0.49645902784375612</v>
      </c>
      <c r="Q801" s="55" t="str">
        <f t="shared" si="116"/>
        <v>NEGATIVE</v>
      </c>
      <c r="R801" s="1"/>
    </row>
    <row r="802" spans="1:18" ht="14" x14ac:dyDescent="0.2">
      <c r="A802" s="69" t="s">
        <v>1797</v>
      </c>
      <c r="B802" s="69" t="s">
        <v>1798</v>
      </c>
      <c r="C802" s="76" t="s">
        <v>1764</v>
      </c>
      <c r="D802" s="31" t="s">
        <v>127</v>
      </c>
      <c r="E802" s="1">
        <v>26</v>
      </c>
      <c r="F802" s="71">
        <f>Data!S91</f>
        <v>1856</v>
      </c>
      <c r="G802" s="71">
        <f t="shared" si="108"/>
        <v>973.57894736842104</v>
      </c>
      <c r="H802" s="72">
        <f t="shared" si="109"/>
        <v>882.42105263157896</v>
      </c>
      <c r="I802" s="72">
        <f t="shared" si="110"/>
        <v>882.42105263157896</v>
      </c>
      <c r="J802" s="45">
        <f>Data!D91</f>
        <v>0.41099999999999998</v>
      </c>
      <c r="K802" s="45">
        <f t="shared" si="111"/>
        <v>5.1062500000000018E-2</v>
      </c>
      <c r="L802" s="73">
        <f t="shared" si="112"/>
        <v>0.35993749999999997</v>
      </c>
      <c r="M802" s="73">
        <f>IF(Results!J802&lt;'C.O. values'!C$32,"NO_GROWTH",L802)</f>
        <v>0.35993749999999997</v>
      </c>
      <c r="N802" s="74">
        <f t="shared" si="113"/>
        <v>2451.5952148125134</v>
      </c>
      <c r="O802" s="42">
        <f t="shared" si="114"/>
        <v>2451.5952148125134</v>
      </c>
      <c r="P802" s="75">
        <f t="shared" si="115"/>
        <v>0.26828958489896332</v>
      </c>
      <c r="Q802" s="55" t="str">
        <f t="shared" si="116"/>
        <v>NEGATIVE</v>
      </c>
      <c r="R802" s="1"/>
    </row>
    <row r="803" spans="1:18" ht="14" x14ac:dyDescent="0.2">
      <c r="A803" s="69" t="s">
        <v>1799</v>
      </c>
      <c r="B803" s="69" t="s">
        <v>1800</v>
      </c>
      <c r="C803" s="76" t="s">
        <v>132</v>
      </c>
      <c r="D803" s="31" t="s">
        <v>144</v>
      </c>
      <c r="E803" s="1">
        <v>27</v>
      </c>
      <c r="F803" s="71">
        <f>Data!T91</f>
        <v>2192</v>
      </c>
      <c r="G803" s="71">
        <f t="shared" si="108"/>
        <v>973.57894736842104</v>
      </c>
      <c r="H803" s="72">
        <f t="shared" si="109"/>
        <v>1218.421052631579</v>
      </c>
      <c r="I803" s="72">
        <f t="shared" si="110"/>
        <v>1218.421052631579</v>
      </c>
      <c r="J803" s="45">
        <f>Data!E91</f>
        <v>0.36</v>
      </c>
      <c r="K803" s="45">
        <f t="shared" si="111"/>
        <v>5.1062500000000018E-2</v>
      </c>
      <c r="L803" s="73">
        <f t="shared" si="112"/>
        <v>0.30893749999999998</v>
      </c>
      <c r="M803" s="73">
        <f>IF(Results!J803&lt;'C.O. values'!C$32,"NO_GROWTH",L803)</f>
        <v>0.30893749999999998</v>
      </c>
      <c r="N803" s="74">
        <f t="shared" si="113"/>
        <v>3943.9079186941663</v>
      </c>
      <c r="O803" s="42">
        <f t="shared" si="114"/>
        <v>3943.9079186941663</v>
      </c>
      <c r="P803" s="75">
        <f t="shared" si="115"/>
        <v>0.43160037676411905</v>
      </c>
      <c r="Q803" s="55" t="str">
        <f t="shared" si="116"/>
        <v>NEGATIVE</v>
      </c>
      <c r="R803" s="1"/>
    </row>
    <row r="804" spans="1:18" ht="14" x14ac:dyDescent="0.2">
      <c r="A804" s="69" t="s">
        <v>1801</v>
      </c>
      <c r="B804" s="69" t="s">
        <v>1802</v>
      </c>
      <c r="C804" s="76" t="s">
        <v>132</v>
      </c>
      <c r="D804" s="31" t="s">
        <v>127</v>
      </c>
      <c r="E804" s="1">
        <v>28</v>
      </c>
      <c r="F804" s="71">
        <f>Data!U91</f>
        <v>2183</v>
      </c>
      <c r="G804" s="71">
        <f t="shared" si="108"/>
        <v>973.57894736842104</v>
      </c>
      <c r="H804" s="72">
        <f t="shared" si="109"/>
        <v>1209.421052631579</v>
      </c>
      <c r="I804" s="72">
        <f t="shared" si="110"/>
        <v>1209.421052631579</v>
      </c>
      <c r="J804" s="45">
        <f>Data!F91</f>
        <v>0.35899999999999999</v>
      </c>
      <c r="K804" s="45">
        <f t="shared" si="111"/>
        <v>5.1062500000000018E-2</v>
      </c>
      <c r="L804" s="73">
        <f t="shared" si="112"/>
        <v>0.30793749999999998</v>
      </c>
      <c r="M804" s="73">
        <f>IF(Results!J804&lt;'C.O. values'!C$32,"NO_GROWTH",L804)</f>
        <v>0.30793749999999998</v>
      </c>
      <c r="N804" s="74">
        <f t="shared" si="113"/>
        <v>3927.4887034920366</v>
      </c>
      <c r="O804" s="42">
        <f t="shared" si="114"/>
        <v>3927.4887034920366</v>
      </c>
      <c r="P804" s="75">
        <f t="shared" si="115"/>
        <v>0.42980354488733508</v>
      </c>
      <c r="Q804" s="55" t="str">
        <f t="shared" si="116"/>
        <v>NEGATIVE</v>
      </c>
      <c r="R804" s="1"/>
    </row>
    <row r="805" spans="1:18" ht="14" x14ac:dyDescent="0.2">
      <c r="A805" s="69" t="s">
        <v>1803</v>
      </c>
      <c r="B805" s="69" t="s">
        <v>1804</v>
      </c>
      <c r="C805" s="76" t="s">
        <v>1805</v>
      </c>
      <c r="D805" s="31" t="s">
        <v>144</v>
      </c>
      <c r="E805" s="1">
        <v>29</v>
      </c>
      <c r="F805" s="71">
        <f>Data!V91</f>
        <v>1789</v>
      </c>
      <c r="G805" s="71">
        <f t="shared" si="108"/>
        <v>973.57894736842104</v>
      </c>
      <c r="H805" s="72">
        <f t="shared" si="109"/>
        <v>815.42105263157896</v>
      </c>
      <c r="I805" s="72">
        <f t="shared" si="110"/>
        <v>815.42105263157896</v>
      </c>
      <c r="J805" s="45">
        <f>Data!G91</f>
        <v>0.35599999999999998</v>
      </c>
      <c r="K805" s="45">
        <f t="shared" si="111"/>
        <v>5.1062500000000018E-2</v>
      </c>
      <c r="L805" s="73">
        <f t="shared" si="112"/>
        <v>0.30493749999999997</v>
      </c>
      <c r="M805" s="73">
        <f>IF(Results!J805&lt;'C.O. values'!C$32,"NO_GROWTH",L805)</f>
        <v>0.30493749999999997</v>
      </c>
      <c r="N805" s="74">
        <f t="shared" si="113"/>
        <v>2674.059611007433</v>
      </c>
      <c r="O805" s="42">
        <f t="shared" si="114"/>
        <v>2674.059611007433</v>
      </c>
      <c r="P805" s="75">
        <f t="shared" si="115"/>
        <v>0.29263490917978996</v>
      </c>
      <c r="Q805" s="55" t="str">
        <f t="shared" si="116"/>
        <v>NEGATIVE</v>
      </c>
      <c r="R805" s="1"/>
    </row>
    <row r="806" spans="1:18" ht="14" x14ac:dyDescent="0.2">
      <c r="A806" s="69" t="s">
        <v>1806</v>
      </c>
      <c r="B806" s="69" t="s">
        <v>1807</v>
      </c>
      <c r="C806" s="76" t="s">
        <v>132</v>
      </c>
      <c r="D806" s="31" t="s">
        <v>127</v>
      </c>
      <c r="E806" s="1">
        <v>30</v>
      </c>
      <c r="F806" s="71">
        <f>Data!W91</f>
        <v>2438</v>
      </c>
      <c r="G806" s="71">
        <f t="shared" si="108"/>
        <v>973.57894736842104</v>
      </c>
      <c r="H806" s="72">
        <f t="shared" si="109"/>
        <v>1464.421052631579</v>
      </c>
      <c r="I806" s="72">
        <f t="shared" si="110"/>
        <v>1464.421052631579</v>
      </c>
      <c r="J806" s="45">
        <f>Data!H91</f>
        <v>0.36499999999999999</v>
      </c>
      <c r="K806" s="45">
        <f t="shared" si="111"/>
        <v>5.1062500000000018E-2</v>
      </c>
      <c r="L806" s="73">
        <f t="shared" si="112"/>
        <v>0.31393749999999998</v>
      </c>
      <c r="M806" s="73">
        <f>IF(Results!J806&lt;'C.O. values'!C$32,"NO_GROWTH",L806)</f>
        <v>0.31393749999999998</v>
      </c>
      <c r="N806" s="74">
        <f t="shared" si="113"/>
        <v>4664.6897953623857</v>
      </c>
      <c r="O806" s="42">
        <f t="shared" si="114"/>
        <v>4664.6897953623857</v>
      </c>
      <c r="P806" s="75">
        <f t="shared" si="115"/>
        <v>0.5104789246278213</v>
      </c>
      <c r="Q806" s="55" t="str">
        <f t="shared" si="116"/>
        <v>NEGATIVE</v>
      </c>
      <c r="R806" s="1"/>
    </row>
    <row r="807" spans="1:18" ht="14" x14ac:dyDescent="0.2">
      <c r="A807" s="103" t="s">
        <v>1808</v>
      </c>
      <c r="B807" s="103" t="s">
        <v>1809</v>
      </c>
      <c r="C807" s="76" t="s">
        <v>126</v>
      </c>
      <c r="D807" s="31" t="s">
        <v>127</v>
      </c>
      <c r="E807" s="1">
        <v>31</v>
      </c>
      <c r="F807" s="71">
        <f>Data!X91</f>
        <v>2438</v>
      </c>
      <c r="G807" s="71">
        <f t="shared" si="108"/>
        <v>973.57894736842104</v>
      </c>
      <c r="H807" s="72">
        <f t="shared" si="109"/>
        <v>1464.421052631579</v>
      </c>
      <c r="I807" s="72">
        <f t="shared" si="110"/>
        <v>1464.421052631579</v>
      </c>
      <c r="J807" s="45">
        <f>Data!I91</f>
        <v>0.40699999999999997</v>
      </c>
      <c r="K807" s="45">
        <f t="shared" si="111"/>
        <v>5.1062500000000018E-2</v>
      </c>
      <c r="L807" s="73">
        <f t="shared" si="112"/>
        <v>0.35593749999999996</v>
      </c>
      <c r="M807" s="73">
        <f>IF(Results!J807&lt;'C.O. values'!C$32,"NO_GROWTH",L807)</f>
        <v>0.35593749999999996</v>
      </c>
      <c r="N807" s="74">
        <f t="shared" si="113"/>
        <v>4114.2645903608891</v>
      </c>
      <c r="O807" s="42">
        <f t="shared" si="114"/>
        <v>4114.2645903608891</v>
      </c>
      <c r="P807" s="75">
        <f t="shared" si="115"/>
        <v>0.45024330788508282</v>
      </c>
      <c r="Q807" s="55" t="str">
        <f t="shared" si="116"/>
        <v>NEGATIVE</v>
      </c>
      <c r="R807" s="1"/>
    </row>
    <row r="808" spans="1:18" ht="14" x14ac:dyDescent="0.2">
      <c r="A808" s="103" t="s">
        <v>1810</v>
      </c>
      <c r="B808" s="103" t="s">
        <v>1811</v>
      </c>
      <c r="C808" s="76" t="s">
        <v>126</v>
      </c>
      <c r="D808" s="31" t="s">
        <v>127</v>
      </c>
      <c r="E808" s="1">
        <v>32</v>
      </c>
      <c r="F808" s="71">
        <f>Data!Y91</f>
        <v>2546</v>
      </c>
      <c r="G808" s="71">
        <f t="shared" si="108"/>
        <v>973.57894736842104</v>
      </c>
      <c r="H808" s="72">
        <f t="shared" si="109"/>
        <v>1572.421052631579</v>
      </c>
      <c r="I808" s="72">
        <f t="shared" si="110"/>
        <v>1572.421052631579</v>
      </c>
      <c r="J808" s="45">
        <f>Data!J91</f>
        <v>0.42899999999999999</v>
      </c>
      <c r="K808" s="45">
        <f t="shared" si="111"/>
        <v>5.1062500000000018E-2</v>
      </c>
      <c r="L808" s="73">
        <f t="shared" si="112"/>
        <v>0.37793749999999998</v>
      </c>
      <c r="M808" s="73">
        <f>IF(Results!J808&lt;'C.O. values'!C$32,"NO_GROWTH",L808)</f>
        <v>0.37793749999999998</v>
      </c>
      <c r="N808" s="74">
        <f t="shared" si="113"/>
        <v>4160.5319732272637</v>
      </c>
      <c r="O808" s="42">
        <f t="shared" si="114"/>
        <v>4160.5319732272637</v>
      </c>
      <c r="P808" s="75">
        <f t="shared" si="115"/>
        <v>0.45530656501194516</v>
      </c>
      <c r="Q808" s="55" t="str">
        <f t="shared" si="116"/>
        <v>NEGATIVE</v>
      </c>
      <c r="R808" s="1"/>
    </row>
    <row r="809" spans="1:18" ht="14" x14ac:dyDescent="0.2">
      <c r="A809" s="103" t="s">
        <v>1812</v>
      </c>
      <c r="B809" s="103" t="s">
        <v>1813</v>
      </c>
      <c r="C809" s="76" t="s">
        <v>126</v>
      </c>
      <c r="D809" s="31" t="s">
        <v>127</v>
      </c>
      <c r="E809" s="1">
        <v>33</v>
      </c>
      <c r="F809" s="71">
        <f>Data!Z91</f>
        <v>1901</v>
      </c>
      <c r="G809" s="71">
        <f t="shared" si="108"/>
        <v>973.57894736842104</v>
      </c>
      <c r="H809" s="72">
        <f t="shared" si="109"/>
        <v>927.42105263157896</v>
      </c>
      <c r="I809" s="72">
        <f t="shared" si="110"/>
        <v>927.42105263157896</v>
      </c>
      <c r="J809" s="45">
        <f>Data!K91</f>
        <v>0.40300000000000002</v>
      </c>
      <c r="K809" s="45">
        <f t="shared" si="111"/>
        <v>5.1062500000000018E-2</v>
      </c>
      <c r="L809" s="73">
        <f t="shared" si="112"/>
        <v>0.35193750000000001</v>
      </c>
      <c r="M809" s="73">
        <f>IF(Results!J809&lt;'C.O. values'!C$32,"NO_GROWTH",L809)</f>
        <v>0.35193750000000001</v>
      </c>
      <c r="N809" s="74">
        <f t="shared" si="113"/>
        <v>2635.1867949041489</v>
      </c>
      <c r="O809" s="42">
        <f t="shared" si="114"/>
        <v>2635.1867949041489</v>
      </c>
      <c r="P809" s="75">
        <f t="shared" si="115"/>
        <v>0.28838087424237824</v>
      </c>
      <c r="Q809" s="55" t="str">
        <f t="shared" si="116"/>
        <v>NEGATIVE</v>
      </c>
      <c r="R809" s="1"/>
    </row>
    <row r="810" spans="1:18" ht="14" x14ac:dyDescent="0.2">
      <c r="A810" s="103" t="s">
        <v>1814</v>
      </c>
      <c r="B810" s="103" t="s">
        <v>1815</v>
      </c>
      <c r="C810" s="76" t="s">
        <v>126</v>
      </c>
      <c r="D810" s="31" t="s">
        <v>127</v>
      </c>
      <c r="E810" s="1">
        <v>34</v>
      </c>
      <c r="F810" s="71">
        <f>Data!AA91</f>
        <v>2415</v>
      </c>
      <c r="G810" s="71">
        <f t="shared" si="108"/>
        <v>973.57894736842104</v>
      </c>
      <c r="H810" s="72">
        <f t="shared" si="109"/>
        <v>1441.421052631579</v>
      </c>
      <c r="I810" s="72">
        <f t="shared" si="110"/>
        <v>1441.421052631579</v>
      </c>
      <c r="J810" s="45">
        <f>Data!L91</f>
        <v>0.38200000000000001</v>
      </c>
      <c r="K810" s="45">
        <f t="shared" si="111"/>
        <v>5.1062500000000018E-2</v>
      </c>
      <c r="L810" s="73">
        <f t="shared" si="112"/>
        <v>0.3309375</v>
      </c>
      <c r="M810" s="73">
        <f>IF(Results!J810&lt;'C.O. values'!C$32,"NO_GROWTH",L810)</f>
        <v>0.3309375</v>
      </c>
      <c r="N810" s="74">
        <f t="shared" si="113"/>
        <v>4355.5688087073204</v>
      </c>
      <c r="O810" s="42">
        <f t="shared" si="114"/>
        <v>4355.5688087073204</v>
      </c>
      <c r="P810" s="75">
        <f t="shared" si="115"/>
        <v>0.47665036243608616</v>
      </c>
      <c r="Q810" s="55" t="str">
        <f t="shared" si="116"/>
        <v>NEGATIVE</v>
      </c>
      <c r="R810" s="1"/>
    </row>
    <row r="811" spans="1:18" ht="14" x14ac:dyDescent="0.2">
      <c r="A811" s="103" t="s">
        <v>1816</v>
      </c>
      <c r="B811" s="103" t="s">
        <v>1817</v>
      </c>
      <c r="C811" s="76" t="s">
        <v>347</v>
      </c>
      <c r="D811" s="31" t="s">
        <v>127</v>
      </c>
      <c r="E811" s="1">
        <v>35</v>
      </c>
      <c r="F811" s="71">
        <f>Data!AB91</f>
        <v>2702</v>
      </c>
      <c r="G811" s="71">
        <f t="shared" si="108"/>
        <v>973.57894736842104</v>
      </c>
      <c r="H811" s="72">
        <f t="shared" si="109"/>
        <v>1728.421052631579</v>
      </c>
      <c r="I811" s="72">
        <f t="shared" si="110"/>
        <v>1728.421052631579</v>
      </c>
      <c r="J811" s="45">
        <f>Data!M91</f>
        <v>0.43</v>
      </c>
      <c r="K811" s="45">
        <f t="shared" si="111"/>
        <v>5.1062500000000018E-2</v>
      </c>
      <c r="L811" s="73">
        <f t="shared" si="112"/>
        <v>0.37893749999999998</v>
      </c>
      <c r="M811" s="73">
        <f>IF(Results!J811&lt;'C.O. values'!C$32,"NO_GROWTH",L811)</f>
        <v>0.37893749999999998</v>
      </c>
      <c r="N811" s="74">
        <f t="shared" si="113"/>
        <v>4561.229893139579</v>
      </c>
      <c r="O811" s="42">
        <f t="shared" si="114"/>
        <v>4561.229893139579</v>
      </c>
      <c r="P811" s="75">
        <f t="shared" si="115"/>
        <v>0.49915682134856243</v>
      </c>
      <c r="Q811" s="55" t="str">
        <f t="shared" si="116"/>
        <v>NEGATIVE</v>
      </c>
      <c r="R811" s="1"/>
    </row>
    <row r="812" spans="1:18" ht="14" x14ac:dyDescent="0.2">
      <c r="A812" s="103" t="s">
        <v>1818</v>
      </c>
      <c r="B812" s="103" t="s">
        <v>1819</v>
      </c>
      <c r="C812" s="76" t="s">
        <v>135</v>
      </c>
      <c r="D812" s="31" t="s">
        <v>141</v>
      </c>
      <c r="E812" s="1">
        <v>36</v>
      </c>
      <c r="F812" s="71">
        <f>Data!AC91</f>
        <v>3898</v>
      </c>
      <c r="G812" s="71">
        <f t="shared" si="108"/>
        <v>973.57894736842104</v>
      </c>
      <c r="H812" s="72">
        <f t="shared" si="109"/>
        <v>2924.4210526315792</v>
      </c>
      <c r="I812" s="72" t="str">
        <f t="shared" si="110"/>
        <v>OUTLIER-UP</v>
      </c>
      <c r="J812" s="45">
        <f>Data!N91</f>
        <v>0.38100000000000001</v>
      </c>
      <c r="K812" s="45">
        <f t="shared" si="111"/>
        <v>5.1062500000000018E-2</v>
      </c>
      <c r="L812" s="73">
        <f t="shared" si="112"/>
        <v>0.32993749999999999</v>
      </c>
      <c r="M812" s="73">
        <f>IF(Results!J812&lt;'C.O. values'!C$32,"NO_GROWTH",L812)</f>
        <v>0.32993749999999999</v>
      </c>
      <c r="N812" s="74">
        <f t="shared" si="113"/>
        <v>8863.5606823461385</v>
      </c>
      <c r="O812" s="42">
        <f t="shared" si="114"/>
        <v>8863.5606823461385</v>
      </c>
      <c r="P812" s="75">
        <f t="shared" si="115"/>
        <v>0.96998109713445324</v>
      </c>
      <c r="Q812" s="55" t="str">
        <f t="shared" si="116"/>
        <v>NEGATIVE</v>
      </c>
      <c r="R812" s="1"/>
    </row>
    <row r="813" spans="1:18" ht="14" x14ac:dyDescent="0.2">
      <c r="A813" s="103" t="s">
        <v>1820</v>
      </c>
      <c r="B813" s="103" t="s">
        <v>1821</v>
      </c>
      <c r="C813" s="76" t="s">
        <v>135</v>
      </c>
      <c r="D813" s="31" t="s">
        <v>141</v>
      </c>
      <c r="E813" s="1">
        <v>37</v>
      </c>
      <c r="F813" s="71">
        <f>Data!R92</f>
        <v>198</v>
      </c>
      <c r="G813" s="71">
        <f t="shared" si="108"/>
        <v>973.57894736842104</v>
      </c>
      <c r="H813" s="72">
        <f t="shared" si="109"/>
        <v>-775.57894736842104</v>
      </c>
      <c r="I813" s="72" t="str">
        <f t="shared" si="110"/>
        <v>OUTLIER-DN</v>
      </c>
      <c r="J813" s="45">
        <f>Data!C92</f>
        <v>0.41399999999999998</v>
      </c>
      <c r="K813" s="45">
        <f t="shared" si="111"/>
        <v>5.1062500000000018E-2</v>
      </c>
      <c r="L813" s="73">
        <f t="shared" si="112"/>
        <v>0.36293749999999997</v>
      </c>
      <c r="M813" s="73">
        <f>IF(Results!J813&lt;'C.O. values'!C$32,"NO_GROWTH",L813)</f>
        <v>0.36293749999999997</v>
      </c>
      <c r="N813" s="74">
        <f t="shared" si="113"/>
        <v>-2136.9490542267499</v>
      </c>
      <c r="O813" s="42" t="str">
        <f t="shared" si="114"/>
        <v>OUTLIER-DN</v>
      </c>
      <c r="P813" s="75">
        <f t="shared" si="115"/>
        <v>-0.23385637696008144</v>
      </c>
      <c r="Q813" s="55" t="str">
        <f t="shared" si="116"/>
        <v>NEGATIVE</v>
      </c>
      <c r="R813" s="1"/>
    </row>
    <row r="814" spans="1:18" ht="14" x14ac:dyDescent="0.2">
      <c r="A814" s="103" t="s">
        <v>1822</v>
      </c>
      <c r="B814" s="103" t="s">
        <v>1823</v>
      </c>
      <c r="C814" s="76" t="s">
        <v>135</v>
      </c>
      <c r="D814" s="31" t="s">
        <v>127</v>
      </c>
      <c r="E814" s="1">
        <v>38</v>
      </c>
      <c r="F814" s="71">
        <f>Data!S92</f>
        <v>1591</v>
      </c>
      <c r="G814" s="71">
        <f t="shared" si="108"/>
        <v>973.57894736842104</v>
      </c>
      <c r="H814" s="72">
        <f t="shared" si="109"/>
        <v>617.42105263157896</v>
      </c>
      <c r="I814" s="72">
        <f t="shared" si="110"/>
        <v>617.42105263157896</v>
      </c>
      <c r="J814" s="45">
        <f>Data!D92</f>
        <v>0.38900000000000001</v>
      </c>
      <c r="K814" s="45">
        <f t="shared" si="111"/>
        <v>5.1062500000000018E-2</v>
      </c>
      <c r="L814" s="73">
        <f t="shared" si="112"/>
        <v>0.3379375</v>
      </c>
      <c r="M814" s="73">
        <f>IF(Results!J814&lt;'C.O. values'!C$32,"NO_GROWTH",L814)</f>
        <v>0.3379375</v>
      </c>
      <c r="N814" s="74">
        <f t="shared" si="113"/>
        <v>1827.0273427233703</v>
      </c>
      <c r="O814" s="42">
        <f t="shared" si="114"/>
        <v>1827.0273427233703</v>
      </c>
      <c r="P814" s="75">
        <f t="shared" si="115"/>
        <v>0.19994018768542712</v>
      </c>
      <c r="Q814" s="55" t="str">
        <f t="shared" si="116"/>
        <v>NEGATIVE</v>
      </c>
      <c r="R814" s="1"/>
    </row>
    <row r="815" spans="1:18" ht="14" x14ac:dyDescent="0.2">
      <c r="A815" s="103" t="s">
        <v>1824</v>
      </c>
      <c r="B815" s="103" t="s">
        <v>1825</v>
      </c>
      <c r="C815" s="76" t="s">
        <v>135</v>
      </c>
      <c r="D815" s="31" t="s">
        <v>144</v>
      </c>
      <c r="E815" s="1">
        <v>39</v>
      </c>
      <c r="F815" s="71">
        <f>Data!T92</f>
        <v>2045</v>
      </c>
      <c r="G815" s="71">
        <f t="shared" si="108"/>
        <v>973.57894736842104</v>
      </c>
      <c r="H815" s="72">
        <f t="shared" si="109"/>
        <v>1071.421052631579</v>
      </c>
      <c r="I815" s="72">
        <f t="shared" si="110"/>
        <v>1071.421052631579</v>
      </c>
      <c r="J815" s="45">
        <f>Data!E92</f>
        <v>0.34899999999999998</v>
      </c>
      <c r="K815" s="45">
        <f t="shared" si="111"/>
        <v>5.1062500000000018E-2</v>
      </c>
      <c r="L815" s="73">
        <f t="shared" si="112"/>
        <v>0.29793749999999997</v>
      </c>
      <c r="M815" s="73">
        <f>IF(Results!J815&lt;'C.O. values'!C$32,"NO_GROWTH",L815)</f>
        <v>0.29793749999999997</v>
      </c>
      <c r="N815" s="74">
        <f t="shared" si="113"/>
        <v>3596.1268810793508</v>
      </c>
      <c r="O815" s="42">
        <f t="shared" si="114"/>
        <v>3596.1268810793508</v>
      </c>
      <c r="P815" s="75">
        <f t="shared" si="115"/>
        <v>0.39354106352445556</v>
      </c>
      <c r="Q815" s="55" t="str">
        <f t="shared" si="116"/>
        <v>NEGATIVE</v>
      </c>
      <c r="R815" s="1"/>
    </row>
    <row r="816" spans="1:18" ht="14" x14ac:dyDescent="0.2">
      <c r="A816" s="104" t="s">
        <v>216</v>
      </c>
      <c r="B816" s="104" t="s">
        <v>1826</v>
      </c>
      <c r="C816" s="79"/>
      <c r="D816" s="80"/>
      <c r="E816" s="81">
        <v>40</v>
      </c>
      <c r="F816" s="82">
        <f>Data!U92</f>
        <v>2526</v>
      </c>
      <c r="G816" s="82">
        <f t="shared" si="108"/>
        <v>973.57894736842104</v>
      </c>
      <c r="H816" s="83">
        <f t="shared" si="109"/>
        <v>1552.421052631579</v>
      </c>
      <c r="I816" s="83">
        <f t="shared" si="110"/>
        <v>1552.421052631579</v>
      </c>
      <c r="J816" s="84">
        <f>Data!F92</f>
        <v>0.41199999999999998</v>
      </c>
      <c r="K816" s="84">
        <f t="shared" si="111"/>
        <v>5.1062500000000018E-2</v>
      </c>
      <c r="L816" s="85">
        <f t="shared" si="112"/>
        <v>0.36093749999999997</v>
      </c>
      <c r="M816" s="85">
        <f>IF(Results!J816&lt;'C.O. values'!C$32,"NO_GROWTH",L816)</f>
        <v>0.36093749999999997</v>
      </c>
      <c r="N816" s="86">
        <f t="shared" si="113"/>
        <v>4301.0799726589203</v>
      </c>
      <c r="O816" s="87">
        <f t="shared" si="114"/>
        <v>4301.0799726589203</v>
      </c>
      <c r="P816" s="88">
        <f t="shared" si="115"/>
        <v>0.47068739305324253</v>
      </c>
      <c r="Q816" s="89" t="str">
        <f t="shared" si="116"/>
        <v>NEGATIVE</v>
      </c>
      <c r="R816" s="1"/>
    </row>
    <row r="817" spans="1:18" ht="14" x14ac:dyDescent="0.2">
      <c r="A817" s="103" t="s">
        <v>1827</v>
      </c>
      <c r="B817" s="103" t="s">
        <v>1828</v>
      </c>
      <c r="C817" s="76" t="s">
        <v>135</v>
      </c>
      <c r="D817" s="31" t="s">
        <v>127</v>
      </c>
      <c r="E817" s="1">
        <v>41</v>
      </c>
      <c r="F817" s="71">
        <f>Data!V92</f>
        <v>2040</v>
      </c>
      <c r="G817" s="71">
        <f t="shared" si="108"/>
        <v>973.57894736842104</v>
      </c>
      <c r="H817" s="72">
        <f t="shared" si="109"/>
        <v>1066.421052631579</v>
      </c>
      <c r="I817" s="72">
        <f t="shared" si="110"/>
        <v>1066.421052631579</v>
      </c>
      <c r="J817" s="45">
        <f>Data!G92</f>
        <v>0.437</v>
      </c>
      <c r="K817" s="45">
        <f t="shared" si="111"/>
        <v>5.1062500000000018E-2</v>
      </c>
      <c r="L817" s="73">
        <f t="shared" si="112"/>
        <v>0.38593749999999999</v>
      </c>
      <c r="M817" s="73">
        <f>IF(Results!J817&lt;'C.O. values'!C$32,"NO_GROWTH",L817)</f>
        <v>0.38593749999999999</v>
      </c>
      <c r="N817" s="74">
        <f t="shared" si="113"/>
        <v>2763.1962497336458</v>
      </c>
      <c r="O817" s="42">
        <f t="shared" si="114"/>
        <v>2763.1962497336458</v>
      </c>
      <c r="P817" s="75">
        <f t="shared" si="115"/>
        <v>0.30238955042670285</v>
      </c>
      <c r="Q817" s="55" t="str">
        <f t="shared" si="116"/>
        <v>NEGATIVE</v>
      </c>
      <c r="R817" s="1"/>
    </row>
    <row r="818" spans="1:18" ht="14" x14ac:dyDescent="0.2">
      <c r="A818" s="103" t="s">
        <v>1829</v>
      </c>
      <c r="B818" s="103" t="s">
        <v>1830</v>
      </c>
      <c r="C818" s="76" t="s">
        <v>149</v>
      </c>
      <c r="D818" s="31" t="s">
        <v>144</v>
      </c>
      <c r="E818" s="1">
        <v>42</v>
      </c>
      <c r="F818" s="71">
        <f>Data!W92</f>
        <v>1966</v>
      </c>
      <c r="G818" s="71">
        <f t="shared" si="108"/>
        <v>973.57894736842104</v>
      </c>
      <c r="H818" s="72">
        <f t="shared" si="109"/>
        <v>992.42105263157896</v>
      </c>
      <c r="I818" s="72">
        <f t="shared" si="110"/>
        <v>992.42105263157896</v>
      </c>
      <c r="J818" s="45">
        <f>Data!H92</f>
        <v>0.372</v>
      </c>
      <c r="K818" s="45">
        <f t="shared" si="111"/>
        <v>5.1062500000000018E-2</v>
      </c>
      <c r="L818" s="73">
        <f t="shared" si="112"/>
        <v>0.32093749999999999</v>
      </c>
      <c r="M818" s="73">
        <f>IF(Results!J818&lt;'C.O. values'!C$32,"NO_GROWTH",L818)</f>
        <v>0.32093749999999999</v>
      </c>
      <c r="N818" s="74">
        <f t="shared" si="113"/>
        <v>3092.2564444216678</v>
      </c>
      <c r="O818" s="42">
        <f t="shared" si="114"/>
        <v>3092.2564444216678</v>
      </c>
      <c r="P818" s="75">
        <f t="shared" si="115"/>
        <v>0.33840015385185801</v>
      </c>
      <c r="Q818" s="55" t="str">
        <f t="shared" si="116"/>
        <v>NEGATIVE</v>
      </c>
      <c r="R818" s="1"/>
    </row>
    <row r="819" spans="1:18" ht="14" x14ac:dyDescent="0.2">
      <c r="A819" s="103" t="s">
        <v>1831</v>
      </c>
      <c r="B819" s="103" t="s">
        <v>1832</v>
      </c>
      <c r="C819" s="76" t="s">
        <v>966</v>
      </c>
      <c r="D819" s="31" t="s">
        <v>127</v>
      </c>
      <c r="E819" s="1">
        <v>43</v>
      </c>
      <c r="F819" s="71">
        <f>Data!X92</f>
        <v>2793</v>
      </c>
      <c r="G819" s="71">
        <f t="shared" si="108"/>
        <v>973.57894736842104</v>
      </c>
      <c r="H819" s="72">
        <f t="shared" si="109"/>
        <v>1819.421052631579</v>
      </c>
      <c r="I819" s="72">
        <f t="shared" si="110"/>
        <v>1819.421052631579</v>
      </c>
      <c r="J819" s="45">
        <f>Data!I92</f>
        <v>0.42099999999999999</v>
      </c>
      <c r="K819" s="45">
        <f t="shared" si="111"/>
        <v>5.1062500000000018E-2</v>
      </c>
      <c r="L819" s="73">
        <f t="shared" si="112"/>
        <v>0.36993749999999997</v>
      </c>
      <c r="M819" s="73">
        <f>IF(Results!J819&lt;'C.O. values'!C$32,"NO_GROWTH",L819)</f>
        <v>0.36993749999999997</v>
      </c>
      <c r="N819" s="74">
        <f t="shared" si="113"/>
        <v>4918.1849707898746</v>
      </c>
      <c r="O819" s="42">
        <f t="shared" si="114"/>
        <v>4918.1849707898746</v>
      </c>
      <c r="P819" s="75">
        <f t="shared" si="115"/>
        <v>0.53822009289997919</v>
      </c>
      <c r="Q819" s="55" t="str">
        <f t="shared" si="116"/>
        <v>NEGATIVE</v>
      </c>
      <c r="R819" s="1"/>
    </row>
    <row r="820" spans="1:18" ht="14" x14ac:dyDescent="0.2">
      <c r="A820" s="103" t="s">
        <v>1833</v>
      </c>
      <c r="B820" s="103" t="s">
        <v>1834</v>
      </c>
      <c r="C820" s="76" t="s">
        <v>149</v>
      </c>
      <c r="D820" s="31" t="s">
        <v>127</v>
      </c>
      <c r="E820" s="1">
        <v>44</v>
      </c>
      <c r="F820" s="71">
        <f>Data!Y92</f>
        <v>1866</v>
      </c>
      <c r="G820" s="71">
        <f t="shared" si="108"/>
        <v>973.57894736842104</v>
      </c>
      <c r="H820" s="72">
        <f t="shared" si="109"/>
        <v>892.42105263157896</v>
      </c>
      <c r="I820" s="72">
        <f t="shared" si="110"/>
        <v>892.42105263157896</v>
      </c>
      <c r="J820" s="45">
        <f>Data!J92</f>
        <v>0.376</v>
      </c>
      <c r="K820" s="45">
        <f t="shared" si="111"/>
        <v>5.1062500000000018E-2</v>
      </c>
      <c r="L820" s="73">
        <f t="shared" si="112"/>
        <v>0.32493749999999999</v>
      </c>
      <c r="M820" s="73">
        <f>IF(Results!J820&lt;'C.O. values'!C$32,"NO_GROWTH",L820)</f>
        <v>0.32493749999999999</v>
      </c>
      <c r="N820" s="74">
        <f t="shared" si="113"/>
        <v>2746.4390925380389</v>
      </c>
      <c r="O820" s="42">
        <f t="shared" si="114"/>
        <v>2746.4390925380389</v>
      </c>
      <c r="P820" s="75">
        <f t="shared" si="115"/>
        <v>0.3005557359695149</v>
      </c>
      <c r="Q820" s="55" t="str">
        <f t="shared" si="116"/>
        <v>NEGATIVE</v>
      </c>
      <c r="R820" s="1"/>
    </row>
    <row r="821" spans="1:18" ht="14" x14ac:dyDescent="0.2">
      <c r="A821" s="103" t="s">
        <v>1835</v>
      </c>
      <c r="B821" s="103" t="s">
        <v>1836</v>
      </c>
      <c r="C821" s="76" t="s">
        <v>152</v>
      </c>
      <c r="D821" s="31" t="s">
        <v>127</v>
      </c>
      <c r="E821" s="1">
        <v>45</v>
      </c>
      <c r="F821" s="71">
        <f>Data!Z92</f>
        <v>2973</v>
      </c>
      <c r="G821" s="71">
        <f t="shared" si="108"/>
        <v>973.57894736842104</v>
      </c>
      <c r="H821" s="72">
        <f t="shared" si="109"/>
        <v>1999.421052631579</v>
      </c>
      <c r="I821" s="72">
        <f t="shared" si="110"/>
        <v>1999.421052631579</v>
      </c>
      <c r="J821" s="45">
        <f>Data!K92</f>
        <v>0.35299999999999998</v>
      </c>
      <c r="K821" s="45">
        <f t="shared" si="111"/>
        <v>5.1062500000000018E-2</v>
      </c>
      <c r="L821" s="73">
        <f t="shared" si="112"/>
        <v>0.30193749999999997</v>
      </c>
      <c r="M821" s="73">
        <f>IF(Results!J821&lt;'C.O. values'!C$32,"NO_GROWTH",L821)</f>
        <v>0.30193749999999997</v>
      </c>
      <c r="N821" s="74">
        <f t="shared" si="113"/>
        <v>6621.9699528265919</v>
      </c>
      <c r="O821" s="42">
        <f t="shared" si="114"/>
        <v>6621.9699528265919</v>
      </c>
      <c r="P821" s="75">
        <f t="shared" si="115"/>
        <v>0.72467328991467317</v>
      </c>
      <c r="Q821" s="55" t="str">
        <f t="shared" si="116"/>
        <v>NEGATIVE</v>
      </c>
      <c r="R821" s="1"/>
    </row>
    <row r="822" spans="1:18" ht="14" x14ac:dyDescent="0.2">
      <c r="A822" s="103" t="s">
        <v>1837</v>
      </c>
      <c r="B822" s="103" t="s">
        <v>1838</v>
      </c>
      <c r="C822" s="76" t="s">
        <v>152</v>
      </c>
      <c r="D822" s="31" t="s">
        <v>127</v>
      </c>
      <c r="E822" s="1">
        <v>46</v>
      </c>
      <c r="F822" s="71">
        <f>Data!AA92</f>
        <v>553</v>
      </c>
      <c r="G822" s="71">
        <f t="shared" si="108"/>
        <v>973.57894736842104</v>
      </c>
      <c r="H822" s="72">
        <f t="shared" si="109"/>
        <v>-420.57894736842104</v>
      </c>
      <c r="I822" s="72" t="str">
        <f t="shared" si="110"/>
        <v>OUTLIER-DN</v>
      </c>
      <c r="J822" s="45">
        <f>Data!L92</f>
        <v>0.14299999999999999</v>
      </c>
      <c r="K822" s="45">
        <f t="shared" si="111"/>
        <v>5.1062500000000018E-2</v>
      </c>
      <c r="L822" s="73">
        <f t="shared" si="112"/>
        <v>9.1937499999999978E-2</v>
      </c>
      <c r="M822" s="73">
        <f>IF(Results!J822&lt;'C.O. values'!C$32,"NO_GROWTH",L822)</f>
        <v>9.1937499999999978E-2</v>
      </c>
      <c r="N822" s="74">
        <f t="shared" si="113"/>
        <v>-4574.6180543132141</v>
      </c>
      <c r="O822" s="42" t="str">
        <f t="shared" si="114"/>
        <v>OUTLIER-DN</v>
      </c>
      <c r="P822" s="75">
        <f t="shared" si="115"/>
        <v>-0.50062195073947202</v>
      </c>
      <c r="Q822" s="55" t="str">
        <f t="shared" si="116"/>
        <v>NEGATIVE</v>
      </c>
      <c r="R822" s="1"/>
    </row>
    <row r="823" spans="1:18" ht="14" x14ac:dyDescent="0.2">
      <c r="A823" s="103" t="s">
        <v>1839</v>
      </c>
      <c r="B823" s="103" t="s">
        <v>1840</v>
      </c>
      <c r="C823" s="76" t="s">
        <v>152</v>
      </c>
      <c r="D823" s="31" t="s">
        <v>144</v>
      </c>
      <c r="E823" s="1">
        <v>47</v>
      </c>
      <c r="F823" s="71">
        <f>Data!AB92</f>
        <v>598</v>
      </c>
      <c r="G823" s="71">
        <f t="shared" si="108"/>
        <v>973.57894736842104</v>
      </c>
      <c r="H823" s="72">
        <f t="shared" si="109"/>
        <v>-375.57894736842104</v>
      </c>
      <c r="I823" s="72" t="str">
        <f t="shared" si="110"/>
        <v>OUTLIER-DN</v>
      </c>
      <c r="J823" s="45">
        <f>Data!M92</f>
        <v>9.2999999999999999E-2</v>
      </c>
      <c r="K823" s="45">
        <f t="shared" si="111"/>
        <v>5.1062500000000018E-2</v>
      </c>
      <c r="L823" s="73">
        <f t="shared" si="112"/>
        <v>4.1937499999999982E-2</v>
      </c>
      <c r="M823" s="73">
        <f>IF(Results!J823&lt;'C.O. values'!C$32,"NO_GROWTH",L823)</f>
        <v>4.1937499999999982E-2</v>
      </c>
      <c r="N823" s="74">
        <f t="shared" si="113"/>
        <v>-8955.6827986508779</v>
      </c>
      <c r="O823" s="42" t="str">
        <f t="shared" si="114"/>
        <v>OUTLIER-DN</v>
      </c>
      <c r="P823" s="75">
        <f t="shared" si="115"/>
        <v>-0.98006245322214758</v>
      </c>
      <c r="Q823" s="55" t="str">
        <f t="shared" si="116"/>
        <v>NEGATIVE</v>
      </c>
      <c r="R823" s="1"/>
    </row>
    <row r="824" spans="1:18" ht="14" x14ac:dyDescent="0.2">
      <c r="A824" s="103" t="s">
        <v>1841</v>
      </c>
      <c r="B824" s="103" t="s">
        <v>1842</v>
      </c>
      <c r="C824" s="76" t="s">
        <v>158</v>
      </c>
      <c r="D824" s="31" t="s">
        <v>127</v>
      </c>
      <c r="E824" s="1">
        <v>48</v>
      </c>
      <c r="F824" s="71">
        <f>Data!AC92</f>
        <v>2843</v>
      </c>
      <c r="G824" s="71">
        <f t="shared" si="108"/>
        <v>973.57894736842104</v>
      </c>
      <c r="H824" s="72">
        <f t="shared" si="109"/>
        <v>1869.421052631579</v>
      </c>
      <c r="I824" s="72">
        <f t="shared" si="110"/>
        <v>1869.421052631579</v>
      </c>
      <c r="J824" s="45">
        <f>Data!N92</f>
        <v>0.35899999999999999</v>
      </c>
      <c r="K824" s="45">
        <f t="shared" si="111"/>
        <v>5.1062500000000018E-2</v>
      </c>
      <c r="L824" s="73">
        <f t="shared" si="112"/>
        <v>0.30793749999999998</v>
      </c>
      <c r="M824" s="73">
        <f>IF(Results!J824&lt;'C.O. values'!C$32,"NO_GROWTH",L824)</f>
        <v>0.30793749999999998</v>
      </c>
      <c r="N824" s="74">
        <f t="shared" si="113"/>
        <v>6070.7807676284283</v>
      </c>
      <c r="O824" s="42">
        <f t="shared" si="114"/>
        <v>6070.7807676284283</v>
      </c>
      <c r="P824" s="75">
        <f t="shared" si="115"/>
        <v>0.66435406722891577</v>
      </c>
      <c r="Q824" s="55" t="str">
        <f t="shared" si="116"/>
        <v>NEGATIVE</v>
      </c>
      <c r="R824" s="1"/>
    </row>
    <row r="825" spans="1:18" ht="14" x14ac:dyDescent="0.2">
      <c r="A825" s="103" t="s">
        <v>1843</v>
      </c>
      <c r="B825" s="103" t="s">
        <v>1844</v>
      </c>
      <c r="C825" s="76" t="s">
        <v>161</v>
      </c>
      <c r="D825" s="31" t="s">
        <v>127</v>
      </c>
      <c r="E825" s="1">
        <v>49</v>
      </c>
      <c r="F825" s="71">
        <f>Data!R93</f>
        <v>2008</v>
      </c>
      <c r="G825" s="71">
        <f t="shared" si="108"/>
        <v>973.57894736842104</v>
      </c>
      <c r="H825" s="72">
        <f t="shared" si="109"/>
        <v>1034.421052631579</v>
      </c>
      <c r="I825" s="72">
        <f t="shared" si="110"/>
        <v>1034.421052631579</v>
      </c>
      <c r="J825" s="45">
        <f>Data!C93</f>
        <v>0.40600000000000003</v>
      </c>
      <c r="K825" s="45">
        <f t="shared" si="111"/>
        <v>5.1062500000000018E-2</v>
      </c>
      <c r="L825" s="73">
        <f t="shared" si="112"/>
        <v>0.35493750000000002</v>
      </c>
      <c r="M825" s="73">
        <f>IF(Results!J825&lt;'C.O. values'!C$32,"NO_GROWTH",L825)</f>
        <v>0.35493750000000002</v>
      </c>
      <c r="N825" s="74">
        <f t="shared" si="113"/>
        <v>2914.3752143168272</v>
      </c>
      <c r="O825" s="42">
        <f t="shared" si="114"/>
        <v>2914.3752143168272</v>
      </c>
      <c r="P825" s="75">
        <f t="shared" si="115"/>
        <v>0.3189337749415882</v>
      </c>
      <c r="Q825" s="55" t="str">
        <f t="shared" si="116"/>
        <v>NEGATIVE</v>
      </c>
      <c r="R825" s="1"/>
    </row>
    <row r="826" spans="1:18" ht="14" x14ac:dyDescent="0.2">
      <c r="A826" s="103" t="s">
        <v>1845</v>
      </c>
      <c r="B826" s="103" t="s">
        <v>1846</v>
      </c>
      <c r="C826" s="76" t="s">
        <v>238</v>
      </c>
      <c r="D826" s="31" t="s">
        <v>127</v>
      </c>
      <c r="E826" s="1">
        <v>50</v>
      </c>
      <c r="F826" s="71">
        <f>Data!S93</f>
        <v>3120</v>
      </c>
      <c r="G826" s="71">
        <f t="shared" si="108"/>
        <v>973.57894736842104</v>
      </c>
      <c r="H826" s="72">
        <f t="shared" si="109"/>
        <v>2146.4210526315792</v>
      </c>
      <c r="I826" s="72">
        <f t="shared" si="110"/>
        <v>2146.4210526315792</v>
      </c>
      <c r="J826" s="45">
        <f>Data!D93</f>
        <v>0.35499999999999998</v>
      </c>
      <c r="K826" s="45">
        <f t="shared" si="111"/>
        <v>5.1062500000000018E-2</v>
      </c>
      <c r="L826" s="73">
        <f t="shared" si="112"/>
        <v>0.30393749999999997</v>
      </c>
      <c r="M826" s="73">
        <f>IF(Results!J826&lt;'C.O. values'!C$32,"NO_GROWTH",L826)</f>
        <v>0.30393749999999997</v>
      </c>
      <c r="N826" s="74">
        <f t="shared" si="113"/>
        <v>7062.0474690736728</v>
      </c>
      <c r="O826" s="42">
        <f t="shared" si="114"/>
        <v>7062.0474690736728</v>
      </c>
      <c r="P826" s="75">
        <f t="shared" si="115"/>
        <v>0.77283304053089608</v>
      </c>
      <c r="Q826" s="55" t="str">
        <f t="shared" si="116"/>
        <v>NEGATIVE</v>
      </c>
      <c r="R826" s="1"/>
    </row>
    <row r="827" spans="1:18" ht="14" x14ac:dyDescent="0.2">
      <c r="A827" s="103" t="s">
        <v>1847</v>
      </c>
      <c r="B827" s="103" t="s">
        <v>1848</v>
      </c>
      <c r="C827" s="76" t="s">
        <v>596</v>
      </c>
      <c r="D827" s="31" t="s">
        <v>127</v>
      </c>
      <c r="E827" s="1">
        <v>51</v>
      </c>
      <c r="F827" s="71">
        <f>Data!T93</f>
        <v>2267</v>
      </c>
      <c r="G827" s="71">
        <f t="shared" si="108"/>
        <v>973.57894736842104</v>
      </c>
      <c r="H827" s="72">
        <f t="shared" si="109"/>
        <v>1293.421052631579</v>
      </c>
      <c r="I827" s="72">
        <f t="shared" si="110"/>
        <v>1293.421052631579</v>
      </c>
      <c r="J827" s="45">
        <f>Data!E93</f>
        <v>0.374</v>
      </c>
      <c r="K827" s="45">
        <f t="shared" si="111"/>
        <v>5.1062500000000018E-2</v>
      </c>
      <c r="L827" s="73">
        <f t="shared" si="112"/>
        <v>0.32293749999999999</v>
      </c>
      <c r="M827" s="73">
        <f>IF(Results!J827&lt;'C.O. values'!C$32,"NO_GROWTH",L827)</f>
        <v>0.32293749999999999</v>
      </c>
      <c r="N827" s="74">
        <f t="shared" si="113"/>
        <v>4005.1745388243207</v>
      </c>
      <c r="O827" s="42">
        <f t="shared" si="114"/>
        <v>4005.1745388243207</v>
      </c>
      <c r="P827" s="75">
        <f t="shared" si="115"/>
        <v>0.43830507090920801</v>
      </c>
      <c r="Q827" s="55" t="str">
        <f t="shared" si="116"/>
        <v>NEGATIVE</v>
      </c>
      <c r="R827" s="1"/>
    </row>
    <row r="828" spans="1:18" ht="14" x14ac:dyDescent="0.2">
      <c r="A828" s="103" t="s">
        <v>1849</v>
      </c>
      <c r="B828" s="103" t="s">
        <v>1850</v>
      </c>
      <c r="C828" s="76" t="s">
        <v>554</v>
      </c>
      <c r="D828" s="31" t="s">
        <v>127</v>
      </c>
      <c r="E828" s="1">
        <v>52</v>
      </c>
      <c r="F828" s="71">
        <f>Data!U93</f>
        <v>2266</v>
      </c>
      <c r="G828" s="71">
        <f t="shared" si="108"/>
        <v>973.57894736842104</v>
      </c>
      <c r="H828" s="72">
        <f t="shared" si="109"/>
        <v>1292.421052631579</v>
      </c>
      <c r="I828" s="72">
        <f t="shared" si="110"/>
        <v>1292.421052631579</v>
      </c>
      <c r="J828" s="45">
        <f>Data!F93</f>
        <v>0.38</v>
      </c>
      <c r="K828" s="45">
        <f t="shared" si="111"/>
        <v>5.1062500000000018E-2</v>
      </c>
      <c r="L828" s="73">
        <f t="shared" si="112"/>
        <v>0.32893749999999999</v>
      </c>
      <c r="M828" s="73">
        <f>IF(Results!J828&lt;'C.O. values'!C$32,"NO_GROWTH",L828)</f>
        <v>0.32893749999999999</v>
      </c>
      <c r="N828" s="74">
        <f t="shared" si="113"/>
        <v>3929.07787233617</v>
      </c>
      <c r="O828" s="42">
        <f t="shared" si="114"/>
        <v>3929.07787233617</v>
      </c>
      <c r="P828" s="75">
        <f t="shared" si="115"/>
        <v>0.4299774551017746</v>
      </c>
      <c r="Q828" s="55" t="str">
        <f t="shared" si="116"/>
        <v>NEGATIVE</v>
      </c>
      <c r="R828" s="1"/>
    </row>
    <row r="829" spans="1:18" ht="14" x14ac:dyDescent="0.2">
      <c r="A829" s="103" t="s">
        <v>1851</v>
      </c>
      <c r="B829" s="103" t="s">
        <v>1852</v>
      </c>
      <c r="C829" s="76" t="s">
        <v>966</v>
      </c>
      <c r="D829" s="31" t="s">
        <v>127</v>
      </c>
      <c r="E829" s="1">
        <v>53</v>
      </c>
      <c r="F829" s="71">
        <f>Data!V93</f>
        <v>2428</v>
      </c>
      <c r="G829" s="71">
        <f t="shared" si="108"/>
        <v>973.57894736842104</v>
      </c>
      <c r="H829" s="72">
        <f t="shared" si="109"/>
        <v>1454.421052631579</v>
      </c>
      <c r="I829" s="72">
        <f t="shared" si="110"/>
        <v>1454.421052631579</v>
      </c>
      <c r="J829" s="45">
        <f>Data!G93</f>
        <v>0.41399999999999998</v>
      </c>
      <c r="K829" s="45">
        <f t="shared" si="111"/>
        <v>5.1062500000000018E-2</v>
      </c>
      <c r="L829" s="73">
        <f t="shared" si="112"/>
        <v>0.36293749999999997</v>
      </c>
      <c r="M829" s="73">
        <f>IF(Results!J829&lt;'C.O. values'!C$32,"NO_GROWTH",L829)</f>
        <v>0.36293749999999997</v>
      </c>
      <c r="N829" s="74">
        <f t="shared" si="113"/>
        <v>4007.359538850571</v>
      </c>
      <c r="O829" s="42">
        <f t="shared" si="114"/>
        <v>4007.359538850571</v>
      </c>
      <c r="P829" s="75">
        <f t="shared" si="115"/>
        <v>0.43854418572983789</v>
      </c>
      <c r="Q829" s="55" t="str">
        <f t="shared" si="116"/>
        <v>NEGATIVE</v>
      </c>
      <c r="R829" s="1"/>
    </row>
    <row r="830" spans="1:18" ht="14" x14ac:dyDescent="0.2">
      <c r="A830" s="103" t="s">
        <v>1853</v>
      </c>
      <c r="B830" s="103" t="s">
        <v>1854</v>
      </c>
      <c r="C830" s="76" t="s">
        <v>593</v>
      </c>
      <c r="D830" s="31" t="s">
        <v>127</v>
      </c>
      <c r="E830" s="1">
        <v>54</v>
      </c>
      <c r="F830" s="71">
        <f>Data!W93</f>
        <v>1700</v>
      </c>
      <c r="G830" s="71">
        <f t="shared" si="108"/>
        <v>973.57894736842104</v>
      </c>
      <c r="H830" s="72">
        <f t="shared" si="109"/>
        <v>726.42105263157896</v>
      </c>
      <c r="I830" s="72">
        <f t="shared" si="110"/>
        <v>726.42105263157896</v>
      </c>
      <c r="J830" s="45">
        <f>Data!H93</f>
        <v>0.46200000000000002</v>
      </c>
      <c r="K830" s="45">
        <f t="shared" si="111"/>
        <v>5.1062500000000018E-2</v>
      </c>
      <c r="L830" s="73">
        <f t="shared" si="112"/>
        <v>0.41093750000000001</v>
      </c>
      <c r="M830" s="73">
        <f>IF(Results!J830&lt;'C.O. values'!C$32,"NO_GROWTH",L830)</f>
        <v>0.41093750000000001</v>
      </c>
      <c r="N830" s="74">
        <f t="shared" si="113"/>
        <v>1767.7166299779867</v>
      </c>
      <c r="O830" s="42">
        <f t="shared" si="114"/>
        <v>1767.7166299779867</v>
      </c>
      <c r="P830" s="75">
        <f t="shared" si="115"/>
        <v>0.19344953767665823</v>
      </c>
      <c r="Q830" s="55" t="str">
        <f t="shared" si="116"/>
        <v>NEGATIVE</v>
      </c>
      <c r="R830" s="1"/>
    </row>
    <row r="831" spans="1:18" ht="14" x14ac:dyDescent="0.2">
      <c r="A831" s="103" t="s">
        <v>1855</v>
      </c>
      <c r="B831" s="103" t="s">
        <v>1856</v>
      </c>
      <c r="C831" s="76" t="s">
        <v>573</v>
      </c>
      <c r="D831" s="31" t="s">
        <v>127</v>
      </c>
      <c r="E831" s="1">
        <v>55</v>
      </c>
      <c r="F831" s="71">
        <f>Data!X93</f>
        <v>2526</v>
      </c>
      <c r="G831" s="71">
        <f t="shared" si="108"/>
        <v>973.57894736842104</v>
      </c>
      <c r="H831" s="72">
        <f t="shared" si="109"/>
        <v>1552.421052631579</v>
      </c>
      <c r="I831" s="72">
        <f t="shared" si="110"/>
        <v>1552.421052631579</v>
      </c>
      <c r="J831" s="45">
        <f>Data!I93</f>
        <v>0.38900000000000001</v>
      </c>
      <c r="K831" s="45">
        <f t="shared" si="111"/>
        <v>5.1062500000000018E-2</v>
      </c>
      <c r="L831" s="73">
        <f t="shared" si="112"/>
        <v>0.3379375</v>
      </c>
      <c r="M831" s="73">
        <f>IF(Results!J831&lt;'C.O. values'!C$32,"NO_GROWTH",L831)</f>
        <v>0.3379375</v>
      </c>
      <c r="N831" s="74">
        <f t="shared" si="113"/>
        <v>4593.8111415027306</v>
      </c>
      <c r="O831" s="42">
        <f t="shared" si="114"/>
        <v>4593.8111415027306</v>
      </c>
      <c r="P831" s="75">
        <f t="shared" si="115"/>
        <v>0.50272234046282149</v>
      </c>
      <c r="Q831" s="55" t="str">
        <f t="shared" si="116"/>
        <v>NEGATIVE</v>
      </c>
      <c r="R831" s="1"/>
    </row>
    <row r="832" spans="1:18" ht="14" x14ac:dyDescent="0.2">
      <c r="A832" s="103" t="s">
        <v>1857</v>
      </c>
      <c r="B832" s="103" t="s">
        <v>1858</v>
      </c>
      <c r="C832" s="76" t="s">
        <v>135</v>
      </c>
      <c r="D832" s="31" t="s">
        <v>127</v>
      </c>
      <c r="E832" s="1">
        <v>56</v>
      </c>
      <c r="F832" s="71">
        <f>Data!Y93</f>
        <v>2710</v>
      </c>
      <c r="G832" s="71">
        <f t="shared" si="108"/>
        <v>973.57894736842104</v>
      </c>
      <c r="H832" s="72">
        <f t="shared" si="109"/>
        <v>1736.421052631579</v>
      </c>
      <c r="I832" s="72">
        <f t="shared" si="110"/>
        <v>1736.421052631579</v>
      </c>
      <c r="J832" s="45">
        <f>Data!J93</f>
        <v>0.43</v>
      </c>
      <c r="K832" s="45">
        <f t="shared" si="111"/>
        <v>5.1062500000000018E-2</v>
      </c>
      <c r="L832" s="73">
        <f t="shared" si="112"/>
        <v>0.37893749999999998</v>
      </c>
      <c r="M832" s="73">
        <f>IF(Results!J832&lt;'C.O. values'!C$32,"NO_GROWTH",L832)</f>
        <v>0.37893749999999998</v>
      </c>
      <c r="N832" s="74">
        <f t="shared" si="113"/>
        <v>4582.3415540335254</v>
      </c>
      <c r="O832" s="42">
        <f t="shared" si="114"/>
        <v>4582.3415540335254</v>
      </c>
      <c r="P832" s="75">
        <f t="shared" si="115"/>
        <v>0.50146716960815385</v>
      </c>
      <c r="Q832" s="55" t="str">
        <f t="shared" si="116"/>
        <v>NEGATIVE</v>
      </c>
      <c r="R832" s="1"/>
    </row>
    <row r="833" spans="1:18" ht="14" x14ac:dyDescent="0.2">
      <c r="A833" s="103" t="s">
        <v>1859</v>
      </c>
      <c r="B833" s="103" t="s">
        <v>1860</v>
      </c>
      <c r="C833" s="76" t="s">
        <v>138</v>
      </c>
      <c r="D833" s="31" t="s">
        <v>127</v>
      </c>
      <c r="E833" s="1">
        <v>57</v>
      </c>
      <c r="F833" s="71">
        <f>Data!Z93</f>
        <v>2394</v>
      </c>
      <c r="G833" s="71">
        <f t="shared" si="108"/>
        <v>973.57894736842104</v>
      </c>
      <c r="H833" s="72">
        <f t="shared" si="109"/>
        <v>1420.421052631579</v>
      </c>
      <c r="I833" s="72">
        <f t="shared" si="110"/>
        <v>1420.421052631579</v>
      </c>
      <c r="J833" s="45">
        <f>Data!K93</f>
        <v>0.38300000000000001</v>
      </c>
      <c r="K833" s="45">
        <f t="shared" si="111"/>
        <v>5.1062500000000018E-2</v>
      </c>
      <c r="L833" s="73">
        <f t="shared" si="112"/>
        <v>0.3319375</v>
      </c>
      <c r="M833" s="73">
        <f>IF(Results!J833&lt;'C.O. values'!C$32,"NO_GROWTH",L833)</f>
        <v>0.3319375</v>
      </c>
      <c r="N833" s="74">
        <f t="shared" si="113"/>
        <v>4279.1822334975077</v>
      </c>
      <c r="O833" s="42">
        <f t="shared" si="114"/>
        <v>4279.1822334975077</v>
      </c>
      <c r="P833" s="75">
        <f t="shared" si="115"/>
        <v>0.46829102055490152</v>
      </c>
      <c r="Q833" s="55" t="str">
        <f t="shared" si="116"/>
        <v>NEGATIVE</v>
      </c>
      <c r="R833" s="1"/>
    </row>
    <row r="834" spans="1:18" ht="14" x14ac:dyDescent="0.2">
      <c r="A834" s="103" t="s">
        <v>1861</v>
      </c>
      <c r="B834" s="103" t="s">
        <v>1862</v>
      </c>
      <c r="C834" s="76" t="s">
        <v>132</v>
      </c>
      <c r="D834" s="31" t="s">
        <v>141</v>
      </c>
      <c r="E834" s="1">
        <v>58</v>
      </c>
      <c r="F834" s="71">
        <f>Data!AA93</f>
        <v>2749</v>
      </c>
      <c r="G834" s="71">
        <f t="shared" si="108"/>
        <v>973.57894736842104</v>
      </c>
      <c r="H834" s="72">
        <f t="shared" si="109"/>
        <v>1775.421052631579</v>
      </c>
      <c r="I834" s="72">
        <f t="shared" si="110"/>
        <v>1775.421052631579</v>
      </c>
      <c r="J834" s="45">
        <f>Data!L93</f>
        <v>0.36899999999999999</v>
      </c>
      <c r="K834" s="45">
        <f t="shared" si="111"/>
        <v>5.1062500000000018E-2</v>
      </c>
      <c r="L834" s="73">
        <f t="shared" si="112"/>
        <v>0.31793749999999998</v>
      </c>
      <c r="M834" s="73">
        <f>IF(Results!J834&lt;'C.O. values'!C$32,"NO_GROWTH",L834)</f>
        <v>0.31793749999999998</v>
      </c>
      <c r="N834" s="74">
        <f t="shared" si="113"/>
        <v>5584.182591331878</v>
      </c>
      <c r="O834" s="42">
        <f t="shared" si="114"/>
        <v>5584.182591331878</v>
      </c>
      <c r="P834" s="75">
        <f t="shared" si="115"/>
        <v>0.61110334217348372</v>
      </c>
      <c r="Q834" s="55" t="str">
        <f t="shared" si="116"/>
        <v>NEGATIVE</v>
      </c>
      <c r="R834" s="1"/>
    </row>
    <row r="835" spans="1:18" ht="14" x14ac:dyDescent="0.2">
      <c r="A835" s="103" t="s">
        <v>1863</v>
      </c>
      <c r="B835" s="103" t="s">
        <v>1864</v>
      </c>
      <c r="C835" s="76" t="s">
        <v>1865</v>
      </c>
      <c r="D835" s="31" t="s">
        <v>127</v>
      </c>
      <c r="E835" s="1">
        <v>59</v>
      </c>
      <c r="F835" s="71">
        <f>Data!AB93</f>
        <v>2806</v>
      </c>
      <c r="G835" s="71">
        <f t="shared" si="108"/>
        <v>973.57894736842104</v>
      </c>
      <c r="H835" s="72">
        <f t="shared" si="109"/>
        <v>1832.421052631579</v>
      </c>
      <c r="I835" s="72">
        <f t="shared" si="110"/>
        <v>1832.421052631579</v>
      </c>
      <c r="J835" s="45">
        <f>Data!M93</f>
        <v>0.378</v>
      </c>
      <c r="K835" s="45">
        <f t="shared" si="111"/>
        <v>5.1062500000000018E-2</v>
      </c>
      <c r="L835" s="73">
        <f t="shared" si="112"/>
        <v>0.32693749999999999</v>
      </c>
      <c r="M835" s="73">
        <f>IF(Results!J835&lt;'C.O. values'!C$32,"NO_GROWTH",L835)</f>
        <v>0.32693749999999999</v>
      </c>
      <c r="N835" s="74">
        <f t="shared" si="113"/>
        <v>5604.8053607542088</v>
      </c>
      <c r="O835" s="42">
        <f t="shared" si="114"/>
        <v>5604.8053607542088</v>
      </c>
      <c r="P835" s="75">
        <f t="shared" si="115"/>
        <v>0.61336018874193621</v>
      </c>
      <c r="Q835" s="55" t="str">
        <f t="shared" si="116"/>
        <v>NEGATIVE</v>
      </c>
      <c r="R835" s="1"/>
    </row>
    <row r="836" spans="1:18" ht="14" x14ac:dyDescent="0.2">
      <c r="A836" s="103" t="s">
        <v>1866</v>
      </c>
      <c r="B836" s="103" t="s">
        <v>1867</v>
      </c>
      <c r="C836" s="76" t="s">
        <v>554</v>
      </c>
      <c r="D836" s="31" t="s">
        <v>127</v>
      </c>
      <c r="E836" s="1">
        <v>60</v>
      </c>
      <c r="F836" s="71">
        <f>Data!AC93</f>
        <v>2942</v>
      </c>
      <c r="G836" s="71">
        <f t="shared" si="108"/>
        <v>973.57894736842104</v>
      </c>
      <c r="H836" s="72">
        <f t="shared" si="109"/>
        <v>1968.421052631579</v>
      </c>
      <c r="I836" s="72">
        <f t="shared" si="110"/>
        <v>1968.421052631579</v>
      </c>
      <c r="J836" s="45">
        <f>Data!N93</f>
        <v>0.40500000000000003</v>
      </c>
      <c r="K836" s="45">
        <f t="shared" si="111"/>
        <v>5.1062500000000018E-2</v>
      </c>
      <c r="L836" s="73">
        <f t="shared" si="112"/>
        <v>0.35393750000000002</v>
      </c>
      <c r="M836" s="73">
        <f>IF(Results!J836&lt;'C.O. values'!C$32,"NO_GROWTH",L836)</f>
        <v>0.35393750000000002</v>
      </c>
      <c r="N836" s="74">
        <f t="shared" si="113"/>
        <v>5561.4933501863434</v>
      </c>
      <c r="O836" s="42">
        <f t="shared" si="114"/>
        <v>5561.4933501863434</v>
      </c>
      <c r="P836" s="75">
        <f t="shared" si="115"/>
        <v>0.6086203518935922</v>
      </c>
      <c r="Q836" s="55" t="str">
        <f t="shared" si="116"/>
        <v>NEGATIVE</v>
      </c>
      <c r="R836" s="1"/>
    </row>
    <row r="837" spans="1:18" ht="14" x14ac:dyDescent="0.2">
      <c r="A837" s="103" t="s">
        <v>1868</v>
      </c>
      <c r="B837" s="103" t="s">
        <v>1869</v>
      </c>
      <c r="C837" s="76" t="s">
        <v>562</v>
      </c>
      <c r="D837" s="31" t="s">
        <v>127</v>
      </c>
      <c r="E837" s="1">
        <v>61</v>
      </c>
      <c r="F837" s="71">
        <f>Data!R94</f>
        <v>295</v>
      </c>
      <c r="G837" s="71">
        <f t="shared" si="108"/>
        <v>973.57894736842104</v>
      </c>
      <c r="H837" s="72">
        <f t="shared" si="109"/>
        <v>-678.57894736842104</v>
      </c>
      <c r="I837" s="72" t="str">
        <f t="shared" si="110"/>
        <v>OUTLIER-DN</v>
      </c>
      <c r="J837" s="45">
        <f>Data!C94</f>
        <v>0.23300000000000001</v>
      </c>
      <c r="K837" s="45">
        <f t="shared" si="111"/>
        <v>5.1062500000000018E-2</v>
      </c>
      <c r="L837" s="73">
        <f t="shared" si="112"/>
        <v>0.1819375</v>
      </c>
      <c r="M837" s="73">
        <f>IF(Results!J837&lt;'C.O. values'!C$32,"NO_GROWTH",L837)</f>
        <v>0.1819375</v>
      </c>
      <c r="N837" s="74">
        <f t="shared" si="113"/>
        <v>-3729.7365709016613</v>
      </c>
      <c r="O837" s="42" t="str">
        <f t="shared" si="114"/>
        <v>OUTLIER-DN</v>
      </c>
      <c r="P837" s="75">
        <f t="shared" si="115"/>
        <v>-0.40816259974068131</v>
      </c>
      <c r="Q837" s="55" t="str">
        <f t="shared" si="116"/>
        <v>NEGATIVE</v>
      </c>
      <c r="R837" s="1"/>
    </row>
    <row r="838" spans="1:18" ht="14" x14ac:dyDescent="0.2">
      <c r="A838" s="103" t="s">
        <v>1870</v>
      </c>
      <c r="B838" s="103" t="s">
        <v>1871</v>
      </c>
      <c r="C838" s="76" t="s">
        <v>593</v>
      </c>
      <c r="D838" s="31" t="s">
        <v>127</v>
      </c>
      <c r="E838" s="1">
        <v>62</v>
      </c>
      <c r="F838" s="71">
        <f>Data!S94</f>
        <v>2375</v>
      </c>
      <c r="G838" s="71">
        <f t="shared" si="108"/>
        <v>973.57894736842104</v>
      </c>
      <c r="H838" s="72">
        <f t="shared" si="109"/>
        <v>1401.421052631579</v>
      </c>
      <c r="I838" s="72">
        <f t="shared" si="110"/>
        <v>1401.421052631579</v>
      </c>
      <c r="J838" s="45">
        <f>Data!D94</f>
        <v>0.42</v>
      </c>
      <c r="K838" s="45">
        <f t="shared" si="111"/>
        <v>5.1062500000000018E-2</v>
      </c>
      <c r="L838" s="73">
        <f t="shared" si="112"/>
        <v>0.36893749999999997</v>
      </c>
      <c r="M838" s="73">
        <f>IF(Results!J838&lt;'C.O. values'!C$32,"NO_GROWTH",L838)</f>
        <v>0.36893749999999997</v>
      </c>
      <c r="N838" s="74">
        <f t="shared" si="113"/>
        <v>3798.5324143834091</v>
      </c>
      <c r="O838" s="42">
        <f t="shared" si="114"/>
        <v>3798.5324143834091</v>
      </c>
      <c r="P838" s="75">
        <f t="shared" si="115"/>
        <v>0.4156912521784793</v>
      </c>
      <c r="Q838" s="55" t="str">
        <f t="shared" si="116"/>
        <v>NEGATIVE</v>
      </c>
      <c r="R838" s="1"/>
    </row>
    <row r="839" spans="1:18" ht="14" x14ac:dyDescent="0.2">
      <c r="A839" s="103" t="s">
        <v>1872</v>
      </c>
      <c r="B839" s="103" t="s">
        <v>1873</v>
      </c>
      <c r="C839" s="76" t="s">
        <v>1874</v>
      </c>
      <c r="D839" s="31" t="s">
        <v>127</v>
      </c>
      <c r="E839" s="1">
        <v>63</v>
      </c>
      <c r="F839" s="71">
        <f>Data!T94</f>
        <v>2154</v>
      </c>
      <c r="G839" s="71">
        <f t="shared" si="108"/>
        <v>973.57894736842104</v>
      </c>
      <c r="H839" s="72">
        <f t="shared" si="109"/>
        <v>1180.421052631579</v>
      </c>
      <c r="I839" s="72">
        <f t="shared" si="110"/>
        <v>1180.421052631579</v>
      </c>
      <c r="J839" s="45">
        <f>Data!E94</f>
        <v>0.30299999999999999</v>
      </c>
      <c r="K839" s="45">
        <f t="shared" si="111"/>
        <v>5.1062500000000018E-2</v>
      </c>
      <c r="L839" s="73">
        <f t="shared" si="112"/>
        <v>0.25193749999999998</v>
      </c>
      <c r="M839" s="73">
        <f>IF(Results!J839&lt;'C.O. values'!C$32,"NO_GROWTH",L839)</f>
        <v>0.25193749999999998</v>
      </c>
      <c r="N839" s="74">
        <f t="shared" si="113"/>
        <v>4685.3725730849083</v>
      </c>
      <c r="O839" s="42">
        <f t="shared" si="114"/>
        <v>4685.3725730849083</v>
      </c>
      <c r="P839" s="75">
        <f t="shared" si="115"/>
        <v>0.5127423381865549</v>
      </c>
      <c r="Q839" s="55" t="str">
        <f t="shared" si="116"/>
        <v>NEGATIVE</v>
      </c>
      <c r="R839" s="1"/>
    </row>
    <row r="840" spans="1:18" ht="14" x14ac:dyDescent="0.2">
      <c r="A840" s="103" t="s">
        <v>1875</v>
      </c>
      <c r="B840" s="103" t="s">
        <v>1876</v>
      </c>
      <c r="C840" s="76" t="s">
        <v>819</v>
      </c>
      <c r="D840" s="31" t="s">
        <v>127</v>
      </c>
      <c r="E840" s="1">
        <v>64</v>
      </c>
      <c r="F840" s="71">
        <f>Data!U94</f>
        <v>2432</v>
      </c>
      <c r="G840" s="71">
        <f t="shared" si="108"/>
        <v>973.57894736842104</v>
      </c>
      <c r="H840" s="72">
        <f t="shared" si="109"/>
        <v>1458.421052631579</v>
      </c>
      <c r="I840" s="72">
        <f t="shared" si="110"/>
        <v>1458.421052631579</v>
      </c>
      <c r="J840" s="45">
        <f>Data!F94</f>
        <v>0.373</v>
      </c>
      <c r="K840" s="45">
        <f t="shared" si="111"/>
        <v>5.1062500000000018E-2</v>
      </c>
      <c r="L840" s="73">
        <f t="shared" si="112"/>
        <v>0.32193749999999999</v>
      </c>
      <c r="M840" s="73">
        <f>IF(Results!J840&lt;'C.O. values'!C$32,"NO_GROWTH",L840)</f>
        <v>0.32193749999999999</v>
      </c>
      <c r="N840" s="74">
        <f t="shared" si="113"/>
        <v>4530.1372242487405</v>
      </c>
      <c r="O840" s="42">
        <f t="shared" si="114"/>
        <v>4530.1372242487405</v>
      </c>
      <c r="P840" s="75">
        <f t="shared" si="115"/>
        <v>0.49575420448109481</v>
      </c>
      <c r="Q840" s="55" t="str">
        <f t="shared" si="116"/>
        <v>NEGATIVE</v>
      </c>
      <c r="R840" s="1"/>
    </row>
    <row r="841" spans="1:18" ht="14" x14ac:dyDescent="0.2">
      <c r="A841" s="103" t="s">
        <v>1877</v>
      </c>
      <c r="B841" s="103" t="s">
        <v>1878</v>
      </c>
      <c r="C841" s="76" t="s">
        <v>300</v>
      </c>
      <c r="D841" s="31" t="s">
        <v>127</v>
      </c>
      <c r="E841" s="1">
        <v>65</v>
      </c>
      <c r="F841" s="71">
        <f>Data!V94</f>
        <v>2827</v>
      </c>
      <c r="G841" s="71">
        <f t="shared" ref="G841:G904" si="117">G$5</f>
        <v>973.57894736842104</v>
      </c>
      <c r="H841" s="72">
        <f t="shared" ref="H841:H904" si="118">F841-G841</f>
        <v>1853.421052631579</v>
      </c>
      <c r="I841" s="72">
        <f t="shared" ref="I841:I904" si="119">IF(H841&lt;((QUARTILE($H$9:$H$2007,3))+(1.5*(QUARTILE($H$9:$H$2007,3)-QUARTILE($H$9:$H$2007,1)))),(IF(H841&gt;((QUARTILE($H$9:$H$2007,1))-(1.5*(QUARTILE($H$9:$H$2007,3)-QUARTILE($H$9:$H$2007,1)))),H841,"OUTLIER-DN")),"OUTLIER-UP")</f>
        <v>1853.421052631579</v>
      </c>
      <c r="J841" s="45">
        <f>Data!G94</f>
        <v>0.36699999999999999</v>
      </c>
      <c r="K841" s="45">
        <f t="shared" ref="K841:K904" si="120">K$5</f>
        <v>5.1062500000000018E-2</v>
      </c>
      <c r="L841" s="73">
        <f t="shared" ref="L841:L904" si="121">J841-K841</f>
        <v>0.31593749999999998</v>
      </c>
      <c r="M841" s="73">
        <f>IF(Results!J841&lt;'C.O. values'!C$32,"NO_GROWTH",L841)</f>
        <v>0.31593749999999998</v>
      </c>
      <c r="N841" s="74">
        <f t="shared" ref="N841:N904" si="122">IF(M841="NO_GROWTH","NO_GROWTH",H841/L841)</f>
        <v>5866.4167837992609</v>
      </c>
      <c r="O841" s="42">
        <f t="shared" ref="O841:O904" si="123">IF(M841="NO_GROWTH","NO_GROWTH",(IF(N841&lt;((QUARTILE($N$9:$N$2007,3))+(1.5*(QUARTILE($N$9:$N$2007,3)-QUARTILE($N$9:$N$2007,1)))),(IF(N841&gt;((QUARTILE($N$9:$N$2007,1))-(1.5*(QUARTILE($N$9:$N$2007,3)-QUARTILE($N$9:$N$2007,1)))),N841,"OUTLIER-DN")),"OUTLIER-UP")))</f>
        <v>5866.4167837992609</v>
      </c>
      <c r="P841" s="75">
        <f t="shared" ref="P841:P904" si="124">IF(O841="NO_GROWTH","NO_GROWTH",N841/$O$5)</f>
        <v>0.64198955613077402</v>
      </c>
      <c r="Q841" s="55" t="str">
        <f t="shared" ref="Q841:Q904" si="125">IF(M841="NO_GROWTH","NO_GROWTH",(IF(P841&gt;0.99,(IF(H841&lt;$P$5,"POTENTIAL_FALSE_POSITIVE","LIKELY_TRUE_POSITIVE")),"NEGATIVE")))</f>
        <v>NEGATIVE</v>
      </c>
      <c r="R841" s="1"/>
    </row>
    <row r="842" spans="1:18" ht="14" x14ac:dyDescent="0.2">
      <c r="A842" s="103" t="s">
        <v>1879</v>
      </c>
      <c r="B842" s="103" t="s">
        <v>1880</v>
      </c>
      <c r="C842" s="76" t="s">
        <v>866</v>
      </c>
      <c r="D842" s="31" t="s">
        <v>127</v>
      </c>
      <c r="E842" s="1">
        <v>66</v>
      </c>
      <c r="F842" s="71">
        <f>Data!W94</f>
        <v>2249</v>
      </c>
      <c r="G842" s="71">
        <f t="shared" si="117"/>
        <v>973.57894736842104</v>
      </c>
      <c r="H842" s="72">
        <f t="shared" si="118"/>
        <v>1275.421052631579</v>
      </c>
      <c r="I842" s="72">
        <f t="shared" si="119"/>
        <v>1275.421052631579</v>
      </c>
      <c r="J842" s="45">
        <f>Data!H94</f>
        <v>0.41199999999999998</v>
      </c>
      <c r="K842" s="45">
        <f t="shared" si="120"/>
        <v>5.1062500000000018E-2</v>
      </c>
      <c r="L842" s="73">
        <f t="shared" si="121"/>
        <v>0.36093749999999997</v>
      </c>
      <c r="M842" s="73">
        <f>IF(Results!J842&lt;'C.O. values'!C$32,"NO_GROWTH",L842)</f>
        <v>0.36093749999999997</v>
      </c>
      <c r="N842" s="74">
        <f t="shared" si="122"/>
        <v>3533.6340852130329</v>
      </c>
      <c r="O842" s="42">
        <f t="shared" si="123"/>
        <v>3533.6340852130329</v>
      </c>
      <c r="P842" s="75">
        <f t="shared" si="124"/>
        <v>0.38670218320651029</v>
      </c>
      <c r="Q842" s="55" t="str">
        <f t="shared" si="125"/>
        <v>NEGATIVE</v>
      </c>
      <c r="R842" s="1"/>
    </row>
    <row r="843" spans="1:18" ht="14" x14ac:dyDescent="0.2">
      <c r="A843" s="103" t="s">
        <v>1881</v>
      </c>
      <c r="B843" s="103" t="s">
        <v>1882</v>
      </c>
      <c r="C843" s="76" t="s">
        <v>135</v>
      </c>
      <c r="D843" s="31" t="s">
        <v>127</v>
      </c>
      <c r="E843" s="1">
        <v>67</v>
      </c>
      <c r="F843" s="71">
        <f>Data!X94</f>
        <v>2113</v>
      </c>
      <c r="G843" s="71">
        <f t="shared" si="117"/>
        <v>973.57894736842104</v>
      </c>
      <c r="H843" s="72">
        <f t="shared" si="118"/>
        <v>1139.421052631579</v>
      </c>
      <c r="I843" s="72">
        <f t="shared" si="119"/>
        <v>1139.421052631579</v>
      </c>
      <c r="J843" s="45">
        <f>Data!I94</f>
        <v>0.42</v>
      </c>
      <c r="K843" s="45">
        <f t="shared" si="120"/>
        <v>5.1062500000000018E-2</v>
      </c>
      <c r="L843" s="73">
        <f t="shared" si="121"/>
        <v>0.36893749999999997</v>
      </c>
      <c r="M843" s="73">
        <f>IF(Results!J843&lt;'C.O. values'!C$32,"NO_GROWTH",L843)</f>
        <v>0.36893749999999997</v>
      </c>
      <c r="N843" s="74">
        <f t="shared" si="122"/>
        <v>3088.38503169664</v>
      </c>
      <c r="O843" s="42">
        <f t="shared" si="123"/>
        <v>3088.38503169664</v>
      </c>
      <c r="P843" s="75">
        <f t="shared" si="124"/>
        <v>0.33797648696480637</v>
      </c>
      <c r="Q843" s="55" t="str">
        <f t="shared" si="125"/>
        <v>NEGATIVE</v>
      </c>
      <c r="R843" s="1"/>
    </row>
    <row r="844" spans="1:18" ht="14" x14ac:dyDescent="0.2">
      <c r="A844" s="103" t="s">
        <v>1883</v>
      </c>
      <c r="B844" s="103" t="s">
        <v>1884</v>
      </c>
      <c r="C844" s="76" t="s">
        <v>135</v>
      </c>
      <c r="D844" s="31" t="s">
        <v>127</v>
      </c>
      <c r="E844" s="1">
        <v>68</v>
      </c>
      <c r="F844" s="71">
        <f>Data!Y94</f>
        <v>2255</v>
      </c>
      <c r="G844" s="71">
        <f t="shared" si="117"/>
        <v>973.57894736842104</v>
      </c>
      <c r="H844" s="72">
        <f t="shared" si="118"/>
        <v>1281.421052631579</v>
      </c>
      <c r="I844" s="72">
        <f t="shared" si="119"/>
        <v>1281.421052631579</v>
      </c>
      <c r="J844" s="45">
        <f>Data!J94</f>
        <v>0.434</v>
      </c>
      <c r="K844" s="45">
        <f t="shared" si="120"/>
        <v>5.1062500000000018E-2</v>
      </c>
      <c r="L844" s="73">
        <f t="shared" si="121"/>
        <v>0.38293749999999999</v>
      </c>
      <c r="M844" s="73">
        <f>IF(Results!J844&lt;'C.O. values'!C$32,"NO_GROWTH",L844)</f>
        <v>0.38293749999999999</v>
      </c>
      <c r="N844" s="74">
        <f t="shared" si="122"/>
        <v>3346.2929397919479</v>
      </c>
      <c r="O844" s="42">
        <f t="shared" si="123"/>
        <v>3346.2929397919479</v>
      </c>
      <c r="P844" s="75">
        <f t="shared" si="124"/>
        <v>0.36620056130912743</v>
      </c>
      <c r="Q844" s="55" t="str">
        <f t="shared" si="125"/>
        <v>NEGATIVE</v>
      </c>
      <c r="R844" s="1"/>
    </row>
    <row r="845" spans="1:18" ht="14" x14ac:dyDescent="0.2">
      <c r="A845" s="103" t="s">
        <v>1885</v>
      </c>
      <c r="B845" s="103" t="s">
        <v>1886</v>
      </c>
      <c r="C845" s="76" t="s">
        <v>1515</v>
      </c>
      <c r="D845" s="31" t="s">
        <v>127</v>
      </c>
      <c r="E845" s="1">
        <v>69</v>
      </c>
      <c r="F845" s="71">
        <f>Data!Z94</f>
        <v>2203</v>
      </c>
      <c r="G845" s="71">
        <f t="shared" si="117"/>
        <v>973.57894736842104</v>
      </c>
      <c r="H845" s="72">
        <f t="shared" si="118"/>
        <v>1229.421052631579</v>
      </c>
      <c r="I845" s="72">
        <f t="shared" si="119"/>
        <v>1229.421052631579</v>
      </c>
      <c r="J845" s="45">
        <f>Data!K94</f>
        <v>0.48299999999999998</v>
      </c>
      <c r="K845" s="45">
        <f t="shared" si="120"/>
        <v>5.1062500000000018E-2</v>
      </c>
      <c r="L845" s="73">
        <f t="shared" si="121"/>
        <v>0.43193749999999997</v>
      </c>
      <c r="M845" s="73">
        <f>IF(Results!J845&lt;'C.O. values'!C$32,"NO_GROWTH",L845)</f>
        <v>0.43193749999999997</v>
      </c>
      <c r="N845" s="74">
        <f t="shared" si="122"/>
        <v>2846.2938564759461</v>
      </c>
      <c r="O845" s="42">
        <f t="shared" si="123"/>
        <v>2846.2938564759461</v>
      </c>
      <c r="P845" s="75">
        <f t="shared" si="124"/>
        <v>0.31148331202498286</v>
      </c>
      <c r="Q845" s="55" t="str">
        <f t="shared" si="125"/>
        <v>NEGATIVE</v>
      </c>
      <c r="R845" s="1"/>
    </row>
    <row r="846" spans="1:18" ht="14" x14ac:dyDescent="0.2">
      <c r="A846" s="105" t="s">
        <v>287</v>
      </c>
      <c r="B846" s="105" t="s">
        <v>1887</v>
      </c>
      <c r="C846" s="91"/>
      <c r="D846" s="92"/>
      <c r="E846" s="93">
        <v>70</v>
      </c>
      <c r="F846" s="94">
        <f>Data!AA94</f>
        <v>1152</v>
      </c>
      <c r="G846" s="94">
        <f t="shared" si="117"/>
        <v>973.57894736842104</v>
      </c>
      <c r="H846" s="95">
        <f t="shared" si="118"/>
        <v>178.42105263157896</v>
      </c>
      <c r="I846" s="95">
        <f t="shared" si="119"/>
        <v>178.42105263157896</v>
      </c>
      <c r="J846" s="50">
        <f>Data!L94</f>
        <v>5.0999999999999997E-2</v>
      </c>
      <c r="K846" s="50">
        <f t="shared" si="120"/>
        <v>5.1062500000000018E-2</v>
      </c>
      <c r="L846" s="96">
        <f t="shared" si="121"/>
        <v>-6.2500000000020872E-5</v>
      </c>
      <c r="M846" s="96" t="str">
        <f>IF(Results!J846&lt;'C.O. values'!C$32,"NO_GROWTH",L846)</f>
        <v>NO_GROWTH</v>
      </c>
      <c r="N846" s="97" t="str">
        <f t="shared" si="122"/>
        <v>NO_GROWTH</v>
      </c>
      <c r="O846" s="98" t="str">
        <f t="shared" si="123"/>
        <v>NO_GROWTH</v>
      </c>
      <c r="P846" s="99" t="str">
        <f t="shared" si="124"/>
        <v>NO_GROWTH</v>
      </c>
      <c r="Q846" s="100" t="str">
        <f t="shared" si="125"/>
        <v>NO_GROWTH</v>
      </c>
      <c r="R846" s="1"/>
    </row>
    <row r="847" spans="1:18" ht="14" x14ac:dyDescent="0.2">
      <c r="A847" s="103" t="s">
        <v>1888</v>
      </c>
      <c r="B847" s="103" t="s">
        <v>1889</v>
      </c>
      <c r="C847" s="76" t="s">
        <v>132</v>
      </c>
      <c r="D847" s="31" t="s">
        <v>144</v>
      </c>
      <c r="E847" s="1">
        <v>71</v>
      </c>
      <c r="F847" s="71">
        <f>Data!AB94</f>
        <v>2111</v>
      </c>
      <c r="G847" s="71">
        <f t="shared" si="117"/>
        <v>973.57894736842104</v>
      </c>
      <c r="H847" s="72">
        <f t="shared" si="118"/>
        <v>1137.421052631579</v>
      </c>
      <c r="I847" s="72">
        <f t="shared" si="119"/>
        <v>1137.421052631579</v>
      </c>
      <c r="J847" s="45">
        <f>Data!M94</f>
        <v>0.47899999999999998</v>
      </c>
      <c r="K847" s="45">
        <f t="shared" si="120"/>
        <v>5.1062500000000018E-2</v>
      </c>
      <c r="L847" s="73">
        <f t="shared" si="121"/>
        <v>0.42793749999999997</v>
      </c>
      <c r="M847" s="73">
        <f>IF(Results!J847&lt;'C.O. values'!C$32,"NO_GROWTH",L847)</f>
        <v>0.42793749999999997</v>
      </c>
      <c r="N847" s="74">
        <f t="shared" si="122"/>
        <v>2657.9139538637746</v>
      </c>
      <c r="O847" s="42">
        <f t="shared" si="123"/>
        <v>2657.9139538637746</v>
      </c>
      <c r="P847" s="75">
        <f t="shared" si="124"/>
        <v>0.2908680140468492</v>
      </c>
      <c r="Q847" s="55" t="str">
        <f t="shared" si="125"/>
        <v>NEGATIVE</v>
      </c>
      <c r="R847" s="1"/>
    </row>
    <row r="848" spans="1:18" ht="14" x14ac:dyDescent="0.2">
      <c r="A848" s="103" t="s">
        <v>1890</v>
      </c>
      <c r="B848" s="103" t="s">
        <v>1891</v>
      </c>
      <c r="C848" s="76" t="s">
        <v>1892</v>
      </c>
      <c r="D848" s="31" t="s">
        <v>127</v>
      </c>
      <c r="E848" s="1">
        <v>72</v>
      </c>
      <c r="F848" s="71">
        <f>Data!AC94</f>
        <v>2395</v>
      </c>
      <c r="G848" s="71">
        <f t="shared" si="117"/>
        <v>973.57894736842104</v>
      </c>
      <c r="H848" s="72">
        <f t="shared" si="118"/>
        <v>1421.421052631579</v>
      </c>
      <c r="I848" s="72">
        <f t="shared" si="119"/>
        <v>1421.421052631579</v>
      </c>
      <c r="J848" s="45">
        <f>Data!N94</f>
        <v>0.35399999999999998</v>
      </c>
      <c r="K848" s="45">
        <f t="shared" si="120"/>
        <v>5.1062500000000018E-2</v>
      </c>
      <c r="L848" s="73">
        <f t="shared" si="121"/>
        <v>0.30293749999999997</v>
      </c>
      <c r="M848" s="73">
        <f>IF(Results!J848&lt;'C.O. values'!C$32,"NO_GROWTH",L848)</f>
        <v>0.30293749999999997</v>
      </c>
      <c r="N848" s="74">
        <f t="shared" si="122"/>
        <v>4692.1264374056664</v>
      </c>
      <c r="O848" s="42">
        <f t="shared" si="123"/>
        <v>4692.1264374056664</v>
      </c>
      <c r="P848" s="75">
        <f t="shared" si="124"/>
        <v>0.51348144529695072</v>
      </c>
      <c r="Q848" s="55" t="str">
        <f t="shared" si="125"/>
        <v>NEGATIVE</v>
      </c>
      <c r="R848" s="1"/>
    </row>
    <row r="849" spans="1:18" ht="14" x14ac:dyDescent="0.2">
      <c r="A849" s="103" t="s">
        <v>1893</v>
      </c>
      <c r="B849" s="103" t="s">
        <v>1894</v>
      </c>
      <c r="C849" s="76" t="s">
        <v>228</v>
      </c>
      <c r="D849" s="31" t="s">
        <v>144</v>
      </c>
      <c r="E849" s="1">
        <v>73</v>
      </c>
      <c r="F849" s="71">
        <f>Data!R95</f>
        <v>1945</v>
      </c>
      <c r="G849" s="71">
        <f t="shared" si="117"/>
        <v>973.57894736842104</v>
      </c>
      <c r="H849" s="72">
        <f t="shared" si="118"/>
        <v>971.42105263157896</v>
      </c>
      <c r="I849" s="72">
        <f t="shared" si="119"/>
        <v>971.42105263157896</v>
      </c>
      <c r="J849" s="45">
        <f>Data!C95</f>
        <v>0.442</v>
      </c>
      <c r="K849" s="45">
        <f t="shared" si="120"/>
        <v>5.1062500000000018E-2</v>
      </c>
      <c r="L849" s="73">
        <f t="shared" si="121"/>
        <v>0.39093749999999999</v>
      </c>
      <c r="M849" s="73">
        <f>IF(Results!J849&lt;'C.O. values'!C$32,"NO_GROWTH",L849)</f>
        <v>0.39093749999999999</v>
      </c>
      <c r="N849" s="74">
        <f t="shared" si="122"/>
        <v>2484.850014725062</v>
      </c>
      <c r="O849" s="42">
        <f t="shared" si="123"/>
        <v>2484.850014725062</v>
      </c>
      <c r="P849" s="75">
        <f t="shared" si="124"/>
        <v>0.27192881392442786</v>
      </c>
      <c r="Q849" s="55" t="str">
        <f t="shared" si="125"/>
        <v>NEGATIVE</v>
      </c>
      <c r="R849" s="1"/>
    </row>
    <row r="850" spans="1:18" ht="14" x14ac:dyDescent="0.2">
      <c r="A850" s="103" t="s">
        <v>1895</v>
      </c>
      <c r="B850" s="103" t="s">
        <v>1896</v>
      </c>
      <c r="C850" s="76" t="s">
        <v>272</v>
      </c>
      <c r="D850" s="31" t="s">
        <v>127</v>
      </c>
      <c r="E850" s="1">
        <v>74</v>
      </c>
      <c r="F850" s="71">
        <f>Data!S95</f>
        <v>589</v>
      </c>
      <c r="G850" s="71">
        <f t="shared" si="117"/>
        <v>973.57894736842104</v>
      </c>
      <c r="H850" s="72">
        <f t="shared" si="118"/>
        <v>-384.57894736842104</v>
      </c>
      <c r="I850" s="72" t="str">
        <f t="shared" si="119"/>
        <v>OUTLIER-DN</v>
      </c>
      <c r="J850" s="45">
        <f>Data!D95</f>
        <v>0.14799999999999999</v>
      </c>
      <c r="K850" s="45">
        <f t="shared" si="120"/>
        <v>5.1062500000000018E-2</v>
      </c>
      <c r="L850" s="73">
        <f t="shared" si="121"/>
        <v>9.6937499999999982E-2</v>
      </c>
      <c r="M850" s="73">
        <f>IF(Results!J850&lt;'C.O. values'!C$32,"NO_GROWTH",L850)</f>
        <v>9.6937499999999982E-2</v>
      </c>
      <c r="N850" s="74">
        <f t="shared" si="122"/>
        <v>-3967.2876582171102</v>
      </c>
      <c r="O850" s="42" t="str">
        <f t="shared" si="123"/>
        <v>OUTLIER-DN</v>
      </c>
      <c r="P850" s="75">
        <f t="shared" si="124"/>
        <v>-0.43415893152624202</v>
      </c>
      <c r="Q850" s="55" t="str">
        <f t="shared" si="125"/>
        <v>NEGATIVE</v>
      </c>
      <c r="R850" s="1"/>
    </row>
    <row r="851" spans="1:18" ht="14" x14ac:dyDescent="0.2">
      <c r="A851" s="103" t="s">
        <v>1897</v>
      </c>
      <c r="B851" s="103" t="s">
        <v>1898</v>
      </c>
      <c r="C851" s="76" t="s">
        <v>158</v>
      </c>
      <c r="D851" s="31" t="s">
        <v>127</v>
      </c>
      <c r="E851" s="1">
        <v>75</v>
      </c>
      <c r="F851" s="71">
        <f>Data!T95</f>
        <v>1938</v>
      </c>
      <c r="G851" s="71">
        <f t="shared" si="117"/>
        <v>973.57894736842104</v>
      </c>
      <c r="H851" s="72">
        <f t="shared" si="118"/>
        <v>964.42105263157896</v>
      </c>
      <c r="I851" s="72">
        <f t="shared" si="119"/>
        <v>964.42105263157896</v>
      </c>
      <c r="J851" s="45">
        <f>Data!E95</f>
        <v>0.36499999999999999</v>
      </c>
      <c r="K851" s="45">
        <f t="shared" si="120"/>
        <v>5.1062500000000018E-2</v>
      </c>
      <c r="L851" s="73">
        <f t="shared" si="121"/>
        <v>0.31393749999999998</v>
      </c>
      <c r="M851" s="73">
        <f>IF(Results!J851&lt;'C.O. values'!C$32,"NO_GROWTH",L851)</f>
        <v>0.31393749999999998</v>
      </c>
      <c r="N851" s="74">
        <f t="shared" si="122"/>
        <v>3072.0160943868732</v>
      </c>
      <c r="O851" s="42">
        <f t="shared" si="123"/>
        <v>3072.0160943868732</v>
      </c>
      <c r="P851" s="75">
        <f t="shared" si="124"/>
        <v>0.33618515723404968</v>
      </c>
      <c r="Q851" s="55" t="str">
        <f t="shared" si="125"/>
        <v>NEGATIVE</v>
      </c>
      <c r="R851" s="1"/>
    </row>
    <row r="852" spans="1:18" ht="14" x14ac:dyDescent="0.2">
      <c r="A852" s="103" t="s">
        <v>1899</v>
      </c>
      <c r="B852" s="103" t="s">
        <v>1900</v>
      </c>
      <c r="C852" s="76" t="s">
        <v>312</v>
      </c>
      <c r="D852" s="31" t="s">
        <v>127</v>
      </c>
      <c r="E852" s="1">
        <v>76</v>
      </c>
      <c r="F852" s="71">
        <f>Data!U95</f>
        <v>1677</v>
      </c>
      <c r="G852" s="71">
        <f t="shared" si="117"/>
        <v>973.57894736842104</v>
      </c>
      <c r="H852" s="72">
        <f t="shared" si="118"/>
        <v>703.42105263157896</v>
      </c>
      <c r="I852" s="72">
        <f t="shared" si="119"/>
        <v>703.42105263157896</v>
      </c>
      <c r="J852" s="45">
        <f>Data!F95</f>
        <v>0.56000000000000005</v>
      </c>
      <c r="K852" s="45">
        <f t="shared" si="120"/>
        <v>5.1062500000000018E-2</v>
      </c>
      <c r="L852" s="73">
        <f t="shared" si="121"/>
        <v>0.50893750000000004</v>
      </c>
      <c r="M852" s="73">
        <f>IF(Results!J852&lt;'C.O. values'!C$32,"NO_GROWTH",L852)</f>
        <v>0.50893750000000004</v>
      </c>
      <c r="N852" s="74">
        <f t="shared" si="122"/>
        <v>1382.136416812632</v>
      </c>
      <c r="O852" s="42">
        <f t="shared" si="123"/>
        <v>1382.136416812632</v>
      </c>
      <c r="P852" s="75">
        <f t="shared" si="124"/>
        <v>0.15125368303052411</v>
      </c>
      <c r="Q852" s="55" t="str">
        <f t="shared" si="125"/>
        <v>NEGATIVE</v>
      </c>
      <c r="R852" s="1"/>
    </row>
    <row r="853" spans="1:18" ht="14" x14ac:dyDescent="0.2">
      <c r="A853" s="103" t="s">
        <v>1901</v>
      </c>
      <c r="B853" s="103" t="s">
        <v>1902</v>
      </c>
      <c r="C853" s="76" t="s">
        <v>284</v>
      </c>
      <c r="D853" s="31" t="s">
        <v>127</v>
      </c>
      <c r="E853" s="1">
        <v>77</v>
      </c>
      <c r="F853" s="71">
        <f>Data!V95</f>
        <v>5820</v>
      </c>
      <c r="G853" s="71">
        <f t="shared" si="117"/>
        <v>973.57894736842104</v>
      </c>
      <c r="H853" s="72">
        <f t="shared" si="118"/>
        <v>4846.4210526315792</v>
      </c>
      <c r="I853" s="72" t="str">
        <f t="shared" si="119"/>
        <v>OUTLIER-UP</v>
      </c>
      <c r="J853" s="45">
        <f>Data!G95</f>
        <v>0.42899999999999999</v>
      </c>
      <c r="K853" s="45">
        <f t="shared" si="120"/>
        <v>5.1062500000000018E-2</v>
      </c>
      <c r="L853" s="73">
        <f t="shared" si="121"/>
        <v>0.37793749999999998</v>
      </c>
      <c r="M853" s="73">
        <f>IF(Results!J853&lt;'C.O. values'!C$32,"NO_GROWTH",L853)</f>
        <v>0.37793749999999998</v>
      </c>
      <c r="N853" s="74">
        <f t="shared" si="122"/>
        <v>12823.339977196176</v>
      </c>
      <c r="O853" s="42" t="str">
        <f t="shared" si="123"/>
        <v>OUTLIER-UP</v>
      </c>
      <c r="P853" s="75">
        <f t="shared" si="124"/>
        <v>1.4033183531741176</v>
      </c>
      <c r="Q853" s="55" t="str">
        <f t="shared" si="125"/>
        <v>LIKELY_TRUE_POSITIVE</v>
      </c>
      <c r="R853" s="1"/>
    </row>
    <row r="854" spans="1:18" ht="14" x14ac:dyDescent="0.2">
      <c r="A854" s="103" t="s">
        <v>1903</v>
      </c>
      <c r="B854" s="103" t="s">
        <v>1904</v>
      </c>
      <c r="C854" s="76" t="s">
        <v>284</v>
      </c>
      <c r="D854" s="31" t="s">
        <v>127</v>
      </c>
      <c r="E854" s="1">
        <v>78</v>
      </c>
      <c r="F854" s="71">
        <f>Data!W95</f>
        <v>2282</v>
      </c>
      <c r="G854" s="71">
        <f t="shared" si="117"/>
        <v>973.57894736842104</v>
      </c>
      <c r="H854" s="72">
        <f t="shared" si="118"/>
        <v>1308.421052631579</v>
      </c>
      <c r="I854" s="72">
        <f t="shared" si="119"/>
        <v>1308.421052631579</v>
      </c>
      <c r="J854" s="45">
        <f>Data!H95</f>
        <v>0.45</v>
      </c>
      <c r="K854" s="45">
        <f t="shared" si="120"/>
        <v>5.1062500000000018E-2</v>
      </c>
      <c r="L854" s="73">
        <f t="shared" si="121"/>
        <v>0.3989375</v>
      </c>
      <c r="M854" s="73">
        <f>IF(Results!J854&lt;'C.O. values'!C$32,"NO_GROWTH",L854)</f>
        <v>0.3989375</v>
      </c>
      <c r="N854" s="74">
        <f t="shared" si="122"/>
        <v>3279.7645060481377</v>
      </c>
      <c r="O854" s="42">
        <f t="shared" si="123"/>
        <v>3279.7645060481377</v>
      </c>
      <c r="P854" s="75">
        <f t="shared" si="124"/>
        <v>0.35892004217396917</v>
      </c>
      <c r="Q854" s="55" t="str">
        <f t="shared" si="125"/>
        <v>NEGATIVE</v>
      </c>
      <c r="R854" s="1"/>
    </row>
    <row r="855" spans="1:18" ht="14" x14ac:dyDescent="0.2">
      <c r="A855" s="103" t="s">
        <v>1905</v>
      </c>
      <c r="B855" s="103" t="s">
        <v>1906</v>
      </c>
      <c r="C855" s="76" t="s">
        <v>228</v>
      </c>
      <c r="D855" s="31" t="s">
        <v>127</v>
      </c>
      <c r="E855" s="1">
        <v>79</v>
      </c>
      <c r="F855" s="71">
        <f>Data!X95</f>
        <v>2117</v>
      </c>
      <c r="G855" s="71">
        <f t="shared" si="117"/>
        <v>973.57894736842104</v>
      </c>
      <c r="H855" s="72">
        <f t="shared" si="118"/>
        <v>1143.421052631579</v>
      </c>
      <c r="I855" s="72">
        <f t="shared" si="119"/>
        <v>1143.421052631579</v>
      </c>
      <c r="J855" s="45">
        <f>Data!I95</f>
        <v>0.432</v>
      </c>
      <c r="K855" s="45">
        <f t="shared" si="120"/>
        <v>5.1062500000000018E-2</v>
      </c>
      <c r="L855" s="73">
        <f t="shared" si="121"/>
        <v>0.38093749999999998</v>
      </c>
      <c r="M855" s="73">
        <f>IF(Results!J855&lt;'C.O. values'!C$32,"NO_GROWTH",L855)</f>
        <v>0.38093749999999998</v>
      </c>
      <c r="N855" s="74">
        <f t="shared" si="122"/>
        <v>3001.597513060749</v>
      </c>
      <c r="O855" s="42">
        <f t="shared" si="123"/>
        <v>3001.597513060749</v>
      </c>
      <c r="P855" s="75">
        <f t="shared" si="124"/>
        <v>0.32847892096836806</v>
      </c>
      <c r="Q855" s="55" t="str">
        <f t="shared" si="125"/>
        <v>NEGATIVE</v>
      </c>
      <c r="R855" s="1"/>
    </row>
    <row r="856" spans="1:18" ht="14" x14ac:dyDescent="0.2">
      <c r="A856" s="103" t="s">
        <v>1907</v>
      </c>
      <c r="B856" s="103" t="s">
        <v>1908</v>
      </c>
      <c r="C856" s="76" t="s">
        <v>158</v>
      </c>
      <c r="D856" s="31" t="s">
        <v>127</v>
      </c>
      <c r="E856" s="1">
        <v>80</v>
      </c>
      <c r="F856" s="71">
        <f>Data!Y95</f>
        <v>2472</v>
      </c>
      <c r="G856" s="71">
        <f t="shared" si="117"/>
        <v>973.57894736842104</v>
      </c>
      <c r="H856" s="72">
        <f t="shared" si="118"/>
        <v>1498.421052631579</v>
      </c>
      <c r="I856" s="72">
        <f t="shared" si="119"/>
        <v>1498.421052631579</v>
      </c>
      <c r="J856" s="45">
        <f>Data!J95</f>
        <v>0.33200000000000002</v>
      </c>
      <c r="K856" s="45">
        <f t="shared" si="120"/>
        <v>5.1062500000000018E-2</v>
      </c>
      <c r="L856" s="73">
        <f t="shared" si="121"/>
        <v>0.28093750000000001</v>
      </c>
      <c r="M856" s="73">
        <f>IF(Results!J856&lt;'C.O. values'!C$32,"NO_GROWTH",L856)</f>
        <v>0.28093750000000001</v>
      </c>
      <c r="N856" s="74">
        <f t="shared" si="122"/>
        <v>5333.6455711023946</v>
      </c>
      <c r="O856" s="42">
        <f t="shared" si="123"/>
        <v>5333.6455711023946</v>
      </c>
      <c r="P856" s="75">
        <f t="shared" si="124"/>
        <v>0.58368589872561349</v>
      </c>
      <c r="Q856" s="55" t="str">
        <f t="shared" si="125"/>
        <v>NEGATIVE</v>
      </c>
      <c r="R856" s="1"/>
    </row>
    <row r="857" spans="1:18" ht="14" x14ac:dyDescent="0.2">
      <c r="A857" s="103" t="s">
        <v>1909</v>
      </c>
      <c r="B857" s="103" t="s">
        <v>1910</v>
      </c>
      <c r="C857" s="76" t="s">
        <v>272</v>
      </c>
      <c r="D857" s="31" t="s">
        <v>127</v>
      </c>
      <c r="E857" s="1">
        <v>81</v>
      </c>
      <c r="F857" s="71">
        <f>Data!Z95</f>
        <v>2448</v>
      </c>
      <c r="G857" s="71">
        <f t="shared" si="117"/>
        <v>973.57894736842104</v>
      </c>
      <c r="H857" s="72">
        <f t="shared" si="118"/>
        <v>1474.421052631579</v>
      </c>
      <c r="I857" s="72">
        <f t="shared" si="119"/>
        <v>1474.421052631579</v>
      </c>
      <c r="J857" s="45">
        <f>Data!K95</f>
        <v>0.34300000000000003</v>
      </c>
      <c r="K857" s="45">
        <f t="shared" si="120"/>
        <v>5.1062500000000018E-2</v>
      </c>
      <c r="L857" s="73">
        <f t="shared" si="121"/>
        <v>0.29193750000000002</v>
      </c>
      <c r="M857" s="73">
        <f>IF(Results!J857&lt;'C.O. values'!C$32,"NO_GROWTH",L857)</f>
        <v>0.29193750000000002</v>
      </c>
      <c r="N857" s="74">
        <f t="shared" si="122"/>
        <v>5050.4681742892872</v>
      </c>
      <c r="O857" s="42">
        <f t="shared" si="123"/>
        <v>5050.4681742892872</v>
      </c>
      <c r="P857" s="75">
        <f t="shared" si="124"/>
        <v>0.5526964654844625</v>
      </c>
      <c r="Q857" s="55" t="str">
        <f t="shared" si="125"/>
        <v>NEGATIVE</v>
      </c>
      <c r="R857" s="1"/>
    </row>
    <row r="858" spans="1:18" ht="14" x14ac:dyDescent="0.2">
      <c r="A858" s="103" t="s">
        <v>1911</v>
      </c>
      <c r="B858" s="103" t="s">
        <v>1912</v>
      </c>
      <c r="C858" s="76" t="s">
        <v>727</v>
      </c>
      <c r="D858" s="31" t="s">
        <v>127</v>
      </c>
      <c r="E858" s="1">
        <v>82</v>
      </c>
      <c r="F858" s="71">
        <f>Data!AA95</f>
        <v>2433</v>
      </c>
      <c r="G858" s="71">
        <f t="shared" si="117"/>
        <v>973.57894736842104</v>
      </c>
      <c r="H858" s="72">
        <f t="shared" si="118"/>
        <v>1459.421052631579</v>
      </c>
      <c r="I858" s="72">
        <f t="shared" si="119"/>
        <v>1459.421052631579</v>
      </c>
      <c r="J858" s="45">
        <f>Data!L95</f>
        <v>0.439</v>
      </c>
      <c r="K858" s="45">
        <f t="shared" si="120"/>
        <v>5.1062500000000018E-2</v>
      </c>
      <c r="L858" s="73">
        <f t="shared" si="121"/>
        <v>0.38793749999999999</v>
      </c>
      <c r="M858" s="73">
        <f>IF(Results!J858&lt;'C.O. values'!C$32,"NO_GROWTH",L858)</f>
        <v>0.38793749999999999</v>
      </c>
      <c r="N858" s="74">
        <f t="shared" si="122"/>
        <v>3762.0004578871053</v>
      </c>
      <c r="O858" s="42">
        <f t="shared" si="123"/>
        <v>3762.0004578871053</v>
      </c>
      <c r="P858" s="75">
        <f t="shared" si="124"/>
        <v>0.41169338850803244</v>
      </c>
      <c r="Q858" s="55" t="str">
        <f t="shared" si="125"/>
        <v>NEGATIVE</v>
      </c>
      <c r="R858" s="1"/>
    </row>
    <row r="859" spans="1:18" ht="14" x14ac:dyDescent="0.2">
      <c r="A859" s="103" t="s">
        <v>1913</v>
      </c>
      <c r="B859" s="103" t="s">
        <v>1914</v>
      </c>
      <c r="C859" s="76" t="s">
        <v>1915</v>
      </c>
      <c r="D859" s="31" t="s">
        <v>127</v>
      </c>
      <c r="E859" s="1">
        <v>83</v>
      </c>
      <c r="F859" s="71">
        <f>Data!AB95</f>
        <v>2424</v>
      </c>
      <c r="G859" s="71">
        <f t="shared" si="117"/>
        <v>973.57894736842104</v>
      </c>
      <c r="H859" s="72">
        <f t="shared" si="118"/>
        <v>1450.421052631579</v>
      </c>
      <c r="I859" s="72">
        <f t="shared" si="119"/>
        <v>1450.421052631579</v>
      </c>
      <c r="J859" s="45">
        <f>Data!M95</f>
        <v>0.41</v>
      </c>
      <c r="K859" s="45">
        <f t="shared" si="120"/>
        <v>5.1062500000000018E-2</v>
      </c>
      <c r="L859" s="73">
        <f t="shared" si="121"/>
        <v>0.35893749999999996</v>
      </c>
      <c r="M859" s="73">
        <f>IF(Results!J859&lt;'C.O. values'!C$32,"NO_GROWTH",L859)</f>
        <v>0.35893749999999996</v>
      </c>
      <c r="N859" s="74">
        <f t="shared" si="122"/>
        <v>4040.8735577407742</v>
      </c>
      <c r="O859" s="42">
        <f t="shared" si="123"/>
        <v>4040.8735577407742</v>
      </c>
      <c r="P859" s="75">
        <f t="shared" si="124"/>
        <v>0.4422117823061496</v>
      </c>
      <c r="Q859" s="55" t="str">
        <f t="shared" si="125"/>
        <v>NEGATIVE</v>
      </c>
      <c r="R859" s="1"/>
    </row>
    <row r="860" spans="1:18" ht="14" x14ac:dyDescent="0.2">
      <c r="A860" s="103" t="s">
        <v>1916</v>
      </c>
      <c r="B860" s="103" t="s">
        <v>1917</v>
      </c>
      <c r="C860" s="76" t="s">
        <v>272</v>
      </c>
      <c r="D860" s="31" t="s">
        <v>144</v>
      </c>
      <c r="E860" s="1">
        <v>84</v>
      </c>
      <c r="F860" s="71">
        <f>Data!AC95</f>
        <v>2774</v>
      </c>
      <c r="G860" s="71">
        <f t="shared" si="117"/>
        <v>973.57894736842104</v>
      </c>
      <c r="H860" s="72">
        <f t="shared" si="118"/>
        <v>1800.421052631579</v>
      </c>
      <c r="I860" s="72">
        <f t="shared" si="119"/>
        <v>1800.421052631579</v>
      </c>
      <c r="J860" s="45">
        <f>Data!N95</f>
        <v>0.42199999999999999</v>
      </c>
      <c r="K860" s="45">
        <f t="shared" si="120"/>
        <v>5.1062500000000018E-2</v>
      </c>
      <c r="L860" s="73">
        <f t="shared" si="121"/>
        <v>0.37093749999999998</v>
      </c>
      <c r="M860" s="73">
        <f>IF(Results!J860&lt;'C.O. values'!C$32,"NO_GROWTH",L860)</f>
        <v>0.37093749999999998</v>
      </c>
      <c r="N860" s="74">
        <f t="shared" si="122"/>
        <v>4853.7046069259086</v>
      </c>
      <c r="O860" s="42">
        <f t="shared" si="123"/>
        <v>4853.7046069259086</v>
      </c>
      <c r="P860" s="75">
        <f t="shared" si="124"/>
        <v>0.53116370367606702</v>
      </c>
      <c r="Q860" s="55" t="str">
        <f t="shared" si="125"/>
        <v>NEGATIVE</v>
      </c>
      <c r="R860" s="1"/>
    </row>
    <row r="861" spans="1:18" ht="14" x14ac:dyDescent="0.2">
      <c r="A861" s="103" t="s">
        <v>1918</v>
      </c>
      <c r="B861" s="103" t="s">
        <v>1919</v>
      </c>
      <c r="C861" s="76" t="s">
        <v>272</v>
      </c>
      <c r="D861" s="31" t="s">
        <v>127</v>
      </c>
      <c r="E861" s="1">
        <v>85</v>
      </c>
      <c r="F861" s="71">
        <f>Data!R96</f>
        <v>1799</v>
      </c>
      <c r="G861" s="71">
        <f t="shared" si="117"/>
        <v>973.57894736842104</v>
      </c>
      <c r="H861" s="72">
        <f t="shared" si="118"/>
        <v>825.42105263157896</v>
      </c>
      <c r="I861" s="72">
        <f t="shared" si="119"/>
        <v>825.42105263157896</v>
      </c>
      <c r="J861" s="45">
        <f>Data!C96</f>
        <v>0.38500000000000001</v>
      </c>
      <c r="K861" s="45">
        <f t="shared" si="120"/>
        <v>5.1062500000000018E-2</v>
      </c>
      <c r="L861" s="73">
        <f t="shared" si="121"/>
        <v>0.3339375</v>
      </c>
      <c r="M861" s="73">
        <f>IF(Results!J861&lt;'C.O. values'!C$32,"NO_GROWTH",L861)</f>
        <v>0.3339375</v>
      </c>
      <c r="N861" s="74">
        <f t="shared" si="122"/>
        <v>2471.7830511145917</v>
      </c>
      <c r="O861" s="42">
        <f t="shared" si="123"/>
        <v>2471.7830511145917</v>
      </c>
      <c r="P861" s="75">
        <f t="shared" si="124"/>
        <v>0.2704988346922278</v>
      </c>
      <c r="Q861" s="55" t="str">
        <f t="shared" si="125"/>
        <v>NEGATIVE</v>
      </c>
      <c r="R861" s="1"/>
    </row>
    <row r="862" spans="1:18" ht="14" x14ac:dyDescent="0.2">
      <c r="A862" s="103" t="s">
        <v>1920</v>
      </c>
      <c r="B862" s="103" t="s">
        <v>1921</v>
      </c>
      <c r="C862" s="76" t="s">
        <v>305</v>
      </c>
      <c r="D862" s="31" t="s">
        <v>141</v>
      </c>
      <c r="E862" s="1">
        <v>86</v>
      </c>
      <c r="F862" s="71">
        <f>Data!S96</f>
        <v>1914</v>
      </c>
      <c r="G862" s="71">
        <f t="shared" si="117"/>
        <v>973.57894736842104</v>
      </c>
      <c r="H862" s="72">
        <f t="shared" si="118"/>
        <v>940.42105263157896</v>
      </c>
      <c r="I862" s="72">
        <f t="shared" si="119"/>
        <v>940.42105263157896</v>
      </c>
      <c r="J862" s="45">
        <f>Data!D96</f>
        <v>0.41799999999999998</v>
      </c>
      <c r="K862" s="45">
        <f t="shared" si="120"/>
        <v>5.1062500000000018E-2</v>
      </c>
      <c r="L862" s="73">
        <f t="shared" si="121"/>
        <v>0.36693749999999997</v>
      </c>
      <c r="M862" s="73">
        <f>IF(Results!J862&lt;'C.O. values'!C$32,"NO_GROWTH",L862)</f>
        <v>0.36693749999999997</v>
      </c>
      <c r="N862" s="74">
        <f t="shared" si="122"/>
        <v>2562.8916440308744</v>
      </c>
      <c r="O862" s="42">
        <f t="shared" si="123"/>
        <v>2562.8916440308744</v>
      </c>
      <c r="P862" s="75">
        <f t="shared" si="124"/>
        <v>0.2804692761527719</v>
      </c>
      <c r="Q862" s="55" t="str">
        <f t="shared" si="125"/>
        <v>NEGATIVE</v>
      </c>
      <c r="R862" s="1"/>
    </row>
    <row r="863" spans="1:18" ht="14" x14ac:dyDescent="0.2">
      <c r="A863" s="103" t="s">
        <v>1922</v>
      </c>
      <c r="B863" s="103" t="s">
        <v>1923</v>
      </c>
      <c r="C863" s="76" t="s">
        <v>421</v>
      </c>
      <c r="D863" s="31" t="s">
        <v>127</v>
      </c>
      <c r="E863" s="1">
        <v>87</v>
      </c>
      <c r="F863" s="71">
        <f>Data!T96</f>
        <v>1970</v>
      </c>
      <c r="G863" s="71">
        <f t="shared" si="117"/>
        <v>973.57894736842104</v>
      </c>
      <c r="H863" s="72">
        <f t="shared" si="118"/>
        <v>996.42105263157896</v>
      </c>
      <c r="I863" s="72">
        <f t="shared" si="119"/>
        <v>996.42105263157896</v>
      </c>
      <c r="J863" s="45">
        <f>Data!E96</f>
        <v>0.35599999999999998</v>
      </c>
      <c r="K863" s="45">
        <f t="shared" si="120"/>
        <v>5.1062500000000018E-2</v>
      </c>
      <c r="L863" s="73">
        <f t="shared" si="121"/>
        <v>0.30493749999999997</v>
      </c>
      <c r="M863" s="73">
        <f>IF(Results!J863&lt;'C.O. values'!C$32,"NO_GROWTH",L863)</f>
        <v>0.30493749999999997</v>
      </c>
      <c r="N863" s="74">
        <f t="shared" si="122"/>
        <v>3267.6238659777136</v>
      </c>
      <c r="O863" s="42">
        <f t="shared" si="123"/>
        <v>3267.6238659777136</v>
      </c>
      <c r="P863" s="75">
        <f t="shared" si="124"/>
        <v>0.3575914348797381</v>
      </c>
      <c r="Q863" s="55" t="str">
        <f t="shared" si="125"/>
        <v>NEGATIVE</v>
      </c>
      <c r="R863" s="1"/>
    </row>
    <row r="864" spans="1:18" ht="14" x14ac:dyDescent="0.2">
      <c r="A864" s="103" t="s">
        <v>1924</v>
      </c>
      <c r="B864" s="103" t="s">
        <v>1925</v>
      </c>
      <c r="C864" s="76" t="s">
        <v>421</v>
      </c>
      <c r="D864" s="31" t="s">
        <v>144</v>
      </c>
      <c r="E864" s="1">
        <v>88</v>
      </c>
      <c r="F864" s="71">
        <f>Data!U96</f>
        <v>2239</v>
      </c>
      <c r="G864" s="71">
        <f t="shared" si="117"/>
        <v>973.57894736842104</v>
      </c>
      <c r="H864" s="72">
        <f t="shared" si="118"/>
        <v>1265.421052631579</v>
      </c>
      <c r="I864" s="72">
        <f t="shared" si="119"/>
        <v>1265.421052631579</v>
      </c>
      <c r="J864" s="45">
        <f>Data!F96</f>
        <v>0.35099999999999998</v>
      </c>
      <c r="K864" s="45">
        <f t="shared" si="120"/>
        <v>5.1062500000000018E-2</v>
      </c>
      <c r="L864" s="73">
        <f t="shared" si="121"/>
        <v>0.29993749999999997</v>
      </c>
      <c r="M864" s="73">
        <f>IF(Results!J864&lt;'C.O. values'!C$32,"NO_GROWTH",L864)</f>
        <v>0.29993749999999997</v>
      </c>
      <c r="N864" s="74">
        <f t="shared" si="122"/>
        <v>4218.9491231725915</v>
      </c>
      <c r="O864" s="42">
        <f t="shared" si="123"/>
        <v>4218.9491231725915</v>
      </c>
      <c r="P864" s="75">
        <f t="shared" si="124"/>
        <v>0.46169942824447152</v>
      </c>
      <c r="Q864" s="55" t="str">
        <f t="shared" si="125"/>
        <v>NEGATIVE</v>
      </c>
      <c r="R864" s="1"/>
    </row>
    <row r="865" spans="1:18" ht="14" x14ac:dyDescent="0.2">
      <c r="A865" s="103" t="s">
        <v>1926</v>
      </c>
      <c r="B865" s="103" t="s">
        <v>1927</v>
      </c>
      <c r="C865" s="76" t="s">
        <v>187</v>
      </c>
      <c r="D865" s="31" t="s">
        <v>144</v>
      </c>
      <c r="E865" s="1">
        <v>89</v>
      </c>
      <c r="F865" s="71">
        <f>Data!V96</f>
        <v>2332</v>
      </c>
      <c r="G865" s="71">
        <f t="shared" si="117"/>
        <v>973.57894736842104</v>
      </c>
      <c r="H865" s="72">
        <f t="shared" si="118"/>
        <v>1358.421052631579</v>
      </c>
      <c r="I865" s="72">
        <f t="shared" si="119"/>
        <v>1358.421052631579</v>
      </c>
      <c r="J865" s="45">
        <f>Data!G96</f>
        <v>0.44800000000000001</v>
      </c>
      <c r="K865" s="45">
        <f t="shared" si="120"/>
        <v>5.1062500000000018E-2</v>
      </c>
      <c r="L865" s="73">
        <f t="shared" si="121"/>
        <v>0.3969375</v>
      </c>
      <c r="M865" s="73">
        <f>IF(Results!J865&lt;'C.O. values'!C$32,"NO_GROWTH",L865)</f>
        <v>0.3969375</v>
      </c>
      <c r="N865" s="74">
        <f t="shared" si="122"/>
        <v>3422.25426580149</v>
      </c>
      <c r="O865" s="42">
        <f t="shared" si="123"/>
        <v>3422.25426580149</v>
      </c>
      <c r="P865" s="75">
        <f t="shared" si="124"/>
        <v>0.37451336617199443</v>
      </c>
      <c r="Q865" s="55" t="str">
        <f t="shared" si="125"/>
        <v>NEGATIVE</v>
      </c>
      <c r="R865" s="1"/>
    </row>
    <row r="866" spans="1:18" ht="14" x14ac:dyDescent="0.2">
      <c r="A866" s="103" t="s">
        <v>1928</v>
      </c>
      <c r="B866" s="103" t="s">
        <v>1929</v>
      </c>
      <c r="C866" s="76" t="s">
        <v>187</v>
      </c>
      <c r="D866" s="31" t="s">
        <v>144</v>
      </c>
      <c r="E866" s="1">
        <v>90</v>
      </c>
      <c r="F866" s="71">
        <f>Data!W96</f>
        <v>2044</v>
      </c>
      <c r="G866" s="71">
        <f t="shared" si="117"/>
        <v>973.57894736842104</v>
      </c>
      <c r="H866" s="72">
        <f t="shared" si="118"/>
        <v>1070.421052631579</v>
      </c>
      <c r="I866" s="72">
        <f t="shared" si="119"/>
        <v>1070.421052631579</v>
      </c>
      <c r="J866" s="45">
        <f>Data!H96</f>
        <v>0.52400000000000002</v>
      </c>
      <c r="K866" s="45">
        <f t="shared" si="120"/>
        <v>5.1062500000000018E-2</v>
      </c>
      <c r="L866" s="73">
        <f t="shared" si="121"/>
        <v>0.47293750000000001</v>
      </c>
      <c r="M866" s="73">
        <f>IF(Results!J866&lt;'C.O. values'!C$32,"NO_GROWTH",L866)</f>
        <v>0.47293750000000001</v>
      </c>
      <c r="N866" s="74">
        <f t="shared" si="122"/>
        <v>2263.3456907764321</v>
      </c>
      <c r="O866" s="42">
        <f t="shared" si="123"/>
        <v>2263.3456907764321</v>
      </c>
      <c r="P866" s="75">
        <f t="shared" si="124"/>
        <v>0.24768855486108649</v>
      </c>
      <c r="Q866" s="55" t="str">
        <f t="shared" si="125"/>
        <v>NEGATIVE</v>
      </c>
      <c r="R866" s="1"/>
    </row>
    <row r="867" spans="1:18" ht="14" x14ac:dyDescent="0.2">
      <c r="A867" s="103" t="s">
        <v>1930</v>
      </c>
      <c r="B867" s="103" t="s">
        <v>1931</v>
      </c>
      <c r="C867" s="76" t="s">
        <v>786</v>
      </c>
      <c r="D867" s="31" t="s">
        <v>127</v>
      </c>
      <c r="E867" s="1">
        <v>91</v>
      </c>
      <c r="F867" s="71">
        <f>Data!X96</f>
        <v>2232</v>
      </c>
      <c r="G867" s="71">
        <f t="shared" si="117"/>
        <v>973.57894736842104</v>
      </c>
      <c r="H867" s="72">
        <f t="shared" si="118"/>
        <v>1258.421052631579</v>
      </c>
      <c r="I867" s="72">
        <f t="shared" si="119"/>
        <v>1258.421052631579</v>
      </c>
      <c r="J867" s="45">
        <f>Data!I96</f>
        <v>0.374</v>
      </c>
      <c r="K867" s="45">
        <f t="shared" si="120"/>
        <v>5.1062500000000018E-2</v>
      </c>
      <c r="L867" s="73">
        <f t="shared" si="121"/>
        <v>0.32293749999999999</v>
      </c>
      <c r="M867" s="73">
        <f>IF(Results!J867&lt;'C.O. values'!C$32,"NO_GROWTH",L867)</f>
        <v>0.32293749999999999</v>
      </c>
      <c r="N867" s="74">
        <f t="shared" si="122"/>
        <v>3896.7944343149338</v>
      </c>
      <c r="O867" s="42">
        <f t="shared" si="123"/>
        <v>3896.7944343149338</v>
      </c>
      <c r="P867" s="75">
        <f t="shared" si="124"/>
        <v>0.42644452677270245</v>
      </c>
      <c r="Q867" s="55" t="str">
        <f t="shared" si="125"/>
        <v>NEGATIVE</v>
      </c>
      <c r="R867" s="1"/>
    </row>
    <row r="868" spans="1:18" ht="14" x14ac:dyDescent="0.2">
      <c r="A868" s="103" t="s">
        <v>1932</v>
      </c>
      <c r="B868" s="103" t="s">
        <v>1933</v>
      </c>
      <c r="C868" s="76" t="s">
        <v>158</v>
      </c>
      <c r="D868" s="31" t="s">
        <v>127</v>
      </c>
      <c r="E868" s="1">
        <v>92</v>
      </c>
      <c r="F868" s="71">
        <f>Data!Y96</f>
        <v>1775</v>
      </c>
      <c r="G868" s="71">
        <f t="shared" si="117"/>
        <v>973.57894736842104</v>
      </c>
      <c r="H868" s="72">
        <f t="shared" si="118"/>
        <v>801.42105263157896</v>
      </c>
      <c r="I868" s="72">
        <f t="shared" si="119"/>
        <v>801.42105263157896</v>
      </c>
      <c r="J868" s="45">
        <f>Data!J96</f>
        <v>0.47799999999999998</v>
      </c>
      <c r="K868" s="45">
        <f t="shared" si="120"/>
        <v>5.1062500000000018E-2</v>
      </c>
      <c r="L868" s="73">
        <f t="shared" si="121"/>
        <v>0.42693749999999997</v>
      </c>
      <c r="M868" s="73">
        <f>IF(Results!J868&lt;'C.O. values'!C$32,"NO_GROWTH",L868)</f>
        <v>0.42693749999999997</v>
      </c>
      <c r="N868" s="74">
        <f t="shared" si="122"/>
        <v>1877.139048763763</v>
      </c>
      <c r="O868" s="42">
        <f t="shared" si="123"/>
        <v>1877.139048763763</v>
      </c>
      <c r="P868" s="75">
        <f t="shared" si="124"/>
        <v>0.20542414716247481</v>
      </c>
      <c r="Q868" s="55" t="str">
        <f t="shared" si="125"/>
        <v>NEGATIVE</v>
      </c>
      <c r="R868" s="1"/>
    </row>
    <row r="869" spans="1:18" ht="14" x14ac:dyDescent="0.2">
      <c r="A869" s="103" t="s">
        <v>1934</v>
      </c>
      <c r="B869" s="103" t="s">
        <v>1935</v>
      </c>
      <c r="C869" s="76" t="s">
        <v>158</v>
      </c>
      <c r="D869" s="31" t="s">
        <v>127</v>
      </c>
      <c r="E869" s="1">
        <v>93</v>
      </c>
      <c r="F869" s="71">
        <f>Data!Z96</f>
        <v>2672</v>
      </c>
      <c r="G869" s="71">
        <f t="shared" si="117"/>
        <v>973.57894736842104</v>
      </c>
      <c r="H869" s="72">
        <f t="shared" si="118"/>
        <v>1698.421052631579</v>
      </c>
      <c r="I869" s="72">
        <f t="shared" si="119"/>
        <v>1698.421052631579</v>
      </c>
      <c r="J869" s="45">
        <f>Data!K96</f>
        <v>0.40300000000000002</v>
      </c>
      <c r="K869" s="45">
        <f t="shared" si="120"/>
        <v>5.1062500000000018E-2</v>
      </c>
      <c r="L869" s="73">
        <f t="shared" si="121"/>
        <v>0.35193750000000001</v>
      </c>
      <c r="M869" s="73">
        <f>IF(Results!J869&lt;'C.O. values'!C$32,"NO_GROWTH",L869)</f>
        <v>0.35193750000000001</v>
      </c>
      <c r="N869" s="74">
        <f t="shared" si="122"/>
        <v>4825.9166830234881</v>
      </c>
      <c r="O869" s="42">
        <f t="shared" si="123"/>
        <v>4825.9166830234881</v>
      </c>
      <c r="P869" s="75">
        <f t="shared" si="124"/>
        <v>0.52812274058234743</v>
      </c>
      <c r="Q869" s="55" t="str">
        <f t="shared" si="125"/>
        <v>NEGATIVE</v>
      </c>
      <c r="R869" s="1"/>
    </row>
    <row r="870" spans="1:18" ht="14" x14ac:dyDescent="0.2">
      <c r="A870" s="103" t="s">
        <v>1936</v>
      </c>
      <c r="B870" s="103" t="s">
        <v>1937</v>
      </c>
      <c r="C870" s="76" t="s">
        <v>336</v>
      </c>
      <c r="D870" s="31" t="s">
        <v>127</v>
      </c>
      <c r="E870" s="1">
        <v>94</v>
      </c>
      <c r="F870" s="71">
        <f>Data!AA96</f>
        <v>2688</v>
      </c>
      <c r="G870" s="71">
        <f t="shared" si="117"/>
        <v>973.57894736842104</v>
      </c>
      <c r="H870" s="72">
        <f t="shared" si="118"/>
        <v>1714.421052631579</v>
      </c>
      <c r="I870" s="72">
        <f t="shared" si="119"/>
        <v>1714.421052631579</v>
      </c>
      <c r="J870" s="45">
        <f>Data!L96</f>
        <v>0.36699999999999999</v>
      </c>
      <c r="K870" s="45">
        <f t="shared" si="120"/>
        <v>5.1062500000000018E-2</v>
      </c>
      <c r="L870" s="73">
        <f t="shared" si="121"/>
        <v>0.31593749999999998</v>
      </c>
      <c r="M870" s="73">
        <f>IF(Results!J870&lt;'C.O. values'!C$32,"NO_GROWTH",L870)</f>
        <v>0.31593749999999998</v>
      </c>
      <c r="N870" s="74">
        <f t="shared" si="122"/>
        <v>5426.4563485866001</v>
      </c>
      <c r="O870" s="42">
        <f t="shared" si="123"/>
        <v>5426.4563485866001</v>
      </c>
      <c r="P870" s="75">
        <f t="shared" si="124"/>
        <v>0.5938426182423352</v>
      </c>
      <c r="Q870" s="55" t="str">
        <f t="shared" si="125"/>
        <v>NEGATIVE</v>
      </c>
      <c r="R870" s="1"/>
    </row>
    <row r="871" spans="1:18" ht="14" x14ac:dyDescent="0.2">
      <c r="A871" s="103" t="s">
        <v>1938</v>
      </c>
      <c r="B871" s="103" t="s">
        <v>1939</v>
      </c>
      <c r="C871" s="76" t="s">
        <v>158</v>
      </c>
      <c r="D871" s="31" t="s">
        <v>127</v>
      </c>
      <c r="E871" s="1">
        <v>95</v>
      </c>
      <c r="F871" s="71">
        <f>Data!AB96</f>
        <v>2256</v>
      </c>
      <c r="G871" s="71">
        <f t="shared" si="117"/>
        <v>973.57894736842104</v>
      </c>
      <c r="H871" s="72">
        <f t="shared" si="118"/>
        <v>1282.421052631579</v>
      </c>
      <c r="I871" s="72">
        <f t="shared" si="119"/>
        <v>1282.421052631579</v>
      </c>
      <c r="J871" s="45">
        <f>Data!M96</f>
        <v>0.36699999999999999</v>
      </c>
      <c r="K871" s="45">
        <f t="shared" si="120"/>
        <v>5.1062500000000018E-2</v>
      </c>
      <c r="L871" s="73">
        <f t="shared" si="121"/>
        <v>0.31593749999999998</v>
      </c>
      <c r="M871" s="73">
        <f>IF(Results!J871&lt;'C.O. values'!C$32,"NO_GROWTH",L871)</f>
        <v>0.31593749999999998</v>
      </c>
      <c r="N871" s="74">
        <f t="shared" si="122"/>
        <v>4059.0972981414966</v>
      </c>
      <c r="O871" s="42">
        <f t="shared" si="123"/>
        <v>4059.0972981414966</v>
      </c>
      <c r="P871" s="75">
        <f t="shared" si="124"/>
        <v>0.44420609185524468</v>
      </c>
      <c r="Q871" s="55" t="str">
        <f t="shared" si="125"/>
        <v>NEGATIVE</v>
      </c>
      <c r="R871" s="1"/>
    </row>
    <row r="872" spans="1:18" ht="14" x14ac:dyDescent="0.2">
      <c r="A872" s="103" t="s">
        <v>1940</v>
      </c>
      <c r="B872" s="103" t="s">
        <v>1941</v>
      </c>
      <c r="C872" s="76" t="s">
        <v>132</v>
      </c>
      <c r="D872" s="31" t="s">
        <v>127</v>
      </c>
      <c r="E872" s="1">
        <v>96</v>
      </c>
      <c r="F872" s="71">
        <f>Data!AC96</f>
        <v>2587</v>
      </c>
      <c r="G872" s="71">
        <f t="shared" si="117"/>
        <v>973.57894736842104</v>
      </c>
      <c r="H872" s="72">
        <f t="shared" si="118"/>
        <v>1613.421052631579</v>
      </c>
      <c r="I872" s="72">
        <f t="shared" si="119"/>
        <v>1613.421052631579</v>
      </c>
      <c r="J872" s="45">
        <f>Data!N96</f>
        <v>0.44700000000000001</v>
      </c>
      <c r="K872" s="45">
        <f t="shared" si="120"/>
        <v>5.1062500000000018E-2</v>
      </c>
      <c r="L872" s="73">
        <f t="shared" si="121"/>
        <v>0.3959375</v>
      </c>
      <c r="M872" s="73">
        <f>IF(Results!J872&lt;'C.O. values'!C$32,"NO_GROWTH",L872)</f>
        <v>0.3959375</v>
      </c>
      <c r="N872" s="74">
        <f t="shared" si="122"/>
        <v>4074.9387280355586</v>
      </c>
      <c r="O872" s="42">
        <f t="shared" si="123"/>
        <v>4074.9387280355586</v>
      </c>
      <c r="P872" s="75">
        <f t="shared" si="124"/>
        <v>0.44593969397063665</v>
      </c>
      <c r="Q872" s="55" t="str">
        <f t="shared" si="125"/>
        <v>NEGATIVE</v>
      </c>
      <c r="R872" s="1"/>
    </row>
    <row r="873" spans="1:18" ht="14" x14ac:dyDescent="0.2">
      <c r="A873" s="103" t="s">
        <v>1942</v>
      </c>
      <c r="B873" s="103" t="s">
        <v>1943</v>
      </c>
      <c r="C873" s="76" t="s">
        <v>607</v>
      </c>
      <c r="D873" s="31" t="s">
        <v>127</v>
      </c>
      <c r="E873" s="1">
        <v>1</v>
      </c>
      <c r="F873" s="71">
        <f>Data!R99</f>
        <v>1805</v>
      </c>
      <c r="G873" s="71">
        <f t="shared" si="117"/>
        <v>973.57894736842104</v>
      </c>
      <c r="H873" s="72">
        <f t="shared" si="118"/>
        <v>831.42105263157896</v>
      </c>
      <c r="I873" s="72">
        <f t="shared" si="119"/>
        <v>831.42105263157896</v>
      </c>
      <c r="J873" s="45">
        <f>Data!C99</f>
        <v>0.41399999999999998</v>
      </c>
      <c r="K873" s="45">
        <f t="shared" si="120"/>
        <v>5.1062500000000018E-2</v>
      </c>
      <c r="L873" s="73">
        <f t="shared" si="121"/>
        <v>0.36293749999999997</v>
      </c>
      <c r="M873" s="73">
        <f>IF(Results!J873&lt;'C.O. values'!C$32,"NO_GROWTH",L873)</f>
        <v>0.36293749999999997</v>
      </c>
      <c r="N873" s="74">
        <f t="shared" si="122"/>
        <v>2290.8105462554272</v>
      </c>
      <c r="O873" s="42">
        <f t="shared" si="123"/>
        <v>2290.8105462554272</v>
      </c>
      <c r="P873" s="75">
        <f t="shared" si="124"/>
        <v>0.25069416305906672</v>
      </c>
      <c r="Q873" s="55" t="str">
        <f t="shared" si="125"/>
        <v>NEGATIVE</v>
      </c>
      <c r="R873" s="1"/>
    </row>
    <row r="874" spans="1:18" ht="14" x14ac:dyDescent="0.2">
      <c r="A874" s="103" t="s">
        <v>1944</v>
      </c>
      <c r="B874" s="103" t="s">
        <v>1945</v>
      </c>
      <c r="C874" s="76" t="s">
        <v>727</v>
      </c>
      <c r="D874" s="31" t="s">
        <v>127</v>
      </c>
      <c r="E874" s="1">
        <v>2</v>
      </c>
      <c r="F874" s="71">
        <f>Data!S99</f>
        <v>2918</v>
      </c>
      <c r="G874" s="71">
        <f t="shared" si="117"/>
        <v>973.57894736842104</v>
      </c>
      <c r="H874" s="72">
        <f t="shared" si="118"/>
        <v>1944.421052631579</v>
      </c>
      <c r="I874" s="72">
        <f t="shared" si="119"/>
        <v>1944.421052631579</v>
      </c>
      <c r="J874" s="45">
        <f>Data!D99</f>
        <v>0.36799999999999999</v>
      </c>
      <c r="K874" s="45">
        <f t="shared" si="120"/>
        <v>5.1062500000000018E-2</v>
      </c>
      <c r="L874" s="73">
        <f t="shared" si="121"/>
        <v>0.31693749999999998</v>
      </c>
      <c r="M874" s="73">
        <f>IF(Results!J874&lt;'C.O. values'!C$32,"NO_GROWTH",L874)</f>
        <v>0.31693749999999998</v>
      </c>
      <c r="N874" s="74">
        <f t="shared" si="122"/>
        <v>6135.0299432272268</v>
      </c>
      <c r="O874" s="42">
        <f t="shared" si="123"/>
        <v>6135.0299432272268</v>
      </c>
      <c r="P874" s="75">
        <f t="shared" si="124"/>
        <v>0.6713851564345702</v>
      </c>
      <c r="Q874" s="55" t="str">
        <f t="shared" si="125"/>
        <v>NEGATIVE</v>
      </c>
      <c r="R874" s="1"/>
    </row>
    <row r="875" spans="1:18" ht="14" x14ac:dyDescent="0.2">
      <c r="A875" s="103" t="s">
        <v>1946</v>
      </c>
      <c r="B875" s="103" t="s">
        <v>1947</v>
      </c>
      <c r="C875" s="76" t="s">
        <v>158</v>
      </c>
      <c r="D875" s="31" t="s">
        <v>141</v>
      </c>
      <c r="E875" s="1">
        <v>3</v>
      </c>
      <c r="F875" s="71">
        <f>Data!T99</f>
        <v>1923</v>
      </c>
      <c r="G875" s="71">
        <f t="shared" si="117"/>
        <v>973.57894736842104</v>
      </c>
      <c r="H875" s="72">
        <f t="shared" si="118"/>
        <v>949.42105263157896</v>
      </c>
      <c r="I875" s="72">
        <f t="shared" si="119"/>
        <v>949.42105263157896</v>
      </c>
      <c r="J875" s="45">
        <f>Data!E99</f>
        <v>0.35499999999999998</v>
      </c>
      <c r="K875" s="45">
        <f t="shared" si="120"/>
        <v>5.1062500000000018E-2</v>
      </c>
      <c r="L875" s="73">
        <f t="shared" si="121"/>
        <v>0.30393749999999997</v>
      </c>
      <c r="M875" s="73">
        <f>IF(Results!J875&lt;'C.O. values'!C$32,"NO_GROWTH",L875)</f>
        <v>0.30393749999999997</v>
      </c>
      <c r="N875" s="74">
        <f t="shared" si="122"/>
        <v>3123.737783694276</v>
      </c>
      <c r="O875" s="42">
        <f t="shared" si="123"/>
        <v>3123.737783694276</v>
      </c>
      <c r="P875" s="75">
        <f t="shared" si="124"/>
        <v>0.34184530474564345</v>
      </c>
      <c r="Q875" s="55" t="str">
        <f t="shared" si="125"/>
        <v>NEGATIVE</v>
      </c>
      <c r="R875" s="1"/>
    </row>
    <row r="876" spans="1:18" ht="14" x14ac:dyDescent="0.2">
      <c r="A876" s="103" t="s">
        <v>1948</v>
      </c>
      <c r="B876" s="103" t="s">
        <v>1949</v>
      </c>
      <c r="C876" s="76" t="s">
        <v>312</v>
      </c>
      <c r="D876" s="31" t="s">
        <v>127</v>
      </c>
      <c r="E876" s="1">
        <v>4</v>
      </c>
      <c r="F876" s="71">
        <f>Data!U99</f>
        <v>2773</v>
      </c>
      <c r="G876" s="71">
        <f t="shared" si="117"/>
        <v>973.57894736842104</v>
      </c>
      <c r="H876" s="72">
        <f t="shared" si="118"/>
        <v>1799.421052631579</v>
      </c>
      <c r="I876" s="72">
        <f t="shared" si="119"/>
        <v>1799.421052631579</v>
      </c>
      <c r="J876" s="45">
        <f>Data!F99</f>
        <v>0.33300000000000002</v>
      </c>
      <c r="K876" s="45">
        <f t="shared" si="120"/>
        <v>5.1062500000000018E-2</v>
      </c>
      <c r="L876" s="73">
        <f t="shared" si="121"/>
        <v>0.28193750000000001</v>
      </c>
      <c r="M876" s="73">
        <f>IF(Results!J876&lt;'C.O. values'!C$32,"NO_GROWTH",L876)</f>
        <v>0.28193750000000001</v>
      </c>
      <c r="N876" s="74">
        <f t="shared" si="122"/>
        <v>6382.3402443150662</v>
      </c>
      <c r="O876" s="42">
        <f t="shared" si="123"/>
        <v>6382.3402443150662</v>
      </c>
      <c r="P876" s="75">
        <f t="shared" si="124"/>
        <v>0.69844948484376401</v>
      </c>
      <c r="Q876" s="55" t="str">
        <f t="shared" si="125"/>
        <v>NEGATIVE</v>
      </c>
      <c r="R876" s="1"/>
    </row>
    <row r="877" spans="1:18" ht="14" x14ac:dyDescent="0.2">
      <c r="A877" s="103" t="s">
        <v>1950</v>
      </c>
      <c r="B877" s="103" t="s">
        <v>1951</v>
      </c>
      <c r="C877" s="76" t="s">
        <v>467</v>
      </c>
      <c r="D877" s="31" t="s">
        <v>127</v>
      </c>
      <c r="E877" s="1">
        <v>5</v>
      </c>
      <c r="F877" s="71">
        <f>Data!V99</f>
        <v>2431</v>
      </c>
      <c r="G877" s="71">
        <f t="shared" si="117"/>
        <v>973.57894736842104</v>
      </c>
      <c r="H877" s="72">
        <f t="shared" si="118"/>
        <v>1457.421052631579</v>
      </c>
      <c r="I877" s="72">
        <f t="shared" si="119"/>
        <v>1457.421052631579</v>
      </c>
      <c r="J877" s="45">
        <f>Data!G99</f>
        <v>0.40600000000000003</v>
      </c>
      <c r="K877" s="45">
        <f t="shared" si="120"/>
        <v>5.1062500000000018E-2</v>
      </c>
      <c r="L877" s="73">
        <f t="shared" si="121"/>
        <v>0.35493750000000002</v>
      </c>
      <c r="M877" s="73">
        <f>IF(Results!J877&lt;'C.O. values'!C$32,"NO_GROWTH",L877)</f>
        <v>0.35493750000000002</v>
      </c>
      <c r="N877" s="74">
        <f t="shared" si="122"/>
        <v>4106.1343268366372</v>
      </c>
      <c r="O877" s="42">
        <f t="shared" si="123"/>
        <v>4106.1343268366372</v>
      </c>
      <c r="P877" s="75">
        <f t="shared" si="124"/>
        <v>0.44935357494187034</v>
      </c>
      <c r="Q877" s="55" t="str">
        <f t="shared" si="125"/>
        <v>NEGATIVE</v>
      </c>
      <c r="R877" s="1"/>
    </row>
    <row r="878" spans="1:18" ht="14" x14ac:dyDescent="0.2">
      <c r="A878" s="103" t="s">
        <v>1952</v>
      </c>
      <c r="B878" s="103" t="s">
        <v>1953</v>
      </c>
      <c r="C878" s="76" t="s">
        <v>467</v>
      </c>
      <c r="D878" s="31" t="s">
        <v>127</v>
      </c>
      <c r="E878" s="1">
        <v>6</v>
      </c>
      <c r="F878" s="71">
        <f>Data!W99</f>
        <v>2422</v>
      </c>
      <c r="G878" s="71">
        <f t="shared" si="117"/>
        <v>973.57894736842104</v>
      </c>
      <c r="H878" s="72">
        <f t="shared" si="118"/>
        <v>1448.421052631579</v>
      </c>
      <c r="I878" s="72">
        <f t="shared" si="119"/>
        <v>1448.421052631579</v>
      </c>
      <c r="J878" s="45">
        <f>Data!H99</f>
        <v>0.39500000000000002</v>
      </c>
      <c r="K878" s="45">
        <f t="shared" si="120"/>
        <v>5.1062500000000018E-2</v>
      </c>
      <c r="L878" s="73">
        <f t="shared" si="121"/>
        <v>0.34393750000000001</v>
      </c>
      <c r="M878" s="73">
        <f>IF(Results!J878&lt;'C.O. values'!C$32,"NO_GROWTH",L878)</f>
        <v>0.34393750000000001</v>
      </c>
      <c r="N878" s="74">
        <f t="shared" si="122"/>
        <v>4211.2914486834934</v>
      </c>
      <c r="O878" s="42">
        <f t="shared" si="123"/>
        <v>4211.2914486834934</v>
      </c>
      <c r="P878" s="75">
        <f t="shared" si="124"/>
        <v>0.46086141294016741</v>
      </c>
      <c r="Q878" s="55" t="str">
        <f t="shared" si="125"/>
        <v>NEGATIVE</v>
      </c>
      <c r="R878" s="1"/>
    </row>
    <row r="879" spans="1:18" ht="14" x14ac:dyDescent="0.2">
      <c r="A879" s="103" t="s">
        <v>1954</v>
      </c>
      <c r="B879" s="103" t="s">
        <v>1955</v>
      </c>
      <c r="C879" s="76" t="s">
        <v>596</v>
      </c>
      <c r="D879" s="31" t="s">
        <v>127</v>
      </c>
      <c r="E879" s="1">
        <v>7</v>
      </c>
      <c r="F879" s="71">
        <f>Data!X99</f>
        <v>2545</v>
      </c>
      <c r="G879" s="71">
        <f t="shared" si="117"/>
        <v>973.57894736842104</v>
      </c>
      <c r="H879" s="72">
        <f t="shared" si="118"/>
        <v>1571.421052631579</v>
      </c>
      <c r="I879" s="72">
        <f t="shared" si="119"/>
        <v>1571.421052631579</v>
      </c>
      <c r="J879" s="45">
        <f>Data!I99</f>
        <v>0.39300000000000002</v>
      </c>
      <c r="K879" s="45">
        <f t="shared" si="120"/>
        <v>5.1062500000000018E-2</v>
      </c>
      <c r="L879" s="73">
        <f t="shared" si="121"/>
        <v>0.34193750000000001</v>
      </c>
      <c r="M879" s="73">
        <f>IF(Results!J879&lt;'C.O. values'!C$32,"NO_GROWTH",L879)</f>
        <v>0.34193750000000001</v>
      </c>
      <c r="N879" s="74">
        <f t="shared" si="122"/>
        <v>4595.6382456781694</v>
      </c>
      <c r="O879" s="42">
        <f t="shared" si="123"/>
        <v>4595.6382456781694</v>
      </c>
      <c r="P879" s="75">
        <f t="shared" si="124"/>
        <v>0.50292228905867198</v>
      </c>
      <c r="Q879" s="55" t="str">
        <f t="shared" si="125"/>
        <v>NEGATIVE</v>
      </c>
      <c r="R879" s="1"/>
    </row>
    <row r="880" spans="1:18" ht="14" x14ac:dyDescent="0.2">
      <c r="A880" s="103" t="s">
        <v>1956</v>
      </c>
      <c r="B880" s="103" t="s">
        <v>1957</v>
      </c>
      <c r="C880" s="76" t="s">
        <v>808</v>
      </c>
      <c r="D880" s="31" t="s">
        <v>127</v>
      </c>
      <c r="E880" s="1">
        <v>8</v>
      </c>
      <c r="F880" s="71">
        <f>Data!Y99</f>
        <v>2833</v>
      </c>
      <c r="G880" s="71">
        <f t="shared" si="117"/>
        <v>973.57894736842104</v>
      </c>
      <c r="H880" s="72">
        <f t="shared" si="118"/>
        <v>1859.421052631579</v>
      </c>
      <c r="I880" s="72">
        <f t="shared" si="119"/>
        <v>1859.421052631579</v>
      </c>
      <c r="J880" s="45">
        <f>Data!J99</f>
        <v>0.35</v>
      </c>
      <c r="K880" s="45">
        <f t="shared" si="120"/>
        <v>5.1062500000000018E-2</v>
      </c>
      <c r="L880" s="73">
        <f t="shared" si="121"/>
        <v>0.29893749999999997</v>
      </c>
      <c r="M880" s="73">
        <f>IF(Results!J880&lt;'C.O. values'!C$32,"NO_GROWTH",L880)</f>
        <v>0.29893749999999997</v>
      </c>
      <c r="N880" s="74">
        <f t="shared" si="122"/>
        <v>6220.0996951924035</v>
      </c>
      <c r="O880" s="42">
        <f t="shared" si="123"/>
        <v>6220.0996951924035</v>
      </c>
      <c r="P880" s="75">
        <f t="shared" si="124"/>
        <v>0.68069473915209899</v>
      </c>
      <c r="Q880" s="55" t="str">
        <f t="shared" si="125"/>
        <v>NEGATIVE</v>
      </c>
      <c r="R880" s="1"/>
    </row>
    <row r="881" spans="1:18" ht="14" x14ac:dyDescent="0.2">
      <c r="A881" s="103" t="s">
        <v>1958</v>
      </c>
      <c r="B881" s="103" t="s">
        <v>1959</v>
      </c>
      <c r="C881" s="76" t="s">
        <v>1960</v>
      </c>
      <c r="D881" s="31" t="s">
        <v>127</v>
      </c>
      <c r="E881" s="1">
        <v>9</v>
      </c>
      <c r="F881" s="71">
        <f>Data!Z99</f>
        <v>2678</v>
      </c>
      <c r="G881" s="71">
        <f t="shared" si="117"/>
        <v>973.57894736842104</v>
      </c>
      <c r="H881" s="72">
        <f t="shared" si="118"/>
        <v>1704.421052631579</v>
      </c>
      <c r="I881" s="72">
        <f t="shared" si="119"/>
        <v>1704.421052631579</v>
      </c>
      <c r="J881" s="45">
        <f>Data!K99</f>
        <v>0.39100000000000001</v>
      </c>
      <c r="K881" s="45">
        <f t="shared" si="120"/>
        <v>5.1062500000000018E-2</v>
      </c>
      <c r="L881" s="73">
        <f t="shared" si="121"/>
        <v>0.3399375</v>
      </c>
      <c r="M881" s="73">
        <f>IF(Results!J881&lt;'C.O. values'!C$32,"NO_GROWTH",L881)</f>
        <v>0.3399375</v>
      </c>
      <c r="N881" s="74">
        <f t="shared" si="122"/>
        <v>5013.9247733232696</v>
      </c>
      <c r="O881" s="42">
        <f t="shared" si="123"/>
        <v>5013.9247733232696</v>
      </c>
      <c r="P881" s="75">
        <f t="shared" si="124"/>
        <v>0.54869734939191506</v>
      </c>
      <c r="Q881" s="55" t="str">
        <f t="shared" si="125"/>
        <v>NEGATIVE</v>
      </c>
      <c r="R881" s="1"/>
    </row>
    <row r="882" spans="1:18" ht="14" x14ac:dyDescent="0.2">
      <c r="A882" s="103" t="s">
        <v>1961</v>
      </c>
      <c r="B882" s="103" t="s">
        <v>1962</v>
      </c>
      <c r="C882" s="76" t="s">
        <v>258</v>
      </c>
      <c r="D882" s="31" t="s">
        <v>144</v>
      </c>
      <c r="E882" s="1">
        <v>10</v>
      </c>
      <c r="F882" s="71">
        <f>Data!AA99</f>
        <v>2820</v>
      </c>
      <c r="G882" s="71">
        <f t="shared" si="117"/>
        <v>973.57894736842104</v>
      </c>
      <c r="H882" s="72">
        <f t="shared" si="118"/>
        <v>1846.421052631579</v>
      </c>
      <c r="I882" s="72">
        <f t="shared" si="119"/>
        <v>1846.421052631579</v>
      </c>
      <c r="J882" s="45">
        <f>Data!L99</f>
        <v>0.38500000000000001</v>
      </c>
      <c r="K882" s="45">
        <f t="shared" si="120"/>
        <v>5.1062500000000018E-2</v>
      </c>
      <c r="L882" s="73">
        <f t="shared" si="121"/>
        <v>0.3339375</v>
      </c>
      <c r="M882" s="73">
        <f>IF(Results!J882&lt;'C.O. values'!C$32,"NO_GROWTH",L882)</f>
        <v>0.3339375</v>
      </c>
      <c r="N882" s="74">
        <f t="shared" si="122"/>
        <v>5529.2414078430211</v>
      </c>
      <c r="O882" s="42">
        <f t="shared" si="123"/>
        <v>5529.2414078430211</v>
      </c>
      <c r="P882" s="75">
        <f t="shared" si="124"/>
        <v>0.60509087028455877</v>
      </c>
      <c r="Q882" s="55" t="str">
        <f t="shared" si="125"/>
        <v>NEGATIVE</v>
      </c>
      <c r="R882" s="1"/>
    </row>
    <row r="883" spans="1:18" ht="14" x14ac:dyDescent="0.2">
      <c r="A883" s="103" t="s">
        <v>1963</v>
      </c>
      <c r="B883" s="103" t="s">
        <v>1964</v>
      </c>
      <c r="C883" s="76" t="s">
        <v>258</v>
      </c>
      <c r="D883" s="31" t="s">
        <v>127</v>
      </c>
      <c r="E883" s="1">
        <v>11</v>
      </c>
      <c r="F883" s="71">
        <f>Data!AB99</f>
        <v>3235</v>
      </c>
      <c r="G883" s="71">
        <f t="shared" si="117"/>
        <v>973.57894736842104</v>
      </c>
      <c r="H883" s="72">
        <f t="shared" si="118"/>
        <v>2261.4210526315792</v>
      </c>
      <c r="I883" s="72">
        <f t="shared" si="119"/>
        <v>2261.4210526315792</v>
      </c>
      <c r="J883" s="45">
        <f>Data!M99</f>
        <v>0.436</v>
      </c>
      <c r="K883" s="45">
        <f t="shared" si="120"/>
        <v>5.1062500000000018E-2</v>
      </c>
      <c r="L883" s="73">
        <f t="shared" si="121"/>
        <v>0.38493749999999999</v>
      </c>
      <c r="M883" s="73">
        <f>IF(Results!J883&lt;'C.O. values'!C$32,"NO_GROWTH",L883)</f>
        <v>0.38493749999999999</v>
      </c>
      <c r="N883" s="74">
        <f t="shared" si="122"/>
        <v>5874.774613103632</v>
      </c>
      <c r="O883" s="42">
        <f t="shared" si="123"/>
        <v>5874.774613103632</v>
      </c>
      <c r="P883" s="75">
        <f t="shared" si="124"/>
        <v>0.64290419266668253</v>
      </c>
      <c r="Q883" s="55" t="str">
        <f t="shared" si="125"/>
        <v>NEGATIVE</v>
      </c>
      <c r="R883" s="1"/>
    </row>
    <row r="884" spans="1:18" ht="14" x14ac:dyDescent="0.2">
      <c r="A884" s="103" t="s">
        <v>1965</v>
      </c>
      <c r="B884" s="103" t="s">
        <v>1966</v>
      </c>
      <c r="C884" s="76" t="s">
        <v>152</v>
      </c>
      <c r="D884" s="31" t="s">
        <v>127</v>
      </c>
      <c r="E884" s="1">
        <v>12</v>
      </c>
      <c r="F884" s="71">
        <f>Data!AC99</f>
        <v>4034</v>
      </c>
      <c r="G884" s="71">
        <f t="shared" si="117"/>
        <v>973.57894736842104</v>
      </c>
      <c r="H884" s="72">
        <f t="shared" si="118"/>
        <v>3060.4210526315792</v>
      </c>
      <c r="I884" s="72" t="str">
        <f t="shared" si="119"/>
        <v>OUTLIER-UP</v>
      </c>
      <c r="J884" s="45">
        <f>Data!N99</f>
        <v>0.33900000000000002</v>
      </c>
      <c r="K884" s="45">
        <f t="shared" si="120"/>
        <v>5.1062500000000018E-2</v>
      </c>
      <c r="L884" s="73">
        <f t="shared" si="121"/>
        <v>0.28793750000000001</v>
      </c>
      <c r="M884" s="73">
        <f>IF(Results!J884&lt;'C.O. values'!C$32,"NO_GROWTH",L884)</f>
        <v>0.28793750000000001</v>
      </c>
      <c r="N884" s="74">
        <f t="shared" si="122"/>
        <v>10628.768578707459</v>
      </c>
      <c r="O884" s="42" t="str">
        <f t="shared" si="123"/>
        <v>OUTLIER-UP</v>
      </c>
      <c r="P884" s="75">
        <f t="shared" si="124"/>
        <v>1.1631560923023927</v>
      </c>
      <c r="Q884" s="55" t="str">
        <f t="shared" si="125"/>
        <v>LIKELY_TRUE_POSITIVE</v>
      </c>
      <c r="R884" s="1"/>
    </row>
    <row r="885" spans="1:18" ht="14" x14ac:dyDescent="0.2">
      <c r="A885" s="103" t="s">
        <v>1967</v>
      </c>
      <c r="B885" s="103" t="s">
        <v>1968</v>
      </c>
      <c r="C885" s="76" t="s">
        <v>258</v>
      </c>
      <c r="D885" s="31" t="s">
        <v>127</v>
      </c>
      <c r="E885" s="1">
        <v>13</v>
      </c>
      <c r="F885" s="71">
        <f>Data!R100</f>
        <v>2428</v>
      </c>
      <c r="G885" s="71">
        <f t="shared" si="117"/>
        <v>973.57894736842104</v>
      </c>
      <c r="H885" s="72">
        <f t="shared" si="118"/>
        <v>1454.421052631579</v>
      </c>
      <c r="I885" s="72">
        <f t="shared" si="119"/>
        <v>1454.421052631579</v>
      </c>
      <c r="J885" s="45">
        <f>Data!C100</f>
        <v>0.41799999999999998</v>
      </c>
      <c r="K885" s="45">
        <f t="shared" si="120"/>
        <v>5.1062500000000018E-2</v>
      </c>
      <c r="L885" s="73">
        <f t="shared" si="121"/>
        <v>0.36693749999999997</v>
      </c>
      <c r="M885" s="73">
        <f>IF(Results!J885&lt;'C.O. values'!C$32,"NO_GROWTH",L885)</f>
        <v>0.36693749999999997</v>
      </c>
      <c r="N885" s="74">
        <f t="shared" si="122"/>
        <v>3963.6751562093791</v>
      </c>
      <c r="O885" s="42">
        <f t="shared" si="123"/>
        <v>3963.6751562093791</v>
      </c>
      <c r="P885" s="75">
        <f t="shared" si="124"/>
        <v>0.43376359845565804</v>
      </c>
      <c r="Q885" s="55" t="str">
        <f t="shared" si="125"/>
        <v>NEGATIVE</v>
      </c>
      <c r="R885" s="1"/>
    </row>
    <row r="886" spans="1:18" ht="14" x14ac:dyDescent="0.2">
      <c r="A886" s="103" t="s">
        <v>1969</v>
      </c>
      <c r="B886" s="103" t="s">
        <v>1970</v>
      </c>
      <c r="C886" s="76" t="s">
        <v>155</v>
      </c>
      <c r="D886" s="31" t="s">
        <v>127</v>
      </c>
      <c r="E886" s="1">
        <v>14</v>
      </c>
      <c r="F886" s="71">
        <f>Data!S100</f>
        <v>1098</v>
      </c>
      <c r="G886" s="71">
        <f t="shared" si="117"/>
        <v>973.57894736842104</v>
      </c>
      <c r="H886" s="72">
        <f t="shared" si="118"/>
        <v>124.42105263157896</v>
      </c>
      <c r="I886" s="72">
        <f t="shared" si="119"/>
        <v>124.42105263157896</v>
      </c>
      <c r="J886" s="45">
        <f>Data!D100</f>
        <v>5.2999999999999999E-2</v>
      </c>
      <c r="K886" s="45">
        <f t="shared" si="120"/>
        <v>5.1062500000000018E-2</v>
      </c>
      <c r="L886" s="73">
        <f t="shared" si="121"/>
        <v>1.9374999999999809E-3</v>
      </c>
      <c r="M886" s="73" t="str">
        <f>IF(Results!J886&lt;'C.O. values'!C$32,"NO_GROWTH",L886)</f>
        <v>NO_GROWTH</v>
      </c>
      <c r="N886" s="74" t="str">
        <f t="shared" si="122"/>
        <v>NO_GROWTH</v>
      </c>
      <c r="O886" s="42" t="str">
        <f t="shared" si="123"/>
        <v>NO_GROWTH</v>
      </c>
      <c r="P886" s="75" t="str">
        <f t="shared" si="124"/>
        <v>NO_GROWTH</v>
      </c>
      <c r="Q886" s="55" t="str">
        <f t="shared" si="125"/>
        <v>NO_GROWTH</v>
      </c>
      <c r="R886" s="1"/>
    </row>
    <row r="887" spans="1:18" ht="14" x14ac:dyDescent="0.2">
      <c r="A887" s="103" t="s">
        <v>1971</v>
      </c>
      <c r="B887" s="103" t="s">
        <v>1972</v>
      </c>
      <c r="C887" s="76" t="s">
        <v>126</v>
      </c>
      <c r="D887" s="31" t="s">
        <v>127</v>
      </c>
      <c r="E887" s="1">
        <v>15</v>
      </c>
      <c r="F887" s="71">
        <f>Data!T100</f>
        <v>2291</v>
      </c>
      <c r="G887" s="71">
        <f t="shared" si="117"/>
        <v>973.57894736842104</v>
      </c>
      <c r="H887" s="72">
        <f t="shared" si="118"/>
        <v>1317.421052631579</v>
      </c>
      <c r="I887" s="72">
        <f t="shared" si="119"/>
        <v>1317.421052631579</v>
      </c>
      <c r="J887" s="45">
        <f>Data!E100</f>
        <v>0.44800000000000001</v>
      </c>
      <c r="K887" s="45">
        <f t="shared" si="120"/>
        <v>5.1062500000000018E-2</v>
      </c>
      <c r="L887" s="73">
        <f t="shared" si="121"/>
        <v>0.3969375</v>
      </c>
      <c r="M887" s="73">
        <f>IF(Results!J887&lt;'C.O. values'!C$32,"NO_GROWTH",L887)</f>
        <v>0.3969375</v>
      </c>
      <c r="N887" s="74">
        <f t="shared" si="122"/>
        <v>3318.9634454582369</v>
      </c>
      <c r="O887" s="42">
        <f t="shared" si="123"/>
        <v>3318.9634454582369</v>
      </c>
      <c r="P887" s="75">
        <f t="shared" si="124"/>
        <v>0.36320976631736507</v>
      </c>
      <c r="Q887" s="55" t="str">
        <f t="shared" si="125"/>
        <v>NEGATIVE</v>
      </c>
      <c r="R887" s="1"/>
    </row>
    <row r="888" spans="1:18" ht="14" x14ac:dyDescent="0.2">
      <c r="A888" s="103" t="s">
        <v>1973</v>
      </c>
      <c r="B888" s="103" t="s">
        <v>1974</v>
      </c>
      <c r="C888" s="76" t="s">
        <v>126</v>
      </c>
      <c r="D888" s="31" t="s">
        <v>127</v>
      </c>
      <c r="E888" s="1">
        <v>16</v>
      </c>
      <c r="F888" s="71">
        <f>Data!U100</f>
        <v>2593</v>
      </c>
      <c r="G888" s="71">
        <f t="shared" si="117"/>
        <v>973.57894736842104</v>
      </c>
      <c r="H888" s="72">
        <f t="shared" si="118"/>
        <v>1619.421052631579</v>
      </c>
      <c r="I888" s="72">
        <f t="shared" si="119"/>
        <v>1619.421052631579</v>
      </c>
      <c r="J888" s="45">
        <f>Data!F100</f>
        <v>0.34300000000000003</v>
      </c>
      <c r="K888" s="45">
        <f t="shared" si="120"/>
        <v>5.1062500000000018E-2</v>
      </c>
      <c r="L888" s="73">
        <f t="shared" si="121"/>
        <v>0.29193750000000002</v>
      </c>
      <c r="M888" s="73">
        <f>IF(Results!J888&lt;'C.O. values'!C$32,"NO_GROWTH",L888)</f>
        <v>0.29193750000000002</v>
      </c>
      <c r="N888" s="74">
        <f t="shared" si="122"/>
        <v>5547.1498270403044</v>
      </c>
      <c r="O888" s="42">
        <f t="shared" si="123"/>
        <v>5547.1498270403044</v>
      </c>
      <c r="P888" s="75">
        <f t="shared" si="124"/>
        <v>0.60705067275260327</v>
      </c>
      <c r="Q888" s="55" t="str">
        <f t="shared" si="125"/>
        <v>NEGATIVE</v>
      </c>
      <c r="R888" s="1"/>
    </row>
    <row r="889" spans="1:18" ht="14" x14ac:dyDescent="0.2">
      <c r="A889" s="103" t="s">
        <v>1975</v>
      </c>
      <c r="B889" s="103" t="s">
        <v>1976</v>
      </c>
      <c r="C889" s="76" t="s">
        <v>126</v>
      </c>
      <c r="D889" s="31" t="s">
        <v>127</v>
      </c>
      <c r="E889" s="1">
        <v>17</v>
      </c>
      <c r="F889" s="71">
        <f>Data!V100</f>
        <v>2244</v>
      </c>
      <c r="G889" s="71">
        <f t="shared" si="117"/>
        <v>973.57894736842104</v>
      </c>
      <c r="H889" s="72">
        <f t="shared" si="118"/>
        <v>1270.421052631579</v>
      </c>
      <c r="I889" s="72">
        <f t="shared" si="119"/>
        <v>1270.421052631579</v>
      </c>
      <c r="J889" s="45">
        <f>Data!G100</f>
        <v>0.35199999999999998</v>
      </c>
      <c r="K889" s="45">
        <f t="shared" si="120"/>
        <v>5.1062500000000018E-2</v>
      </c>
      <c r="L889" s="73">
        <f t="shared" si="121"/>
        <v>0.30093749999999997</v>
      </c>
      <c r="M889" s="73">
        <f>IF(Results!J889&lt;'C.O. values'!C$32,"NO_GROWTH",L889)</f>
        <v>0.30093749999999997</v>
      </c>
      <c r="N889" s="74">
        <f t="shared" si="122"/>
        <v>4221.5445154943436</v>
      </c>
      <c r="O889" s="42">
        <f t="shared" si="123"/>
        <v>4221.5445154943436</v>
      </c>
      <c r="P889" s="75">
        <f t="shared" si="124"/>
        <v>0.46198345422251458</v>
      </c>
      <c r="Q889" s="55" t="str">
        <f t="shared" si="125"/>
        <v>NEGATIVE</v>
      </c>
      <c r="R889" s="1"/>
    </row>
    <row r="890" spans="1:18" ht="14" x14ac:dyDescent="0.2">
      <c r="A890" s="103" t="s">
        <v>1977</v>
      </c>
      <c r="B890" s="103" t="s">
        <v>1978</v>
      </c>
      <c r="C890" s="76" t="s">
        <v>126</v>
      </c>
      <c r="D890" s="31" t="s">
        <v>127</v>
      </c>
      <c r="E890" s="1">
        <v>18</v>
      </c>
      <c r="F890" s="71">
        <f>Data!W100</f>
        <v>1108</v>
      </c>
      <c r="G890" s="71">
        <f t="shared" si="117"/>
        <v>973.57894736842104</v>
      </c>
      <c r="H890" s="72">
        <f t="shared" si="118"/>
        <v>134.42105263157896</v>
      </c>
      <c r="I890" s="72">
        <f t="shared" si="119"/>
        <v>134.42105263157896</v>
      </c>
      <c r="J890" s="45">
        <f>Data!H100</f>
        <v>0.27700000000000002</v>
      </c>
      <c r="K890" s="45">
        <f t="shared" si="120"/>
        <v>5.1062500000000018E-2</v>
      </c>
      <c r="L890" s="73">
        <f t="shared" si="121"/>
        <v>0.22593750000000001</v>
      </c>
      <c r="M890" s="73">
        <f>IF(Results!J890&lt;'C.O. values'!C$32,"NO_GROWTH",L890)</f>
        <v>0.22593750000000001</v>
      </c>
      <c r="N890" s="74">
        <f t="shared" si="122"/>
        <v>594.94795078983771</v>
      </c>
      <c r="O890" s="42">
        <f t="shared" si="123"/>
        <v>594.94795078983771</v>
      </c>
      <c r="P890" s="75">
        <f t="shared" si="124"/>
        <v>6.5107950035748971E-2</v>
      </c>
      <c r="Q890" s="55" t="str">
        <f t="shared" si="125"/>
        <v>NEGATIVE</v>
      </c>
      <c r="R890" s="1"/>
    </row>
    <row r="891" spans="1:18" ht="14" x14ac:dyDescent="0.2">
      <c r="A891" s="103" t="s">
        <v>1979</v>
      </c>
      <c r="B891" s="103" t="s">
        <v>1980</v>
      </c>
      <c r="C891" s="76" t="s">
        <v>126</v>
      </c>
      <c r="D891" s="31" t="s">
        <v>144</v>
      </c>
      <c r="E891" s="1">
        <v>19</v>
      </c>
      <c r="F891" s="71">
        <f>Data!X100</f>
        <v>2449</v>
      </c>
      <c r="G891" s="71">
        <f t="shared" si="117"/>
        <v>973.57894736842104</v>
      </c>
      <c r="H891" s="72">
        <f t="shared" si="118"/>
        <v>1475.421052631579</v>
      </c>
      <c r="I891" s="72">
        <f t="shared" si="119"/>
        <v>1475.421052631579</v>
      </c>
      <c r="J891" s="45">
        <f>Data!I100</f>
        <v>0.34599999999999997</v>
      </c>
      <c r="K891" s="45">
        <f t="shared" si="120"/>
        <v>5.1062500000000018E-2</v>
      </c>
      <c r="L891" s="73">
        <f t="shared" si="121"/>
        <v>0.29493749999999996</v>
      </c>
      <c r="M891" s="73">
        <f>IF(Results!J891&lt;'C.O. values'!C$32,"NO_GROWTH",L891)</f>
        <v>0.29493749999999996</v>
      </c>
      <c r="N891" s="74">
        <f t="shared" si="122"/>
        <v>5002.4871460278164</v>
      </c>
      <c r="O891" s="42">
        <f t="shared" si="123"/>
        <v>5002.4871460278164</v>
      </c>
      <c r="P891" s="75">
        <f t="shared" si="124"/>
        <v>0.54744567608924832</v>
      </c>
      <c r="Q891" s="55" t="str">
        <f t="shared" si="125"/>
        <v>NEGATIVE</v>
      </c>
      <c r="R891" s="1"/>
    </row>
    <row r="892" spans="1:18" ht="14" x14ac:dyDescent="0.2">
      <c r="A892" s="103" t="s">
        <v>1981</v>
      </c>
      <c r="B892" s="103" t="s">
        <v>1982</v>
      </c>
      <c r="C892" s="76" t="s">
        <v>187</v>
      </c>
      <c r="D892" s="31" t="s">
        <v>127</v>
      </c>
      <c r="E892" s="1">
        <v>20</v>
      </c>
      <c r="F892" s="71">
        <f>Data!Y100</f>
        <v>2104</v>
      </c>
      <c r="G892" s="71">
        <f t="shared" si="117"/>
        <v>973.57894736842104</v>
      </c>
      <c r="H892" s="72">
        <f t="shared" si="118"/>
        <v>1130.421052631579</v>
      </c>
      <c r="I892" s="72">
        <f t="shared" si="119"/>
        <v>1130.421052631579</v>
      </c>
      <c r="J892" s="45">
        <f>Data!J100</f>
        <v>0.40400000000000003</v>
      </c>
      <c r="K892" s="45">
        <f t="shared" si="120"/>
        <v>5.1062500000000018E-2</v>
      </c>
      <c r="L892" s="73">
        <f t="shared" si="121"/>
        <v>0.35293750000000002</v>
      </c>
      <c r="M892" s="73">
        <f>IF(Results!J892&lt;'C.O. values'!C$32,"NO_GROWTH",L892)</f>
        <v>0.35293750000000002</v>
      </c>
      <c r="N892" s="74">
        <f t="shared" si="122"/>
        <v>3202.8930125916881</v>
      </c>
      <c r="O892" s="42">
        <f t="shared" si="123"/>
        <v>3202.8930125916881</v>
      </c>
      <c r="P892" s="75">
        <f t="shared" si="124"/>
        <v>0.35050763341032609</v>
      </c>
      <c r="Q892" s="55" t="str">
        <f t="shared" si="125"/>
        <v>NEGATIVE</v>
      </c>
      <c r="R892" s="1"/>
    </row>
    <row r="893" spans="1:18" ht="14" x14ac:dyDescent="0.2">
      <c r="A893" s="103" t="s">
        <v>1983</v>
      </c>
      <c r="B893" s="103" t="s">
        <v>1984</v>
      </c>
      <c r="C893" s="76" t="s">
        <v>1425</v>
      </c>
      <c r="D893" s="31" t="s">
        <v>127</v>
      </c>
      <c r="E893" s="1">
        <v>21</v>
      </c>
      <c r="F893" s="71">
        <f>Data!Z100</f>
        <v>2024</v>
      </c>
      <c r="G893" s="71">
        <f t="shared" si="117"/>
        <v>973.57894736842104</v>
      </c>
      <c r="H893" s="72">
        <f t="shared" si="118"/>
        <v>1050.421052631579</v>
      </c>
      <c r="I893" s="72">
        <f t="shared" si="119"/>
        <v>1050.421052631579</v>
      </c>
      <c r="J893" s="45">
        <f>Data!K100</f>
        <v>0.39</v>
      </c>
      <c r="K893" s="45">
        <f t="shared" si="120"/>
        <v>5.1062500000000018E-2</v>
      </c>
      <c r="L893" s="73">
        <f t="shared" si="121"/>
        <v>0.3389375</v>
      </c>
      <c r="M893" s="73">
        <f>IF(Results!J893&lt;'C.O. values'!C$32,"NO_GROWTH",L893)</f>
        <v>0.3389375</v>
      </c>
      <c r="N893" s="74">
        <f t="shared" si="122"/>
        <v>3099.158554693945</v>
      </c>
      <c r="O893" s="42">
        <f t="shared" si="123"/>
        <v>3099.158554693945</v>
      </c>
      <c r="P893" s="75">
        <f t="shared" si="124"/>
        <v>0.33915548421336622</v>
      </c>
      <c r="Q893" s="55" t="str">
        <f t="shared" si="125"/>
        <v>NEGATIVE</v>
      </c>
      <c r="R893" s="1"/>
    </row>
    <row r="894" spans="1:18" ht="14" x14ac:dyDescent="0.2">
      <c r="A894" s="103" t="s">
        <v>1985</v>
      </c>
      <c r="B894" s="103" t="s">
        <v>1986</v>
      </c>
      <c r="C894" s="76" t="s">
        <v>132</v>
      </c>
      <c r="D894" s="31" t="s">
        <v>141</v>
      </c>
      <c r="E894" s="1">
        <v>22</v>
      </c>
      <c r="F894" s="71">
        <f>Data!AA100</f>
        <v>2557</v>
      </c>
      <c r="G894" s="71">
        <f t="shared" si="117"/>
        <v>973.57894736842104</v>
      </c>
      <c r="H894" s="72">
        <f t="shared" si="118"/>
        <v>1583.421052631579</v>
      </c>
      <c r="I894" s="72">
        <f t="shared" si="119"/>
        <v>1583.421052631579</v>
      </c>
      <c r="J894" s="45">
        <f>Data!L100</f>
        <v>0.372</v>
      </c>
      <c r="K894" s="45">
        <f t="shared" si="120"/>
        <v>5.1062500000000018E-2</v>
      </c>
      <c r="L894" s="73">
        <f t="shared" si="121"/>
        <v>0.32093749999999999</v>
      </c>
      <c r="M894" s="73">
        <f>IF(Results!J894&lt;'C.O. values'!C$32,"NO_GROWTH",L894)</f>
        <v>0.32093749999999999</v>
      </c>
      <c r="N894" s="74">
        <f t="shared" si="122"/>
        <v>4933.7364833700613</v>
      </c>
      <c r="O894" s="42">
        <f t="shared" si="123"/>
        <v>4933.7364833700613</v>
      </c>
      <c r="P894" s="75">
        <f t="shared" si="124"/>
        <v>0.53992196800133374</v>
      </c>
      <c r="Q894" s="55" t="str">
        <f t="shared" si="125"/>
        <v>NEGATIVE</v>
      </c>
      <c r="R894" s="1"/>
    </row>
    <row r="895" spans="1:18" ht="14" x14ac:dyDescent="0.2">
      <c r="A895" s="103" t="s">
        <v>1987</v>
      </c>
      <c r="B895" s="103" t="s">
        <v>1988</v>
      </c>
      <c r="C895" s="76" t="s">
        <v>959</v>
      </c>
      <c r="D895" s="31" t="s">
        <v>144</v>
      </c>
      <c r="E895" s="1">
        <v>23</v>
      </c>
      <c r="F895" s="71">
        <f>Data!AB100</f>
        <v>1598</v>
      </c>
      <c r="G895" s="71">
        <f t="shared" si="117"/>
        <v>973.57894736842104</v>
      </c>
      <c r="H895" s="72">
        <f t="shared" si="118"/>
        <v>624.42105263157896</v>
      </c>
      <c r="I895" s="72">
        <f t="shared" si="119"/>
        <v>624.42105263157896</v>
      </c>
      <c r="J895" s="45">
        <f>Data!M100</f>
        <v>0.35299999999999998</v>
      </c>
      <c r="K895" s="45">
        <f t="shared" si="120"/>
        <v>5.1062500000000018E-2</v>
      </c>
      <c r="L895" s="73">
        <f t="shared" si="121"/>
        <v>0.30193749999999997</v>
      </c>
      <c r="M895" s="73">
        <f>IF(Results!J895&lt;'C.O. values'!C$32,"NO_GROWTH",L895)</f>
        <v>0.30193749999999997</v>
      </c>
      <c r="N895" s="74">
        <f t="shared" si="122"/>
        <v>2068.0473695105079</v>
      </c>
      <c r="O895" s="42">
        <f t="shared" si="123"/>
        <v>2068.0473695105079</v>
      </c>
      <c r="P895" s="75">
        <f t="shared" si="124"/>
        <v>0.22631614181862333</v>
      </c>
      <c r="Q895" s="55" t="str">
        <f t="shared" si="125"/>
        <v>NEGATIVE</v>
      </c>
      <c r="R895" s="1"/>
    </row>
    <row r="896" spans="1:18" ht="14" x14ac:dyDescent="0.2">
      <c r="A896" s="103" t="s">
        <v>1989</v>
      </c>
      <c r="B896" s="103" t="s">
        <v>1990</v>
      </c>
      <c r="C896" s="76" t="s">
        <v>132</v>
      </c>
      <c r="D896" s="31" t="s">
        <v>127</v>
      </c>
      <c r="E896" s="1">
        <v>24</v>
      </c>
      <c r="F896" s="71">
        <f>Data!AC100</f>
        <v>2179</v>
      </c>
      <c r="G896" s="71">
        <f t="shared" si="117"/>
        <v>973.57894736842104</v>
      </c>
      <c r="H896" s="72">
        <f t="shared" si="118"/>
        <v>1205.421052631579</v>
      </c>
      <c r="I896" s="72">
        <f t="shared" si="119"/>
        <v>1205.421052631579</v>
      </c>
      <c r="J896" s="45">
        <f>Data!N100</f>
        <v>0.317</v>
      </c>
      <c r="K896" s="45">
        <f t="shared" si="120"/>
        <v>5.1062500000000018E-2</v>
      </c>
      <c r="L896" s="73">
        <f t="shared" si="121"/>
        <v>0.26593749999999999</v>
      </c>
      <c r="M896" s="73">
        <f>IF(Results!J896&lt;'C.O. values'!C$32,"NO_GROWTH",L896)</f>
        <v>0.26593749999999999</v>
      </c>
      <c r="N896" s="74">
        <f t="shared" si="122"/>
        <v>4532.7231121281466</v>
      </c>
      <c r="O896" s="42">
        <f t="shared" si="123"/>
        <v>4532.7231121281466</v>
      </c>
      <c r="P896" s="75">
        <f t="shared" si="124"/>
        <v>0.4960371903433487</v>
      </c>
      <c r="Q896" s="55" t="str">
        <f t="shared" si="125"/>
        <v>NEGATIVE</v>
      </c>
      <c r="R896" s="1"/>
    </row>
    <row r="897" spans="1:18" ht="14" x14ac:dyDescent="0.2">
      <c r="A897" s="103" t="s">
        <v>1991</v>
      </c>
      <c r="B897" s="103" t="s">
        <v>1992</v>
      </c>
      <c r="C897" s="76" t="s">
        <v>1993</v>
      </c>
      <c r="D897" s="31" t="s">
        <v>127</v>
      </c>
      <c r="E897" s="1">
        <v>25</v>
      </c>
      <c r="F897" s="71">
        <f>Data!R101</f>
        <v>2109</v>
      </c>
      <c r="G897" s="71">
        <f t="shared" si="117"/>
        <v>973.57894736842104</v>
      </c>
      <c r="H897" s="72">
        <f t="shared" si="118"/>
        <v>1135.421052631579</v>
      </c>
      <c r="I897" s="72">
        <f t="shared" si="119"/>
        <v>1135.421052631579</v>
      </c>
      <c r="J897" s="45">
        <f>Data!C101</f>
        <v>0.495</v>
      </c>
      <c r="K897" s="45">
        <f t="shared" si="120"/>
        <v>5.1062500000000018E-2</v>
      </c>
      <c r="L897" s="73">
        <f t="shared" si="121"/>
        <v>0.44393749999999998</v>
      </c>
      <c r="M897" s="73">
        <f>IF(Results!J897&lt;'C.O. values'!C$32,"NO_GROWTH",L897)</f>
        <v>0.44393749999999998</v>
      </c>
      <c r="N897" s="74">
        <f t="shared" si="122"/>
        <v>2557.6146476285039</v>
      </c>
      <c r="O897" s="42">
        <f t="shared" si="123"/>
        <v>2557.6146476285039</v>
      </c>
      <c r="P897" s="75">
        <f t="shared" si="124"/>
        <v>0.27989178963878647</v>
      </c>
      <c r="Q897" s="55" t="str">
        <f t="shared" si="125"/>
        <v>NEGATIVE</v>
      </c>
      <c r="R897" s="1"/>
    </row>
    <row r="898" spans="1:18" ht="14" x14ac:dyDescent="0.2">
      <c r="A898" s="103" t="s">
        <v>1994</v>
      </c>
      <c r="B898" s="103" t="s">
        <v>1995</v>
      </c>
      <c r="C898" s="76" t="s">
        <v>1993</v>
      </c>
      <c r="D898" s="31" t="s">
        <v>127</v>
      </c>
      <c r="E898" s="1">
        <v>26</v>
      </c>
      <c r="F898" s="71">
        <f>Data!S101</f>
        <v>2318</v>
      </c>
      <c r="G898" s="71">
        <f t="shared" si="117"/>
        <v>973.57894736842104</v>
      </c>
      <c r="H898" s="72">
        <f t="shared" si="118"/>
        <v>1344.421052631579</v>
      </c>
      <c r="I898" s="72">
        <f t="shared" si="119"/>
        <v>1344.421052631579</v>
      </c>
      <c r="J898" s="45">
        <f>Data!D101</f>
        <v>0.39800000000000002</v>
      </c>
      <c r="K898" s="45">
        <f t="shared" si="120"/>
        <v>5.1062500000000018E-2</v>
      </c>
      <c r="L898" s="73">
        <f t="shared" si="121"/>
        <v>0.34693750000000001</v>
      </c>
      <c r="M898" s="73">
        <f>IF(Results!J898&lt;'C.O. values'!C$32,"NO_GROWTH",L898)</f>
        <v>0.34693750000000001</v>
      </c>
      <c r="N898" s="74">
        <f t="shared" si="122"/>
        <v>3875.1102219609552</v>
      </c>
      <c r="O898" s="42">
        <f t="shared" si="123"/>
        <v>3875.1102219609552</v>
      </c>
      <c r="P898" s="75">
        <f t="shared" si="124"/>
        <v>0.42407152151630462</v>
      </c>
      <c r="Q898" s="55" t="str">
        <f t="shared" si="125"/>
        <v>NEGATIVE</v>
      </c>
      <c r="R898" s="1"/>
    </row>
    <row r="899" spans="1:18" ht="14" x14ac:dyDescent="0.2">
      <c r="A899" s="103" t="s">
        <v>1996</v>
      </c>
      <c r="B899" s="103" t="s">
        <v>1997</v>
      </c>
      <c r="C899" s="76" t="s">
        <v>126</v>
      </c>
      <c r="D899" s="31" t="s">
        <v>127</v>
      </c>
      <c r="E899" s="1">
        <v>27</v>
      </c>
      <c r="F899" s="71">
        <f>Data!T101</f>
        <v>2288</v>
      </c>
      <c r="G899" s="71">
        <f t="shared" si="117"/>
        <v>973.57894736842104</v>
      </c>
      <c r="H899" s="72">
        <f t="shared" si="118"/>
        <v>1314.421052631579</v>
      </c>
      <c r="I899" s="72">
        <f t="shared" si="119"/>
        <v>1314.421052631579</v>
      </c>
      <c r="J899" s="45">
        <f>Data!E101</f>
        <v>0.32900000000000001</v>
      </c>
      <c r="K899" s="45">
        <f t="shared" si="120"/>
        <v>5.1062500000000018E-2</v>
      </c>
      <c r="L899" s="73">
        <f t="shared" si="121"/>
        <v>0.2779375</v>
      </c>
      <c r="M899" s="73">
        <f>IF(Results!J899&lt;'C.O. values'!C$32,"NO_GROWTH",L899)</f>
        <v>0.2779375</v>
      </c>
      <c r="N899" s="74">
        <f t="shared" si="122"/>
        <v>4729.1965014853304</v>
      </c>
      <c r="O899" s="42">
        <f t="shared" si="123"/>
        <v>4729.1965014853304</v>
      </c>
      <c r="P899" s="75">
        <f t="shared" si="124"/>
        <v>0.51753819660892109</v>
      </c>
      <c r="Q899" s="55" t="str">
        <f t="shared" si="125"/>
        <v>NEGATIVE</v>
      </c>
      <c r="R899" s="1"/>
    </row>
    <row r="900" spans="1:18" ht="14" x14ac:dyDescent="0.2">
      <c r="A900" s="103" t="s">
        <v>1998</v>
      </c>
      <c r="B900" s="103" t="s">
        <v>1999</v>
      </c>
      <c r="C900" s="76" t="s">
        <v>557</v>
      </c>
      <c r="D900" s="31" t="s">
        <v>127</v>
      </c>
      <c r="E900" s="1">
        <v>28</v>
      </c>
      <c r="F900" s="71">
        <f>Data!U101</f>
        <v>2172</v>
      </c>
      <c r="G900" s="71">
        <f t="shared" si="117"/>
        <v>973.57894736842104</v>
      </c>
      <c r="H900" s="72">
        <f t="shared" si="118"/>
        <v>1198.421052631579</v>
      </c>
      <c r="I900" s="72">
        <f t="shared" si="119"/>
        <v>1198.421052631579</v>
      </c>
      <c r="J900" s="45">
        <f>Data!F101</f>
        <v>0.374</v>
      </c>
      <c r="K900" s="45">
        <f t="shared" si="120"/>
        <v>5.1062500000000018E-2</v>
      </c>
      <c r="L900" s="73">
        <f t="shared" si="121"/>
        <v>0.32293749999999999</v>
      </c>
      <c r="M900" s="73">
        <f>IF(Results!J900&lt;'C.O. values'!C$32,"NO_GROWTH",L900)</f>
        <v>0.32293749999999999</v>
      </c>
      <c r="N900" s="74">
        <f t="shared" si="122"/>
        <v>3710.9999694417002</v>
      </c>
      <c r="O900" s="42">
        <f t="shared" si="123"/>
        <v>3710.9999694417002</v>
      </c>
      <c r="P900" s="75">
        <f t="shared" si="124"/>
        <v>0.40611216539583589</v>
      </c>
      <c r="Q900" s="55" t="str">
        <f t="shared" si="125"/>
        <v>NEGATIVE</v>
      </c>
      <c r="R900" s="1"/>
    </row>
    <row r="901" spans="1:18" ht="14" x14ac:dyDescent="0.2">
      <c r="A901" s="103" t="s">
        <v>2000</v>
      </c>
      <c r="B901" s="103" t="s">
        <v>2001</v>
      </c>
      <c r="C901" s="76" t="s">
        <v>1279</v>
      </c>
      <c r="D901" s="31" t="s">
        <v>127</v>
      </c>
      <c r="E901" s="1">
        <v>29</v>
      </c>
      <c r="F901" s="71">
        <f>Data!V101</f>
        <v>2168</v>
      </c>
      <c r="G901" s="71">
        <f t="shared" si="117"/>
        <v>973.57894736842104</v>
      </c>
      <c r="H901" s="72">
        <f t="shared" si="118"/>
        <v>1194.421052631579</v>
      </c>
      <c r="I901" s="72">
        <f t="shared" si="119"/>
        <v>1194.421052631579</v>
      </c>
      <c r="J901" s="45">
        <f>Data!G101</f>
        <v>0.317</v>
      </c>
      <c r="K901" s="45">
        <f t="shared" si="120"/>
        <v>5.1062500000000018E-2</v>
      </c>
      <c r="L901" s="73">
        <f t="shared" si="121"/>
        <v>0.26593749999999999</v>
      </c>
      <c r="M901" s="73">
        <f>IF(Results!J901&lt;'C.O. values'!C$32,"NO_GROWTH",L901)</f>
        <v>0.26593749999999999</v>
      </c>
      <c r="N901" s="74">
        <f t="shared" si="122"/>
        <v>4491.3600098954794</v>
      </c>
      <c r="O901" s="42">
        <f t="shared" si="123"/>
        <v>4491.3600098954794</v>
      </c>
      <c r="P901" s="75">
        <f t="shared" si="124"/>
        <v>0.49151063169244008</v>
      </c>
      <c r="Q901" s="55" t="str">
        <f t="shared" si="125"/>
        <v>NEGATIVE</v>
      </c>
      <c r="R901" s="1"/>
    </row>
    <row r="902" spans="1:18" ht="14" x14ac:dyDescent="0.2">
      <c r="A902" s="103" t="s">
        <v>2002</v>
      </c>
      <c r="B902" s="103" t="s">
        <v>2003</v>
      </c>
      <c r="C902" s="76" t="s">
        <v>321</v>
      </c>
      <c r="D902" s="31" t="s">
        <v>127</v>
      </c>
      <c r="E902" s="1">
        <v>30</v>
      </c>
      <c r="F902" s="71">
        <f>Data!W101</f>
        <v>2424</v>
      </c>
      <c r="G902" s="71">
        <f t="shared" si="117"/>
        <v>973.57894736842104</v>
      </c>
      <c r="H902" s="72">
        <f t="shared" si="118"/>
        <v>1450.421052631579</v>
      </c>
      <c r="I902" s="72">
        <f t="shared" si="119"/>
        <v>1450.421052631579</v>
      </c>
      <c r="J902" s="45">
        <f>Data!H101</f>
        <v>0.38900000000000001</v>
      </c>
      <c r="K902" s="45">
        <f t="shared" si="120"/>
        <v>5.1062500000000018E-2</v>
      </c>
      <c r="L902" s="73">
        <f t="shared" si="121"/>
        <v>0.3379375</v>
      </c>
      <c r="M902" s="73">
        <f>IF(Results!J902&lt;'C.O. values'!C$32,"NO_GROWTH",L902)</f>
        <v>0.3379375</v>
      </c>
      <c r="N902" s="74">
        <f t="shared" si="122"/>
        <v>4291.9801816358913</v>
      </c>
      <c r="O902" s="42">
        <f t="shared" si="123"/>
        <v>4291.9801816358913</v>
      </c>
      <c r="P902" s="75">
        <f t="shared" si="124"/>
        <v>0.46969156015983299</v>
      </c>
      <c r="Q902" s="55" t="str">
        <f t="shared" si="125"/>
        <v>NEGATIVE</v>
      </c>
      <c r="R902" s="1"/>
    </row>
    <row r="903" spans="1:18" ht="14" x14ac:dyDescent="0.2">
      <c r="A903" s="103" t="s">
        <v>2004</v>
      </c>
      <c r="B903" s="103" t="s">
        <v>2005</v>
      </c>
      <c r="C903" s="76" t="s">
        <v>312</v>
      </c>
      <c r="D903" s="31" t="s">
        <v>127</v>
      </c>
      <c r="E903" s="1">
        <v>31</v>
      </c>
      <c r="F903" s="71">
        <f>Data!X101</f>
        <v>2047</v>
      </c>
      <c r="G903" s="71">
        <f t="shared" si="117"/>
        <v>973.57894736842104</v>
      </c>
      <c r="H903" s="72">
        <f t="shared" si="118"/>
        <v>1073.421052631579</v>
      </c>
      <c r="I903" s="72">
        <f t="shared" si="119"/>
        <v>1073.421052631579</v>
      </c>
      <c r="J903" s="45">
        <f>Data!I101</f>
        <v>0.104</v>
      </c>
      <c r="K903" s="45">
        <f t="shared" si="120"/>
        <v>5.1062500000000018E-2</v>
      </c>
      <c r="L903" s="73">
        <f t="shared" si="121"/>
        <v>5.2937499999999978E-2</v>
      </c>
      <c r="M903" s="73">
        <f>IF(Results!J903&lt;'C.O. values'!C$32,"NO_GROWTH",L903)</f>
        <v>5.2937499999999978E-2</v>
      </c>
      <c r="N903" s="74">
        <f t="shared" si="122"/>
        <v>20277.139128813778</v>
      </c>
      <c r="O903" s="42" t="str">
        <f t="shared" si="123"/>
        <v>OUTLIER-UP</v>
      </c>
      <c r="P903" s="75">
        <f t="shared" si="124"/>
        <v>2.219022621246229</v>
      </c>
      <c r="Q903" s="55" t="str">
        <f t="shared" si="125"/>
        <v>POTENTIAL_FALSE_POSITIVE</v>
      </c>
      <c r="R903" s="1"/>
    </row>
    <row r="904" spans="1:18" ht="14" x14ac:dyDescent="0.2">
      <c r="A904" s="103" t="s">
        <v>2006</v>
      </c>
      <c r="B904" s="103" t="s">
        <v>2007</v>
      </c>
      <c r="C904" s="76" t="s">
        <v>152</v>
      </c>
      <c r="D904" s="31" t="s">
        <v>127</v>
      </c>
      <c r="E904" s="1">
        <v>32</v>
      </c>
      <c r="F904" s="71">
        <f>Data!Y101</f>
        <v>2554</v>
      </c>
      <c r="G904" s="71">
        <f t="shared" si="117"/>
        <v>973.57894736842104</v>
      </c>
      <c r="H904" s="72">
        <f t="shared" si="118"/>
        <v>1580.421052631579</v>
      </c>
      <c r="I904" s="72">
        <f t="shared" si="119"/>
        <v>1580.421052631579</v>
      </c>
      <c r="J904" s="45">
        <f>Data!J101</f>
        <v>0.376</v>
      </c>
      <c r="K904" s="45">
        <f t="shared" si="120"/>
        <v>5.1062500000000018E-2</v>
      </c>
      <c r="L904" s="73">
        <f t="shared" si="121"/>
        <v>0.32493749999999999</v>
      </c>
      <c r="M904" s="73">
        <f>IF(Results!J904&lt;'C.O. values'!C$32,"NO_GROWTH",L904)</f>
        <v>0.32493749999999999</v>
      </c>
      <c r="N904" s="74">
        <f t="shared" si="122"/>
        <v>4863.7693483564653</v>
      </c>
      <c r="O904" s="42">
        <f t="shared" si="123"/>
        <v>4863.7693483564653</v>
      </c>
      <c r="P904" s="75">
        <f t="shared" si="124"/>
        <v>0.53226513562706956</v>
      </c>
      <c r="Q904" s="55" t="str">
        <f t="shared" si="125"/>
        <v>NEGATIVE</v>
      </c>
      <c r="R904" s="1"/>
    </row>
    <row r="905" spans="1:18" ht="14" x14ac:dyDescent="0.2">
      <c r="A905" s="103" t="s">
        <v>2008</v>
      </c>
      <c r="B905" s="103" t="s">
        <v>2009</v>
      </c>
      <c r="C905" s="76" t="s">
        <v>722</v>
      </c>
      <c r="D905" s="31" t="s">
        <v>141</v>
      </c>
      <c r="E905" s="1">
        <v>33</v>
      </c>
      <c r="F905" s="71">
        <f>Data!Z101</f>
        <v>2779</v>
      </c>
      <c r="G905" s="71">
        <f t="shared" ref="G905:G968" si="126">G$5</f>
        <v>973.57894736842104</v>
      </c>
      <c r="H905" s="72">
        <f t="shared" ref="H905:H968" si="127">F905-G905</f>
        <v>1805.421052631579</v>
      </c>
      <c r="I905" s="72">
        <f t="shared" ref="I905:I968" si="128">IF(H905&lt;((QUARTILE($H$9:$H$2007,3))+(1.5*(QUARTILE($H$9:$H$2007,3)-QUARTILE($H$9:$H$2007,1)))),(IF(H905&gt;((QUARTILE($H$9:$H$2007,1))-(1.5*(QUARTILE($H$9:$H$2007,3)-QUARTILE($H$9:$H$2007,1)))),H905,"OUTLIER-DN")),"OUTLIER-UP")</f>
        <v>1805.421052631579</v>
      </c>
      <c r="J905" s="45">
        <f>Data!K101</f>
        <v>0.28199999999999997</v>
      </c>
      <c r="K905" s="45">
        <f t="shared" ref="K905:K968" si="129">K$5</f>
        <v>5.1062500000000018E-2</v>
      </c>
      <c r="L905" s="73">
        <f t="shared" ref="L905:L968" si="130">J905-K905</f>
        <v>0.23093749999999996</v>
      </c>
      <c r="M905" s="73">
        <f>IF(Results!J905&lt;'C.O. values'!C$32,"NO_GROWTH",L905)</f>
        <v>0.23093749999999996</v>
      </c>
      <c r="N905" s="74">
        <f t="shared" ref="N905:N968" si="131">IF(M905="NO_GROWTH","NO_GROWTH",H905/L905)</f>
        <v>7817.790755644186</v>
      </c>
      <c r="O905" s="42">
        <f t="shared" ref="O905:O968" si="132">IF(M905="NO_GROWTH","NO_GROWTH",(IF(N905&lt;((QUARTILE($N$9:$N$2007,3))+(1.5*(QUARTILE($N$9:$N$2007,3)-QUARTILE($N$9:$N$2007,1)))),(IF(N905&gt;((QUARTILE($N$9:$N$2007,1))-(1.5*(QUARTILE($N$9:$N$2007,3)-QUARTILE($N$9:$N$2007,1)))),N905,"OUTLIER-DN")),"OUTLIER-UP")))</f>
        <v>7817.790755644186</v>
      </c>
      <c r="P905" s="75">
        <f t="shared" ref="P905:P968" si="133">IF(O905="NO_GROWTH","NO_GROWTH",N905/$O$5)</f>
        <v>0.85553757977094647</v>
      </c>
      <c r="Q905" s="55" t="str">
        <f t="shared" ref="Q905:Q968" si="134">IF(M905="NO_GROWTH","NO_GROWTH",(IF(P905&gt;0.99,(IF(H905&lt;$P$5,"POTENTIAL_FALSE_POSITIVE","LIKELY_TRUE_POSITIVE")),"NEGATIVE")))</f>
        <v>NEGATIVE</v>
      </c>
      <c r="R905" s="1"/>
    </row>
    <row r="906" spans="1:18" ht="14" x14ac:dyDescent="0.2">
      <c r="A906" s="103" t="s">
        <v>2010</v>
      </c>
      <c r="B906" s="103" t="s">
        <v>2011</v>
      </c>
      <c r="C906" s="76" t="s">
        <v>158</v>
      </c>
      <c r="D906" s="31" t="s">
        <v>127</v>
      </c>
      <c r="E906" s="1">
        <v>34</v>
      </c>
      <c r="F906" s="71">
        <f>Data!AA101</f>
        <v>1846</v>
      </c>
      <c r="G906" s="71">
        <f t="shared" si="126"/>
        <v>973.57894736842104</v>
      </c>
      <c r="H906" s="72">
        <f t="shared" si="127"/>
        <v>872.42105263157896</v>
      </c>
      <c r="I906" s="72">
        <f t="shared" si="128"/>
        <v>872.42105263157896</v>
      </c>
      <c r="J906" s="45">
        <f>Data!L101</f>
        <v>0.36699999999999999</v>
      </c>
      <c r="K906" s="45">
        <f t="shared" si="129"/>
        <v>5.1062500000000018E-2</v>
      </c>
      <c r="L906" s="73">
        <f t="shared" si="130"/>
        <v>0.31593749999999998</v>
      </c>
      <c r="M906" s="73">
        <f>IF(Results!J906&lt;'C.O. values'!C$32,"NO_GROWTH",L906)</f>
        <v>0.31593749999999998</v>
      </c>
      <c r="N906" s="74">
        <f t="shared" si="131"/>
        <v>2761.3722734135044</v>
      </c>
      <c r="O906" s="42">
        <f t="shared" si="132"/>
        <v>2761.3722734135044</v>
      </c>
      <c r="P906" s="75">
        <f t="shared" si="133"/>
        <v>0.30218994412675593</v>
      </c>
      <c r="Q906" s="55" t="str">
        <f t="shared" si="134"/>
        <v>NEGATIVE</v>
      </c>
      <c r="R906" s="1"/>
    </row>
    <row r="907" spans="1:18" ht="14" x14ac:dyDescent="0.2">
      <c r="A907" s="103" t="s">
        <v>2012</v>
      </c>
      <c r="B907" s="103" t="s">
        <v>2013</v>
      </c>
      <c r="C907" s="76" t="s">
        <v>305</v>
      </c>
      <c r="D907" s="31" t="s">
        <v>127</v>
      </c>
      <c r="E907" s="1">
        <v>35</v>
      </c>
      <c r="F907" s="71">
        <f>Data!AB101</f>
        <v>3099</v>
      </c>
      <c r="G907" s="71">
        <f t="shared" si="126"/>
        <v>973.57894736842104</v>
      </c>
      <c r="H907" s="72">
        <f t="shared" si="127"/>
        <v>2125.4210526315792</v>
      </c>
      <c r="I907" s="72">
        <f t="shared" si="128"/>
        <v>2125.4210526315792</v>
      </c>
      <c r="J907" s="45">
        <f>Data!M101</f>
        <v>0.35</v>
      </c>
      <c r="K907" s="45">
        <f t="shared" si="129"/>
        <v>5.1062500000000018E-2</v>
      </c>
      <c r="L907" s="73">
        <f t="shared" si="130"/>
        <v>0.29893749999999997</v>
      </c>
      <c r="M907" s="73">
        <f>IF(Results!J907&lt;'C.O. values'!C$32,"NO_GROWTH",L907)</f>
        <v>0.29893749999999997</v>
      </c>
      <c r="N907" s="74">
        <f t="shared" si="131"/>
        <v>7109.9178009837487</v>
      </c>
      <c r="O907" s="42">
        <f t="shared" si="132"/>
        <v>7109.9178009837487</v>
      </c>
      <c r="P907" s="75">
        <f t="shared" si="133"/>
        <v>0.77807171590419255</v>
      </c>
      <c r="Q907" s="55" t="str">
        <f t="shared" si="134"/>
        <v>NEGATIVE</v>
      </c>
      <c r="R907" s="1"/>
    </row>
    <row r="908" spans="1:18" ht="14" x14ac:dyDescent="0.2">
      <c r="A908" s="103" t="s">
        <v>2014</v>
      </c>
      <c r="B908" s="103" t="s">
        <v>2015</v>
      </c>
      <c r="C908" s="76" t="s">
        <v>284</v>
      </c>
      <c r="D908" s="31" t="s">
        <v>127</v>
      </c>
      <c r="E908" s="1">
        <v>36</v>
      </c>
      <c r="F908" s="71">
        <f>Data!AC101</f>
        <v>45139</v>
      </c>
      <c r="G908" s="71">
        <f t="shared" si="126"/>
        <v>973.57894736842104</v>
      </c>
      <c r="H908" s="72">
        <f t="shared" si="127"/>
        <v>44165.42105263158</v>
      </c>
      <c r="I908" s="72" t="str">
        <f t="shared" si="128"/>
        <v>OUTLIER-UP</v>
      </c>
      <c r="J908" s="45">
        <f>Data!N101</f>
        <v>0.39900000000000002</v>
      </c>
      <c r="K908" s="45">
        <f t="shared" si="129"/>
        <v>5.1062500000000018E-2</v>
      </c>
      <c r="L908" s="73">
        <f t="shared" si="130"/>
        <v>0.34793750000000001</v>
      </c>
      <c r="M908" s="73">
        <f>IF(Results!J908&lt;'C.O. values'!C$32,"NO_GROWTH",L908)</f>
        <v>0.34793750000000001</v>
      </c>
      <c r="N908" s="74">
        <f t="shared" si="131"/>
        <v>126934.92668261277</v>
      </c>
      <c r="O908" s="42" t="str">
        <f t="shared" si="132"/>
        <v>OUTLIER-UP</v>
      </c>
      <c r="P908" s="75">
        <f t="shared" si="133"/>
        <v>13.891085519785905</v>
      </c>
      <c r="Q908" s="55" t="str">
        <f t="shared" si="134"/>
        <v>LIKELY_TRUE_POSITIVE</v>
      </c>
      <c r="R908" s="1"/>
    </row>
    <row r="909" spans="1:18" ht="14" x14ac:dyDescent="0.2">
      <c r="A909" s="103" t="s">
        <v>2016</v>
      </c>
      <c r="B909" s="103" t="s">
        <v>2017</v>
      </c>
      <c r="C909" s="76" t="s">
        <v>152</v>
      </c>
      <c r="D909" s="31" t="s">
        <v>127</v>
      </c>
      <c r="E909" s="1">
        <v>37</v>
      </c>
      <c r="F909" s="71">
        <f>Data!R102</f>
        <v>2385</v>
      </c>
      <c r="G909" s="71">
        <f t="shared" si="126"/>
        <v>973.57894736842104</v>
      </c>
      <c r="H909" s="72">
        <f t="shared" si="127"/>
        <v>1411.421052631579</v>
      </c>
      <c r="I909" s="72">
        <f t="shared" si="128"/>
        <v>1411.421052631579</v>
      </c>
      <c r="J909" s="45">
        <f>Data!C102</f>
        <v>0.40200000000000002</v>
      </c>
      <c r="K909" s="45">
        <f t="shared" si="129"/>
        <v>5.1062500000000018E-2</v>
      </c>
      <c r="L909" s="73">
        <f t="shared" si="130"/>
        <v>0.35093750000000001</v>
      </c>
      <c r="M909" s="73">
        <f>IF(Results!J909&lt;'C.O. values'!C$32,"NO_GROWTH",L909)</f>
        <v>0.35093750000000001</v>
      </c>
      <c r="N909" s="74">
        <f t="shared" si="131"/>
        <v>4021.858743028542</v>
      </c>
      <c r="O909" s="42">
        <f t="shared" si="132"/>
        <v>4021.858743028542</v>
      </c>
      <c r="P909" s="75">
        <f t="shared" si="133"/>
        <v>0.44013090177772779</v>
      </c>
      <c r="Q909" s="55" t="str">
        <f t="shared" si="134"/>
        <v>NEGATIVE</v>
      </c>
      <c r="R909" s="1"/>
    </row>
    <row r="910" spans="1:18" ht="14" x14ac:dyDescent="0.2">
      <c r="A910" s="103" t="s">
        <v>2018</v>
      </c>
      <c r="B910" s="103" t="s">
        <v>2019</v>
      </c>
      <c r="C910" s="76" t="s">
        <v>1672</v>
      </c>
      <c r="D910" s="31" t="s">
        <v>127</v>
      </c>
      <c r="E910" s="1">
        <v>38</v>
      </c>
      <c r="F910" s="71">
        <f>Data!S102</f>
        <v>2888</v>
      </c>
      <c r="G910" s="71">
        <f t="shared" si="126"/>
        <v>973.57894736842104</v>
      </c>
      <c r="H910" s="72">
        <f t="shared" si="127"/>
        <v>1914.421052631579</v>
      </c>
      <c r="I910" s="72">
        <f t="shared" si="128"/>
        <v>1914.421052631579</v>
      </c>
      <c r="J910" s="45">
        <f>Data!D102</f>
        <v>0.371</v>
      </c>
      <c r="K910" s="45">
        <f t="shared" si="129"/>
        <v>5.1062500000000018E-2</v>
      </c>
      <c r="L910" s="73">
        <f t="shared" si="130"/>
        <v>0.31993749999999999</v>
      </c>
      <c r="M910" s="73">
        <f>IF(Results!J910&lt;'C.O. values'!C$32,"NO_GROWTH",L910)</f>
        <v>0.31993749999999999</v>
      </c>
      <c r="N910" s="74">
        <f t="shared" si="131"/>
        <v>5983.7344876157968</v>
      </c>
      <c r="O910" s="42">
        <f t="shared" si="132"/>
        <v>5983.7344876157968</v>
      </c>
      <c r="P910" s="75">
        <f t="shared" si="133"/>
        <v>0.65482818375904872</v>
      </c>
      <c r="Q910" s="55" t="str">
        <f t="shared" si="134"/>
        <v>NEGATIVE</v>
      </c>
      <c r="R910" s="1"/>
    </row>
    <row r="911" spans="1:18" ht="14" x14ac:dyDescent="0.2">
      <c r="A911" s="103" t="s">
        <v>2020</v>
      </c>
      <c r="B911" s="103" t="s">
        <v>2021</v>
      </c>
      <c r="C911" s="76" t="s">
        <v>300</v>
      </c>
      <c r="D911" s="31" t="s">
        <v>127</v>
      </c>
      <c r="E911" s="1">
        <v>39</v>
      </c>
      <c r="F911" s="71">
        <f>Data!T102</f>
        <v>2311</v>
      </c>
      <c r="G911" s="71">
        <f t="shared" si="126"/>
        <v>973.57894736842104</v>
      </c>
      <c r="H911" s="72">
        <f t="shared" si="127"/>
        <v>1337.421052631579</v>
      </c>
      <c r="I911" s="72">
        <f t="shared" si="128"/>
        <v>1337.421052631579</v>
      </c>
      <c r="J911" s="45">
        <f>Data!E102</f>
        <v>0.30299999999999999</v>
      </c>
      <c r="K911" s="45">
        <f t="shared" si="129"/>
        <v>5.1062500000000018E-2</v>
      </c>
      <c r="L911" s="73">
        <f t="shared" si="130"/>
        <v>0.25193749999999998</v>
      </c>
      <c r="M911" s="73">
        <f>IF(Results!J911&lt;'C.O. values'!C$32,"NO_GROWTH",L911)</f>
        <v>0.25193749999999998</v>
      </c>
      <c r="N911" s="74">
        <f t="shared" si="131"/>
        <v>5308.5430022588107</v>
      </c>
      <c r="O911" s="42">
        <f t="shared" si="132"/>
        <v>5308.5430022588107</v>
      </c>
      <c r="P911" s="75">
        <f t="shared" si="133"/>
        <v>0.5809388066550093</v>
      </c>
      <c r="Q911" s="55" t="str">
        <f t="shared" si="134"/>
        <v>NEGATIVE</v>
      </c>
      <c r="R911" s="1"/>
    </row>
    <row r="912" spans="1:18" ht="14" x14ac:dyDescent="0.2">
      <c r="A912" s="104" t="s">
        <v>216</v>
      </c>
      <c r="B912" s="104" t="s">
        <v>2022</v>
      </c>
      <c r="C912" s="79"/>
      <c r="D912" s="80"/>
      <c r="E912" s="81">
        <v>40</v>
      </c>
      <c r="F912" s="82">
        <f>Data!U102</f>
        <v>2561</v>
      </c>
      <c r="G912" s="82">
        <f t="shared" si="126"/>
        <v>973.57894736842104</v>
      </c>
      <c r="H912" s="83">
        <f t="shared" si="127"/>
        <v>1587.421052631579</v>
      </c>
      <c r="I912" s="83">
        <f t="shared" si="128"/>
        <v>1587.421052631579</v>
      </c>
      <c r="J912" s="84">
        <f>Data!F102</f>
        <v>0.40300000000000002</v>
      </c>
      <c r="K912" s="84">
        <f t="shared" si="129"/>
        <v>5.1062500000000018E-2</v>
      </c>
      <c r="L912" s="85">
        <f t="shared" si="130"/>
        <v>0.35193750000000001</v>
      </c>
      <c r="M912" s="85">
        <f>IF(Results!J912&lt;'C.O. values'!C$32,"NO_GROWTH",L912)</f>
        <v>0.35193750000000001</v>
      </c>
      <c r="N912" s="86">
        <f t="shared" si="131"/>
        <v>4510.5197730607815</v>
      </c>
      <c r="O912" s="87">
        <f t="shared" si="132"/>
        <v>4510.5197730607815</v>
      </c>
      <c r="P912" s="88">
        <f t="shared" si="133"/>
        <v>0.49360737461122345</v>
      </c>
      <c r="Q912" s="89" t="str">
        <f t="shared" si="134"/>
        <v>NEGATIVE</v>
      </c>
      <c r="R912" s="1"/>
    </row>
    <row r="913" spans="1:18" ht="14" x14ac:dyDescent="0.2">
      <c r="A913" s="103" t="s">
        <v>2023</v>
      </c>
      <c r="B913" s="103" t="s">
        <v>2024</v>
      </c>
      <c r="C913" s="76" t="s">
        <v>132</v>
      </c>
      <c r="D913" s="31" t="s">
        <v>127</v>
      </c>
      <c r="E913" s="1">
        <v>41</v>
      </c>
      <c r="F913" s="71">
        <f>Data!V102</f>
        <v>2395</v>
      </c>
      <c r="G913" s="71">
        <f t="shared" si="126"/>
        <v>973.57894736842104</v>
      </c>
      <c r="H913" s="72">
        <f t="shared" si="127"/>
        <v>1421.421052631579</v>
      </c>
      <c r="I913" s="72">
        <f t="shared" si="128"/>
        <v>1421.421052631579</v>
      </c>
      <c r="J913" s="45">
        <f>Data!G102</f>
        <v>0.40400000000000003</v>
      </c>
      <c r="K913" s="45">
        <f t="shared" si="129"/>
        <v>5.1062500000000018E-2</v>
      </c>
      <c r="L913" s="73">
        <f t="shared" si="130"/>
        <v>0.35293750000000002</v>
      </c>
      <c r="M913" s="73">
        <f>IF(Results!J913&lt;'C.O. values'!C$32,"NO_GROWTH",L913)</f>
        <v>0.35293750000000002</v>
      </c>
      <c r="N913" s="74">
        <f t="shared" si="131"/>
        <v>4027.4016012228194</v>
      </c>
      <c r="O913" s="42">
        <f t="shared" si="132"/>
        <v>4027.4016012228194</v>
      </c>
      <c r="P913" s="75">
        <f t="shared" si="133"/>
        <v>0.44073748279693992</v>
      </c>
      <c r="Q913" s="55" t="str">
        <f t="shared" si="134"/>
        <v>NEGATIVE</v>
      </c>
      <c r="R913" s="1"/>
    </row>
    <row r="914" spans="1:18" ht="14" x14ac:dyDescent="0.2">
      <c r="A914" s="103" t="s">
        <v>2025</v>
      </c>
      <c r="B914" s="103" t="s">
        <v>2026</v>
      </c>
      <c r="C914" s="76" t="s">
        <v>228</v>
      </c>
      <c r="D914" s="31" t="s">
        <v>127</v>
      </c>
      <c r="E914" s="1">
        <v>42</v>
      </c>
      <c r="F914" s="71">
        <f>Data!W102</f>
        <v>2927</v>
      </c>
      <c r="G914" s="71">
        <f t="shared" si="126"/>
        <v>973.57894736842104</v>
      </c>
      <c r="H914" s="72">
        <f t="shared" si="127"/>
        <v>1953.421052631579</v>
      </c>
      <c r="I914" s="72">
        <f t="shared" si="128"/>
        <v>1953.421052631579</v>
      </c>
      <c r="J914" s="45">
        <f>Data!H102</f>
        <v>0.43</v>
      </c>
      <c r="K914" s="45">
        <f t="shared" si="129"/>
        <v>5.1062500000000018E-2</v>
      </c>
      <c r="L914" s="73">
        <f t="shared" si="130"/>
        <v>0.37893749999999998</v>
      </c>
      <c r="M914" s="73">
        <f>IF(Results!J914&lt;'C.O. values'!C$32,"NO_GROWTH",L914)</f>
        <v>0.37893749999999998</v>
      </c>
      <c r="N914" s="74">
        <f t="shared" si="131"/>
        <v>5154.9953557818353</v>
      </c>
      <c r="O914" s="42">
        <f t="shared" si="132"/>
        <v>5154.9953557818353</v>
      </c>
      <c r="P914" s="75">
        <f t="shared" si="133"/>
        <v>0.56413536614957049</v>
      </c>
      <c r="Q914" s="55" t="str">
        <f t="shared" si="134"/>
        <v>NEGATIVE</v>
      </c>
      <c r="R914" s="1"/>
    </row>
    <row r="915" spans="1:18" ht="14" x14ac:dyDescent="0.2">
      <c r="A915" s="103" t="s">
        <v>2027</v>
      </c>
      <c r="B915" s="103" t="s">
        <v>2028</v>
      </c>
      <c r="C915" s="76" t="s">
        <v>187</v>
      </c>
      <c r="D915" s="31" t="s">
        <v>127</v>
      </c>
      <c r="E915" s="1">
        <v>43</v>
      </c>
      <c r="F915" s="71">
        <f>Data!X102</f>
        <v>1856</v>
      </c>
      <c r="G915" s="71">
        <f t="shared" si="126"/>
        <v>973.57894736842104</v>
      </c>
      <c r="H915" s="72">
        <f t="shared" si="127"/>
        <v>882.42105263157896</v>
      </c>
      <c r="I915" s="72">
        <f t="shared" si="128"/>
        <v>882.42105263157896</v>
      </c>
      <c r="J915" s="45">
        <f>Data!I102</f>
        <v>0.39600000000000002</v>
      </c>
      <c r="K915" s="45">
        <f t="shared" si="129"/>
        <v>5.1062500000000018E-2</v>
      </c>
      <c r="L915" s="73">
        <f t="shared" si="130"/>
        <v>0.34493750000000001</v>
      </c>
      <c r="M915" s="73">
        <f>IF(Results!J915&lt;'C.O. values'!C$32,"NO_GROWTH",L915)</f>
        <v>0.34493750000000001</v>
      </c>
      <c r="N915" s="74">
        <f t="shared" si="131"/>
        <v>2558.2056245887411</v>
      </c>
      <c r="O915" s="42">
        <f t="shared" si="132"/>
        <v>2558.2056245887411</v>
      </c>
      <c r="P915" s="75">
        <f t="shared" si="133"/>
        <v>0.27995646302466559</v>
      </c>
      <c r="Q915" s="55" t="str">
        <f t="shared" si="134"/>
        <v>NEGATIVE</v>
      </c>
      <c r="R915" s="1"/>
    </row>
    <row r="916" spans="1:18" ht="14" x14ac:dyDescent="0.2">
      <c r="A916" s="103" t="s">
        <v>2029</v>
      </c>
      <c r="B916" s="103" t="s">
        <v>2030</v>
      </c>
      <c r="C916" s="76" t="s">
        <v>312</v>
      </c>
      <c r="D916" s="31" t="s">
        <v>127</v>
      </c>
      <c r="E916" s="1">
        <v>44</v>
      </c>
      <c r="F916" s="71">
        <f>Data!Y102</f>
        <v>2734</v>
      </c>
      <c r="G916" s="71">
        <f t="shared" si="126"/>
        <v>973.57894736842104</v>
      </c>
      <c r="H916" s="72">
        <f t="shared" si="127"/>
        <v>1760.421052631579</v>
      </c>
      <c r="I916" s="72">
        <f t="shared" si="128"/>
        <v>1760.421052631579</v>
      </c>
      <c r="J916" s="45">
        <f>Data!J102</f>
        <v>0.371</v>
      </c>
      <c r="K916" s="45">
        <f t="shared" si="129"/>
        <v>5.1062500000000018E-2</v>
      </c>
      <c r="L916" s="73">
        <f t="shared" si="130"/>
        <v>0.31993749999999999</v>
      </c>
      <c r="M916" s="73">
        <f>IF(Results!J916&lt;'C.O. values'!C$32,"NO_GROWTH",L916)</f>
        <v>0.31993749999999999</v>
      </c>
      <c r="N916" s="74">
        <f t="shared" si="131"/>
        <v>5502.390475113355</v>
      </c>
      <c r="O916" s="42">
        <f t="shared" si="132"/>
        <v>5502.390475113355</v>
      </c>
      <c r="P916" s="75">
        <f t="shared" si="133"/>
        <v>0.60215244653798483</v>
      </c>
      <c r="Q916" s="55" t="str">
        <f t="shared" si="134"/>
        <v>NEGATIVE</v>
      </c>
      <c r="R916" s="1"/>
    </row>
    <row r="917" spans="1:18" ht="14" x14ac:dyDescent="0.2">
      <c r="A917" s="103" t="s">
        <v>2031</v>
      </c>
      <c r="B917" s="103" t="s">
        <v>2032</v>
      </c>
      <c r="C917" s="76" t="s">
        <v>158</v>
      </c>
      <c r="D917" s="31" t="s">
        <v>127</v>
      </c>
      <c r="E917" s="1">
        <v>45</v>
      </c>
      <c r="F917" s="71">
        <f>Data!Z102</f>
        <v>3513</v>
      </c>
      <c r="G917" s="71">
        <f t="shared" si="126"/>
        <v>973.57894736842104</v>
      </c>
      <c r="H917" s="72">
        <f t="shared" si="127"/>
        <v>2539.4210526315792</v>
      </c>
      <c r="I917" s="72">
        <f t="shared" si="128"/>
        <v>2539.4210526315792</v>
      </c>
      <c r="J917" s="45">
        <f>Data!K102</f>
        <v>0.33500000000000002</v>
      </c>
      <c r="K917" s="45">
        <f t="shared" si="129"/>
        <v>5.1062500000000018E-2</v>
      </c>
      <c r="L917" s="73">
        <f t="shared" si="130"/>
        <v>0.28393750000000001</v>
      </c>
      <c r="M917" s="73">
        <f>IF(Results!J917&lt;'C.O. values'!C$32,"NO_GROWTH",L917)</f>
        <v>0.28393750000000001</v>
      </c>
      <c r="N917" s="74">
        <f t="shared" si="131"/>
        <v>8943.5916447513246</v>
      </c>
      <c r="O917" s="42" t="str">
        <f t="shared" si="132"/>
        <v>OUTLIER-UP</v>
      </c>
      <c r="P917" s="75">
        <f t="shared" si="133"/>
        <v>0.97873926143214052</v>
      </c>
      <c r="Q917" s="55" t="str">
        <f t="shared" si="134"/>
        <v>NEGATIVE</v>
      </c>
      <c r="R917" s="1"/>
    </row>
    <row r="918" spans="1:18" ht="14" x14ac:dyDescent="0.2">
      <c r="A918" s="103" t="s">
        <v>2033</v>
      </c>
      <c r="B918" s="103" t="s">
        <v>2034</v>
      </c>
      <c r="C918" s="76" t="s">
        <v>158</v>
      </c>
      <c r="D918" s="31" t="s">
        <v>127</v>
      </c>
      <c r="E918" s="1">
        <v>46</v>
      </c>
      <c r="F918" s="71">
        <f>Data!AA102</f>
        <v>2426</v>
      </c>
      <c r="G918" s="71">
        <f t="shared" si="126"/>
        <v>973.57894736842104</v>
      </c>
      <c r="H918" s="72">
        <f t="shared" si="127"/>
        <v>1452.421052631579</v>
      </c>
      <c r="I918" s="72">
        <f t="shared" si="128"/>
        <v>1452.421052631579</v>
      </c>
      <c r="J918" s="45">
        <f>Data!L102</f>
        <v>0.38800000000000001</v>
      </c>
      <c r="K918" s="45">
        <f t="shared" si="129"/>
        <v>5.1062500000000018E-2</v>
      </c>
      <c r="L918" s="73">
        <f t="shared" si="130"/>
        <v>0.3369375</v>
      </c>
      <c r="M918" s="73">
        <f>IF(Results!J918&lt;'C.O. values'!C$32,"NO_GROWTH",L918)</f>
        <v>0.3369375</v>
      </c>
      <c r="N918" s="74">
        <f t="shared" si="131"/>
        <v>4310.6542092571444</v>
      </c>
      <c r="O918" s="42">
        <f t="shared" si="132"/>
        <v>4310.6542092571444</v>
      </c>
      <c r="P918" s="75">
        <f t="shared" si="133"/>
        <v>0.47173514675546147</v>
      </c>
      <c r="Q918" s="55" t="str">
        <f t="shared" si="134"/>
        <v>NEGATIVE</v>
      </c>
      <c r="R918" s="1"/>
    </row>
    <row r="919" spans="1:18" ht="14" x14ac:dyDescent="0.2">
      <c r="A919" s="103" t="s">
        <v>2035</v>
      </c>
      <c r="B919" s="103" t="s">
        <v>2036</v>
      </c>
      <c r="C919" s="76" t="s">
        <v>421</v>
      </c>
      <c r="D919" s="31" t="s">
        <v>127</v>
      </c>
      <c r="E919" s="1">
        <v>47</v>
      </c>
      <c r="F919" s="71">
        <f>Data!AB102</f>
        <v>3463</v>
      </c>
      <c r="G919" s="71">
        <f t="shared" si="126"/>
        <v>973.57894736842104</v>
      </c>
      <c r="H919" s="72">
        <f t="shared" si="127"/>
        <v>2489.4210526315792</v>
      </c>
      <c r="I919" s="72">
        <f t="shared" si="128"/>
        <v>2489.4210526315792</v>
      </c>
      <c r="J919" s="45">
        <f>Data!M102</f>
        <v>0.39400000000000002</v>
      </c>
      <c r="K919" s="45">
        <f t="shared" si="129"/>
        <v>5.1062500000000018E-2</v>
      </c>
      <c r="L919" s="73">
        <f t="shared" si="130"/>
        <v>0.34293750000000001</v>
      </c>
      <c r="M919" s="73">
        <f>IF(Results!J919&lt;'C.O. values'!C$32,"NO_GROWTH",L919)</f>
        <v>0.34293750000000001</v>
      </c>
      <c r="N919" s="74">
        <f t="shared" si="131"/>
        <v>7259.1100495908995</v>
      </c>
      <c r="O919" s="42">
        <f t="shared" si="132"/>
        <v>7259.1100495908995</v>
      </c>
      <c r="P919" s="75">
        <f t="shared" si="133"/>
        <v>0.79439852475384043</v>
      </c>
      <c r="Q919" s="55" t="str">
        <f t="shared" si="134"/>
        <v>NEGATIVE</v>
      </c>
      <c r="R919" s="1"/>
    </row>
    <row r="920" spans="1:18" ht="14" x14ac:dyDescent="0.2">
      <c r="A920" s="103" t="s">
        <v>2037</v>
      </c>
      <c r="B920" s="103" t="s">
        <v>2038</v>
      </c>
      <c r="C920" s="76" t="s">
        <v>138</v>
      </c>
      <c r="D920" s="31" t="s">
        <v>127</v>
      </c>
      <c r="E920" s="1">
        <v>48</v>
      </c>
      <c r="F920" s="71">
        <f>Data!AC102</f>
        <v>2569</v>
      </c>
      <c r="G920" s="71">
        <f t="shared" si="126"/>
        <v>973.57894736842104</v>
      </c>
      <c r="H920" s="72">
        <f t="shared" si="127"/>
        <v>1595.421052631579</v>
      </c>
      <c r="I920" s="72">
        <f t="shared" si="128"/>
        <v>1595.421052631579</v>
      </c>
      <c r="J920" s="45">
        <f>Data!N102</f>
        <v>0.41499999999999998</v>
      </c>
      <c r="K920" s="45">
        <f t="shared" si="129"/>
        <v>5.1062500000000018E-2</v>
      </c>
      <c r="L920" s="73">
        <f t="shared" si="130"/>
        <v>0.36393749999999997</v>
      </c>
      <c r="M920" s="73">
        <f>IF(Results!J920&lt;'C.O. values'!C$32,"NO_GROWTH",L920)</f>
        <v>0.36393749999999997</v>
      </c>
      <c r="N920" s="74">
        <f t="shared" si="131"/>
        <v>4383.7775789292918</v>
      </c>
      <c r="O920" s="42">
        <f t="shared" si="132"/>
        <v>4383.7775789292918</v>
      </c>
      <c r="P920" s="75">
        <f t="shared" si="133"/>
        <v>0.47973738072019623</v>
      </c>
      <c r="Q920" s="55" t="str">
        <f t="shared" si="134"/>
        <v>NEGATIVE</v>
      </c>
      <c r="R920" s="1"/>
    </row>
    <row r="921" spans="1:18" ht="14" x14ac:dyDescent="0.2">
      <c r="A921" s="103" t="s">
        <v>2039</v>
      </c>
      <c r="B921" s="103" t="s">
        <v>2040</v>
      </c>
      <c r="C921" s="76" t="s">
        <v>158</v>
      </c>
      <c r="D921" s="31" t="s">
        <v>127</v>
      </c>
      <c r="E921" s="1">
        <v>49</v>
      </c>
      <c r="F921" s="71">
        <f>Data!R103</f>
        <v>1855</v>
      </c>
      <c r="G921" s="71">
        <f t="shared" si="126"/>
        <v>973.57894736842104</v>
      </c>
      <c r="H921" s="72">
        <f t="shared" si="127"/>
        <v>881.42105263157896</v>
      </c>
      <c r="I921" s="72">
        <f t="shared" si="128"/>
        <v>881.42105263157896</v>
      </c>
      <c r="J921" s="45">
        <f>Data!C103</f>
        <v>0.47299999999999998</v>
      </c>
      <c r="K921" s="45">
        <f t="shared" si="129"/>
        <v>5.1062500000000018E-2</v>
      </c>
      <c r="L921" s="73">
        <f t="shared" si="130"/>
        <v>0.42193749999999997</v>
      </c>
      <c r="M921" s="73">
        <f>IF(Results!J921&lt;'C.O. values'!C$32,"NO_GROWTH",L921)</f>
        <v>0.42193749999999997</v>
      </c>
      <c r="N921" s="74">
        <f t="shared" si="131"/>
        <v>2088.9848677388927</v>
      </c>
      <c r="O921" s="42">
        <f t="shared" si="132"/>
        <v>2088.9848677388927</v>
      </c>
      <c r="P921" s="75">
        <f t="shared" si="133"/>
        <v>0.22860743063929667</v>
      </c>
      <c r="Q921" s="55" t="str">
        <f t="shared" si="134"/>
        <v>NEGATIVE</v>
      </c>
      <c r="R921" s="1"/>
    </row>
    <row r="922" spans="1:18" ht="14" x14ac:dyDescent="0.2">
      <c r="A922" s="103" t="s">
        <v>2041</v>
      </c>
      <c r="B922" s="103" t="s">
        <v>2042</v>
      </c>
      <c r="C922" s="76" t="s">
        <v>164</v>
      </c>
      <c r="D922" s="31" t="s">
        <v>127</v>
      </c>
      <c r="E922" s="1">
        <v>50</v>
      </c>
      <c r="F922" s="71">
        <f>Data!S103</f>
        <v>2526</v>
      </c>
      <c r="G922" s="71">
        <f t="shared" si="126"/>
        <v>973.57894736842104</v>
      </c>
      <c r="H922" s="72">
        <f t="shared" si="127"/>
        <v>1552.421052631579</v>
      </c>
      <c r="I922" s="72">
        <f t="shared" si="128"/>
        <v>1552.421052631579</v>
      </c>
      <c r="J922" s="45">
        <f>Data!D103</f>
        <v>0.40100000000000002</v>
      </c>
      <c r="K922" s="45">
        <f t="shared" si="129"/>
        <v>5.1062500000000018E-2</v>
      </c>
      <c r="L922" s="73">
        <f t="shared" si="130"/>
        <v>0.34993750000000001</v>
      </c>
      <c r="M922" s="73">
        <f>IF(Results!J922&lt;'C.O. values'!C$32,"NO_GROWTH",L922)</f>
        <v>0.34993750000000001</v>
      </c>
      <c r="N922" s="74">
        <f t="shared" si="131"/>
        <v>4436.2809148250153</v>
      </c>
      <c r="O922" s="42">
        <f t="shared" si="132"/>
        <v>4436.2809148250153</v>
      </c>
      <c r="P922" s="75">
        <f t="shared" si="133"/>
        <v>0.48548306749106546</v>
      </c>
      <c r="Q922" s="55" t="str">
        <f t="shared" si="134"/>
        <v>NEGATIVE</v>
      </c>
      <c r="R922" s="1"/>
    </row>
    <row r="923" spans="1:18" ht="14" x14ac:dyDescent="0.2">
      <c r="A923" s="103" t="s">
        <v>2043</v>
      </c>
      <c r="B923" s="103" t="s">
        <v>2044</v>
      </c>
      <c r="C923" s="76" t="s">
        <v>277</v>
      </c>
      <c r="D923" s="31" t="s">
        <v>127</v>
      </c>
      <c r="E923" s="1">
        <v>51</v>
      </c>
      <c r="F923" s="71">
        <f>Data!T103</f>
        <v>2766</v>
      </c>
      <c r="G923" s="71">
        <f t="shared" si="126"/>
        <v>973.57894736842104</v>
      </c>
      <c r="H923" s="72">
        <f t="shared" si="127"/>
        <v>1792.421052631579</v>
      </c>
      <c r="I923" s="72">
        <f t="shared" si="128"/>
        <v>1792.421052631579</v>
      </c>
      <c r="J923" s="45">
        <f>Data!E103</f>
        <v>0.317</v>
      </c>
      <c r="K923" s="45">
        <f t="shared" si="129"/>
        <v>5.1062500000000018E-2</v>
      </c>
      <c r="L923" s="73">
        <f t="shared" si="130"/>
        <v>0.26593749999999999</v>
      </c>
      <c r="M923" s="73">
        <f>IF(Results!J923&lt;'C.O. values'!C$32,"NO_GROWTH",L923)</f>
        <v>0.26593749999999999</v>
      </c>
      <c r="N923" s="74">
        <f t="shared" si="131"/>
        <v>6740.0086585441277</v>
      </c>
      <c r="O923" s="42">
        <f t="shared" si="132"/>
        <v>6740.0086585441277</v>
      </c>
      <c r="P923" s="75">
        <f t="shared" si="133"/>
        <v>0.73759082016910804</v>
      </c>
      <c r="Q923" s="55" t="str">
        <f t="shared" si="134"/>
        <v>NEGATIVE</v>
      </c>
      <c r="R923" s="1"/>
    </row>
    <row r="924" spans="1:18" ht="14" x14ac:dyDescent="0.2">
      <c r="A924" s="103" t="s">
        <v>2045</v>
      </c>
      <c r="B924" s="103" t="s">
        <v>2046</v>
      </c>
      <c r="C924" s="76" t="s">
        <v>2047</v>
      </c>
      <c r="D924" s="31" t="s">
        <v>127</v>
      </c>
      <c r="E924" s="1">
        <v>52</v>
      </c>
      <c r="F924" s="71">
        <f>Data!U103</f>
        <v>2334</v>
      </c>
      <c r="G924" s="71">
        <f t="shared" si="126"/>
        <v>973.57894736842104</v>
      </c>
      <c r="H924" s="72">
        <f t="shared" si="127"/>
        <v>1360.421052631579</v>
      </c>
      <c r="I924" s="72">
        <f t="shared" si="128"/>
        <v>1360.421052631579</v>
      </c>
      <c r="J924" s="45">
        <f>Data!F103</f>
        <v>0.40400000000000003</v>
      </c>
      <c r="K924" s="45">
        <f t="shared" si="129"/>
        <v>5.1062500000000018E-2</v>
      </c>
      <c r="L924" s="73">
        <f t="shared" si="130"/>
        <v>0.35293750000000002</v>
      </c>
      <c r="M924" s="73">
        <f>IF(Results!J924&lt;'C.O. values'!C$32,"NO_GROWTH",L924)</f>
        <v>0.35293750000000002</v>
      </c>
      <c r="N924" s="74">
        <f t="shared" si="131"/>
        <v>3854.5664675235103</v>
      </c>
      <c r="O924" s="42">
        <f t="shared" si="132"/>
        <v>3854.5664675235103</v>
      </c>
      <c r="P924" s="75">
        <f t="shared" si="133"/>
        <v>0.42182332192895555</v>
      </c>
      <c r="Q924" s="55" t="str">
        <f t="shared" si="134"/>
        <v>NEGATIVE</v>
      </c>
      <c r="R924" s="1"/>
    </row>
    <row r="925" spans="1:18" ht="14" x14ac:dyDescent="0.2">
      <c r="A925" s="103" t="s">
        <v>2048</v>
      </c>
      <c r="B925" s="103" t="s">
        <v>2049</v>
      </c>
      <c r="C925" s="76" t="s">
        <v>312</v>
      </c>
      <c r="D925" s="31" t="s">
        <v>127</v>
      </c>
      <c r="E925" s="1">
        <v>53</v>
      </c>
      <c r="F925" s="71">
        <f>Data!V103</f>
        <v>2436</v>
      </c>
      <c r="G925" s="71">
        <f t="shared" si="126"/>
        <v>973.57894736842104</v>
      </c>
      <c r="H925" s="72">
        <f t="shared" si="127"/>
        <v>1462.421052631579</v>
      </c>
      <c r="I925" s="72">
        <f t="shared" si="128"/>
        <v>1462.421052631579</v>
      </c>
      <c r="J925" s="45">
        <f>Data!G103</f>
        <v>0.36299999999999999</v>
      </c>
      <c r="K925" s="45">
        <f t="shared" si="129"/>
        <v>5.1062500000000018E-2</v>
      </c>
      <c r="L925" s="73">
        <f t="shared" si="130"/>
        <v>0.31193749999999998</v>
      </c>
      <c r="M925" s="73">
        <f>IF(Results!J925&lt;'C.O. values'!C$32,"NO_GROWTH",L925)</f>
        <v>0.31193749999999998</v>
      </c>
      <c r="N925" s="74">
        <f t="shared" si="131"/>
        <v>4688.1861034071862</v>
      </c>
      <c r="O925" s="42">
        <f t="shared" si="132"/>
        <v>4688.1861034071862</v>
      </c>
      <c r="P925" s="75">
        <f t="shared" si="133"/>
        <v>0.51305023603107014</v>
      </c>
      <c r="Q925" s="55" t="str">
        <f t="shared" si="134"/>
        <v>NEGATIVE</v>
      </c>
      <c r="R925" s="1"/>
    </row>
    <row r="926" spans="1:18" ht="14" x14ac:dyDescent="0.2">
      <c r="A926" s="103" t="s">
        <v>2050</v>
      </c>
      <c r="B926" s="103" t="s">
        <v>2051</v>
      </c>
      <c r="C926" s="76" t="s">
        <v>158</v>
      </c>
      <c r="D926" s="31" t="s">
        <v>127</v>
      </c>
      <c r="E926" s="1">
        <v>54</v>
      </c>
      <c r="F926" s="71">
        <f>Data!W103</f>
        <v>2061</v>
      </c>
      <c r="G926" s="71">
        <f t="shared" si="126"/>
        <v>973.57894736842104</v>
      </c>
      <c r="H926" s="72">
        <f t="shared" si="127"/>
        <v>1087.421052631579</v>
      </c>
      <c r="I926" s="72">
        <f t="shared" si="128"/>
        <v>1087.421052631579</v>
      </c>
      <c r="J926" s="45">
        <f>Data!H103</f>
        <v>0.317</v>
      </c>
      <c r="K926" s="45">
        <f t="shared" si="129"/>
        <v>5.1062500000000018E-2</v>
      </c>
      <c r="L926" s="73">
        <f t="shared" si="130"/>
        <v>0.26593749999999999</v>
      </c>
      <c r="M926" s="73">
        <f>IF(Results!J926&lt;'C.O. values'!C$32,"NO_GROWTH",L926)</f>
        <v>0.26593749999999999</v>
      </c>
      <c r="N926" s="74">
        <f t="shared" si="131"/>
        <v>4089.0098336322594</v>
      </c>
      <c r="O926" s="42">
        <f t="shared" si="132"/>
        <v>4089.0098336322594</v>
      </c>
      <c r="P926" s="75">
        <f t="shared" si="133"/>
        <v>0.44747956117905635</v>
      </c>
      <c r="Q926" s="55" t="str">
        <f t="shared" si="134"/>
        <v>NEGATIVE</v>
      </c>
      <c r="R926" s="1"/>
    </row>
    <row r="927" spans="1:18" ht="14" x14ac:dyDescent="0.2">
      <c r="A927" s="103" t="s">
        <v>2052</v>
      </c>
      <c r="B927" s="103" t="s">
        <v>2053</v>
      </c>
      <c r="C927" s="76" t="s">
        <v>138</v>
      </c>
      <c r="D927" s="31" t="s">
        <v>127</v>
      </c>
      <c r="E927" s="1">
        <v>55</v>
      </c>
      <c r="F927" s="71">
        <f>Data!X103</f>
        <v>2318</v>
      </c>
      <c r="G927" s="71">
        <f t="shared" si="126"/>
        <v>973.57894736842104</v>
      </c>
      <c r="H927" s="72">
        <f t="shared" si="127"/>
        <v>1344.421052631579</v>
      </c>
      <c r="I927" s="72">
        <f t="shared" si="128"/>
        <v>1344.421052631579</v>
      </c>
      <c r="J927" s="45">
        <f>Data!I103</f>
        <v>0.34599999999999997</v>
      </c>
      <c r="K927" s="45">
        <f t="shared" si="129"/>
        <v>5.1062500000000018E-2</v>
      </c>
      <c r="L927" s="73">
        <f t="shared" si="130"/>
        <v>0.29493749999999996</v>
      </c>
      <c r="M927" s="73">
        <f>IF(Results!J927&lt;'C.O. values'!C$32,"NO_GROWTH",L927)</f>
        <v>0.29493749999999996</v>
      </c>
      <c r="N927" s="74">
        <f t="shared" si="131"/>
        <v>4558.3252473204629</v>
      </c>
      <c r="O927" s="42">
        <f t="shared" si="132"/>
        <v>4558.3252473204629</v>
      </c>
      <c r="P927" s="75">
        <f t="shared" si="133"/>
        <v>0.4988389523070581</v>
      </c>
      <c r="Q927" s="55" t="str">
        <f t="shared" si="134"/>
        <v>NEGATIVE</v>
      </c>
      <c r="R927" s="1"/>
    </row>
    <row r="928" spans="1:18" ht="14" x14ac:dyDescent="0.2">
      <c r="A928" s="103" t="s">
        <v>2054</v>
      </c>
      <c r="B928" s="103" t="s">
        <v>2055</v>
      </c>
      <c r="C928" s="76" t="s">
        <v>245</v>
      </c>
      <c r="D928" s="31" t="s">
        <v>127</v>
      </c>
      <c r="E928" s="1">
        <v>56</v>
      </c>
      <c r="F928" s="71">
        <f>Data!Y103</f>
        <v>2392</v>
      </c>
      <c r="G928" s="71">
        <f t="shared" si="126"/>
        <v>973.57894736842104</v>
      </c>
      <c r="H928" s="72">
        <f t="shared" si="127"/>
        <v>1418.421052631579</v>
      </c>
      <c r="I928" s="72">
        <f t="shared" si="128"/>
        <v>1418.421052631579</v>
      </c>
      <c r="J928" s="45">
        <f>Data!J103</f>
        <v>0.42899999999999999</v>
      </c>
      <c r="K928" s="45">
        <f t="shared" si="129"/>
        <v>5.1062500000000018E-2</v>
      </c>
      <c r="L928" s="73">
        <f t="shared" si="130"/>
        <v>0.37793749999999998</v>
      </c>
      <c r="M928" s="73">
        <f>IF(Results!J928&lt;'C.O. values'!C$32,"NO_GROWTH",L928)</f>
        <v>0.37793749999999998</v>
      </c>
      <c r="N928" s="74">
        <f t="shared" si="131"/>
        <v>3753.0571923441812</v>
      </c>
      <c r="O928" s="42">
        <f t="shared" si="132"/>
        <v>3753.0571923441812</v>
      </c>
      <c r="P928" s="75">
        <f t="shared" si="133"/>
        <v>0.41071468493345564</v>
      </c>
      <c r="Q928" s="55" t="str">
        <f t="shared" si="134"/>
        <v>NEGATIVE</v>
      </c>
      <c r="R928" s="1"/>
    </row>
    <row r="929" spans="1:18" ht="14" x14ac:dyDescent="0.2">
      <c r="A929" s="103" t="s">
        <v>2056</v>
      </c>
      <c r="B929" s="103" t="s">
        <v>2057</v>
      </c>
      <c r="C929" s="76" t="s">
        <v>187</v>
      </c>
      <c r="D929" s="31" t="s">
        <v>144</v>
      </c>
      <c r="E929" s="1">
        <v>57</v>
      </c>
      <c r="F929" s="71">
        <f>Data!Z103</f>
        <v>2849</v>
      </c>
      <c r="G929" s="71">
        <f t="shared" si="126"/>
        <v>973.57894736842104</v>
      </c>
      <c r="H929" s="72">
        <f t="shared" si="127"/>
        <v>1875.421052631579</v>
      </c>
      <c r="I929" s="72">
        <f t="shared" si="128"/>
        <v>1875.421052631579</v>
      </c>
      <c r="J929" s="45">
        <f>Data!K103</f>
        <v>0.38500000000000001</v>
      </c>
      <c r="K929" s="45">
        <f t="shared" si="129"/>
        <v>5.1062500000000018E-2</v>
      </c>
      <c r="L929" s="73">
        <f t="shared" si="130"/>
        <v>0.3339375</v>
      </c>
      <c r="M929" s="73">
        <f>IF(Results!J929&lt;'C.O. values'!C$32,"NO_GROWTH",L929)</f>
        <v>0.3339375</v>
      </c>
      <c r="N929" s="74">
        <f t="shared" si="131"/>
        <v>5616.0840056345241</v>
      </c>
      <c r="O929" s="42">
        <f t="shared" si="132"/>
        <v>5616.0840056345241</v>
      </c>
      <c r="P929" s="75">
        <f t="shared" si="133"/>
        <v>0.61459446385182381</v>
      </c>
      <c r="Q929" s="55" t="str">
        <f t="shared" si="134"/>
        <v>NEGATIVE</v>
      </c>
      <c r="R929" s="1"/>
    </row>
    <row r="930" spans="1:18" ht="14" x14ac:dyDescent="0.2">
      <c r="A930" s="103" t="s">
        <v>2058</v>
      </c>
      <c r="B930" s="103" t="s">
        <v>2059</v>
      </c>
      <c r="C930" s="76" t="s">
        <v>164</v>
      </c>
      <c r="D930" s="31" t="s">
        <v>127</v>
      </c>
      <c r="E930" s="1">
        <v>58</v>
      </c>
      <c r="F930" s="71">
        <f>Data!AA103</f>
        <v>2580</v>
      </c>
      <c r="G930" s="71">
        <f t="shared" si="126"/>
        <v>973.57894736842104</v>
      </c>
      <c r="H930" s="72">
        <f t="shared" si="127"/>
        <v>1606.421052631579</v>
      </c>
      <c r="I930" s="72">
        <f t="shared" si="128"/>
        <v>1606.421052631579</v>
      </c>
      <c r="J930" s="45">
        <f>Data!L103</f>
        <v>0.36199999999999999</v>
      </c>
      <c r="K930" s="45">
        <f t="shared" si="129"/>
        <v>5.1062500000000018E-2</v>
      </c>
      <c r="L930" s="73">
        <f t="shared" si="130"/>
        <v>0.31093749999999998</v>
      </c>
      <c r="M930" s="73">
        <f>IF(Results!J930&lt;'C.O. values'!C$32,"NO_GROWTH",L930)</f>
        <v>0.31093749999999998</v>
      </c>
      <c r="N930" s="74">
        <f t="shared" si="131"/>
        <v>5166.3792647447772</v>
      </c>
      <c r="O930" s="42">
        <f t="shared" si="132"/>
        <v>5166.3792647447772</v>
      </c>
      <c r="P930" s="75">
        <f t="shared" si="133"/>
        <v>0.5653811608026772</v>
      </c>
      <c r="Q930" s="55" t="str">
        <f t="shared" si="134"/>
        <v>NEGATIVE</v>
      </c>
      <c r="R930" s="1"/>
    </row>
    <row r="931" spans="1:18" ht="14" x14ac:dyDescent="0.2">
      <c r="A931" s="103" t="s">
        <v>2060</v>
      </c>
      <c r="B931" s="103" t="s">
        <v>2061</v>
      </c>
      <c r="C931" s="76" t="s">
        <v>2062</v>
      </c>
      <c r="D931" s="31" t="s">
        <v>127</v>
      </c>
      <c r="E931" s="1">
        <v>59</v>
      </c>
      <c r="F931" s="71">
        <f>Data!AB103</f>
        <v>2970</v>
      </c>
      <c r="G931" s="71">
        <f t="shared" si="126"/>
        <v>973.57894736842104</v>
      </c>
      <c r="H931" s="72">
        <f t="shared" si="127"/>
        <v>1996.421052631579</v>
      </c>
      <c r="I931" s="72">
        <f t="shared" si="128"/>
        <v>1996.421052631579</v>
      </c>
      <c r="J931" s="45">
        <f>Data!M103</f>
        <v>0.36099999999999999</v>
      </c>
      <c r="K931" s="45">
        <f t="shared" si="129"/>
        <v>5.1062500000000018E-2</v>
      </c>
      <c r="L931" s="73">
        <f t="shared" si="130"/>
        <v>0.30993749999999998</v>
      </c>
      <c r="M931" s="73">
        <f>IF(Results!J931&lt;'C.O. values'!C$32,"NO_GROWTH",L931)</f>
        <v>0.30993749999999998</v>
      </c>
      <c r="N931" s="74">
        <f t="shared" si="131"/>
        <v>6441.3665743305637</v>
      </c>
      <c r="O931" s="42">
        <f t="shared" si="132"/>
        <v>6441.3665743305637</v>
      </c>
      <c r="P931" s="75">
        <f t="shared" si="133"/>
        <v>0.70490901351402957</v>
      </c>
      <c r="Q931" s="55" t="str">
        <f t="shared" si="134"/>
        <v>NEGATIVE</v>
      </c>
      <c r="R931" s="1"/>
    </row>
    <row r="932" spans="1:18" ht="14" x14ac:dyDescent="0.2">
      <c r="A932" s="103" t="s">
        <v>2063</v>
      </c>
      <c r="B932" s="103" t="s">
        <v>2064</v>
      </c>
      <c r="C932" s="76" t="s">
        <v>272</v>
      </c>
      <c r="D932" s="31" t="s">
        <v>127</v>
      </c>
      <c r="E932" s="1">
        <v>60</v>
      </c>
      <c r="F932" s="71">
        <f>Data!AC103</f>
        <v>2964</v>
      </c>
      <c r="G932" s="71">
        <f t="shared" si="126"/>
        <v>973.57894736842104</v>
      </c>
      <c r="H932" s="72">
        <f t="shared" si="127"/>
        <v>1990.421052631579</v>
      </c>
      <c r="I932" s="72">
        <f t="shared" si="128"/>
        <v>1990.421052631579</v>
      </c>
      <c r="J932" s="45">
        <f>Data!N103</f>
        <v>0.38500000000000001</v>
      </c>
      <c r="K932" s="45">
        <f t="shared" si="129"/>
        <v>5.1062500000000018E-2</v>
      </c>
      <c r="L932" s="73">
        <f t="shared" si="130"/>
        <v>0.3339375</v>
      </c>
      <c r="M932" s="73">
        <f>IF(Results!J932&lt;'C.O. values'!C$32,"NO_GROWTH",L932)</f>
        <v>0.3339375</v>
      </c>
      <c r="N932" s="74">
        <f t="shared" si="131"/>
        <v>5960.4598244628978</v>
      </c>
      <c r="O932" s="42">
        <f t="shared" si="132"/>
        <v>5960.4598244628978</v>
      </c>
      <c r="P932" s="75">
        <f t="shared" si="133"/>
        <v>0.65228112799787485</v>
      </c>
      <c r="Q932" s="55" t="str">
        <f t="shared" si="134"/>
        <v>NEGATIVE</v>
      </c>
      <c r="R932" s="1"/>
    </row>
    <row r="933" spans="1:18" ht="14" x14ac:dyDescent="0.2">
      <c r="A933" s="103" t="s">
        <v>2065</v>
      </c>
      <c r="B933" s="103" t="s">
        <v>2066</v>
      </c>
      <c r="C933" s="76" t="s">
        <v>554</v>
      </c>
      <c r="D933" s="31" t="s">
        <v>127</v>
      </c>
      <c r="E933" s="1">
        <v>61</v>
      </c>
      <c r="F933" s="71">
        <f>Data!R104</f>
        <v>1908</v>
      </c>
      <c r="G933" s="71">
        <f t="shared" si="126"/>
        <v>973.57894736842104</v>
      </c>
      <c r="H933" s="72">
        <f t="shared" si="127"/>
        <v>934.42105263157896</v>
      </c>
      <c r="I933" s="72">
        <f t="shared" si="128"/>
        <v>934.42105263157896</v>
      </c>
      <c r="J933" s="45">
        <f>Data!C104</f>
        <v>0.31</v>
      </c>
      <c r="K933" s="45">
        <f t="shared" si="129"/>
        <v>5.1062500000000018E-2</v>
      </c>
      <c r="L933" s="73">
        <f t="shared" si="130"/>
        <v>0.25893749999999999</v>
      </c>
      <c r="M933" s="73">
        <f>IF(Results!J933&lt;'C.O. values'!C$32,"NO_GROWTH",L933)</f>
        <v>0.25893749999999999</v>
      </c>
      <c r="N933" s="74">
        <f t="shared" si="131"/>
        <v>3608.674111056062</v>
      </c>
      <c r="O933" s="42">
        <f t="shared" si="132"/>
        <v>3608.674111056062</v>
      </c>
      <c r="P933" s="75">
        <f t="shared" si="133"/>
        <v>0.39491416586277983</v>
      </c>
      <c r="Q933" s="55" t="str">
        <f t="shared" si="134"/>
        <v>NEGATIVE</v>
      </c>
      <c r="R933" s="1"/>
    </row>
    <row r="934" spans="1:18" ht="14" x14ac:dyDescent="0.2">
      <c r="A934" s="103" t="s">
        <v>2067</v>
      </c>
      <c r="B934" s="103" t="s">
        <v>2068</v>
      </c>
      <c r="C934" s="76" t="s">
        <v>1240</v>
      </c>
      <c r="D934" s="31" t="s">
        <v>127</v>
      </c>
      <c r="E934" s="1">
        <v>62</v>
      </c>
      <c r="F934" s="71">
        <f>Data!S104</f>
        <v>2533</v>
      </c>
      <c r="G934" s="71">
        <f t="shared" si="126"/>
        <v>973.57894736842104</v>
      </c>
      <c r="H934" s="72">
        <f t="shared" si="127"/>
        <v>1559.421052631579</v>
      </c>
      <c r="I934" s="72">
        <f t="shared" si="128"/>
        <v>1559.421052631579</v>
      </c>
      <c r="J934" s="45">
        <f>Data!D104</f>
        <v>0.40600000000000003</v>
      </c>
      <c r="K934" s="45">
        <f t="shared" si="129"/>
        <v>5.1062500000000018E-2</v>
      </c>
      <c r="L934" s="73">
        <f t="shared" si="130"/>
        <v>0.35493750000000002</v>
      </c>
      <c r="M934" s="73">
        <f>IF(Results!J934&lt;'C.O. values'!C$32,"NO_GROWTH",L934)</f>
        <v>0.35493750000000002</v>
      </c>
      <c r="N934" s="74">
        <f t="shared" si="131"/>
        <v>4393.5088646073718</v>
      </c>
      <c r="O934" s="42">
        <f t="shared" si="132"/>
        <v>4393.5088646073718</v>
      </c>
      <c r="P934" s="75">
        <f t="shared" si="133"/>
        <v>0.48080232104122916</v>
      </c>
      <c r="Q934" s="55" t="str">
        <f t="shared" si="134"/>
        <v>NEGATIVE</v>
      </c>
      <c r="R934" s="1"/>
    </row>
    <row r="935" spans="1:18" ht="14" x14ac:dyDescent="0.2">
      <c r="A935" s="103" t="s">
        <v>2069</v>
      </c>
      <c r="B935" s="103" t="s">
        <v>2070</v>
      </c>
      <c r="C935" s="76" t="s">
        <v>272</v>
      </c>
      <c r="D935" s="31" t="s">
        <v>127</v>
      </c>
      <c r="E935" s="1">
        <v>63</v>
      </c>
      <c r="F935" s="71">
        <f>Data!T104</f>
        <v>2395</v>
      </c>
      <c r="G935" s="71">
        <f t="shared" si="126"/>
        <v>973.57894736842104</v>
      </c>
      <c r="H935" s="72">
        <f t="shared" si="127"/>
        <v>1421.421052631579</v>
      </c>
      <c r="I935" s="72">
        <f t="shared" si="128"/>
        <v>1421.421052631579</v>
      </c>
      <c r="J935" s="45">
        <f>Data!E104</f>
        <v>0.29499999999999998</v>
      </c>
      <c r="K935" s="45">
        <f t="shared" si="129"/>
        <v>5.1062500000000018E-2</v>
      </c>
      <c r="L935" s="73">
        <f t="shared" si="130"/>
        <v>0.24393749999999997</v>
      </c>
      <c r="M935" s="73">
        <f>IF(Results!J935&lt;'C.O. values'!C$32,"NO_GROWTH",L935)</f>
        <v>0.24393749999999997</v>
      </c>
      <c r="N935" s="74">
        <f t="shared" si="131"/>
        <v>5826.9886861658379</v>
      </c>
      <c r="O935" s="42">
        <f t="shared" si="132"/>
        <v>5826.9886861658379</v>
      </c>
      <c r="P935" s="75">
        <f t="shared" si="133"/>
        <v>0.63767475412613894</v>
      </c>
      <c r="Q935" s="55" t="str">
        <f t="shared" si="134"/>
        <v>NEGATIVE</v>
      </c>
      <c r="R935" s="1"/>
    </row>
    <row r="936" spans="1:18" ht="14" x14ac:dyDescent="0.2">
      <c r="A936" s="103" t="s">
        <v>2071</v>
      </c>
      <c r="B936" s="103" t="s">
        <v>2072</v>
      </c>
      <c r="C936" s="76" t="s">
        <v>2073</v>
      </c>
      <c r="D936" s="31" t="s">
        <v>127</v>
      </c>
      <c r="E936" s="1">
        <v>64</v>
      </c>
      <c r="F936" s="71">
        <f>Data!U104</f>
        <v>2026</v>
      </c>
      <c r="G936" s="71">
        <f t="shared" si="126"/>
        <v>973.57894736842104</v>
      </c>
      <c r="H936" s="72">
        <f t="shared" si="127"/>
        <v>1052.421052631579</v>
      </c>
      <c r="I936" s="72">
        <f t="shared" si="128"/>
        <v>1052.421052631579</v>
      </c>
      <c r="J936" s="45">
        <f>Data!F104</f>
        <v>0.39800000000000002</v>
      </c>
      <c r="K936" s="45">
        <f t="shared" si="129"/>
        <v>5.1062500000000018E-2</v>
      </c>
      <c r="L936" s="73">
        <f t="shared" si="130"/>
        <v>0.34693750000000001</v>
      </c>
      <c r="M936" s="73">
        <f>IF(Results!J936&lt;'C.O. values'!C$32,"NO_GROWTH",L936)</f>
        <v>0.34693750000000001</v>
      </c>
      <c r="N936" s="74">
        <f t="shared" si="131"/>
        <v>3033.4600688353921</v>
      </c>
      <c r="O936" s="42">
        <f t="shared" si="132"/>
        <v>3033.4600688353921</v>
      </c>
      <c r="P936" s="75">
        <f t="shared" si="133"/>
        <v>0.33196579017538469</v>
      </c>
      <c r="Q936" s="55" t="str">
        <f t="shared" si="134"/>
        <v>NEGATIVE</v>
      </c>
      <c r="R936" s="1"/>
    </row>
    <row r="937" spans="1:18" ht="14" x14ac:dyDescent="0.2">
      <c r="A937" s="103" t="s">
        <v>2074</v>
      </c>
      <c r="B937" s="103" t="s">
        <v>2075</v>
      </c>
      <c r="C937" s="76" t="s">
        <v>573</v>
      </c>
      <c r="D937" s="31" t="s">
        <v>127</v>
      </c>
      <c r="E937" s="1">
        <v>65</v>
      </c>
      <c r="F937" s="71">
        <f>Data!V104</f>
        <v>2271</v>
      </c>
      <c r="G937" s="71">
        <f t="shared" si="126"/>
        <v>973.57894736842104</v>
      </c>
      <c r="H937" s="72">
        <f t="shared" si="127"/>
        <v>1297.421052631579</v>
      </c>
      <c r="I937" s="72">
        <f t="shared" si="128"/>
        <v>1297.421052631579</v>
      </c>
      <c r="J937" s="45">
        <f>Data!G104</f>
        <v>0.46300000000000002</v>
      </c>
      <c r="K937" s="45">
        <f t="shared" si="129"/>
        <v>5.1062500000000018E-2</v>
      </c>
      <c r="L937" s="73">
        <f t="shared" si="130"/>
        <v>0.41193750000000001</v>
      </c>
      <c r="M937" s="73">
        <f>IF(Results!J937&lt;'C.O. values'!C$32,"NO_GROWTH",L937)</f>
        <v>0.41193750000000001</v>
      </c>
      <c r="N937" s="74">
        <f t="shared" si="131"/>
        <v>3149.5580097261814</v>
      </c>
      <c r="O937" s="42">
        <f t="shared" si="132"/>
        <v>3149.5580097261814</v>
      </c>
      <c r="P937" s="75">
        <f t="shared" si="133"/>
        <v>0.34467093341478211</v>
      </c>
      <c r="Q937" s="55" t="str">
        <f t="shared" si="134"/>
        <v>NEGATIVE</v>
      </c>
      <c r="R937" s="1"/>
    </row>
    <row r="938" spans="1:18" ht="14" x14ac:dyDescent="0.2">
      <c r="A938" s="103" t="s">
        <v>2076</v>
      </c>
      <c r="B938" s="103" t="s">
        <v>2077</v>
      </c>
      <c r="C938" s="76" t="s">
        <v>158</v>
      </c>
      <c r="D938" s="31" t="s">
        <v>127</v>
      </c>
      <c r="E938" s="1">
        <v>66</v>
      </c>
      <c r="F938" s="71">
        <f>Data!W104</f>
        <v>1978</v>
      </c>
      <c r="G938" s="71">
        <f t="shared" si="126"/>
        <v>973.57894736842104</v>
      </c>
      <c r="H938" s="72">
        <f t="shared" si="127"/>
        <v>1004.421052631579</v>
      </c>
      <c r="I938" s="72">
        <f t="shared" si="128"/>
        <v>1004.421052631579</v>
      </c>
      <c r="J938" s="45">
        <f>Data!H104</f>
        <v>0.45300000000000001</v>
      </c>
      <c r="K938" s="45">
        <f t="shared" si="129"/>
        <v>5.1062500000000018E-2</v>
      </c>
      <c r="L938" s="73">
        <f t="shared" si="130"/>
        <v>0.4019375</v>
      </c>
      <c r="M938" s="73">
        <f>IF(Results!J938&lt;'C.O. values'!C$32,"NO_GROWTH",L938)</f>
        <v>0.4019375</v>
      </c>
      <c r="N938" s="74">
        <f t="shared" si="131"/>
        <v>2498.948350506183</v>
      </c>
      <c r="O938" s="42">
        <f t="shared" si="132"/>
        <v>2498.948350506183</v>
      </c>
      <c r="P938" s="75">
        <f t="shared" si="133"/>
        <v>0.27347166105988879</v>
      </c>
      <c r="Q938" s="55" t="str">
        <f t="shared" si="134"/>
        <v>NEGATIVE</v>
      </c>
      <c r="R938" s="1"/>
    </row>
    <row r="939" spans="1:18" ht="14" x14ac:dyDescent="0.2">
      <c r="A939" s="103" t="s">
        <v>2078</v>
      </c>
      <c r="B939" s="103" t="s">
        <v>2079</v>
      </c>
      <c r="C939" s="76" t="s">
        <v>138</v>
      </c>
      <c r="D939" s="31" t="s">
        <v>127</v>
      </c>
      <c r="E939" s="1">
        <v>67</v>
      </c>
      <c r="F939" s="71">
        <f>Data!X104</f>
        <v>2050</v>
      </c>
      <c r="G939" s="71">
        <f t="shared" si="126"/>
        <v>973.57894736842104</v>
      </c>
      <c r="H939" s="72">
        <f t="shared" si="127"/>
        <v>1076.421052631579</v>
      </c>
      <c r="I939" s="72">
        <f t="shared" si="128"/>
        <v>1076.421052631579</v>
      </c>
      <c r="J939" s="45">
        <f>Data!I104</f>
        <v>0.41399999999999998</v>
      </c>
      <c r="K939" s="45">
        <f t="shared" si="129"/>
        <v>5.1062500000000018E-2</v>
      </c>
      <c r="L939" s="73">
        <f t="shared" si="130"/>
        <v>0.36293749999999997</v>
      </c>
      <c r="M939" s="73">
        <f>IF(Results!J939&lt;'C.O. values'!C$32,"NO_GROWTH",L939)</f>
        <v>0.36293749999999997</v>
      </c>
      <c r="N939" s="74">
        <f t="shared" si="131"/>
        <v>2965.8579028939666</v>
      </c>
      <c r="O939" s="42">
        <f t="shared" si="132"/>
        <v>2965.8579028939666</v>
      </c>
      <c r="P939" s="75">
        <f t="shared" si="133"/>
        <v>0.32456776748015648</v>
      </c>
      <c r="Q939" s="55" t="str">
        <f t="shared" si="134"/>
        <v>NEGATIVE</v>
      </c>
      <c r="R939" s="1"/>
    </row>
    <row r="940" spans="1:18" ht="14" x14ac:dyDescent="0.2">
      <c r="A940" s="103" t="s">
        <v>2080</v>
      </c>
      <c r="B940" s="103" t="s">
        <v>2081</v>
      </c>
      <c r="C940" s="76" t="s">
        <v>158</v>
      </c>
      <c r="D940" s="31" t="s">
        <v>141</v>
      </c>
      <c r="E940" s="1">
        <v>68</v>
      </c>
      <c r="F940" s="71">
        <f>Data!Y104</f>
        <v>2599</v>
      </c>
      <c r="G940" s="71">
        <f t="shared" si="126"/>
        <v>973.57894736842104</v>
      </c>
      <c r="H940" s="72">
        <f t="shared" si="127"/>
        <v>1625.421052631579</v>
      </c>
      <c r="I940" s="72">
        <f t="shared" si="128"/>
        <v>1625.421052631579</v>
      </c>
      <c r="J940" s="45">
        <f>Data!J104</f>
        <v>0.41</v>
      </c>
      <c r="K940" s="45">
        <f t="shared" si="129"/>
        <v>5.1062500000000018E-2</v>
      </c>
      <c r="L940" s="73">
        <f t="shared" si="130"/>
        <v>0.35893749999999996</v>
      </c>
      <c r="M940" s="73">
        <f>IF(Results!J940&lt;'C.O. values'!C$32,"NO_GROWTH",L940)</f>
        <v>0.35893749999999996</v>
      </c>
      <c r="N940" s="74">
        <f t="shared" si="131"/>
        <v>4528.4236186845319</v>
      </c>
      <c r="O940" s="42">
        <f t="shared" si="132"/>
        <v>4528.4236186845319</v>
      </c>
      <c r="P940" s="75">
        <f t="shared" si="133"/>
        <v>0.49556667657162418</v>
      </c>
      <c r="Q940" s="55" t="str">
        <f t="shared" si="134"/>
        <v>NEGATIVE</v>
      </c>
      <c r="R940" s="1"/>
    </row>
    <row r="941" spans="1:18" ht="14" x14ac:dyDescent="0.2">
      <c r="A941" s="103" t="s">
        <v>2082</v>
      </c>
      <c r="B941" s="103" t="s">
        <v>2083</v>
      </c>
      <c r="C941" s="76" t="s">
        <v>152</v>
      </c>
      <c r="D941" s="31" t="s">
        <v>127</v>
      </c>
      <c r="E941" s="1">
        <v>69</v>
      </c>
      <c r="F941" s="71">
        <f>Data!Z104</f>
        <v>2324</v>
      </c>
      <c r="G941" s="71">
        <f t="shared" si="126"/>
        <v>973.57894736842104</v>
      </c>
      <c r="H941" s="72">
        <f t="shared" si="127"/>
        <v>1350.421052631579</v>
      </c>
      <c r="I941" s="72">
        <f t="shared" si="128"/>
        <v>1350.421052631579</v>
      </c>
      <c r="J941" s="45">
        <f>Data!K104</f>
        <v>0.41399999999999998</v>
      </c>
      <c r="K941" s="45">
        <f t="shared" si="129"/>
        <v>5.1062500000000018E-2</v>
      </c>
      <c r="L941" s="73">
        <f t="shared" si="130"/>
        <v>0.36293749999999997</v>
      </c>
      <c r="M941" s="73">
        <f>IF(Results!J941&lt;'C.O. values'!C$32,"NO_GROWTH",L941)</f>
        <v>0.36293749999999997</v>
      </c>
      <c r="N941" s="74">
        <f t="shared" si="131"/>
        <v>3720.808824195844</v>
      </c>
      <c r="O941" s="42">
        <f t="shared" si="132"/>
        <v>3720.808824195844</v>
      </c>
      <c r="P941" s="75">
        <f t="shared" si="133"/>
        <v>0.40718559446537528</v>
      </c>
      <c r="Q941" s="55" t="str">
        <f t="shared" si="134"/>
        <v>NEGATIVE</v>
      </c>
      <c r="R941" s="1"/>
    </row>
    <row r="942" spans="1:18" ht="14" x14ac:dyDescent="0.2">
      <c r="A942" s="105" t="s">
        <v>287</v>
      </c>
      <c r="B942" s="105" t="s">
        <v>2084</v>
      </c>
      <c r="C942" s="91"/>
      <c r="D942" s="92"/>
      <c r="E942" s="93">
        <v>70</v>
      </c>
      <c r="F942" s="94">
        <f>Data!AA104</f>
        <v>1046</v>
      </c>
      <c r="G942" s="94">
        <f t="shared" si="126"/>
        <v>973.57894736842104</v>
      </c>
      <c r="H942" s="95">
        <f t="shared" si="127"/>
        <v>72.421052631578959</v>
      </c>
      <c r="I942" s="95">
        <f t="shared" si="128"/>
        <v>72.421052631578959</v>
      </c>
      <c r="J942" s="50">
        <f>Data!L104</f>
        <v>0.18</v>
      </c>
      <c r="K942" s="50">
        <f t="shared" si="129"/>
        <v>5.1062500000000018E-2</v>
      </c>
      <c r="L942" s="96">
        <f t="shared" si="130"/>
        <v>0.12893749999999998</v>
      </c>
      <c r="M942" s="96">
        <f>IF(Results!J942&lt;'C.O. values'!C$32,"NO_GROWTH",L942)</f>
        <v>0.12893749999999998</v>
      </c>
      <c r="N942" s="97">
        <f t="shared" si="131"/>
        <v>561.67563844171764</v>
      </c>
      <c r="O942" s="98">
        <f t="shared" si="132"/>
        <v>561.67563844171764</v>
      </c>
      <c r="P942" s="99">
        <f t="shared" si="133"/>
        <v>6.146680454216534E-2</v>
      </c>
      <c r="Q942" s="100" t="str">
        <f t="shared" si="134"/>
        <v>NEGATIVE</v>
      </c>
      <c r="R942" s="1"/>
    </row>
    <row r="943" spans="1:18" ht="14" x14ac:dyDescent="0.2">
      <c r="A943" s="103" t="s">
        <v>2085</v>
      </c>
      <c r="B943" s="103" t="s">
        <v>2086</v>
      </c>
      <c r="C943" s="76" t="s">
        <v>158</v>
      </c>
      <c r="D943" s="31" t="s">
        <v>127</v>
      </c>
      <c r="E943" s="1">
        <v>71</v>
      </c>
      <c r="F943" s="71">
        <f>Data!AB104</f>
        <v>2565</v>
      </c>
      <c r="G943" s="71">
        <f t="shared" si="126"/>
        <v>973.57894736842104</v>
      </c>
      <c r="H943" s="72">
        <f t="shared" si="127"/>
        <v>1591.421052631579</v>
      </c>
      <c r="I943" s="72">
        <f t="shared" si="128"/>
        <v>1591.421052631579</v>
      </c>
      <c r="J943" s="45">
        <f>Data!M104</f>
        <v>0.376</v>
      </c>
      <c r="K943" s="45">
        <f t="shared" si="129"/>
        <v>5.1062500000000018E-2</v>
      </c>
      <c r="L943" s="73">
        <f t="shared" si="130"/>
        <v>0.32493749999999999</v>
      </c>
      <c r="M943" s="73">
        <f>IF(Results!J943&lt;'C.O. values'!C$32,"NO_GROWTH",L943)</f>
        <v>0.32493749999999999</v>
      </c>
      <c r="N943" s="74">
        <f t="shared" si="131"/>
        <v>4897.6220123303065</v>
      </c>
      <c r="O943" s="42">
        <f t="shared" si="132"/>
        <v>4897.6220123303065</v>
      </c>
      <c r="P943" s="75">
        <f t="shared" si="133"/>
        <v>0.53596979172624559</v>
      </c>
      <c r="Q943" s="55" t="str">
        <f t="shared" si="134"/>
        <v>NEGATIVE</v>
      </c>
      <c r="R943" s="1"/>
    </row>
    <row r="944" spans="1:18" ht="14" x14ac:dyDescent="0.2">
      <c r="A944" s="103" t="s">
        <v>2087</v>
      </c>
      <c r="B944" s="103" t="s">
        <v>2088</v>
      </c>
      <c r="C944" s="76" t="s">
        <v>1425</v>
      </c>
      <c r="D944" s="31" t="s">
        <v>127</v>
      </c>
      <c r="E944" s="1">
        <v>72</v>
      </c>
      <c r="F944" s="71">
        <f>Data!AC104</f>
        <v>1964</v>
      </c>
      <c r="G944" s="71">
        <f t="shared" si="126"/>
        <v>973.57894736842104</v>
      </c>
      <c r="H944" s="72">
        <f t="shared" si="127"/>
        <v>990.42105263157896</v>
      </c>
      <c r="I944" s="72">
        <f t="shared" si="128"/>
        <v>990.42105263157896</v>
      </c>
      <c r="J944" s="45">
        <f>Data!N104</f>
        <v>0.38500000000000001</v>
      </c>
      <c r="K944" s="45">
        <f t="shared" si="129"/>
        <v>5.1062500000000018E-2</v>
      </c>
      <c r="L944" s="73">
        <f t="shared" si="130"/>
        <v>0.3339375</v>
      </c>
      <c r="M944" s="73">
        <f>IF(Results!J944&lt;'C.O. values'!C$32,"NO_GROWTH",L944)</f>
        <v>0.3339375</v>
      </c>
      <c r="N944" s="74">
        <f t="shared" si="131"/>
        <v>2965.8874868248668</v>
      </c>
      <c r="O944" s="42">
        <f t="shared" si="132"/>
        <v>2965.8874868248668</v>
      </c>
      <c r="P944" s="75">
        <f t="shared" si="133"/>
        <v>0.32457100498873576</v>
      </c>
      <c r="Q944" s="55" t="str">
        <f t="shared" si="134"/>
        <v>NEGATIVE</v>
      </c>
      <c r="R944" s="1"/>
    </row>
    <row r="945" spans="1:18" ht="14" x14ac:dyDescent="0.2">
      <c r="A945" s="103" t="s">
        <v>2089</v>
      </c>
      <c r="B945" s="103" t="s">
        <v>2090</v>
      </c>
      <c r="C945" s="76" t="s">
        <v>158</v>
      </c>
      <c r="D945" s="31" t="s">
        <v>127</v>
      </c>
      <c r="E945" s="1">
        <v>73</v>
      </c>
      <c r="F945" s="71">
        <f>Data!R105</f>
        <v>1768</v>
      </c>
      <c r="G945" s="71">
        <f t="shared" si="126"/>
        <v>973.57894736842104</v>
      </c>
      <c r="H945" s="72">
        <f t="shared" si="127"/>
        <v>794.42105263157896</v>
      </c>
      <c r="I945" s="72">
        <f t="shared" si="128"/>
        <v>794.42105263157896</v>
      </c>
      <c r="J945" s="45">
        <f>Data!C105</f>
        <v>0.38900000000000001</v>
      </c>
      <c r="K945" s="45">
        <f t="shared" si="129"/>
        <v>5.1062500000000018E-2</v>
      </c>
      <c r="L945" s="73">
        <f t="shared" si="130"/>
        <v>0.3379375</v>
      </c>
      <c r="M945" s="73">
        <f>IF(Results!J945&lt;'C.O. values'!C$32,"NO_GROWTH",L945)</f>
        <v>0.3379375</v>
      </c>
      <c r="N945" s="74">
        <f t="shared" si="131"/>
        <v>2350.792831904062</v>
      </c>
      <c r="O945" s="42">
        <f t="shared" si="132"/>
        <v>2350.792831904062</v>
      </c>
      <c r="P945" s="75">
        <f t="shared" si="133"/>
        <v>0.25725830644649539</v>
      </c>
      <c r="Q945" s="55" t="str">
        <f t="shared" si="134"/>
        <v>NEGATIVE</v>
      </c>
      <c r="R945" s="1"/>
    </row>
    <row r="946" spans="1:18" ht="14" x14ac:dyDescent="0.2">
      <c r="A946" s="103" t="s">
        <v>2091</v>
      </c>
      <c r="B946" s="103" t="s">
        <v>2092</v>
      </c>
      <c r="C946" s="76" t="s">
        <v>187</v>
      </c>
      <c r="D946" s="31" t="s">
        <v>127</v>
      </c>
      <c r="E946" s="1">
        <v>74</v>
      </c>
      <c r="F946" s="71">
        <f>Data!S105</f>
        <v>2355</v>
      </c>
      <c r="G946" s="71">
        <f t="shared" si="126"/>
        <v>973.57894736842104</v>
      </c>
      <c r="H946" s="72">
        <f t="shared" si="127"/>
        <v>1381.421052631579</v>
      </c>
      <c r="I946" s="72">
        <f t="shared" si="128"/>
        <v>1381.421052631579</v>
      </c>
      <c r="J946" s="45">
        <f>Data!D105</f>
        <v>0.42</v>
      </c>
      <c r="K946" s="45">
        <f t="shared" si="129"/>
        <v>5.1062500000000018E-2</v>
      </c>
      <c r="L946" s="73">
        <f t="shared" si="130"/>
        <v>0.36893749999999997</v>
      </c>
      <c r="M946" s="73">
        <f>IF(Results!J946&lt;'C.O. values'!C$32,"NO_GROWTH",L946)</f>
        <v>0.36893749999999997</v>
      </c>
      <c r="N946" s="74">
        <f t="shared" si="131"/>
        <v>3744.3226905141901</v>
      </c>
      <c r="O946" s="42">
        <f t="shared" si="132"/>
        <v>3744.3226905141901</v>
      </c>
      <c r="P946" s="75">
        <f t="shared" si="133"/>
        <v>0.40975882735300811</v>
      </c>
      <c r="Q946" s="55" t="str">
        <f t="shared" si="134"/>
        <v>NEGATIVE</v>
      </c>
      <c r="R946" s="1"/>
    </row>
    <row r="947" spans="1:18" ht="14" x14ac:dyDescent="0.2">
      <c r="A947" s="103" t="s">
        <v>2093</v>
      </c>
      <c r="B947" s="103" t="s">
        <v>2094</v>
      </c>
      <c r="C947" s="76" t="s">
        <v>2095</v>
      </c>
      <c r="D947" s="31" t="s">
        <v>144</v>
      </c>
      <c r="E947" s="1">
        <v>75</v>
      </c>
      <c r="F947" s="71">
        <f>Data!T105</f>
        <v>2536</v>
      </c>
      <c r="G947" s="71">
        <f t="shared" si="126"/>
        <v>973.57894736842104</v>
      </c>
      <c r="H947" s="72">
        <f t="shared" si="127"/>
        <v>1562.421052631579</v>
      </c>
      <c r="I947" s="72">
        <f t="shared" si="128"/>
        <v>1562.421052631579</v>
      </c>
      <c r="J947" s="45">
        <f>Data!E105</f>
        <v>0.39900000000000002</v>
      </c>
      <c r="K947" s="45">
        <f t="shared" si="129"/>
        <v>5.1062500000000018E-2</v>
      </c>
      <c r="L947" s="73">
        <f t="shared" si="130"/>
        <v>0.34793750000000001</v>
      </c>
      <c r="M947" s="73">
        <f>IF(Results!J947&lt;'C.O. values'!C$32,"NO_GROWTH",L947)</f>
        <v>0.34793750000000001</v>
      </c>
      <c r="N947" s="74">
        <f t="shared" si="131"/>
        <v>4490.522155937716</v>
      </c>
      <c r="O947" s="42">
        <f t="shared" si="132"/>
        <v>4490.522155937716</v>
      </c>
      <c r="P947" s="75">
        <f t="shared" si="133"/>
        <v>0.49141894139659675</v>
      </c>
      <c r="Q947" s="55" t="str">
        <f t="shared" si="134"/>
        <v>NEGATIVE</v>
      </c>
      <c r="R947" s="1"/>
    </row>
    <row r="948" spans="1:18" ht="14" x14ac:dyDescent="0.2">
      <c r="A948" s="103" t="s">
        <v>2096</v>
      </c>
      <c r="B948" s="103" t="s">
        <v>2097</v>
      </c>
      <c r="C948" s="76" t="s">
        <v>258</v>
      </c>
      <c r="D948" s="31" t="s">
        <v>127</v>
      </c>
      <c r="E948" s="1">
        <v>76</v>
      </c>
      <c r="F948" s="71">
        <f>Data!U105</f>
        <v>2232</v>
      </c>
      <c r="G948" s="71">
        <f t="shared" si="126"/>
        <v>973.57894736842104</v>
      </c>
      <c r="H948" s="72">
        <f t="shared" si="127"/>
        <v>1258.421052631579</v>
      </c>
      <c r="I948" s="72">
        <f t="shared" si="128"/>
        <v>1258.421052631579</v>
      </c>
      <c r="J948" s="45">
        <f>Data!F105</f>
        <v>0.40200000000000002</v>
      </c>
      <c r="K948" s="45">
        <f t="shared" si="129"/>
        <v>5.1062500000000018E-2</v>
      </c>
      <c r="L948" s="73">
        <f t="shared" si="130"/>
        <v>0.35093750000000001</v>
      </c>
      <c r="M948" s="73">
        <f>IF(Results!J948&lt;'C.O. values'!C$32,"NO_GROWTH",L948)</f>
        <v>0.35093750000000001</v>
      </c>
      <c r="N948" s="74">
        <f t="shared" si="131"/>
        <v>3585.8836762431456</v>
      </c>
      <c r="O948" s="42">
        <f t="shared" si="132"/>
        <v>3585.8836762431456</v>
      </c>
      <c r="P948" s="75">
        <f t="shared" si="133"/>
        <v>0.3924201014843372</v>
      </c>
      <c r="Q948" s="55" t="str">
        <f t="shared" si="134"/>
        <v>NEGATIVE</v>
      </c>
      <c r="R948" s="1"/>
    </row>
    <row r="949" spans="1:18" ht="14" x14ac:dyDescent="0.2">
      <c r="A949" s="103" t="s">
        <v>2098</v>
      </c>
      <c r="B949" s="103" t="s">
        <v>2099</v>
      </c>
      <c r="C949" s="76" t="s">
        <v>284</v>
      </c>
      <c r="D949" s="31" t="s">
        <v>127</v>
      </c>
      <c r="E949" s="1">
        <v>77</v>
      </c>
      <c r="F949" s="71">
        <f>Data!V105</f>
        <v>51190</v>
      </c>
      <c r="G949" s="71">
        <f t="shared" si="126"/>
        <v>973.57894736842104</v>
      </c>
      <c r="H949" s="72">
        <f t="shared" si="127"/>
        <v>50216.42105263158</v>
      </c>
      <c r="I949" s="72" t="str">
        <f t="shared" si="128"/>
        <v>OUTLIER-UP</v>
      </c>
      <c r="J949" s="45">
        <f>Data!G105</f>
        <v>0.32200000000000001</v>
      </c>
      <c r="K949" s="45">
        <f t="shared" si="129"/>
        <v>5.1062500000000018E-2</v>
      </c>
      <c r="L949" s="73">
        <f t="shared" si="130"/>
        <v>0.2709375</v>
      </c>
      <c r="M949" s="73">
        <f>IF(Results!J949&lt;'C.O. values'!C$32,"NO_GROWTH",L949)</f>
        <v>0.2709375</v>
      </c>
      <c r="N949" s="74">
        <f t="shared" si="131"/>
        <v>185343.19188975901</v>
      </c>
      <c r="O949" s="42" t="str">
        <f t="shared" si="132"/>
        <v>OUTLIER-UP</v>
      </c>
      <c r="P949" s="75">
        <f t="shared" si="133"/>
        <v>20.282976453661878</v>
      </c>
      <c r="Q949" s="55" t="str">
        <f t="shared" si="134"/>
        <v>LIKELY_TRUE_POSITIVE</v>
      </c>
      <c r="R949" s="1"/>
    </row>
    <row r="950" spans="1:18" ht="14" x14ac:dyDescent="0.2">
      <c r="A950" s="103" t="s">
        <v>2100</v>
      </c>
      <c r="B950" s="103" t="s">
        <v>2101</v>
      </c>
      <c r="C950" s="76" t="s">
        <v>305</v>
      </c>
      <c r="D950" s="31" t="s">
        <v>127</v>
      </c>
      <c r="E950" s="1">
        <v>78</v>
      </c>
      <c r="F950" s="71">
        <f>Data!W105</f>
        <v>2337</v>
      </c>
      <c r="G950" s="71">
        <f t="shared" si="126"/>
        <v>973.57894736842104</v>
      </c>
      <c r="H950" s="72">
        <f t="shared" si="127"/>
        <v>1363.421052631579</v>
      </c>
      <c r="I950" s="72">
        <f t="shared" si="128"/>
        <v>1363.421052631579</v>
      </c>
      <c r="J950" s="45">
        <f>Data!H105</f>
        <v>0.44500000000000001</v>
      </c>
      <c r="K950" s="45">
        <f t="shared" si="129"/>
        <v>5.1062500000000018E-2</v>
      </c>
      <c r="L950" s="73">
        <f t="shared" si="130"/>
        <v>0.3939375</v>
      </c>
      <c r="M950" s="73">
        <f>IF(Results!J950&lt;'C.O. values'!C$32,"NO_GROWTH",L950)</f>
        <v>0.3939375</v>
      </c>
      <c r="N950" s="74">
        <f t="shared" si="131"/>
        <v>3461.0085422981538</v>
      </c>
      <c r="O950" s="42">
        <f t="shared" si="132"/>
        <v>3461.0085422981538</v>
      </c>
      <c r="P950" s="75">
        <f t="shared" si="133"/>
        <v>0.37875442876321208</v>
      </c>
      <c r="Q950" s="55" t="str">
        <f t="shared" si="134"/>
        <v>NEGATIVE</v>
      </c>
      <c r="R950" s="1"/>
    </row>
    <row r="951" spans="1:18" ht="14" x14ac:dyDescent="0.2">
      <c r="A951" s="103" t="s">
        <v>2102</v>
      </c>
      <c r="B951" s="103" t="s">
        <v>2103</v>
      </c>
      <c r="C951" s="76" t="s">
        <v>284</v>
      </c>
      <c r="D951" s="31" t="s">
        <v>127</v>
      </c>
      <c r="E951" s="1">
        <v>79</v>
      </c>
      <c r="F951" s="71">
        <f>Data!X105</f>
        <v>79056</v>
      </c>
      <c r="G951" s="71">
        <f t="shared" si="126"/>
        <v>973.57894736842104</v>
      </c>
      <c r="H951" s="72">
        <f t="shared" si="127"/>
        <v>78082.421052631573</v>
      </c>
      <c r="I951" s="72" t="str">
        <f t="shared" si="128"/>
        <v>OUTLIER-UP</v>
      </c>
      <c r="J951" s="45">
        <f>Data!I105</f>
        <v>0.34499999999999997</v>
      </c>
      <c r="K951" s="45">
        <f t="shared" si="129"/>
        <v>5.1062500000000018E-2</v>
      </c>
      <c r="L951" s="73">
        <f t="shared" si="130"/>
        <v>0.29393749999999996</v>
      </c>
      <c r="M951" s="73">
        <f>IF(Results!J951&lt;'C.O. values'!C$32,"NO_GROWTH",L951)</f>
        <v>0.29393749999999996</v>
      </c>
      <c r="N951" s="74">
        <f t="shared" si="131"/>
        <v>265642.93787839788</v>
      </c>
      <c r="O951" s="42" t="str">
        <f t="shared" si="132"/>
        <v>OUTLIER-UP</v>
      </c>
      <c r="P951" s="75">
        <f t="shared" si="133"/>
        <v>29.07055500195484</v>
      </c>
      <c r="Q951" s="55" t="str">
        <f t="shared" si="134"/>
        <v>LIKELY_TRUE_POSITIVE</v>
      </c>
      <c r="R951" s="1"/>
    </row>
    <row r="952" spans="1:18" ht="14" x14ac:dyDescent="0.2">
      <c r="A952" s="103" t="s">
        <v>2104</v>
      </c>
      <c r="B952" s="103" t="s">
        <v>2105</v>
      </c>
      <c r="C952" s="76" t="s">
        <v>2106</v>
      </c>
      <c r="D952" s="31" t="s">
        <v>127</v>
      </c>
      <c r="E952" s="1">
        <v>80</v>
      </c>
      <c r="F952" s="71">
        <f>Data!Y105</f>
        <v>2596</v>
      </c>
      <c r="G952" s="71">
        <f t="shared" si="126"/>
        <v>973.57894736842104</v>
      </c>
      <c r="H952" s="72">
        <f t="shared" si="127"/>
        <v>1622.421052631579</v>
      </c>
      <c r="I952" s="72">
        <f t="shared" si="128"/>
        <v>1622.421052631579</v>
      </c>
      <c r="J952" s="45">
        <f>Data!J105</f>
        <v>0.439</v>
      </c>
      <c r="K952" s="45">
        <f t="shared" si="129"/>
        <v>5.1062500000000018E-2</v>
      </c>
      <c r="L952" s="73">
        <f t="shared" si="130"/>
        <v>0.38793749999999999</v>
      </c>
      <c r="M952" s="73">
        <f>IF(Results!J952&lt;'C.O. values'!C$32,"NO_GROWTH",L952)</f>
        <v>0.38793749999999999</v>
      </c>
      <c r="N952" s="74">
        <f t="shared" si="131"/>
        <v>4182.1712328186341</v>
      </c>
      <c r="O952" s="42">
        <f t="shared" si="132"/>
        <v>4182.1712328186341</v>
      </c>
      <c r="P952" s="75">
        <f t="shared" si="133"/>
        <v>0.45767465087628861</v>
      </c>
      <c r="Q952" s="55" t="str">
        <f t="shared" si="134"/>
        <v>NEGATIVE</v>
      </c>
      <c r="R952" s="1"/>
    </row>
    <row r="953" spans="1:18" ht="14" x14ac:dyDescent="0.2">
      <c r="A953" s="103" t="s">
        <v>2107</v>
      </c>
      <c r="B953" s="103" t="s">
        <v>2108</v>
      </c>
      <c r="C953" s="76" t="s">
        <v>161</v>
      </c>
      <c r="D953" s="31" t="s">
        <v>144</v>
      </c>
      <c r="E953" s="1">
        <v>81</v>
      </c>
      <c r="F953" s="71">
        <f>Data!Z105</f>
        <v>2557</v>
      </c>
      <c r="G953" s="71">
        <f t="shared" si="126"/>
        <v>973.57894736842104</v>
      </c>
      <c r="H953" s="72">
        <f t="shared" si="127"/>
        <v>1583.421052631579</v>
      </c>
      <c r="I953" s="72">
        <f t="shared" si="128"/>
        <v>1583.421052631579</v>
      </c>
      <c r="J953" s="45">
        <f>Data!K105</f>
        <v>0.45700000000000002</v>
      </c>
      <c r="K953" s="45">
        <f t="shared" si="129"/>
        <v>5.1062500000000018E-2</v>
      </c>
      <c r="L953" s="73">
        <f t="shared" si="130"/>
        <v>0.40593750000000001</v>
      </c>
      <c r="M953" s="73">
        <f>IF(Results!J953&lt;'C.O. values'!C$32,"NO_GROWTH",L953)</f>
        <v>0.40593750000000001</v>
      </c>
      <c r="N953" s="74">
        <f t="shared" si="131"/>
        <v>3900.652323649771</v>
      </c>
      <c r="O953" s="42">
        <f t="shared" si="132"/>
        <v>3900.652323649771</v>
      </c>
      <c r="P953" s="75">
        <f t="shared" si="133"/>
        <v>0.42686671373161639</v>
      </c>
      <c r="Q953" s="55" t="str">
        <f t="shared" si="134"/>
        <v>NEGATIVE</v>
      </c>
      <c r="R953" s="1"/>
    </row>
    <row r="954" spans="1:18" ht="14" x14ac:dyDescent="0.2">
      <c r="A954" s="103" t="s">
        <v>2109</v>
      </c>
      <c r="B954" s="103" t="s">
        <v>2110</v>
      </c>
      <c r="C954" s="76" t="s">
        <v>149</v>
      </c>
      <c r="D954" s="31" t="s">
        <v>127</v>
      </c>
      <c r="E954" s="1">
        <v>82</v>
      </c>
      <c r="F954" s="71">
        <f>Data!AA105</f>
        <v>2678</v>
      </c>
      <c r="G954" s="71">
        <f t="shared" si="126"/>
        <v>973.57894736842104</v>
      </c>
      <c r="H954" s="72">
        <f t="shared" si="127"/>
        <v>1704.421052631579</v>
      </c>
      <c r="I954" s="72">
        <f t="shared" si="128"/>
        <v>1704.421052631579</v>
      </c>
      <c r="J954" s="45">
        <f>Data!L105</f>
        <v>0.40500000000000003</v>
      </c>
      <c r="K954" s="45">
        <f t="shared" si="129"/>
        <v>5.1062500000000018E-2</v>
      </c>
      <c r="L954" s="73">
        <f t="shared" si="130"/>
        <v>0.35393750000000002</v>
      </c>
      <c r="M954" s="73">
        <f>IF(Results!J954&lt;'C.O. values'!C$32,"NO_GROWTH",L954)</f>
        <v>0.35393750000000002</v>
      </c>
      <c r="N954" s="74">
        <f t="shared" si="131"/>
        <v>4815.598947926057</v>
      </c>
      <c r="O954" s="42">
        <f t="shared" si="132"/>
        <v>4815.598947926057</v>
      </c>
      <c r="P954" s="75">
        <f t="shared" si="133"/>
        <v>0.52699362234551039</v>
      </c>
      <c r="Q954" s="55" t="str">
        <f t="shared" si="134"/>
        <v>NEGATIVE</v>
      </c>
      <c r="R954" s="1"/>
    </row>
    <row r="955" spans="1:18" ht="14" x14ac:dyDescent="0.2">
      <c r="A955" s="103" t="s">
        <v>2111</v>
      </c>
      <c r="B955" s="103" t="s">
        <v>2112</v>
      </c>
      <c r="C955" s="76" t="s">
        <v>161</v>
      </c>
      <c r="D955" s="31" t="s">
        <v>127</v>
      </c>
      <c r="E955" s="1">
        <v>83</v>
      </c>
      <c r="F955" s="71">
        <f>Data!AB105</f>
        <v>3343</v>
      </c>
      <c r="G955" s="71">
        <f t="shared" si="126"/>
        <v>973.57894736842104</v>
      </c>
      <c r="H955" s="72">
        <f t="shared" si="127"/>
        <v>2369.4210526315792</v>
      </c>
      <c r="I955" s="72">
        <f t="shared" si="128"/>
        <v>2369.4210526315792</v>
      </c>
      <c r="J955" s="45">
        <f>Data!M105</f>
        <v>0.38600000000000001</v>
      </c>
      <c r="K955" s="45">
        <f t="shared" si="129"/>
        <v>5.1062500000000018E-2</v>
      </c>
      <c r="L955" s="73">
        <f t="shared" si="130"/>
        <v>0.3349375</v>
      </c>
      <c r="M955" s="73">
        <f>IF(Results!J955&lt;'C.O. values'!C$32,"NO_GROWTH",L955)</f>
        <v>0.3349375</v>
      </c>
      <c r="N955" s="74">
        <f t="shared" si="131"/>
        <v>7074.2184814527463</v>
      </c>
      <c r="O955" s="42">
        <f t="shared" si="132"/>
        <v>7074.2184814527463</v>
      </c>
      <c r="P955" s="75">
        <f t="shared" si="133"/>
        <v>0.77416497160958819</v>
      </c>
      <c r="Q955" s="55" t="str">
        <f t="shared" si="134"/>
        <v>NEGATIVE</v>
      </c>
      <c r="R955" s="1"/>
    </row>
    <row r="956" spans="1:18" ht="14" x14ac:dyDescent="0.2">
      <c r="A956" s="103" t="s">
        <v>2113</v>
      </c>
      <c r="B956" s="103" t="s">
        <v>2114</v>
      </c>
      <c r="C956" s="76" t="s">
        <v>284</v>
      </c>
      <c r="D956" s="31" t="s">
        <v>127</v>
      </c>
      <c r="E956" s="1">
        <v>84</v>
      </c>
      <c r="F956" s="71">
        <f>Data!AC105</f>
        <v>4312</v>
      </c>
      <c r="G956" s="71">
        <f t="shared" si="126"/>
        <v>973.57894736842104</v>
      </c>
      <c r="H956" s="72">
        <f t="shared" si="127"/>
        <v>3338.4210526315792</v>
      </c>
      <c r="I956" s="72" t="str">
        <f t="shared" si="128"/>
        <v>OUTLIER-UP</v>
      </c>
      <c r="J956" s="45">
        <f>Data!N105</f>
        <v>0.35199999999999998</v>
      </c>
      <c r="K956" s="45">
        <f t="shared" si="129"/>
        <v>5.1062500000000018E-2</v>
      </c>
      <c r="L956" s="73">
        <f t="shared" si="130"/>
        <v>0.30093749999999997</v>
      </c>
      <c r="M956" s="73">
        <f>IF(Results!J956&lt;'C.O. values'!C$32,"NO_GROWTH",L956)</f>
        <v>0.30093749999999997</v>
      </c>
      <c r="N956" s="74">
        <f t="shared" si="131"/>
        <v>11093.403290156859</v>
      </c>
      <c r="O956" s="42" t="str">
        <f t="shared" si="132"/>
        <v>OUTLIER-UP</v>
      </c>
      <c r="P956" s="75">
        <f t="shared" si="133"/>
        <v>1.2140032521888353</v>
      </c>
      <c r="Q956" s="55" t="str">
        <f t="shared" si="134"/>
        <v>LIKELY_TRUE_POSITIVE</v>
      </c>
      <c r="R956" s="1"/>
    </row>
    <row r="957" spans="1:18" ht="14" x14ac:dyDescent="0.2">
      <c r="A957" s="103" t="s">
        <v>2115</v>
      </c>
      <c r="B957" s="103" t="s">
        <v>2116</v>
      </c>
      <c r="C957" s="76" t="s">
        <v>272</v>
      </c>
      <c r="D957" s="31" t="s">
        <v>127</v>
      </c>
      <c r="E957" s="1">
        <v>85</v>
      </c>
      <c r="F957" s="71">
        <f>Data!R106</f>
        <v>1952</v>
      </c>
      <c r="G957" s="71">
        <f t="shared" si="126"/>
        <v>973.57894736842104</v>
      </c>
      <c r="H957" s="72">
        <f t="shared" si="127"/>
        <v>978.42105263157896</v>
      </c>
      <c r="I957" s="72">
        <f t="shared" si="128"/>
        <v>978.42105263157896</v>
      </c>
      <c r="J957" s="45">
        <f>Data!C106</f>
        <v>0.44500000000000001</v>
      </c>
      <c r="K957" s="45">
        <f t="shared" si="129"/>
        <v>5.1062500000000018E-2</v>
      </c>
      <c r="L957" s="73">
        <f t="shared" si="130"/>
        <v>0.3939375</v>
      </c>
      <c r="M957" s="73">
        <f>IF(Results!J957&lt;'C.O. values'!C$32,"NO_GROWTH",L957)</f>
        <v>0.3939375</v>
      </c>
      <c r="N957" s="74">
        <f t="shared" si="131"/>
        <v>2483.6961513731976</v>
      </c>
      <c r="O957" s="42">
        <f t="shared" si="132"/>
        <v>2483.6961513731976</v>
      </c>
      <c r="P957" s="75">
        <f t="shared" si="133"/>
        <v>0.27180254123559594</v>
      </c>
      <c r="Q957" s="55" t="str">
        <f t="shared" si="134"/>
        <v>NEGATIVE</v>
      </c>
      <c r="R957" s="1"/>
    </row>
    <row r="958" spans="1:18" ht="14" x14ac:dyDescent="0.2">
      <c r="A958" s="103" t="s">
        <v>2117</v>
      </c>
      <c r="B958" s="103" t="s">
        <v>2118</v>
      </c>
      <c r="C958" s="76" t="s">
        <v>1107</v>
      </c>
      <c r="D958" s="31" t="s">
        <v>127</v>
      </c>
      <c r="E958" s="1">
        <v>86</v>
      </c>
      <c r="F958" s="71">
        <f>Data!S106</f>
        <v>2318</v>
      </c>
      <c r="G958" s="71">
        <f t="shared" si="126"/>
        <v>973.57894736842104</v>
      </c>
      <c r="H958" s="72">
        <f t="shared" si="127"/>
        <v>1344.421052631579</v>
      </c>
      <c r="I958" s="72">
        <f t="shared" si="128"/>
        <v>1344.421052631579</v>
      </c>
      <c r="J958" s="45">
        <f>Data!D106</f>
        <v>0.48499999999999999</v>
      </c>
      <c r="K958" s="45">
        <f t="shared" si="129"/>
        <v>5.1062500000000018E-2</v>
      </c>
      <c r="L958" s="73">
        <f t="shared" si="130"/>
        <v>0.43393749999999998</v>
      </c>
      <c r="M958" s="73">
        <f>IF(Results!J958&lt;'C.O. values'!C$32,"NO_GROWTH",L958)</f>
        <v>0.43393749999999998</v>
      </c>
      <c r="N958" s="74">
        <f t="shared" si="131"/>
        <v>3098.190528893168</v>
      </c>
      <c r="O958" s="42">
        <f t="shared" si="132"/>
        <v>3098.190528893168</v>
      </c>
      <c r="P958" s="75">
        <f t="shared" si="133"/>
        <v>0.33904954860103803</v>
      </c>
      <c r="Q958" s="55" t="str">
        <f t="shared" si="134"/>
        <v>NEGATIVE</v>
      </c>
      <c r="R958" s="1"/>
    </row>
    <row r="959" spans="1:18" ht="14" x14ac:dyDescent="0.2">
      <c r="A959" s="103" t="s">
        <v>2119</v>
      </c>
      <c r="B959" s="103" t="s">
        <v>2120</v>
      </c>
      <c r="C959" s="76" t="s">
        <v>158</v>
      </c>
      <c r="D959" s="31" t="s">
        <v>127</v>
      </c>
      <c r="E959" s="1">
        <v>87</v>
      </c>
      <c r="F959" s="71">
        <f>Data!T106</f>
        <v>2298</v>
      </c>
      <c r="G959" s="71">
        <f t="shared" si="126"/>
        <v>973.57894736842104</v>
      </c>
      <c r="H959" s="72">
        <f t="shared" si="127"/>
        <v>1324.421052631579</v>
      </c>
      <c r="I959" s="72">
        <f t="shared" si="128"/>
        <v>1324.421052631579</v>
      </c>
      <c r="J959" s="45">
        <f>Data!E106</f>
        <v>0.36</v>
      </c>
      <c r="K959" s="45">
        <f t="shared" si="129"/>
        <v>5.1062500000000018E-2</v>
      </c>
      <c r="L959" s="73">
        <f t="shared" si="130"/>
        <v>0.30893749999999998</v>
      </c>
      <c r="M959" s="73">
        <f>IF(Results!J959&lt;'C.O. values'!C$32,"NO_GROWTH",L959)</f>
        <v>0.30893749999999998</v>
      </c>
      <c r="N959" s="74">
        <f t="shared" si="131"/>
        <v>4287.0193894609074</v>
      </c>
      <c r="O959" s="42">
        <f t="shared" si="132"/>
        <v>4287.0193894609074</v>
      </c>
      <c r="P959" s="75">
        <f t="shared" si="133"/>
        <v>0.4691486773603582</v>
      </c>
      <c r="Q959" s="55" t="str">
        <f t="shared" si="134"/>
        <v>NEGATIVE</v>
      </c>
      <c r="R959" s="1"/>
    </row>
    <row r="960" spans="1:18" ht="14" x14ac:dyDescent="0.2">
      <c r="A960" s="103" t="s">
        <v>2121</v>
      </c>
      <c r="B960" s="103" t="s">
        <v>2122</v>
      </c>
      <c r="C960" s="76" t="s">
        <v>753</v>
      </c>
      <c r="D960" s="31" t="s">
        <v>127</v>
      </c>
      <c r="E960" s="1">
        <v>88</v>
      </c>
      <c r="F960" s="71">
        <f>Data!U106</f>
        <v>2191</v>
      </c>
      <c r="G960" s="71">
        <f t="shared" si="126"/>
        <v>973.57894736842104</v>
      </c>
      <c r="H960" s="72">
        <f t="shared" si="127"/>
        <v>1217.421052631579</v>
      </c>
      <c r="I960" s="72">
        <f t="shared" si="128"/>
        <v>1217.421052631579</v>
      </c>
      <c r="J960" s="45">
        <f>Data!F106</f>
        <v>0.38400000000000001</v>
      </c>
      <c r="K960" s="45">
        <f t="shared" si="129"/>
        <v>5.1062500000000018E-2</v>
      </c>
      <c r="L960" s="73">
        <f t="shared" si="130"/>
        <v>0.3329375</v>
      </c>
      <c r="M960" s="73">
        <f>IF(Results!J960&lt;'C.O. values'!C$32,"NO_GROWTH",L960)</f>
        <v>0.3329375</v>
      </c>
      <c r="N960" s="74">
        <f t="shared" si="131"/>
        <v>3656.6053767796629</v>
      </c>
      <c r="O960" s="42">
        <f t="shared" si="132"/>
        <v>3656.6053767796629</v>
      </c>
      <c r="P960" s="75">
        <f t="shared" si="133"/>
        <v>0.4001595095096307</v>
      </c>
      <c r="Q960" s="55" t="str">
        <f t="shared" si="134"/>
        <v>NEGATIVE</v>
      </c>
      <c r="R960" s="1"/>
    </row>
    <row r="961" spans="1:18" ht="14" x14ac:dyDescent="0.2">
      <c r="A961" s="103" t="s">
        <v>2123</v>
      </c>
      <c r="B961" s="103" t="s">
        <v>2124</v>
      </c>
      <c r="C961" s="76" t="s">
        <v>1217</v>
      </c>
      <c r="D961" s="31" t="s">
        <v>127</v>
      </c>
      <c r="E961" s="1">
        <v>89</v>
      </c>
      <c r="F961" s="71">
        <f>Data!V106</f>
        <v>2632</v>
      </c>
      <c r="G961" s="71">
        <f t="shared" si="126"/>
        <v>973.57894736842104</v>
      </c>
      <c r="H961" s="72">
        <f t="shared" si="127"/>
        <v>1658.421052631579</v>
      </c>
      <c r="I961" s="72">
        <f t="shared" si="128"/>
        <v>1658.421052631579</v>
      </c>
      <c r="J961" s="45">
        <f>Data!G106</f>
        <v>0.377</v>
      </c>
      <c r="K961" s="45">
        <f t="shared" si="129"/>
        <v>5.1062500000000018E-2</v>
      </c>
      <c r="L961" s="73">
        <f t="shared" si="130"/>
        <v>0.32593749999999999</v>
      </c>
      <c r="M961" s="73">
        <f>IF(Results!J961&lt;'C.O. values'!C$32,"NO_GROWTH",L961)</f>
        <v>0.32593749999999999</v>
      </c>
      <c r="N961" s="74">
        <f t="shared" si="131"/>
        <v>5088.1566331937229</v>
      </c>
      <c r="O961" s="42">
        <f t="shared" si="132"/>
        <v>5088.1566331937229</v>
      </c>
      <c r="P961" s="75">
        <f t="shared" si="133"/>
        <v>0.55682089064807017</v>
      </c>
      <c r="Q961" s="55" t="str">
        <f t="shared" si="134"/>
        <v>NEGATIVE</v>
      </c>
      <c r="R961" s="1"/>
    </row>
    <row r="962" spans="1:18" ht="14" x14ac:dyDescent="0.2">
      <c r="A962" s="103" t="s">
        <v>2125</v>
      </c>
      <c r="B962" s="103" t="s">
        <v>2126</v>
      </c>
      <c r="C962" s="76" t="s">
        <v>321</v>
      </c>
      <c r="D962" s="31" t="s">
        <v>127</v>
      </c>
      <c r="E962" s="1">
        <v>90</v>
      </c>
      <c r="F962" s="71">
        <f>Data!W106</f>
        <v>2414</v>
      </c>
      <c r="G962" s="71">
        <f t="shared" si="126"/>
        <v>973.57894736842104</v>
      </c>
      <c r="H962" s="72">
        <f t="shared" si="127"/>
        <v>1440.421052631579</v>
      </c>
      <c r="I962" s="72">
        <f t="shared" si="128"/>
        <v>1440.421052631579</v>
      </c>
      <c r="J962" s="45">
        <f>Data!H106</f>
        <v>0.41099999999999998</v>
      </c>
      <c r="K962" s="45">
        <f t="shared" si="129"/>
        <v>5.1062500000000018E-2</v>
      </c>
      <c r="L962" s="73">
        <f t="shared" si="130"/>
        <v>0.35993749999999997</v>
      </c>
      <c r="M962" s="73">
        <f>IF(Results!J962&lt;'C.O. values'!C$32,"NO_GROWTH",L962)</f>
        <v>0.35993749999999997</v>
      </c>
      <c r="N962" s="74">
        <f t="shared" si="131"/>
        <v>4001.8643587611159</v>
      </c>
      <c r="O962" s="42">
        <f t="shared" si="132"/>
        <v>4001.8643587611159</v>
      </c>
      <c r="P962" s="75">
        <f t="shared" si="133"/>
        <v>0.43794282234968551</v>
      </c>
      <c r="Q962" s="55" t="str">
        <f t="shared" si="134"/>
        <v>NEGATIVE</v>
      </c>
      <c r="R962" s="1"/>
    </row>
    <row r="963" spans="1:18" ht="14" x14ac:dyDescent="0.2">
      <c r="A963" s="103" t="s">
        <v>2127</v>
      </c>
      <c r="B963" s="103" t="s">
        <v>2128</v>
      </c>
      <c r="C963" s="76" t="s">
        <v>568</v>
      </c>
      <c r="D963" s="31" t="s">
        <v>127</v>
      </c>
      <c r="E963" s="1">
        <v>91</v>
      </c>
      <c r="F963" s="71">
        <f>Data!X106</f>
        <v>386</v>
      </c>
      <c r="G963" s="71">
        <f t="shared" si="126"/>
        <v>973.57894736842104</v>
      </c>
      <c r="H963" s="72">
        <f t="shared" si="127"/>
        <v>-587.57894736842104</v>
      </c>
      <c r="I963" s="72" t="str">
        <f t="shared" si="128"/>
        <v>OUTLIER-DN</v>
      </c>
      <c r="J963" s="45">
        <f>Data!I106</f>
        <v>7.9000000000000001E-2</v>
      </c>
      <c r="K963" s="45">
        <f t="shared" si="129"/>
        <v>5.1062500000000018E-2</v>
      </c>
      <c r="L963" s="73">
        <f t="shared" si="130"/>
        <v>2.7937499999999983E-2</v>
      </c>
      <c r="M963" s="73">
        <f>IF(Results!J963&lt;'C.O. values'!C$32,"NO_GROWTH",L963)</f>
        <v>2.7937499999999983E-2</v>
      </c>
      <c r="N963" s="74">
        <f t="shared" si="131"/>
        <v>-21031.908630637008</v>
      </c>
      <c r="O963" s="42" t="str">
        <f t="shared" si="132"/>
        <v>OUTLIER-DN</v>
      </c>
      <c r="P963" s="75">
        <f t="shared" si="133"/>
        <v>-2.3016205946453723</v>
      </c>
      <c r="Q963" s="55" t="str">
        <f t="shared" si="134"/>
        <v>NEGATIVE</v>
      </c>
      <c r="R963" s="1"/>
    </row>
    <row r="964" spans="1:18" ht="14" x14ac:dyDescent="0.2">
      <c r="A964" s="103" t="s">
        <v>2129</v>
      </c>
      <c r="B964" s="103" t="s">
        <v>2130</v>
      </c>
      <c r="C964" s="76" t="s">
        <v>467</v>
      </c>
      <c r="D964" s="31" t="s">
        <v>141</v>
      </c>
      <c r="E964" s="1">
        <v>92</v>
      </c>
      <c r="F964" s="71">
        <f>Data!Y106</f>
        <v>2507</v>
      </c>
      <c r="G964" s="71">
        <f t="shared" si="126"/>
        <v>973.57894736842104</v>
      </c>
      <c r="H964" s="72">
        <f t="shared" si="127"/>
        <v>1533.421052631579</v>
      </c>
      <c r="I964" s="72">
        <f t="shared" si="128"/>
        <v>1533.421052631579</v>
      </c>
      <c r="J964" s="45">
        <f>Data!J106</f>
        <v>0.41499999999999998</v>
      </c>
      <c r="K964" s="45">
        <f t="shared" si="129"/>
        <v>5.1062500000000018E-2</v>
      </c>
      <c r="L964" s="73">
        <f t="shared" si="130"/>
        <v>0.36393749999999997</v>
      </c>
      <c r="M964" s="73">
        <f>IF(Results!J964&lt;'C.O. values'!C$32,"NO_GROWTH",L964)</f>
        <v>0.36393749999999997</v>
      </c>
      <c r="N964" s="74">
        <f t="shared" si="131"/>
        <v>4213.4186574111736</v>
      </c>
      <c r="O964" s="42">
        <f t="shared" si="132"/>
        <v>4213.4186574111736</v>
      </c>
      <c r="P964" s="75">
        <f t="shared" si="133"/>
        <v>0.46109420338742174</v>
      </c>
      <c r="Q964" s="55" t="str">
        <f t="shared" si="134"/>
        <v>NEGATIVE</v>
      </c>
      <c r="R964" s="1"/>
    </row>
    <row r="965" spans="1:18" ht="14" x14ac:dyDescent="0.2">
      <c r="A965" s="103" t="s">
        <v>2131</v>
      </c>
      <c r="B965" s="103" t="s">
        <v>2132</v>
      </c>
      <c r="C965" s="76" t="s">
        <v>618</v>
      </c>
      <c r="D965" s="31" t="s">
        <v>127</v>
      </c>
      <c r="E965" s="1">
        <v>93</v>
      </c>
      <c r="F965" s="71">
        <f>Data!Z106</f>
        <v>2765</v>
      </c>
      <c r="G965" s="71">
        <f t="shared" si="126"/>
        <v>973.57894736842104</v>
      </c>
      <c r="H965" s="72">
        <f t="shared" si="127"/>
        <v>1791.421052631579</v>
      </c>
      <c r="I965" s="72">
        <f t="shared" si="128"/>
        <v>1791.421052631579</v>
      </c>
      <c r="J965" s="45">
        <f>Data!K106</f>
        <v>0.40600000000000003</v>
      </c>
      <c r="K965" s="45">
        <f t="shared" si="129"/>
        <v>5.1062500000000018E-2</v>
      </c>
      <c r="L965" s="73">
        <f t="shared" si="130"/>
        <v>0.35493750000000002</v>
      </c>
      <c r="M965" s="73">
        <f>IF(Results!J965&lt;'C.O. values'!C$32,"NO_GROWTH",L965)</f>
        <v>0.35493750000000002</v>
      </c>
      <c r="N965" s="74">
        <f t="shared" si="131"/>
        <v>5047.1450681643355</v>
      </c>
      <c r="O965" s="42">
        <f t="shared" si="132"/>
        <v>5047.1450681643355</v>
      </c>
      <c r="P965" s="75">
        <f t="shared" si="133"/>
        <v>0.55233280236526094</v>
      </c>
      <c r="Q965" s="55" t="str">
        <f t="shared" si="134"/>
        <v>NEGATIVE</v>
      </c>
      <c r="R965" s="1"/>
    </row>
    <row r="966" spans="1:18" ht="14" x14ac:dyDescent="0.2">
      <c r="A966" s="103" t="s">
        <v>2133</v>
      </c>
      <c r="B966" s="103" t="s">
        <v>2134</v>
      </c>
      <c r="C966" s="76" t="s">
        <v>305</v>
      </c>
      <c r="D966" s="31" t="s">
        <v>127</v>
      </c>
      <c r="E966" s="1">
        <v>94</v>
      </c>
      <c r="F966" s="71">
        <f>Data!AA106</f>
        <v>2241</v>
      </c>
      <c r="G966" s="71">
        <f t="shared" si="126"/>
        <v>973.57894736842104</v>
      </c>
      <c r="H966" s="72">
        <f t="shared" si="127"/>
        <v>1267.421052631579</v>
      </c>
      <c r="I966" s="72">
        <f t="shared" si="128"/>
        <v>1267.421052631579</v>
      </c>
      <c r="J966" s="45">
        <f>Data!L106</f>
        <v>0.38</v>
      </c>
      <c r="K966" s="45">
        <f t="shared" si="129"/>
        <v>5.1062500000000018E-2</v>
      </c>
      <c r="L966" s="73">
        <f t="shared" si="130"/>
        <v>0.32893749999999999</v>
      </c>
      <c r="M966" s="73">
        <f>IF(Results!J966&lt;'C.O. values'!C$32,"NO_GROWTH",L966)</f>
        <v>0.32893749999999999</v>
      </c>
      <c r="N966" s="74">
        <f t="shared" si="131"/>
        <v>3853.0755922677681</v>
      </c>
      <c r="O966" s="42">
        <f t="shared" si="132"/>
        <v>3853.0755922677681</v>
      </c>
      <c r="P966" s="75">
        <f t="shared" si="133"/>
        <v>0.42166016844379517</v>
      </c>
      <c r="Q966" s="55" t="str">
        <f t="shared" si="134"/>
        <v>NEGATIVE</v>
      </c>
      <c r="R966" s="1"/>
    </row>
    <row r="967" spans="1:18" ht="14" x14ac:dyDescent="0.2">
      <c r="A967" s="103" t="s">
        <v>2135</v>
      </c>
      <c r="B967" s="103" t="s">
        <v>2136</v>
      </c>
      <c r="C967" s="76" t="s">
        <v>568</v>
      </c>
      <c r="D967" s="31" t="s">
        <v>141</v>
      </c>
      <c r="E967" s="1">
        <v>95</v>
      </c>
      <c r="F967" s="71">
        <f>Data!AB106</f>
        <v>2805</v>
      </c>
      <c r="G967" s="71">
        <f t="shared" si="126"/>
        <v>973.57894736842104</v>
      </c>
      <c r="H967" s="72">
        <f t="shared" si="127"/>
        <v>1831.421052631579</v>
      </c>
      <c r="I967" s="72">
        <f t="shared" si="128"/>
        <v>1831.421052631579</v>
      </c>
      <c r="J967" s="45">
        <f>Data!M106</f>
        <v>0.34799999999999998</v>
      </c>
      <c r="K967" s="45">
        <f t="shared" si="129"/>
        <v>5.1062500000000018E-2</v>
      </c>
      <c r="L967" s="73">
        <f t="shared" si="130"/>
        <v>0.29693749999999997</v>
      </c>
      <c r="M967" s="73">
        <f>IF(Results!J967&lt;'C.O. values'!C$32,"NO_GROWTH",L967)</f>
        <v>0.29693749999999997</v>
      </c>
      <c r="N967" s="74">
        <f t="shared" si="131"/>
        <v>6167.698767018579</v>
      </c>
      <c r="O967" s="42">
        <f t="shared" si="132"/>
        <v>6167.698767018579</v>
      </c>
      <c r="P967" s="75">
        <f t="shared" si="133"/>
        <v>0.6749602593394719</v>
      </c>
      <c r="Q967" s="55" t="str">
        <f t="shared" si="134"/>
        <v>NEGATIVE</v>
      </c>
      <c r="R967" s="1"/>
    </row>
    <row r="968" spans="1:18" ht="14" x14ac:dyDescent="0.2">
      <c r="A968" s="103" t="s">
        <v>2137</v>
      </c>
      <c r="B968" s="103" t="s">
        <v>2138</v>
      </c>
      <c r="C968" s="76" t="s">
        <v>607</v>
      </c>
      <c r="D968" s="31" t="s">
        <v>127</v>
      </c>
      <c r="E968" s="1">
        <v>96</v>
      </c>
      <c r="F968" s="71">
        <f>Data!AC106</f>
        <v>2819</v>
      </c>
      <c r="G968" s="71">
        <f t="shared" si="126"/>
        <v>973.57894736842104</v>
      </c>
      <c r="H968" s="72">
        <f t="shared" si="127"/>
        <v>1845.421052631579</v>
      </c>
      <c r="I968" s="72">
        <f t="shared" si="128"/>
        <v>1845.421052631579</v>
      </c>
      <c r="J968" s="45">
        <f>Data!N106</f>
        <v>0.44900000000000001</v>
      </c>
      <c r="K968" s="45">
        <f t="shared" si="129"/>
        <v>5.1062500000000018E-2</v>
      </c>
      <c r="L968" s="73">
        <f t="shared" si="130"/>
        <v>0.3979375</v>
      </c>
      <c r="M968" s="73">
        <f>IF(Results!J968&lt;'C.O. values'!C$32,"NO_GROWTH",L968)</f>
        <v>0.3979375</v>
      </c>
      <c r="N968" s="74">
        <f t="shared" si="131"/>
        <v>4637.4645582072035</v>
      </c>
      <c r="O968" s="42">
        <f t="shared" si="132"/>
        <v>4637.4645582072035</v>
      </c>
      <c r="P968" s="75">
        <f t="shared" si="133"/>
        <v>0.50749953898903089</v>
      </c>
      <c r="Q968" s="55" t="str">
        <f t="shared" si="134"/>
        <v>NEGATIVE</v>
      </c>
      <c r="R968" s="1"/>
    </row>
    <row r="969" spans="1:18" ht="14" x14ac:dyDescent="0.2">
      <c r="A969" s="103" t="s">
        <v>2139</v>
      </c>
      <c r="B969" s="103" t="s">
        <v>2140</v>
      </c>
      <c r="C969" s="76" t="s">
        <v>367</v>
      </c>
      <c r="D969" s="31" t="s">
        <v>144</v>
      </c>
      <c r="E969" s="1">
        <v>1</v>
      </c>
      <c r="F969" s="71">
        <f>Data!R109</f>
        <v>1987</v>
      </c>
      <c r="G969" s="71">
        <f t="shared" ref="G969:G1032" si="135">G$5</f>
        <v>973.57894736842104</v>
      </c>
      <c r="H969" s="72">
        <f t="shared" ref="H969:H1032" si="136">F969-G969</f>
        <v>1013.421052631579</v>
      </c>
      <c r="I969" s="72">
        <f t="shared" ref="I969:I1032" si="137">IF(H969&lt;((QUARTILE($H$9:$H$2007,3))+(1.5*(QUARTILE($H$9:$H$2007,3)-QUARTILE($H$9:$H$2007,1)))),(IF(H969&gt;((QUARTILE($H$9:$H$2007,1))-(1.5*(QUARTILE($H$9:$H$2007,3)-QUARTILE($H$9:$H$2007,1)))),H969,"OUTLIER-DN")),"OUTLIER-UP")</f>
        <v>1013.421052631579</v>
      </c>
      <c r="J969" s="45">
        <f>Data!C109</f>
        <v>0.39500000000000002</v>
      </c>
      <c r="K969" s="45">
        <f t="shared" ref="K969:K1032" si="138">K$5</f>
        <v>5.1062500000000018E-2</v>
      </c>
      <c r="L969" s="73">
        <f t="shared" ref="L969:L1032" si="139">J969-K969</f>
        <v>0.34393750000000001</v>
      </c>
      <c r="M969" s="73">
        <f>IF(Results!J969&lt;'C.O. values'!C$32,"NO_GROWTH",L969)</f>
        <v>0.34393750000000001</v>
      </c>
      <c r="N969" s="74">
        <f t="shared" ref="N969:N1032" si="140">IF(M969="NO_GROWTH","NO_GROWTH",H969/L969)</f>
        <v>2946.5267748692099</v>
      </c>
      <c r="O969" s="42">
        <f t="shared" ref="O969:O1032" si="141">IF(M969="NO_GROWTH","NO_GROWTH",(IF(N969&lt;((QUARTILE($N$9:$N$2007,3))+(1.5*(QUARTILE($N$9:$N$2007,3)-QUARTILE($N$9:$N$2007,1)))),(IF(N969&gt;((QUARTILE($N$9:$N$2007,1))-(1.5*(QUARTILE($N$9:$N$2007,3)-QUARTILE($N$9:$N$2007,1)))),N969,"OUTLIER-DN")),"OUTLIER-UP")))</f>
        <v>2946.5267748692099</v>
      </c>
      <c r="P969" s="75">
        <f t="shared" ref="P969:P1032" si="142">IF(O969="NO_GROWTH","NO_GROWTH",N969/$O$5)</f>
        <v>0.32245227129952481</v>
      </c>
      <c r="Q969" s="55" t="str">
        <f t="shared" ref="Q969:Q1032" si="143">IF(M969="NO_GROWTH","NO_GROWTH",(IF(P969&gt;0.99,(IF(H969&lt;$P$5,"POTENTIAL_FALSE_POSITIVE","LIKELY_TRUE_POSITIVE")),"NEGATIVE")))</f>
        <v>NEGATIVE</v>
      </c>
      <c r="R969" s="1"/>
    </row>
    <row r="970" spans="1:18" ht="14" x14ac:dyDescent="0.2">
      <c r="A970" s="103" t="s">
        <v>2141</v>
      </c>
      <c r="B970" s="103" t="s">
        <v>2142</v>
      </c>
      <c r="C970" s="76" t="s">
        <v>786</v>
      </c>
      <c r="D970" s="31" t="s">
        <v>127</v>
      </c>
      <c r="E970" s="1">
        <v>2</v>
      </c>
      <c r="F970" s="71">
        <f>Data!S109</f>
        <v>2836</v>
      </c>
      <c r="G970" s="71">
        <f t="shared" si="135"/>
        <v>973.57894736842104</v>
      </c>
      <c r="H970" s="72">
        <f t="shared" si="136"/>
        <v>1862.421052631579</v>
      </c>
      <c r="I970" s="72">
        <f t="shared" si="137"/>
        <v>1862.421052631579</v>
      </c>
      <c r="J970" s="45">
        <f>Data!D109</f>
        <v>0.378</v>
      </c>
      <c r="K970" s="45">
        <f t="shared" si="138"/>
        <v>5.1062500000000018E-2</v>
      </c>
      <c r="L970" s="73">
        <f t="shared" si="139"/>
        <v>0.32693749999999999</v>
      </c>
      <c r="M970" s="73">
        <f>IF(Results!J970&lt;'C.O. values'!C$32,"NO_GROWTH",L970)</f>
        <v>0.32693749999999999</v>
      </c>
      <c r="N970" s="74">
        <f t="shared" si="140"/>
        <v>5696.5660183722548</v>
      </c>
      <c r="O970" s="42">
        <f t="shared" si="141"/>
        <v>5696.5660183722548</v>
      </c>
      <c r="P970" s="75">
        <f t="shared" si="142"/>
        <v>0.62340198870697827</v>
      </c>
      <c r="Q970" s="55" t="str">
        <f t="shared" si="143"/>
        <v>NEGATIVE</v>
      </c>
      <c r="R970" s="1"/>
    </row>
    <row r="971" spans="1:18" ht="14" x14ac:dyDescent="0.2">
      <c r="A971" s="103" t="s">
        <v>2143</v>
      </c>
      <c r="B971" s="103" t="s">
        <v>2144</v>
      </c>
      <c r="C971" s="76" t="s">
        <v>138</v>
      </c>
      <c r="D971" s="31" t="s">
        <v>127</v>
      </c>
      <c r="E971" s="1">
        <v>3</v>
      </c>
      <c r="F971" s="71">
        <f>Data!T109</f>
        <v>2396</v>
      </c>
      <c r="G971" s="71">
        <f t="shared" si="135"/>
        <v>973.57894736842104</v>
      </c>
      <c r="H971" s="72">
        <f t="shared" si="136"/>
        <v>1422.421052631579</v>
      </c>
      <c r="I971" s="72">
        <f t="shared" si="137"/>
        <v>1422.421052631579</v>
      </c>
      <c r="J971" s="45">
        <f>Data!E109</f>
        <v>0.376</v>
      </c>
      <c r="K971" s="45">
        <f t="shared" si="138"/>
        <v>5.1062500000000018E-2</v>
      </c>
      <c r="L971" s="73">
        <f t="shared" si="139"/>
        <v>0.32493749999999999</v>
      </c>
      <c r="M971" s="73">
        <f>IF(Results!J971&lt;'C.O. values'!C$32,"NO_GROWTH",L971)</f>
        <v>0.32493749999999999</v>
      </c>
      <c r="N971" s="74">
        <f t="shared" si="140"/>
        <v>4377.5219930958383</v>
      </c>
      <c r="O971" s="42">
        <f t="shared" si="141"/>
        <v>4377.5219930958383</v>
      </c>
      <c r="P971" s="75">
        <f t="shared" si="142"/>
        <v>0.47905280256617766</v>
      </c>
      <c r="Q971" s="55" t="str">
        <f t="shared" si="143"/>
        <v>NEGATIVE</v>
      </c>
      <c r="R971" s="1"/>
    </row>
    <row r="972" spans="1:18" ht="14" x14ac:dyDescent="0.2">
      <c r="A972" s="103" t="s">
        <v>2145</v>
      </c>
      <c r="B972" s="103" t="s">
        <v>2146</v>
      </c>
      <c r="C972" s="76" t="s">
        <v>228</v>
      </c>
      <c r="D972" s="31" t="s">
        <v>127</v>
      </c>
      <c r="E972" s="1">
        <v>4</v>
      </c>
      <c r="F972" s="71">
        <f>Data!U109</f>
        <v>3053</v>
      </c>
      <c r="G972" s="71">
        <f t="shared" si="135"/>
        <v>973.57894736842104</v>
      </c>
      <c r="H972" s="72">
        <f t="shared" si="136"/>
        <v>2079.4210526315792</v>
      </c>
      <c r="I972" s="72">
        <f t="shared" si="137"/>
        <v>2079.4210526315792</v>
      </c>
      <c r="J972" s="45">
        <f>Data!F109</f>
        <v>0.32</v>
      </c>
      <c r="K972" s="45">
        <f t="shared" si="138"/>
        <v>5.1062500000000018E-2</v>
      </c>
      <c r="L972" s="73">
        <f t="shared" si="139"/>
        <v>0.2689375</v>
      </c>
      <c r="M972" s="73">
        <f>IF(Results!J972&lt;'C.O. values'!C$32,"NO_GROWTH",L972)</f>
        <v>0.2689375</v>
      </c>
      <c r="N972" s="74">
        <f t="shared" si="140"/>
        <v>7731.9862519417311</v>
      </c>
      <c r="O972" s="42">
        <f t="shared" si="141"/>
        <v>7731.9862519417311</v>
      </c>
      <c r="P972" s="75">
        <f t="shared" si="142"/>
        <v>0.84614758971806014</v>
      </c>
      <c r="Q972" s="55" t="str">
        <f t="shared" si="143"/>
        <v>NEGATIVE</v>
      </c>
      <c r="R972" s="1"/>
    </row>
    <row r="973" spans="1:18" ht="14" x14ac:dyDescent="0.2">
      <c r="A973" s="103" t="s">
        <v>2147</v>
      </c>
      <c r="B973" s="103" t="s">
        <v>2148</v>
      </c>
      <c r="C973" s="76" t="s">
        <v>321</v>
      </c>
      <c r="D973" s="31" t="s">
        <v>127</v>
      </c>
      <c r="E973" s="1">
        <v>5</v>
      </c>
      <c r="F973" s="71">
        <f>Data!V109</f>
        <v>2378</v>
      </c>
      <c r="G973" s="71">
        <f t="shared" si="135"/>
        <v>973.57894736842104</v>
      </c>
      <c r="H973" s="72">
        <f t="shared" si="136"/>
        <v>1404.421052631579</v>
      </c>
      <c r="I973" s="72">
        <f t="shared" si="137"/>
        <v>1404.421052631579</v>
      </c>
      <c r="J973" s="45">
        <f>Data!G109</f>
        <v>0.39700000000000002</v>
      </c>
      <c r="K973" s="45">
        <f t="shared" si="138"/>
        <v>5.1062500000000018E-2</v>
      </c>
      <c r="L973" s="73">
        <f t="shared" si="139"/>
        <v>0.34593750000000001</v>
      </c>
      <c r="M973" s="73">
        <f>IF(Results!J973&lt;'C.O. values'!C$32,"NO_GROWTH",L973)</f>
        <v>0.34593750000000001</v>
      </c>
      <c r="N973" s="74">
        <f t="shared" si="140"/>
        <v>4059.7537203442207</v>
      </c>
      <c r="O973" s="42">
        <f t="shared" si="141"/>
        <v>4059.7537203442207</v>
      </c>
      <c r="P973" s="75">
        <f t="shared" si="142"/>
        <v>0.44427792722154952</v>
      </c>
      <c r="Q973" s="55" t="str">
        <f t="shared" si="143"/>
        <v>NEGATIVE</v>
      </c>
      <c r="R973" s="1"/>
    </row>
    <row r="974" spans="1:18" ht="14" x14ac:dyDescent="0.2">
      <c r="A974" s="103" t="s">
        <v>2149</v>
      </c>
      <c r="B974" s="103" t="s">
        <v>2150</v>
      </c>
      <c r="C974" s="76" t="s">
        <v>454</v>
      </c>
      <c r="D974" s="31" t="s">
        <v>144</v>
      </c>
      <c r="E974" s="1">
        <v>6</v>
      </c>
      <c r="F974" s="71">
        <f>Data!W109</f>
        <v>1881</v>
      </c>
      <c r="G974" s="71">
        <f t="shared" si="135"/>
        <v>973.57894736842104</v>
      </c>
      <c r="H974" s="72">
        <f t="shared" si="136"/>
        <v>907.42105263157896</v>
      </c>
      <c r="I974" s="72">
        <f t="shared" si="137"/>
        <v>907.42105263157896</v>
      </c>
      <c r="J974" s="45">
        <f>Data!H109</f>
        <v>0.40300000000000002</v>
      </c>
      <c r="K974" s="45">
        <f t="shared" si="138"/>
        <v>5.1062500000000018E-2</v>
      </c>
      <c r="L974" s="73">
        <f t="shared" si="139"/>
        <v>0.35193750000000001</v>
      </c>
      <c r="M974" s="73">
        <f>IF(Results!J974&lt;'C.O. values'!C$32,"NO_GROWTH",L974)</f>
        <v>0.35193750000000001</v>
      </c>
      <c r="N974" s="74">
        <f t="shared" si="140"/>
        <v>2578.3585228387965</v>
      </c>
      <c r="O974" s="42">
        <f t="shared" si="141"/>
        <v>2578.3585228387965</v>
      </c>
      <c r="P974" s="75">
        <f t="shared" si="142"/>
        <v>0.28216188938271625</v>
      </c>
      <c r="Q974" s="55" t="str">
        <f t="shared" si="143"/>
        <v>NEGATIVE</v>
      </c>
      <c r="R974" s="1"/>
    </row>
    <row r="975" spans="1:18" ht="14" x14ac:dyDescent="0.2">
      <c r="A975" s="103" t="s">
        <v>2151</v>
      </c>
      <c r="B975" s="103" t="s">
        <v>2152</v>
      </c>
      <c r="C975" s="76" t="s">
        <v>2095</v>
      </c>
      <c r="D975" s="31" t="s">
        <v>127</v>
      </c>
      <c r="E975" s="1">
        <v>7</v>
      </c>
      <c r="F975" s="71">
        <f>Data!X109</f>
        <v>2726</v>
      </c>
      <c r="G975" s="71">
        <f t="shared" si="135"/>
        <v>973.57894736842104</v>
      </c>
      <c r="H975" s="72">
        <f t="shared" si="136"/>
        <v>1752.421052631579</v>
      </c>
      <c r="I975" s="72">
        <f t="shared" si="137"/>
        <v>1752.421052631579</v>
      </c>
      <c r="J975" s="45">
        <f>Data!I109</f>
        <v>0.42499999999999999</v>
      </c>
      <c r="K975" s="45">
        <f t="shared" si="138"/>
        <v>5.1062500000000018E-2</v>
      </c>
      <c r="L975" s="73">
        <f t="shared" si="139"/>
        <v>0.37393749999999998</v>
      </c>
      <c r="M975" s="73">
        <f>IF(Results!J975&lt;'C.O. values'!C$32,"NO_GROWTH",L975)</f>
        <v>0.37393749999999998</v>
      </c>
      <c r="N975" s="74">
        <f t="shared" si="140"/>
        <v>4686.4009430227752</v>
      </c>
      <c r="O975" s="42">
        <f t="shared" si="141"/>
        <v>4686.4009430227752</v>
      </c>
      <c r="P975" s="75">
        <f t="shared" si="142"/>
        <v>0.51285487754137415</v>
      </c>
      <c r="Q975" s="55" t="str">
        <f t="shared" si="143"/>
        <v>NEGATIVE</v>
      </c>
      <c r="R975" s="1"/>
    </row>
    <row r="976" spans="1:18" ht="14" x14ac:dyDescent="0.2">
      <c r="A976" s="103" t="s">
        <v>2153</v>
      </c>
      <c r="B976" s="103" t="s">
        <v>2154</v>
      </c>
      <c r="C976" s="76" t="s">
        <v>479</v>
      </c>
      <c r="D976" s="31" t="s">
        <v>127</v>
      </c>
      <c r="E976" s="1">
        <v>8</v>
      </c>
      <c r="F976" s="71">
        <f>Data!Y109</f>
        <v>2560</v>
      </c>
      <c r="G976" s="71">
        <f t="shared" si="135"/>
        <v>973.57894736842104</v>
      </c>
      <c r="H976" s="72">
        <f t="shared" si="136"/>
        <v>1586.421052631579</v>
      </c>
      <c r="I976" s="72">
        <f t="shared" si="137"/>
        <v>1586.421052631579</v>
      </c>
      <c r="J976" s="45">
        <f>Data!J109</f>
        <v>0.41599999999999998</v>
      </c>
      <c r="K976" s="45">
        <f t="shared" si="138"/>
        <v>5.1062500000000018E-2</v>
      </c>
      <c r="L976" s="73">
        <f t="shared" si="139"/>
        <v>0.36493749999999997</v>
      </c>
      <c r="M976" s="73">
        <f>IF(Results!J976&lt;'C.O. values'!C$32,"NO_GROWTH",L976)</f>
        <v>0.36493749999999997</v>
      </c>
      <c r="N976" s="74">
        <f t="shared" si="140"/>
        <v>4347.1034153288692</v>
      </c>
      <c r="O976" s="42">
        <f t="shared" si="141"/>
        <v>4347.1034153288692</v>
      </c>
      <c r="P976" s="75">
        <f t="shared" si="142"/>
        <v>0.4757239546580857</v>
      </c>
      <c r="Q976" s="55" t="str">
        <f t="shared" si="143"/>
        <v>NEGATIVE</v>
      </c>
      <c r="R976" s="1"/>
    </row>
    <row r="977" spans="1:18" ht="14" x14ac:dyDescent="0.2">
      <c r="A977" s="103" t="s">
        <v>2155</v>
      </c>
      <c r="B977" s="103" t="s">
        <v>2156</v>
      </c>
      <c r="C977" s="76" t="s">
        <v>321</v>
      </c>
      <c r="D977" s="31" t="s">
        <v>144</v>
      </c>
      <c r="E977" s="1">
        <v>9</v>
      </c>
      <c r="F977" s="71">
        <f>Data!Z109</f>
        <v>2174</v>
      </c>
      <c r="G977" s="71">
        <f t="shared" si="135"/>
        <v>973.57894736842104</v>
      </c>
      <c r="H977" s="72">
        <f t="shared" si="136"/>
        <v>1200.421052631579</v>
      </c>
      <c r="I977" s="72">
        <f t="shared" si="137"/>
        <v>1200.421052631579</v>
      </c>
      <c r="J977" s="45">
        <f>Data!K109</f>
        <v>0.40500000000000003</v>
      </c>
      <c r="K977" s="45">
        <f t="shared" si="138"/>
        <v>5.1062500000000018E-2</v>
      </c>
      <c r="L977" s="73">
        <f t="shared" si="139"/>
        <v>0.35393750000000002</v>
      </c>
      <c r="M977" s="73">
        <f>IF(Results!J977&lt;'C.O. values'!C$32,"NO_GROWTH",L977)</f>
        <v>0.35393750000000002</v>
      </c>
      <c r="N977" s="74">
        <f t="shared" si="140"/>
        <v>3391.6187254291476</v>
      </c>
      <c r="O977" s="42">
        <f t="shared" si="141"/>
        <v>3391.6187254291476</v>
      </c>
      <c r="P977" s="75">
        <f t="shared" si="142"/>
        <v>0.37116077502644523</v>
      </c>
      <c r="Q977" s="55" t="str">
        <f t="shared" si="143"/>
        <v>NEGATIVE</v>
      </c>
      <c r="R977" s="1"/>
    </row>
    <row r="978" spans="1:18" ht="14" x14ac:dyDescent="0.2">
      <c r="A978" s="103" t="s">
        <v>2157</v>
      </c>
      <c r="B978" s="103" t="s">
        <v>2158</v>
      </c>
      <c r="C978" s="76" t="s">
        <v>738</v>
      </c>
      <c r="D978" s="31" t="s">
        <v>127</v>
      </c>
      <c r="E978" s="1">
        <v>10</v>
      </c>
      <c r="F978" s="71">
        <f>Data!AA109</f>
        <v>2682</v>
      </c>
      <c r="G978" s="71">
        <f t="shared" si="135"/>
        <v>973.57894736842104</v>
      </c>
      <c r="H978" s="72">
        <f t="shared" si="136"/>
        <v>1708.421052631579</v>
      </c>
      <c r="I978" s="72">
        <f t="shared" si="137"/>
        <v>1708.421052631579</v>
      </c>
      <c r="J978" s="45">
        <f>Data!L109</f>
        <v>0.39300000000000002</v>
      </c>
      <c r="K978" s="45">
        <f t="shared" si="138"/>
        <v>5.1062500000000018E-2</v>
      </c>
      <c r="L978" s="73">
        <f t="shared" si="139"/>
        <v>0.34193750000000001</v>
      </c>
      <c r="M978" s="73">
        <f>IF(Results!J978&lt;'C.O. values'!C$32,"NO_GROWTH",L978)</f>
        <v>0.34193750000000001</v>
      </c>
      <c r="N978" s="74">
        <f t="shared" si="140"/>
        <v>4996.2962606662886</v>
      </c>
      <c r="O978" s="42">
        <f t="shared" si="141"/>
        <v>4996.2962606662886</v>
      </c>
      <c r="P978" s="75">
        <f t="shared" si="142"/>
        <v>0.54676817841191327</v>
      </c>
      <c r="Q978" s="55" t="str">
        <f t="shared" si="143"/>
        <v>NEGATIVE</v>
      </c>
      <c r="R978" s="1"/>
    </row>
    <row r="979" spans="1:18" ht="14" x14ac:dyDescent="0.2">
      <c r="A979" s="103" t="s">
        <v>2159</v>
      </c>
      <c r="B979" s="103" t="s">
        <v>2160</v>
      </c>
      <c r="C979" s="76" t="s">
        <v>573</v>
      </c>
      <c r="D979" s="31" t="s">
        <v>144</v>
      </c>
      <c r="E979" s="1">
        <v>11</v>
      </c>
      <c r="F979" s="71">
        <f>Data!AB109</f>
        <v>1978</v>
      </c>
      <c r="G979" s="71">
        <f t="shared" si="135"/>
        <v>973.57894736842104</v>
      </c>
      <c r="H979" s="72">
        <f t="shared" si="136"/>
        <v>1004.421052631579</v>
      </c>
      <c r="I979" s="72">
        <f t="shared" si="137"/>
        <v>1004.421052631579</v>
      </c>
      <c r="J979" s="45">
        <f>Data!M109</f>
        <v>0.42899999999999999</v>
      </c>
      <c r="K979" s="45">
        <f t="shared" si="138"/>
        <v>5.1062500000000018E-2</v>
      </c>
      <c r="L979" s="73">
        <f t="shared" si="139"/>
        <v>0.37793749999999998</v>
      </c>
      <c r="M979" s="73">
        <f>IF(Results!J979&lt;'C.O. values'!C$32,"NO_GROWTH",L979)</f>
        <v>0.37793749999999998</v>
      </c>
      <c r="N979" s="74">
        <f t="shared" si="140"/>
        <v>2657.6379762039464</v>
      </c>
      <c r="O979" s="42">
        <f t="shared" si="141"/>
        <v>2657.6379762039464</v>
      </c>
      <c r="P979" s="75">
        <f t="shared" si="142"/>
        <v>0.29083781251465929</v>
      </c>
      <c r="Q979" s="55" t="str">
        <f t="shared" si="143"/>
        <v>NEGATIVE</v>
      </c>
      <c r="R979" s="1"/>
    </row>
    <row r="980" spans="1:18" ht="14" x14ac:dyDescent="0.2">
      <c r="A980" s="103" t="s">
        <v>2161</v>
      </c>
      <c r="B980" s="103" t="s">
        <v>2162</v>
      </c>
      <c r="C980" s="76" t="s">
        <v>944</v>
      </c>
      <c r="D980" s="31" t="s">
        <v>141</v>
      </c>
      <c r="E980" s="1">
        <v>12</v>
      </c>
      <c r="F980" s="71">
        <f>Data!AC109</f>
        <v>2997</v>
      </c>
      <c r="G980" s="71">
        <f t="shared" si="135"/>
        <v>973.57894736842104</v>
      </c>
      <c r="H980" s="72">
        <f t="shared" si="136"/>
        <v>2023.421052631579</v>
      </c>
      <c r="I980" s="72">
        <f t="shared" si="137"/>
        <v>2023.421052631579</v>
      </c>
      <c r="J980" s="45">
        <f>Data!N109</f>
        <v>0.38500000000000001</v>
      </c>
      <c r="K980" s="45">
        <f t="shared" si="138"/>
        <v>5.1062500000000018E-2</v>
      </c>
      <c r="L980" s="73">
        <f t="shared" si="139"/>
        <v>0.3339375</v>
      </c>
      <c r="M980" s="73">
        <f>IF(Results!J980&lt;'C.O. values'!C$32,"NO_GROWTH",L980)</f>
        <v>0.3339375</v>
      </c>
      <c r="N980" s="74">
        <f t="shared" si="140"/>
        <v>6059.2807116049526</v>
      </c>
      <c r="O980" s="42">
        <f t="shared" si="141"/>
        <v>6059.2807116049526</v>
      </c>
      <c r="P980" s="75">
        <f t="shared" si="142"/>
        <v>0.66309556205717635</v>
      </c>
      <c r="Q980" s="55" t="str">
        <f t="shared" si="143"/>
        <v>NEGATIVE</v>
      </c>
      <c r="R980" s="1"/>
    </row>
    <row r="981" spans="1:18" ht="14" x14ac:dyDescent="0.2">
      <c r="A981" s="103" t="s">
        <v>2163</v>
      </c>
      <c r="B981" s="103" t="s">
        <v>2164</v>
      </c>
      <c r="C981" s="76" t="s">
        <v>1429</v>
      </c>
      <c r="D981" s="31" t="s">
        <v>127</v>
      </c>
      <c r="E981" s="1">
        <v>13</v>
      </c>
      <c r="F981" s="71">
        <f>Data!R110</f>
        <v>2405</v>
      </c>
      <c r="G981" s="71">
        <f t="shared" si="135"/>
        <v>973.57894736842104</v>
      </c>
      <c r="H981" s="72">
        <f t="shared" si="136"/>
        <v>1431.421052631579</v>
      </c>
      <c r="I981" s="72">
        <f t="shared" si="137"/>
        <v>1431.421052631579</v>
      </c>
      <c r="J981" s="45">
        <f>Data!C110</f>
        <v>0.39200000000000002</v>
      </c>
      <c r="K981" s="45">
        <f t="shared" si="138"/>
        <v>5.1062500000000018E-2</v>
      </c>
      <c r="L981" s="73">
        <f t="shared" si="139"/>
        <v>0.3409375</v>
      </c>
      <c r="M981" s="73">
        <f>IF(Results!J981&lt;'C.O. values'!C$32,"NO_GROWTH",L981)</f>
        <v>0.3409375</v>
      </c>
      <c r="N981" s="74">
        <f t="shared" si="140"/>
        <v>4198.4852139514687</v>
      </c>
      <c r="O981" s="42">
        <f t="shared" si="141"/>
        <v>4198.4852139514687</v>
      </c>
      <c r="P981" s="75">
        <f t="shared" si="142"/>
        <v>0.45945996649435344</v>
      </c>
      <c r="Q981" s="55" t="str">
        <f t="shared" si="143"/>
        <v>NEGATIVE</v>
      </c>
      <c r="R981" s="1"/>
    </row>
    <row r="982" spans="1:18" ht="14" x14ac:dyDescent="0.2">
      <c r="A982" s="103" t="s">
        <v>2165</v>
      </c>
      <c r="B982" s="103" t="s">
        <v>2166</v>
      </c>
      <c r="C982" s="76" t="s">
        <v>149</v>
      </c>
      <c r="D982" s="31" t="s">
        <v>127</v>
      </c>
      <c r="E982" s="1">
        <v>14</v>
      </c>
      <c r="F982" s="71">
        <f>Data!S110</f>
        <v>1806</v>
      </c>
      <c r="G982" s="71">
        <f t="shared" si="135"/>
        <v>973.57894736842104</v>
      </c>
      <c r="H982" s="72">
        <f t="shared" si="136"/>
        <v>832.42105263157896</v>
      </c>
      <c r="I982" s="72">
        <f t="shared" si="137"/>
        <v>832.42105263157896</v>
      </c>
      <c r="J982" s="45">
        <f>Data!D110</f>
        <v>0.35299999999999998</v>
      </c>
      <c r="K982" s="45">
        <f t="shared" si="138"/>
        <v>5.1062500000000018E-2</v>
      </c>
      <c r="L982" s="73">
        <f t="shared" si="139"/>
        <v>0.30193749999999997</v>
      </c>
      <c r="M982" s="73">
        <f>IF(Results!J982&lt;'C.O. values'!C$32,"NO_GROWTH",L982)</f>
        <v>0.30193749999999997</v>
      </c>
      <c r="N982" s="74">
        <f t="shared" si="140"/>
        <v>2756.9316584775956</v>
      </c>
      <c r="O982" s="42">
        <f t="shared" si="141"/>
        <v>2756.9316584775956</v>
      </c>
      <c r="P982" s="75">
        <f t="shared" si="142"/>
        <v>0.30170398676697124</v>
      </c>
      <c r="Q982" s="55" t="str">
        <f t="shared" si="143"/>
        <v>NEGATIVE</v>
      </c>
      <c r="R982" s="1"/>
    </row>
    <row r="983" spans="1:18" ht="14" x14ac:dyDescent="0.2">
      <c r="A983" s="103" t="s">
        <v>2167</v>
      </c>
      <c r="B983" s="103" t="s">
        <v>2168</v>
      </c>
      <c r="C983" s="76" t="s">
        <v>1240</v>
      </c>
      <c r="D983" s="31" t="s">
        <v>127</v>
      </c>
      <c r="E983" s="1">
        <v>15</v>
      </c>
      <c r="F983" s="71">
        <f>Data!T110</f>
        <v>2702</v>
      </c>
      <c r="G983" s="71">
        <f t="shared" si="135"/>
        <v>973.57894736842104</v>
      </c>
      <c r="H983" s="72">
        <f t="shared" si="136"/>
        <v>1728.421052631579</v>
      </c>
      <c r="I983" s="72">
        <f t="shared" si="137"/>
        <v>1728.421052631579</v>
      </c>
      <c r="J983" s="45">
        <f>Data!E110</f>
        <v>0.35499999999999998</v>
      </c>
      <c r="K983" s="45">
        <f t="shared" si="138"/>
        <v>5.1062500000000018E-2</v>
      </c>
      <c r="L983" s="73">
        <f t="shared" si="139"/>
        <v>0.30393749999999997</v>
      </c>
      <c r="M983" s="73">
        <f>IF(Results!J983&lt;'C.O. values'!C$32,"NO_GROWTH",L983)</f>
        <v>0.30393749999999997</v>
      </c>
      <c r="N983" s="74">
        <f t="shared" si="140"/>
        <v>5686.7647217983276</v>
      </c>
      <c r="O983" s="42">
        <f t="shared" si="141"/>
        <v>5686.7647217983276</v>
      </c>
      <c r="P983" s="75">
        <f t="shared" si="142"/>
        <v>0.62232938676461735</v>
      </c>
      <c r="Q983" s="55" t="str">
        <f t="shared" si="143"/>
        <v>NEGATIVE</v>
      </c>
      <c r="R983" s="1"/>
    </row>
    <row r="984" spans="1:18" ht="14" x14ac:dyDescent="0.2">
      <c r="A984" s="103" t="s">
        <v>2169</v>
      </c>
      <c r="B984" s="103" t="s">
        <v>2170</v>
      </c>
      <c r="C984" s="76" t="s">
        <v>2171</v>
      </c>
      <c r="D984" s="31" t="s">
        <v>127</v>
      </c>
      <c r="E984" s="1">
        <v>16</v>
      </c>
      <c r="F984" s="71">
        <f>Data!U110</f>
        <v>1919</v>
      </c>
      <c r="G984" s="71">
        <f t="shared" si="135"/>
        <v>973.57894736842104</v>
      </c>
      <c r="H984" s="72">
        <f t="shared" si="136"/>
        <v>945.42105263157896</v>
      </c>
      <c r="I984" s="72">
        <f t="shared" si="137"/>
        <v>945.42105263157896</v>
      </c>
      <c r="J984" s="45">
        <f>Data!F110</f>
        <v>0.40200000000000002</v>
      </c>
      <c r="K984" s="45">
        <f t="shared" si="138"/>
        <v>5.1062500000000018E-2</v>
      </c>
      <c r="L984" s="73">
        <f t="shared" si="139"/>
        <v>0.35093750000000001</v>
      </c>
      <c r="M984" s="73">
        <f>IF(Results!J984&lt;'C.O. values'!C$32,"NO_GROWTH",L984)</f>
        <v>0.35093750000000001</v>
      </c>
      <c r="N984" s="74">
        <f t="shared" si="140"/>
        <v>2693.986970989361</v>
      </c>
      <c r="O984" s="42">
        <f t="shared" si="141"/>
        <v>2693.986970989361</v>
      </c>
      <c r="P984" s="75">
        <f t="shared" si="142"/>
        <v>0.29481565382530944</v>
      </c>
      <c r="Q984" s="55" t="str">
        <f t="shared" si="143"/>
        <v>NEGATIVE</v>
      </c>
      <c r="R984" s="1"/>
    </row>
    <row r="985" spans="1:18" ht="14" x14ac:dyDescent="0.2">
      <c r="A985" s="103" t="s">
        <v>2172</v>
      </c>
      <c r="B985" s="103" t="s">
        <v>2173</v>
      </c>
      <c r="C985" s="76" t="s">
        <v>1725</v>
      </c>
      <c r="D985" s="31" t="s">
        <v>127</v>
      </c>
      <c r="E985" s="1">
        <v>17</v>
      </c>
      <c r="F985" s="71">
        <f>Data!V110</f>
        <v>1341</v>
      </c>
      <c r="G985" s="71">
        <f t="shared" si="135"/>
        <v>973.57894736842104</v>
      </c>
      <c r="H985" s="72">
        <f t="shared" si="136"/>
        <v>367.42105263157896</v>
      </c>
      <c r="I985" s="72">
        <f t="shared" si="137"/>
        <v>367.42105263157896</v>
      </c>
      <c r="J985" s="45">
        <f>Data!G110</f>
        <v>0.433</v>
      </c>
      <c r="K985" s="45">
        <f t="shared" si="138"/>
        <v>5.1062500000000018E-2</v>
      </c>
      <c r="L985" s="73">
        <f t="shared" si="139"/>
        <v>0.38193749999999999</v>
      </c>
      <c r="M985" s="73">
        <f>IF(Results!J985&lt;'C.O. values'!C$32,"NO_GROWTH",L985)</f>
        <v>0.38193749999999999</v>
      </c>
      <c r="N985" s="74">
        <f t="shared" si="140"/>
        <v>961.99261039195937</v>
      </c>
      <c r="O985" s="42">
        <f t="shared" si="141"/>
        <v>961.99261039195937</v>
      </c>
      <c r="P985" s="75">
        <f t="shared" si="142"/>
        <v>0.10527537195314139</v>
      </c>
      <c r="Q985" s="55" t="str">
        <f t="shared" si="143"/>
        <v>NEGATIVE</v>
      </c>
      <c r="R985" s="1"/>
    </row>
    <row r="986" spans="1:18" ht="14" x14ac:dyDescent="0.2">
      <c r="A986" s="103" t="s">
        <v>2174</v>
      </c>
      <c r="B986" s="103" t="s">
        <v>2175</v>
      </c>
      <c r="C986" s="76" t="s">
        <v>1725</v>
      </c>
      <c r="D986" s="31" t="s">
        <v>127</v>
      </c>
      <c r="E986" s="1">
        <v>18</v>
      </c>
      <c r="F986" s="71">
        <f>Data!W110</f>
        <v>2226</v>
      </c>
      <c r="G986" s="71">
        <f t="shared" si="135"/>
        <v>973.57894736842104</v>
      </c>
      <c r="H986" s="72">
        <f t="shared" si="136"/>
        <v>1252.421052631579</v>
      </c>
      <c r="I986" s="72">
        <f t="shared" si="137"/>
        <v>1252.421052631579</v>
      </c>
      <c r="J986" s="45">
        <f>Data!H110</f>
        <v>0.4</v>
      </c>
      <c r="K986" s="45">
        <f t="shared" si="138"/>
        <v>5.1062500000000018E-2</v>
      </c>
      <c r="L986" s="73">
        <f t="shared" si="139"/>
        <v>0.34893750000000001</v>
      </c>
      <c r="M986" s="73">
        <f>IF(Results!J986&lt;'C.O. values'!C$32,"NO_GROWTH",L986)</f>
        <v>0.34893750000000001</v>
      </c>
      <c r="N986" s="74">
        <f t="shared" si="140"/>
        <v>3589.2417771995815</v>
      </c>
      <c r="O986" s="42">
        <f t="shared" si="141"/>
        <v>3589.2417771995815</v>
      </c>
      <c r="P986" s="75">
        <f t="shared" si="142"/>
        <v>0.39278759425239596</v>
      </c>
      <c r="Q986" s="55" t="str">
        <f t="shared" si="143"/>
        <v>NEGATIVE</v>
      </c>
      <c r="R986" s="1"/>
    </row>
    <row r="987" spans="1:18" ht="14" x14ac:dyDescent="0.2">
      <c r="A987" s="103" t="s">
        <v>2176</v>
      </c>
      <c r="B987" s="103" t="s">
        <v>2177</v>
      </c>
      <c r="C987" s="76" t="s">
        <v>2178</v>
      </c>
      <c r="D987" s="31" t="s">
        <v>127</v>
      </c>
      <c r="E987" s="1">
        <v>19</v>
      </c>
      <c r="F987" s="71">
        <f>Data!X110</f>
        <v>2005</v>
      </c>
      <c r="G987" s="71">
        <f t="shared" si="135"/>
        <v>973.57894736842104</v>
      </c>
      <c r="H987" s="72">
        <f t="shared" si="136"/>
        <v>1031.421052631579</v>
      </c>
      <c r="I987" s="72">
        <f t="shared" si="137"/>
        <v>1031.421052631579</v>
      </c>
      <c r="J987" s="45">
        <f>Data!I110</f>
        <v>0.4</v>
      </c>
      <c r="K987" s="45">
        <f t="shared" si="138"/>
        <v>5.1062500000000018E-2</v>
      </c>
      <c r="L987" s="73">
        <f t="shared" si="139"/>
        <v>0.34893750000000001</v>
      </c>
      <c r="M987" s="73">
        <f>IF(Results!J987&lt;'C.O. values'!C$32,"NO_GROWTH",L987)</f>
        <v>0.34893750000000001</v>
      </c>
      <c r="N987" s="74">
        <f t="shared" si="140"/>
        <v>2955.8905323491426</v>
      </c>
      <c r="O987" s="42">
        <f t="shared" si="141"/>
        <v>2955.8905323491426</v>
      </c>
      <c r="P987" s="75">
        <f t="shared" si="142"/>
        <v>0.32347699128274515</v>
      </c>
      <c r="Q987" s="55" t="str">
        <f t="shared" si="143"/>
        <v>NEGATIVE</v>
      </c>
      <c r="R987" s="1"/>
    </row>
    <row r="988" spans="1:18" ht="14" x14ac:dyDescent="0.2">
      <c r="A988" s="103" t="s">
        <v>2179</v>
      </c>
      <c r="B988" s="103" t="s">
        <v>2180</v>
      </c>
      <c r="C988" s="76" t="s">
        <v>2178</v>
      </c>
      <c r="D988" s="31" t="s">
        <v>127</v>
      </c>
      <c r="E988" s="1">
        <v>20</v>
      </c>
      <c r="F988" s="71">
        <f>Data!Y110</f>
        <v>2795</v>
      </c>
      <c r="G988" s="71">
        <f t="shared" si="135"/>
        <v>973.57894736842104</v>
      </c>
      <c r="H988" s="72">
        <f t="shared" si="136"/>
        <v>1821.421052631579</v>
      </c>
      <c r="I988" s="72">
        <f t="shared" si="137"/>
        <v>1821.421052631579</v>
      </c>
      <c r="J988" s="45">
        <f>Data!J110</f>
        <v>0.44600000000000001</v>
      </c>
      <c r="K988" s="45">
        <f t="shared" si="138"/>
        <v>5.1062500000000018E-2</v>
      </c>
      <c r="L988" s="73">
        <f t="shared" si="139"/>
        <v>0.3949375</v>
      </c>
      <c r="M988" s="73">
        <f>IF(Results!J988&lt;'C.O. values'!C$32,"NO_GROWTH",L988)</f>
        <v>0.3949375</v>
      </c>
      <c r="N988" s="74">
        <f t="shared" si="140"/>
        <v>4611.9222728446375</v>
      </c>
      <c r="O988" s="42">
        <f t="shared" si="141"/>
        <v>4611.9222728446375</v>
      </c>
      <c r="P988" s="75">
        <f t="shared" si="142"/>
        <v>0.50470432667343756</v>
      </c>
      <c r="Q988" s="55" t="str">
        <f t="shared" si="143"/>
        <v>NEGATIVE</v>
      </c>
      <c r="R988" s="1"/>
    </row>
    <row r="989" spans="1:18" ht="14" x14ac:dyDescent="0.2">
      <c r="A989" s="103" t="s">
        <v>2181</v>
      </c>
      <c r="B989" s="103" t="s">
        <v>2182</v>
      </c>
      <c r="C989" s="76" t="s">
        <v>2178</v>
      </c>
      <c r="D989" s="31" t="s">
        <v>144</v>
      </c>
      <c r="E989" s="1">
        <v>21</v>
      </c>
      <c r="F989" s="71">
        <f>Data!Z110</f>
        <v>2795</v>
      </c>
      <c r="G989" s="71">
        <f t="shared" si="135"/>
        <v>973.57894736842104</v>
      </c>
      <c r="H989" s="72">
        <f t="shared" si="136"/>
        <v>1821.421052631579</v>
      </c>
      <c r="I989" s="72">
        <f t="shared" si="137"/>
        <v>1821.421052631579</v>
      </c>
      <c r="J989" s="45">
        <f>Data!K110</f>
        <v>0.42199999999999999</v>
      </c>
      <c r="K989" s="45">
        <f t="shared" si="138"/>
        <v>5.1062500000000018E-2</v>
      </c>
      <c r="L989" s="73">
        <f t="shared" si="139"/>
        <v>0.37093749999999998</v>
      </c>
      <c r="M989" s="73">
        <f>IF(Results!J989&lt;'C.O. values'!C$32,"NO_GROWTH",L989)</f>
        <v>0.37093749999999998</v>
      </c>
      <c r="N989" s="74">
        <f t="shared" si="140"/>
        <v>4910.3179177936418</v>
      </c>
      <c r="O989" s="42">
        <f t="shared" si="141"/>
        <v>4910.3179177936418</v>
      </c>
      <c r="P989" s="75">
        <f t="shared" si="142"/>
        <v>0.53735916432172737</v>
      </c>
      <c r="Q989" s="55" t="str">
        <f t="shared" si="143"/>
        <v>NEGATIVE</v>
      </c>
      <c r="R989" s="1"/>
    </row>
    <row r="990" spans="1:18" ht="14" x14ac:dyDescent="0.2">
      <c r="A990" s="103" t="s">
        <v>2183</v>
      </c>
      <c r="B990" s="103" t="s">
        <v>2184</v>
      </c>
      <c r="C990" s="76" t="s">
        <v>2178</v>
      </c>
      <c r="D990" s="31" t="s">
        <v>127</v>
      </c>
      <c r="E990" s="1">
        <v>22</v>
      </c>
      <c r="F990" s="71">
        <f>Data!AA110</f>
        <v>2628</v>
      </c>
      <c r="G990" s="71">
        <f t="shared" si="135"/>
        <v>973.57894736842104</v>
      </c>
      <c r="H990" s="72">
        <f t="shared" si="136"/>
        <v>1654.421052631579</v>
      </c>
      <c r="I990" s="72">
        <f t="shared" si="137"/>
        <v>1654.421052631579</v>
      </c>
      <c r="J990" s="45">
        <f>Data!L110</f>
        <v>0.35099999999999998</v>
      </c>
      <c r="K990" s="45">
        <f t="shared" si="138"/>
        <v>5.1062500000000018E-2</v>
      </c>
      <c r="L990" s="73">
        <f t="shared" si="139"/>
        <v>0.29993749999999997</v>
      </c>
      <c r="M990" s="73">
        <f>IF(Results!J990&lt;'C.O. values'!C$32,"NO_GROWTH",L990)</f>
        <v>0.29993749999999997</v>
      </c>
      <c r="N990" s="74">
        <f t="shared" si="140"/>
        <v>5515.8859850188092</v>
      </c>
      <c r="O990" s="42">
        <f t="shared" si="141"/>
        <v>5515.8859850188092</v>
      </c>
      <c r="P990" s="75">
        <f t="shared" si="142"/>
        <v>0.60362932360507071</v>
      </c>
      <c r="Q990" s="55" t="str">
        <f t="shared" si="143"/>
        <v>NEGATIVE</v>
      </c>
      <c r="R990" s="1"/>
    </row>
    <row r="991" spans="1:18" ht="14" x14ac:dyDescent="0.2">
      <c r="A991" s="103" t="s">
        <v>2185</v>
      </c>
      <c r="B991" s="103" t="s">
        <v>2186</v>
      </c>
      <c r="C991" s="76" t="s">
        <v>138</v>
      </c>
      <c r="D991" s="31" t="s">
        <v>144</v>
      </c>
      <c r="E991" s="1">
        <v>23</v>
      </c>
      <c r="F991" s="71">
        <f>Data!AB110</f>
        <v>2413</v>
      </c>
      <c r="G991" s="71">
        <f t="shared" si="135"/>
        <v>973.57894736842104</v>
      </c>
      <c r="H991" s="72">
        <f t="shared" si="136"/>
        <v>1439.421052631579</v>
      </c>
      <c r="I991" s="72">
        <f t="shared" si="137"/>
        <v>1439.421052631579</v>
      </c>
      <c r="J991" s="45">
        <f>Data!M110</f>
        <v>0.43099999999999999</v>
      </c>
      <c r="K991" s="45">
        <f t="shared" si="138"/>
        <v>5.1062500000000018E-2</v>
      </c>
      <c r="L991" s="73">
        <f t="shared" si="139"/>
        <v>0.37993749999999998</v>
      </c>
      <c r="M991" s="73">
        <f>IF(Results!J991&lt;'C.O. values'!C$32,"NO_GROWTH",L991)</f>
        <v>0.37993749999999998</v>
      </c>
      <c r="N991" s="74">
        <f t="shared" si="140"/>
        <v>3788.5732591059818</v>
      </c>
      <c r="O991" s="42">
        <f t="shared" si="141"/>
        <v>3788.5732591059818</v>
      </c>
      <c r="P991" s="75">
        <f t="shared" si="142"/>
        <v>0.41460137501638439</v>
      </c>
      <c r="Q991" s="55" t="str">
        <f t="shared" si="143"/>
        <v>NEGATIVE</v>
      </c>
      <c r="R991" s="1"/>
    </row>
    <row r="992" spans="1:18" ht="14" x14ac:dyDescent="0.2">
      <c r="A992" s="103" t="s">
        <v>2187</v>
      </c>
      <c r="B992" s="103" t="s">
        <v>2188</v>
      </c>
      <c r="C992" s="76" t="s">
        <v>2189</v>
      </c>
      <c r="D992" s="31" t="s">
        <v>127</v>
      </c>
      <c r="E992" s="1">
        <v>24</v>
      </c>
      <c r="F992" s="71">
        <f>Data!AC110</f>
        <v>3070</v>
      </c>
      <c r="G992" s="71">
        <f t="shared" si="135"/>
        <v>973.57894736842104</v>
      </c>
      <c r="H992" s="72">
        <f t="shared" si="136"/>
        <v>2096.4210526315792</v>
      </c>
      <c r="I992" s="72">
        <f t="shared" si="137"/>
        <v>2096.4210526315792</v>
      </c>
      <c r="J992" s="45">
        <f>Data!N110</f>
        <v>0.441</v>
      </c>
      <c r="K992" s="45">
        <f t="shared" si="138"/>
        <v>5.1062500000000018E-2</v>
      </c>
      <c r="L992" s="73">
        <f t="shared" si="139"/>
        <v>0.38993749999999999</v>
      </c>
      <c r="M992" s="73">
        <f>IF(Results!J992&lt;'C.O. values'!C$32,"NO_GROWTH",L992)</f>
        <v>0.38993749999999999</v>
      </c>
      <c r="N992" s="74">
        <f t="shared" si="140"/>
        <v>5376.3001830590265</v>
      </c>
      <c r="O992" s="42">
        <f t="shared" si="141"/>
        <v>5376.3001830590265</v>
      </c>
      <c r="P992" s="75">
        <f t="shared" si="142"/>
        <v>0.58835379335468108</v>
      </c>
      <c r="Q992" s="55" t="str">
        <f t="shared" si="143"/>
        <v>NEGATIVE</v>
      </c>
      <c r="R992" s="1"/>
    </row>
    <row r="993" spans="1:18" ht="14" x14ac:dyDescent="0.2">
      <c r="A993" s="103" t="s">
        <v>2190</v>
      </c>
      <c r="B993" s="103" t="s">
        <v>2191</v>
      </c>
      <c r="C993" s="76" t="s">
        <v>2192</v>
      </c>
      <c r="D993" s="31" t="s">
        <v>127</v>
      </c>
      <c r="E993" s="1">
        <v>25</v>
      </c>
      <c r="F993" s="71">
        <f>Data!R111</f>
        <v>2148</v>
      </c>
      <c r="G993" s="71">
        <f t="shared" si="135"/>
        <v>973.57894736842104</v>
      </c>
      <c r="H993" s="72">
        <f t="shared" si="136"/>
        <v>1174.421052631579</v>
      </c>
      <c r="I993" s="72">
        <f t="shared" si="137"/>
        <v>1174.421052631579</v>
      </c>
      <c r="J993" s="45">
        <f>Data!C111</f>
        <v>0.39800000000000002</v>
      </c>
      <c r="K993" s="45">
        <f t="shared" si="138"/>
        <v>5.1062500000000018E-2</v>
      </c>
      <c r="L993" s="73">
        <f t="shared" si="139"/>
        <v>0.34693750000000001</v>
      </c>
      <c r="M993" s="73">
        <f>IF(Results!J993&lt;'C.O. values'!C$32,"NO_GROWTH",L993)</f>
        <v>0.34693750000000001</v>
      </c>
      <c r="N993" s="74">
        <f t="shared" si="140"/>
        <v>3385.1084204837439</v>
      </c>
      <c r="O993" s="42">
        <f t="shared" si="141"/>
        <v>3385.1084204837439</v>
      </c>
      <c r="P993" s="75">
        <f t="shared" si="142"/>
        <v>0.37044832176302933</v>
      </c>
      <c r="Q993" s="55" t="str">
        <f t="shared" si="143"/>
        <v>NEGATIVE</v>
      </c>
      <c r="R993" s="1"/>
    </row>
    <row r="994" spans="1:18" ht="14" x14ac:dyDescent="0.2">
      <c r="A994" s="103" t="s">
        <v>2193</v>
      </c>
      <c r="B994" s="103" t="s">
        <v>2194</v>
      </c>
      <c r="C994" s="76" t="s">
        <v>132</v>
      </c>
      <c r="D994" s="31" t="s">
        <v>127</v>
      </c>
      <c r="E994" s="1">
        <v>26</v>
      </c>
      <c r="F994" s="71">
        <f>Data!S111</f>
        <v>1988</v>
      </c>
      <c r="G994" s="71">
        <f t="shared" si="135"/>
        <v>973.57894736842104</v>
      </c>
      <c r="H994" s="72">
        <f t="shared" si="136"/>
        <v>1014.421052631579</v>
      </c>
      <c r="I994" s="72">
        <f t="shared" si="137"/>
        <v>1014.421052631579</v>
      </c>
      <c r="J994" s="45">
        <f>Data!D111</f>
        <v>0.41</v>
      </c>
      <c r="K994" s="45">
        <f t="shared" si="138"/>
        <v>5.1062500000000018E-2</v>
      </c>
      <c r="L994" s="73">
        <f t="shared" si="139"/>
        <v>0.35893749999999996</v>
      </c>
      <c r="M994" s="73">
        <f>IF(Results!J994&lt;'C.O. values'!C$32,"NO_GROWTH",L994)</f>
        <v>0.35893749999999996</v>
      </c>
      <c r="N994" s="74">
        <f t="shared" si="140"/>
        <v>2826.1774059037548</v>
      </c>
      <c r="O994" s="42">
        <f t="shared" si="141"/>
        <v>2826.1774059037548</v>
      </c>
      <c r="P994" s="75">
        <f t="shared" si="142"/>
        <v>0.30928187430759585</v>
      </c>
      <c r="Q994" s="55" t="str">
        <f t="shared" si="143"/>
        <v>NEGATIVE</v>
      </c>
      <c r="R994" s="1"/>
    </row>
    <row r="995" spans="1:18" ht="14" x14ac:dyDescent="0.2">
      <c r="A995" s="103" t="s">
        <v>2195</v>
      </c>
      <c r="B995" s="103" t="s">
        <v>2196</v>
      </c>
      <c r="C995" s="76" t="s">
        <v>1757</v>
      </c>
      <c r="D995" s="31" t="s">
        <v>127</v>
      </c>
      <c r="E995" s="1">
        <v>27</v>
      </c>
      <c r="F995" s="71">
        <f>Data!T111</f>
        <v>2429</v>
      </c>
      <c r="G995" s="71">
        <f t="shared" si="135"/>
        <v>973.57894736842104</v>
      </c>
      <c r="H995" s="72">
        <f t="shared" si="136"/>
        <v>1455.421052631579</v>
      </c>
      <c r="I995" s="72">
        <f t="shared" si="137"/>
        <v>1455.421052631579</v>
      </c>
      <c r="J995" s="45">
        <f>Data!E111</f>
        <v>0.35399999999999998</v>
      </c>
      <c r="K995" s="45">
        <f t="shared" si="138"/>
        <v>5.1062500000000018E-2</v>
      </c>
      <c r="L995" s="73">
        <f t="shared" si="139"/>
        <v>0.30293749999999997</v>
      </c>
      <c r="M995" s="73">
        <f>IF(Results!J995&lt;'C.O. values'!C$32,"NO_GROWTH",L995)</f>
        <v>0.30293749999999997</v>
      </c>
      <c r="N995" s="74">
        <f t="shared" si="140"/>
        <v>4804.3608091820233</v>
      </c>
      <c r="O995" s="42">
        <f t="shared" si="141"/>
        <v>4804.3608091820233</v>
      </c>
      <c r="P995" s="75">
        <f t="shared" si="142"/>
        <v>0.52576378001246271</v>
      </c>
      <c r="Q995" s="55" t="str">
        <f t="shared" si="143"/>
        <v>NEGATIVE</v>
      </c>
      <c r="R995" s="1"/>
    </row>
    <row r="996" spans="1:18" ht="14" x14ac:dyDescent="0.2">
      <c r="A996" s="103" t="s">
        <v>2197</v>
      </c>
      <c r="B996" s="103" t="s">
        <v>2198</v>
      </c>
      <c r="C996" s="76" t="s">
        <v>1757</v>
      </c>
      <c r="D996" s="31" t="s">
        <v>127</v>
      </c>
      <c r="E996" s="1">
        <v>28</v>
      </c>
      <c r="F996" s="71">
        <f>Data!U111</f>
        <v>3092</v>
      </c>
      <c r="G996" s="71">
        <f t="shared" si="135"/>
        <v>973.57894736842104</v>
      </c>
      <c r="H996" s="72">
        <f t="shared" si="136"/>
        <v>2118.4210526315792</v>
      </c>
      <c r="I996" s="72">
        <f t="shared" si="137"/>
        <v>2118.4210526315792</v>
      </c>
      <c r="J996" s="45">
        <f>Data!F111</f>
        <v>0.38200000000000001</v>
      </c>
      <c r="K996" s="45">
        <f t="shared" si="138"/>
        <v>5.1062500000000018E-2</v>
      </c>
      <c r="L996" s="73">
        <f t="shared" si="139"/>
        <v>0.3309375</v>
      </c>
      <c r="M996" s="73">
        <f>IF(Results!J996&lt;'C.O. values'!C$32,"NO_GROWTH",L996)</f>
        <v>0.3309375</v>
      </c>
      <c r="N996" s="74">
        <f t="shared" si="140"/>
        <v>6401.2723025694559</v>
      </c>
      <c r="O996" s="42">
        <f t="shared" si="141"/>
        <v>6401.2723025694559</v>
      </c>
      <c r="P996" s="75">
        <f t="shared" si="142"/>
        <v>0.7005213089441148</v>
      </c>
      <c r="Q996" s="55" t="str">
        <f t="shared" si="143"/>
        <v>NEGATIVE</v>
      </c>
      <c r="R996" s="1"/>
    </row>
    <row r="997" spans="1:18" ht="14" x14ac:dyDescent="0.2">
      <c r="A997" s="103" t="s">
        <v>2199</v>
      </c>
      <c r="B997" s="103" t="s">
        <v>2200</v>
      </c>
      <c r="C997" s="76" t="s">
        <v>1757</v>
      </c>
      <c r="D997" s="31" t="s">
        <v>127</v>
      </c>
      <c r="E997" s="1">
        <v>29</v>
      </c>
      <c r="F997" s="71">
        <f>Data!V111</f>
        <v>660</v>
      </c>
      <c r="G997" s="71">
        <f t="shared" si="135"/>
        <v>973.57894736842104</v>
      </c>
      <c r="H997" s="72">
        <f t="shared" si="136"/>
        <v>-313.57894736842104</v>
      </c>
      <c r="I997" s="72" t="str">
        <f t="shared" si="137"/>
        <v>OUTLIER-DN</v>
      </c>
      <c r="J997" s="45">
        <f>Data!G111</f>
        <v>5.1999999999999998E-2</v>
      </c>
      <c r="K997" s="45">
        <f t="shared" si="138"/>
        <v>5.1062500000000018E-2</v>
      </c>
      <c r="L997" s="73">
        <f t="shared" si="139"/>
        <v>9.3749999999998002E-4</v>
      </c>
      <c r="M997" s="73" t="str">
        <f>IF(Results!J997&lt;'C.O. values'!C$32,"NO_GROWTH",L997)</f>
        <v>NO_GROWTH</v>
      </c>
      <c r="N997" s="74" t="str">
        <f t="shared" si="140"/>
        <v>NO_GROWTH</v>
      </c>
      <c r="O997" s="42" t="str">
        <f t="shared" si="141"/>
        <v>NO_GROWTH</v>
      </c>
      <c r="P997" s="75" t="str">
        <f t="shared" si="142"/>
        <v>NO_GROWTH</v>
      </c>
      <c r="Q997" s="55" t="str">
        <f t="shared" si="143"/>
        <v>NO_GROWTH</v>
      </c>
      <c r="R997" s="1"/>
    </row>
    <row r="998" spans="1:18" ht="14" x14ac:dyDescent="0.2">
      <c r="A998" s="103" t="s">
        <v>2201</v>
      </c>
      <c r="B998" s="103" t="s">
        <v>2202</v>
      </c>
      <c r="C998" s="76" t="s">
        <v>2062</v>
      </c>
      <c r="D998" s="31" t="s">
        <v>144</v>
      </c>
      <c r="E998" s="1">
        <v>30</v>
      </c>
      <c r="F998" s="71">
        <f>Data!W111</f>
        <v>2974</v>
      </c>
      <c r="G998" s="71">
        <f t="shared" si="135"/>
        <v>973.57894736842104</v>
      </c>
      <c r="H998" s="72">
        <f t="shared" si="136"/>
        <v>2000.421052631579</v>
      </c>
      <c r="I998" s="72">
        <f t="shared" si="137"/>
        <v>2000.421052631579</v>
      </c>
      <c r="J998" s="45">
        <f>Data!H111</f>
        <v>0.35699999999999998</v>
      </c>
      <c r="K998" s="45">
        <f t="shared" si="138"/>
        <v>5.1062500000000018E-2</v>
      </c>
      <c r="L998" s="73">
        <f t="shared" si="139"/>
        <v>0.30593749999999997</v>
      </c>
      <c r="M998" s="73">
        <f>IF(Results!J998&lt;'C.O. values'!C$32,"NO_GROWTH",L998)</f>
        <v>0.30593749999999997</v>
      </c>
      <c r="N998" s="74">
        <f t="shared" si="140"/>
        <v>6538.6592118703302</v>
      </c>
      <c r="O998" s="42">
        <f t="shared" si="141"/>
        <v>6538.6592118703302</v>
      </c>
      <c r="P998" s="75">
        <f t="shared" si="142"/>
        <v>0.71555620403779852</v>
      </c>
      <c r="Q998" s="55" t="str">
        <f t="shared" si="143"/>
        <v>NEGATIVE</v>
      </c>
      <c r="R998" s="1"/>
    </row>
    <row r="999" spans="1:18" ht="14" x14ac:dyDescent="0.2">
      <c r="A999" s="103" t="s">
        <v>2203</v>
      </c>
      <c r="B999" s="103" t="s">
        <v>2204</v>
      </c>
      <c r="C999" s="76" t="s">
        <v>2062</v>
      </c>
      <c r="D999" s="31" t="s">
        <v>127</v>
      </c>
      <c r="E999" s="1">
        <v>31</v>
      </c>
      <c r="F999" s="71">
        <f>Data!X111</f>
        <v>3434</v>
      </c>
      <c r="G999" s="71">
        <f t="shared" si="135"/>
        <v>973.57894736842104</v>
      </c>
      <c r="H999" s="72">
        <f t="shared" si="136"/>
        <v>2460.4210526315792</v>
      </c>
      <c r="I999" s="72">
        <f t="shared" si="137"/>
        <v>2460.4210526315792</v>
      </c>
      <c r="J999" s="45">
        <f>Data!I111</f>
        <v>0.34499999999999997</v>
      </c>
      <c r="K999" s="45">
        <f t="shared" si="138"/>
        <v>5.1062500000000018E-2</v>
      </c>
      <c r="L999" s="73">
        <f t="shared" si="139"/>
        <v>0.29393749999999996</v>
      </c>
      <c r="M999" s="73">
        <f>IF(Results!J999&lt;'C.O. values'!C$32,"NO_GROWTH",L999)</f>
        <v>0.29393749999999996</v>
      </c>
      <c r="N999" s="74">
        <f t="shared" si="140"/>
        <v>8370.5585460568309</v>
      </c>
      <c r="O999" s="42">
        <f t="shared" si="141"/>
        <v>8370.5585460568309</v>
      </c>
      <c r="P999" s="75">
        <f t="shared" si="142"/>
        <v>0.91602955664350982</v>
      </c>
      <c r="Q999" s="55" t="str">
        <f t="shared" si="143"/>
        <v>NEGATIVE</v>
      </c>
      <c r="R999" s="1"/>
    </row>
    <row r="1000" spans="1:18" ht="14" x14ac:dyDescent="0.2">
      <c r="A1000" s="103" t="s">
        <v>2205</v>
      </c>
      <c r="B1000" s="103" t="s">
        <v>2206</v>
      </c>
      <c r="C1000" s="76" t="s">
        <v>2062</v>
      </c>
      <c r="D1000" s="31" t="s">
        <v>144</v>
      </c>
      <c r="E1000" s="1">
        <v>32</v>
      </c>
      <c r="F1000" s="71">
        <f>Data!Y111</f>
        <v>3673</v>
      </c>
      <c r="G1000" s="71">
        <f t="shared" si="135"/>
        <v>973.57894736842104</v>
      </c>
      <c r="H1000" s="72">
        <f t="shared" si="136"/>
        <v>2699.4210526315792</v>
      </c>
      <c r="I1000" s="72">
        <f t="shared" si="137"/>
        <v>2699.4210526315792</v>
      </c>
      <c r="J1000" s="45">
        <f>Data!J111</f>
        <v>0.38200000000000001</v>
      </c>
      <c r="K1000" s="45">
        <f t="shared" si="138"/>
        <v>5.1062500000000018E-2</v>
      </c>
      <c r="L1000" s="73">
        <f t="shared" si="139"/>
        <v>0.3309375</v>
      </c>
      <c r="M1000" s="73">
        <f>IF(Results!J1000&lt;'C.O. values'!C$32,"NO_GROWTH",L1000)</f>
        <v>0.3309375</v>
      </c>
      <c r="N1000" s="74">
        <f t="shared" si="140"/>
        <v>8156.8908105958953</v>
      </c>
      <c r="O1000" s="42">
        <f t="shared" si="141"/>
        <v>8156.8908105958953</v>
      </c>
      <c r="P1000" s="75">
        <f t="shared" si="142"/>
        <v>0.892646892284092</v>
      </c>
      <c r="Q1000" s="55" t="str">
        <f t="shared" si="143"/>
        <v>NEGATIVE</v>
      </c>
      <c r="R1000" s="1"/>
    </row>
    <row r="1001" spans="1:18" ht="14" x14ac:dyDescent="0.2">
      <c r="A1001" s="103" t="s">
        <v>2207</v>
      </c>
      <c r="B1001" s="103" t="s">
        <v>2208</v>
      </c>
      <c r="C1001" s="76" t="s">
        <v>2062</v>
      </c>
      <c r="D1001" s="31" t="s">
        <v>127</v>
      </c>
      <c r="E1001" s="1">
        <v>33</v>
      </c>
      <c r="F1001" s="71">
        <f>Data!Z111</f>
        <v>2989</v>
      </c>
      <c r="G1001" s="71">
        <f t="shared" si="135"/>
        <v>973.57894736842104</v>
      </c>
      <c r="H1001" s="72">
        <f t="shared" si="136"/>
        <v>2015.421052631579</v>
      </c>
      <c r="I1001" s="72">
        <f t="shared" si="137"/>
        <v>2015.421052631579</v>
      </c>
      <c r="J1001" s="45">
        <f>Data!K111</f>
        <v>0.35</v>
      </c>
      <c r="K1001" s="45">
        <f t="shared" si="138"/>
        <v>5.1062500000000018E-2</v>
      </c>
      <c r="L1001" s="73">
        <f t="shared" si="139"/>
        <v>0.29893749999999997</v>
      </c>
      <c r="M1001" s="73">
        <f>IF(Results!J1001&lt;'C.O. values'!C$32,"NO_GROWTH",L1001)</f>
        <v>0.29893749999999997</v>
      </c>
      <c r="N1001" s="74">
        <f t="shared" si="140"/>
        <v>6741.9479076113876</v>
      </c>
      <c r="O1001" s="42">
        <f t="shared" si="141"/>
        <v>6741.9479076113876</v>
      </c>
      <c r="P1001" s="75">
        <f t="shared" si="142"/>
        <v>0.7378030413074621</v>
      </c>
      <c r="Q1001" s="55" t="str">
        <f t="shared" si="143"/>
        <v>NEGATIVE</v>
      </c>
      <c r="R1001" s="1"/>
    </row>
    <row r="1002" spans="1:18" ht="14" x14ac:dyDescent="0.2">
      <c r="A1002" s="103" t="s">
        <v>2209</v>
      </c>
      <c r="B1002" s="103" t="s">
        <v>2210</v>
      </c>
      <c r="C1002" s="76" t="s">
        <v>132</v>
      </c>
      <c r="D1002" s="31" t="s">
        <v>127</v>
      </c>
      <c r="E1002" s="1">
        <v>34</v>
      </c>
      <c r="F1002" s="71">
        <f>Data!AA111</f>
        <v>3313</v>
      </c>
      <c r="G1002" s="71">
        <f t="shared" si="135"/>
        <v>973.57894736842104</v>
      </c>
      <c r="H1002" s="72">
        <f t="shared" si="136"/>
        <v>2339.4210526315792</v>
      </c>
      <c r="I1002" s="72">
        <f t="shared" si="137"/>
        <v>2339.4210526315792</v>
      </c>
      <c r="J1002" s="45">
        <f>Data!L111</f>
        <v>0.35899999999999999</v>
      </c>
      <c r="K1002" s="45">
        <f t="shared" si="138"/>
        <v>5.1062500000000018E-2</v>
      </c>
      <c r="L1002" s="73">
        <f t="shared" si="139"/>
        <v>0.30793749999999998</v>
      </c>
      <c r="M1002" s="73">
        <f>IF(Results!J1002&lt;'C.O. values'!C$32,"NO_GROWTH",L1002)</f>
        <v>0.30793749999999998</v>
      </c>
      <c r="N1002" s="74">
        <f t="shared" si="140"/>
        <v>7597.0645102710105</v>
      </c>
      <c r="O1002" s="42">
        <f t="shared" si="141"/>
        <v>7597.0645102710105</v>
      </c>
      <c r="P1002" s="75">
        <f t="shared" si="142"/>
        <v>0.83138246950246575</v>
      </c>
      <c r="Q1002" s="55" t="str">
        <f t="shared" si="143"/>
        <v>NEGATIVE</v>
      </c>
      <c r="R1002" s="1"/>
    </row>
    <row r="1003" spans="1:18" ht="14" x14ac:dyDescent="0.2">
      <c r="A1003" s="103" t="s">
        <v>2211</v>
      </c>
      <c r="B1003" s="103" t="s">
        <v>2212</v>
      </c>
      <c r="C1003" s="76" t="s">
        <v>300</v>
      </c>
      <c r="D1003" s="31" t="s">
        <v>141</v>
      </c>
      <c r="E1003" s="1">
        <v>35</v>
      </c>
      <c r="F1003" s="71">
        <f>Data!AB111</f>
        <v>1439</v>
      </c>
      <c r="G1003" s="71">
        <f t="shared" si="135"/>
        <v>973.57894736842104</v>
      </c>
      <c r="H1003" s="72">
        <f t="shared" si="136"/>
        <v>465.42105263157896</v>
      </c>
      <c r="I1003" s="72">
        <f t="shared" si="137"/>
        <v>465.42105263157896</v>
      </c>
      <c r="J1003" s="45">
        <f>Data!M111</f>
        <v>0.38800000000000001</v>
      </c>
      <c r="K1003" s="45">
        <f t="shared" si="138"/>
        <v>5.1062500000000018E-2</v>
      </c>
      <c r="L1003" s="73">
        <f t="shared" si="139"/>
        <v>0.3369375</v>
      </c>
      <c r="M1003" s="73">
        <f>IF(Results!J1003&lt;'C.O. values'!C$32,"NO_GROWTH",L1003)</f>
        <v>0.3369375</v>
      </c>
      <c r="N1003" s="74">
        <f t="shared" si="140"/>
        <v>1381.327553720138</v>
      </c>
      <c r="O1003" s="42">
        <f t="shared" si="141"/>
        <v>1381.327553720138</v>
      </c>
      <c r="P1003" s="75">
        <f t="shared" si="142"/>
        <v>0.15116516534130112</v>
      </c>
      <c r="Q1003" s="55" t="str">
        <f t="shared" si="143"/>
        <v>NEGATIVE</v>
      </c>
      <c r="R1003" s="1"/>
    </row>
    <row r="1004" spans="1:18" ht="14" x14ac:dyDescent="0.2">
      <c r="A1004" s="103" t="s">
        <v>2213</v>
      </c>
      <c r="B1004" s="103" t="s">
        <v>2214</v>
      </c>
      <c r="C1004" s="76" t="s">
        <v>1764</v>
      </c>
      <c r="D1004" s="31" t="s">
        <v>127</v>
      </c>
      <c r="E1004" s="1">
        <v>36</v>
      </c>
      <c r="F1004" s="71">
        <f>Data!AC111</f>
        <v>2831</v>
      </c>
      <c r="G1004" s="71">
        <f t="shared" si="135"/>
        <v>973.57894736842104</v>
      </c>
      <c r="H1004" s="72">
        <f t="shared" si="136"/>
        <v>1857.421052631579</v>
      </c>
      <c r="I1004" s="72">
        <f t="shared" si="137"/>
        <v>1857.421052631579</v>
      </c>
      <c r="J1004" s="45">
        <f>Data!N111</f>
        <v>0.34799999999999998</v>
      </c>
      <c r="K1004" s="45">
        <f t="shared" si="138"/>
        <v>5.1062500000000018E-2</v>
      </c>
      <c r="L1004" s="73">
        <f t="shared" si="139"/>
        <v>0.29693749999999997</v>
      </c>
      <c r="M1004" s="73">
        <f>IF(Results!J1004&lt;'C.O. values'!C$32,"NO_GROWTH",L1004)</f>
        <v>0.29693749999999997</v>
      </c>
      <c r="N1004" s="74">
        <f t="shared" si="140"/>
        <v>6255.2592805946679</v>
      </c>
      <c r="O1004" s="42">
        <f t="shared" si="141"/>
        <v>6255.2592805946679</v>
      </c>
      <c r="P1004" s="75">
        <f t="shared" si="142"/>
        <v>0.68454241780467573</v>
      </c>
      <c r="Q1004" s="55" t="str">
        <f t="shared" si="143"/>
        <v>NEGATIVE</v>
      </c>
      <c r="R1004" s="1"/>
    </row>
    <row r="1005" spans="1:18" ht="14" x14ac:dyDescent="0.2">
      <c r="A1005" s="103" t="s">
        <v>2215</v>
      </c>
      <c r="B1005" s="103" t="s">
        <v>2216</v>
      </c>
      <c r="C1005" s="76" t="s">
        <v>132</v>
      </c>
      <c r="D1005" s="31" t="s">
        <v>127</v>
      </c>
      <c r="E1005" s="1">
        <v>37</v>
      </c>
      <c r="F1005" s="71">
        <f>Data!R112</f>
        <v>2153</v>
      </c>
      <c r="G1005" s="71">
        <f t="shared" si="135"/>
        <v>973.57894736842104</v>
      </c>
      <c r="H1005" s="72">
        <f t="shared" si="136"/>
        <v>1179.421052631579</v>
      </c>
      <c r="I1005" s="72">
        <f t="shared" si="137"/>
        <v>1179.421052631579</v>
      </c>
      <c r="J1005" s="45">
        <f>Data!C112</f>
        <v>0.40600000000000003</v>
      </c>
      <c r="K1005" s="45">
        <f t="shared" si="138"/>
        <v>5.1062500000000018E-2</v>
      </c>
      <c r="L1005" s="73">
        <f t="shared" si="139"/>
        <v>0.35493750000000002</v>
      </c>
      <c r="M1005" s="73">
        <f>IF(Results!J1005&lt;'C.O. values'!C$32,"NO_GROWTH",L1005)</f>
        <v>0.35493750000000002</v>
      </c>
      <c r="N1005" s="74">
        <f t="shared" si="140"/>
        <v>3322.8978415399301</v>
      </c>
      <c r="O1005" s="42">
        <f t="shared" si="141"/>
        <v>3322.8978415399301</v>
      </c>
      <c r="P1005" s="75">
        <f t="shared" si="142"/>
        <v>0.3636403257691081</v>
      </c>
      <c r="Q1005" s="55" t="str">
        <f t="shared" si="143"/>
        <v>NEGATIVE</v>
      </c>
      <c r="R1005" s="1"/>
    </row>
    <row r="1006" spans="1:18" ht="14" x14ac:dyDescent="0.2">
      <c r="A1006" s="103" t="s">
        <v>2217</v>
      </c>
      <c r="B1006" s="103" t="s">
        <v>2218</v>
      </c>
      <c r="C1006" s="76" t="s">
        <v>1777</v>
      </c>
      <c r="D1006" s="31" t="s">
        <v>127</v>
      </c>
      <c r="E1006" s="1">
        <v>38</v>
      </c>
      <c r="F1006" s="71">
        <f>Data!S112</f>
        <v>1940</v>
      </c>
      <c r="G1006" s="71">
        <f t="shared" si="135"/>
        <v>973.57894736842104</v>
      </c>
      <c r="H1006" s="72">
        <f t="shared" si="136"/>
        <v>966.42105263157896</v>
      </c>
      <c r="I1006" s="72">
        <f t="shared" si="137"/>
        <v>966.42105263157896</v>
      </c>
      <c r="J1006" s="45">
        <f>Data!D112</f>
        <v>0.35</v>
      </c>
      <c r="K1006" s="45">
        <f t="shared" si="138"/>
        <v>5.1062500000000018E-2</v>
      </c>
      <c r="L1006" s="73">
        <f t="shared" si="139"/>
        <v>0.29893749999999997</v>
      </c>
      <c r="M1006" s="73">
        <f>IF(Results!J1006&lt;'C.O. values'!C$32,"NO_GROWTH",L1006)</f>
        <v>0.29893749999999997</v>
      </c>
      <c r="N1006" s="74">
        <f t="shared" si="140"/>
        <v>3232.8531971786047</v>
      </c>
      <c r="O1006" s="42">
        <f t="shared" si="141"/>
        <v>3232.8531971786047</v>
      </c>
      <c r="P1006" s="75">
        <f t="shared" si="142"/>
        <v>0.35378631719864256</v>
      </c>
      <c r="Q1006" s="55" t="str">
        <f t="shared" si="143"/>
        <v>NEGATIVE</v>
      </c>
      <c r="R1006" s="1"/>
    </row>
    <row r="1007" spans="1:18" ht="14" x14ac:dyDescent="0.2">
      <c r="A1007" s="103" t="s">
        <v>2219</v>
      </c>
      <c r="B1007" s="103" t="s">
        <v>2220</v>
      </c>
      <c r="C1007" s="76" t="s">
        <v>1764</v>
      </c>
      <c r="D1007" s="31" t="s">
        <v>127</v>
      </c>
      <c r="E1007" s="1">
        <v>39</v>
      </c>
      <c r="F1007" s="71">
        <f>Data!T112</f>
        <v>2507</v>
      </c>
      <c r="G1007" s="71">
        <f t="shared" si="135"/>
        <v>973.57894736842104</v>
      </c>
      <c r="H1007" s="72">
        <f t="shared" si="136"/>
        <v>1533.421052631579</v>
      </c>
      <c r="I1007" s="72">
        <f t="shared" si="137"/>
        <v>1533.421052631579</v>
      </c>
      <c r="J1007" s="45">
        <f>Data!E112</f>
        <v>0.39600000000000002</v>
      </c>
      <c r="K1007" s="45">
        <f t="shared" si="138"/>
        <v>5.1062500000000018E-2</v>
      </c>
      <c r="L1007" s="73">
        <f t="shared" si="139"/>
        <v>0.34493750000000001</v>
      </c>
      <c r="M1007" s="73">
        <f>IF(Results!J1007&lt;'C.O. values'!C$32,"NO_GROWTH",L1007)</f>
        <v>0.34493750000000001</v>
      </c>
      <c r="N1007" s="74">
        <f t="shared" si="140"/>
        <v>4445.5040482162103</v>
      </c>
      <c r="O1007" s="42">
        <f t="shared" si="141"/>
        <v>4445.5040482162103</v>
      </c>
      <c r="P1007" s="75">
        <f t="shared" si="142"/>
        <v>0.48649239831943414</v>
      </c>
      <c r="Q1007" s="55" t="str">
        <f t="shared" si="143"/>
        <v>NEGATIVE</v>
      </c>
      <c r="R1007" s="1"/>
    </row>
    <row r="1008" spans="1:18" ht="14" x14ac:dyDescent="0.2">
      <c r="A1008" s="104" t="s">
        <v>216</v>
      </c>
      <c r="B1008" s="104" t="s">
        <v>2221</v>
      </c>
      <c r="C1008" s="79"/>
      <c r="D1008" s="80"/>
      <c r="E1008" s="81">
        <v>40</v>
      </c>
      <c r="F1008" s="82">
        <f>Data!U112</f>
        <v>2551</v>
      </c>
      <c r="G1008" s="82">
        <f t="shared" si="135"/>
        <v>973.57894736842104</v>
      </c>
      <c r="H1008" s="83">
        <f t="shared" si="136"/>
        <v>1577.421052631579</v>
      </c>
      <c r="I1008" s="83">
        <f t="shared" si="137"/>
        <v>1577.421052631579</v>
      </c>
      <c r="J1008" s="84">
        <f>Data!F112</f>
        <v>0.36799999999999999</v>
      </c>
      <c r="K1008" s="84">
        <f t="shared" si="138"/>
        <v>5.1062500000000018E-2</v>
      </c>
      <c r="L1008" s="85">
        <f t="shared" si="139"/>
        <v>0.31693749999999998</v>
      </c>
      <c r="M1008" s="85">
        <f>IF(Results!J1008&lt;'C.O. values'!C$32,"NO_GROWTH",L1008)</f>
        <v>0.31693749999999998</v>
      </c>
      <c r="N1008" s="86">
        <f t="shared" si="140"/>
        <v>4977.0729327756389</v>
      </c>
      <c r="O1008" s="87">
        <f t="shared" si="141"/>
        <v>4977.0729327756389</v>
      </c>
      <c r="P1008" s="88">
        <f t="shared" si="142"/>
        <v>0.54466447930653161</v>
      </c>
      <c r="Q1008" s="89" t="str">
        <f t="shared" si="143"/>
        <v>NEGATIVE</v>
      </c>
      <c r="R1008" s="1"/>
    </row>
    <row r="1009" spans="1:18" ht="14" x14ac:dyDescent="0.2">
      <c r="A1009" s="103" t="s">
        <v>2222</v>
      </c>
      <c r="B1009" s="103" t="s">
        <v>2223</v>
      </c>
      <c r="C1009" s="76" t="s">
        <v>2224</v>
      </c>
      <c r="D1009" s="31" t="s">
        <v>127</v>
      </c>
      <c r="E1009" s="1">
        <v>41</v>
      </c>
      <c r="F1009" s="71">
        <f>Data!V112</f>
        <v>2353</v>
      </c>
      <c r="G1009" s="71">
        <f t="shared" si="135"/>
        <v>973.57894736842104</v>
      </c>
      <c r="H1009" s="72">
        <f t="shared" si="136"/>
        <v>1379.421052631579</v>
      </c>
      <c r="I1009" s="72">
        <f t="shared" si="137"/>
        <v>1379.421052631579</v>
      </c>
      <c r="J1009" s="45">
        <f>Data!G112</f>
        <v>0.58899999999999997</v>
      </c>
      <c r="K1009" s="45">
        <f t="shared" si="138"/>
        <v>5.1062500000000018E-2</v>
      </c>
      <c r="L1009" s="73">
        <f t="shared" si="139"/>
        <v>0.53793749999999996</v>
      </c>
      <c r="M1009" s="73">
        <f>IF(Results!J1009&lt;'C.O. values'!C$32,"NO_GROWTH",L1009)</f>
        <v>0.53793749999999996</v>
      </c>
      <c r="N1009" s="74">
        <f t="shared" si="140"/>
        <v>2564.2775464279384</v>
      </c>
      <c r="O1009" s="42">
        <f t="shared" si="141"/>
        <v>2564.2775464279384</v>
      </c>
      <c r="P1009" s="75">
        <f t="shared" si="142"/>
        <v>0.28062094196471843</v>
      </c>
      <c r="Q1009" s="55" t="str">
        <f t="shared" si="143"/>
        <v>NEGATIVE</v>
      </c>
      <c r="R1009" s="1"/>
    </row>
    <row r="1010" spans="1:18" ht="14" x14ac:dyDescent="0.2">
      <c r="A1010" s="103" t="s">
        <v>2225</v>
      </c>
      <c r="B1010" s="103" t="s">
        <v>2226</v>
      </c>
      <c r="C1010" s="76" t="s">
        <v>187</v>
      </c>
      <c r="D1010" s="31" t="s">
        <v>127</v>
      </c>
      <c r="E1010" s="1">
        <v>42</v>
      </c>
      <c r="F1010" s="71">
        <f>Data!W112</f>
        <v>1622</v>
      </c>
      <c r="G1010" s="71">
        <f t="shared" si="135"/>
        <v>973.57894736842104</v>
      </c>
      <c r="H1010" s="72">
        <f t="shared" si="136"/>
        <v>648.42105263157896</v>
      </c>
      <c r="I1010" s="72">
        <f t="shared" si="137"/>
        <v>648.42105263157896</v>
      </c>
      <c r="J1010" s="45">
        <f>Data!H112</f>
        <v>4.4999999999999998E-2</v>
      </c>
      <c r="K1010" s="45">
        <f t="shared" si="138"/>
        <v>5.1062500000000018E-2</v>
      </c>
      <c r="L1010" s="73">
        <f t="shared" si="139"/>
        <v>-6.0625000000000193E-3</v>
      </c>
      <c r="M1010" s="73" t="str">
        <f>IF(Results!J1010&lt;'C.O. values'!C$32,"NO_GROWTH",L1010)</f>
        <v>NO_GROWTH</v>
      </c>
      <c r="N1010" s="74" t="str">
        <f t="shared" si="140"/>
        <v>NO_GROWTH</v>
      </c>
      <c r="O1010" s="42" t="str">
        <f t="shared" si="141"/>
        <v>NO_GROWTH</v>
      </c>
      <c r="P1010" s="75" t="str">
        <f t="shared" si="142"/>
        <v>NO_GROWTH</v>
      </c>
      <c r="Q1010" s="55" t="str">
        <f t="shared" si="143"/>
        <v>NO_GROWTH</v>
      </c>
      <c r="R1010" s="1"/>
    </row>
    <row r="1011" spans="1:18" ht="14" x14ac:dyDescent="0.2">
      <c r="A1011" s="103" t="s">
        <v>2227</v>
      </c>
      <c r="B1011" s="103" t="s">
        <v>2228</v>
      </c>
      <c r="C1011" s="76" t="s">
        <v>2229</v>
      </c>
      <c r="D1011" s="31" t="s">
        <v>144</v>
      </c>
      <c r="E1011" s="1">
        <v>43</v>
      </c>
      <c r="F1011" s="71">
        <f>Data!X112</f>
        <v>2784</v>
      </c>
      <c r="G1011" s="71">
        <f t="shared" si="135"/>
        <v>973.57894736842104</v>
      </c>
      <c r="H1011" s="72">
        <f t="shared" si="136"/>
        <v>1810.421052631579</v>
      </c>
      <c r="I1011" s="72">
        <f t="shared" si="137"/>
        <v>1810.421052631579</v>
      </c>
      <c r="J1011" s="45">
        <f>Data!I112</f>
        <v>0.35499999999999998</v>
      </c>
      <c r="K1011" s="45">
        <f t="shared" si="138"/>
        <v>5.1062500000000018E-2</v>
      </c>
      <c r="L1011" s="73">
        <f t="shared" si="139"/>
        <v>0.30393749999999997</v>
      </c>
      <c r="M1011" s="73">
        <f>IF(Results!J1011&lt;'C.O. values'!C$32,"NO_GROWTH",L1011)</f>
        <v>0.30393749999999997</v>
      </c>
      <c r="N1011" s="74">
        <f t="shared" si="140"/>
        <v>5956.5570310724379</v>
      </c>
      <c r="O1011" s="42">
        <f t="shared" si="141"/>
        <v>5956.5570310724379</v>
      </c>
      <c r="P1011" s="75">
        <f t="shared" si="142"/>
        <v>0.6518540269771409</v>
      </c>
      <c r="Q1011" s="55" t="str">
        <f t="shared" si="143"/>
        <v>NEGATIVE</v>
      </c>
      <c r="R1011" s="1"/>
    </row>
    <row r="1012" spans="1:18" ht="14" x14ac:dyDescent="0.2">
      <c r="A1012" s="103" t="s">
        <v>2230</v>
      </c>
      <c r="B1012" s="103" t="s">
        <v>2231</v>
      </c>
      <c r="C1012" s="76" t="s">
        <v>1892</v>
      </c>
      <c r="D1012" s="31" t="s">
        <v>127</v>
      </c>
      <c r="E1012" s="1">
        <v>44</v>
      </c>
      <c r="F1012" s="71">
        <f>Data!Y112</f>
        <v>1954</v>
      </c>
      <c r="G1012" s="71">
        <f t="shared" si="135"/>
        <v>973.57894736842104</v>
      </c>
      <c r="H1012" s="72">
        <f t="shared" si="136"/>
        <v>980.42105263157896</v>
      </c>
      <c r="I1012" s="72">
        <f t="shared" si="137"/>
        <v>980.42105263157896</v>
      </c>
      <c r="J1012" s="45">
        <f>Data!J112</f>
        <v>0.4</v>
      </c>
      <c r="K1012" s="45">
        <f t="shared" si="138"/>
        <v>5.1062500000000018E-2</v>
      </c>
      <c r="L1012" s="73">
        <f t="shared" si="139"/>
        <v>0.34893750000000001</v>
      </c>
      <c r="M1012" s="73">
        <f>IF(Results!J1012&lt;'C.O. values'!C$32,"NO_GROWTH",L1012)</f>
        <v>0.34893750000000001</v>
      </c>
      <c r="N1012" s="74">
        <f t="shared" si="140"/>
        <v>2809.7325527682719</v>
      </c>
      <c r="O1012" s="42">
        <f t="shared" si="141"/>
        <v>2809.7325527682719</v>
      </c>
      <c r="P1012" s="75">
        <f t="shared" si="142"/>
        <v>0.30748223675128722</v>
      </c>
      <c r="Q1012" s="55" t="str">
        <f t="shared" si="143"/>
        <v>NEGATIVE</v>
      </c>
      <c r="R1012" s="1"/>
    </row>
    <row r="1013" spans="1:18" ht="14" x14ac:dyDescent="0.2">
      <c r="A1013" s="103" t="s">
        <v>2232</v>
      </c>
      <c r="B1013" s="103" t="s">
        <v>2233</v>
      </c>
      <c r="C1013" s="76" t="s">
        <v>312</v>
      </c>
      <c r="D1013" s="31" t="s">
        <v>127</v>
      </c>
      <c r="E1013" s="1">
        <v>45</v>
      </c>
      <c r="F1013" s="71">
        <f>Data!Z112</f>
        <v>1248</v>
      </c>
      <c r="G1013" s="71">
        <f t="shared" si="135"/>
        <v>973.57894736842104</v>
      </c>
      <c r="H1013" s="72">
        <f t="shared" si="136"/>
        <v>274.42105263157896</v>
      </c>
      <c r="I1013" s="72">
        <f t="shared" si="137"/>
        <v>274.42105263157896</v>
      </c>
      <c r="J1013" s="45">
        <f>Data!K112</f>
        <v>7.0999999999999994E-2</v>
      </c>
      <c r="K1013" s="45">
        <f t="shared" si="138"/>
        <v>5.1062500000000018E-2</v>
      </c>
      <c r="L1013" s="73">
        <f t="shared" si="139"/>
        <v>1.9937499999999976E-2</v>
      </c>
      <c r="M1013" s="73">
        <f>IF(Results!J1013&lt;'C.O. values'!C$32,"NO_GROWTH",L1013)</f>
        <v>1.9937499999999976E-2</v>
      </c>
      <c r="N1013" s="74">
        <f t="shared" si="140"/>
        <v>13764.065335753194</v>
      </c>
      <c r="O1013" s="42" t="str">
        <f t="shared" si="141"/>
        <v>OUTLIER-UP</v>
      </c>
      <c r="P1013" s="75">
        <f t="shared" si="142"/>
        <v>1.5062663498198412</v>
      </c>
      <c r="Q1013" s="55" t="str">
        <f t="shared" si="143"/>
        <v>POTENTIAL_FALSE_POSITIVE</v>
      </c>
      <c r="R1013" s="1"/>
    </row>
    <row r="1014" spans="1:18" ht="14" x14ac:dyDescent="0.2">
      <c r="A1014" s="103" t="s">
        <v>2234</v>
      </c>
      <c r="B1014" s="103" t="s">
        <v>2235</v>
      </c>
      <c r="C1014" s="76" t="s">
        <v>2062</v>
      </c>
      <c r="D1014" s="31" t="s">
        <v>127</v>
      </c>
      <c r="E1014" s="1">
        <v>46</v>
      </c>
      <c r="F1014" s="71">
        <f>Data!AA112</f>
        <v>2789</v>
      </c>
      <c r="G1014" s="71">
        <f t="shared" si="135"/>
        <v>973.57894736842104</v>
      </c>
      <c r="H1014" s="72">
        <f t="shared" si="136"/>
        <v>1815.421052631579</v>
      </c>
      <c r="I1014" s="72">
        <f t="shared" si="137"/>
        <v>1815.421052631579</v>
      </c>
      <c r="J1014" s="45">
        <f>Data!L112</f>
        <v>0.35199999999999998</v>
      </c>
      <c r="K1014" s="45">
        <f t="shared" si="138"/>
        <v>5.1062500000000018E-2</v>
      </c>
      <c r="L1014" s="73">
        <f t="shared" si="139"/>
        <v>0.30093749999999997</v>
      </c>
      <c r="M1014" s="73">
        <f>IF(Results!J1014&lt;'C.O. values'!C$32,"NO_GROWTH",L1014)</f>
        <v>0.30093749999999997</v>
      </c>
      <c r="N1014" s="74">
        <f t="shared" si="140"/>
        <v>6032.551784445538</v>
      </c>
      <c r="O1014" s="42">
        <f t="shared" si="141"/>
        <v>6032.551784445538</v>
      </c>
      <c r="P1014" s="75">
        <f t="shared" si="142"/>
        <v>0.66017048995348393</v>
      </c>
      <c r="Q1014" s="55" t="str">
        <f t="shared" si="143"/>
        <v>NEGATIVE</v>
      </c>
      <c r="R1014" s="1"/>
    </row>
    <row r="1015" spans="1:18" ht="14" x14ac:dyDescent="0.2">
      <c r="A1015" s="103" t="s">
        <v>2236</v>
      </c>
      <c r="B1015" s="103" t="s">
        <v>2237</v>
      </c>
      <c r="C1015" s="76" t="s">
        <v>267</v>
      </c>
      <c r="D1015" s="31" t="s">
        <v>127</v>
      </c>
      <c r="E1015" s="1">
        <v>47</v>
      </c>
      <c r="F1015" s="71">
        <f>Data!AB112</f>
        <v>2782</v>
      </c>
      <c r="G1015" s="71">
        <f t="shared" si="135"/>
        <v>973.57894736842104</v>
      </c>
      <c r="H1015" s="72">
        <f t="shared" si="136"/>
        <v>1808.421052631579</v>
      </c>
      <c r="I1015" s="72">
        <f t="shared" si="137"/>
        <v>1808.421052631579</v>
      </c>
      <c r="J1015" s="45">
        <f>Data!M112</f>
        <v>0.39400000000000002</v>
      </c>
      <c r="K1015" s="45">
        <f t="shared" si="138"/>
        <v>5.1062500000000018E-2</v>
      </c>
      <c r="L1015" s="73">
        <f t="shared" si="139"/>
        <v>0.34293750000000001</v>
      </c>
      <c r="M1015" s="73">
        <f>IF(Results!J1015&lt;'C.O. values'!C$32,"NO_GROWTH",L1015)</f>
        <v>0.34293750000000001</v>
      </c>
      <c r="N1015" s="74">
        <f t="shared" si="140"/>
        <v>5273.3254678522444</v>
      </c>
      <c r="O1015" s="42">
        <f t="shared" si="141"/>
        <v>5273.3254678522444</v>
      </c>
      <c r="P1015" s="75">
        <f t="shared" si="142"/>
        <v>0.57708478637057781</v>
      </c>
      <c r="Q1015" s="55" t="str">
        <f t="shared" si="143"/>
        <v>NEGATIVE</v>
      </c>
      <c r="R1015" s="1"/>
    </row>
    <row r="1016" spans="1:18" ht="14" x14ac:dyDescent="0.2">
      <c r="A1016" s="103" t="s">
        <v>2238</v>
      </c>
      <c r="B1016" s="103" t="s">
        <v>2239</v>
      </c>
      <c r="C1016" s="76" t="s">
        <v>138</v>
      </c>
      <c r="D1016" s="31" t="s">
        <v>127</v>
      </c>
      <c r="E1016" s="1">
        <v>48</v>
      </c>
      <c r="F1016" s="71">
        <f>Data!AC112</f>
        <v>2974</v>
      </c>
      <c r="G1016" s="71">
        <f t="shared" si="135"/>
        <v>973.57894736842104</v>
      </c>
      <c r="H1016" s="72">
        <f t="shared" si="136"/>
        <v>2000.421052631579</v>
      </c>
      <c r="I1016" s="72">
        <f t="shared" si="137"/>
        <v>2000.421052631579</v>
      </c>
      <c r="J1016" s="45">
        <f>Data!N112</f>
        <v>0.375</v>
      </c>
      <c r="K1016" s="45">
        <f t="shared" si="138"/>
        <v>5.1062500000000018E-2</v>
      </c>
      <c r="L1016" s="73">
        <f t="shared" si="139"/>
        <v>0.32393749999999999</v>
      </c>
      <c r="M1016" s="73">
        <f>IF(Results!J1016&lt;'C.O. values'!C$32,"NO_GROWTH",L1016)</f>
        <v>0.32393749999999999</v>
      </c>
      <c r="N1016" s="74">
        <f t="shared" si="140"/>
        <v>6175.3302801669424</v>
      </c>
      <c r="O1016" s="42">
        <f t="shared" si="141"/>
        <v>6175.3302801669424</v>
      </c>
      <c r="P1016" s="75">
        <f t="shared" si="142"/>
        <v>0.67579541168532187</v>
      </c>
      <c r="Q1016" s="55" t="str">
        <f t="shared" si="143"/>
        <v>NEGATIVE</v>
      </c>
      <c r="R1016" s="1"/>
    </row>
    <row r="1017" spans="1:18" ht="14" x14ac:dyDescent="0.2">
      <c r="A1017" s="103" t="s">
        <v>2240</v>
      </c>
      <c r="B1017" s="103" t="s">
        <v>2241</v>
      </c>
      <c r="C1017" s="76" t="s">
        <v>138</v>
      </c>
      <c r="D1017" s="31" t="s">
        <v>127</v>
      </c>
      <c r="E1017" s="1">
        <v>49</v>
      </c>
      <c r="F1017" s="71">
        <f>Data!R113</f>
        <v>1671</v>
      </c>
      <c r="G1017" s="71">
        <f t="shared" si="135"/>
        <v>973.57894736842104</v>
      </c>
      <c r="H1017" s="72">
        <f t="shared" si="136"/>
        <v>697.42105263157896</v>
      </c>
      <c r="I1017" s="72">
        <f t="shared" si="137"/>
        <v>697.42105263157896</v>
      </c>
      <c r="J1017" s="45">
        <f>Data!C113</f>
        <v>0.41699999999999998</v>
      </c>
      <c r="K1017" s="45">
        <f t="shared" si="138"/>
        <v>5.1062500000000018E-2</v>
      </c>
      <c r="L1017" s="73">
        <f t="shared" si="139"/>
        <v>0.36593749999999997</v>
      </c>
      <c r="M1017" s="73">
        <f>IF(Results!J1017&lt;'C.O. values'!C$32,"NO_GROWTH",L1017)</f>
        <v>0.36593749999999997</v>
      </c>
      <c r="N1017" s="74">
        <f t="shared" si="140"/>
        <v>1905.8474538181492</v>
      </c>
      <c r="O1017" s="42">
        <f t="shared" si="141"/>
        <v>1905.8474538181492</v>
      </c>
      <c r="P1017" s="75">
        <f t="shared" si="142"/>
        <v>0.2085658428341812</v>
      </c>
      <c r="Q1017" s="55" t="str">
        <f t="shared" si="143"/>
        <v>NEGATIVE</v>
      </c>
      <c r="R1017" s="1"/>
    </row>
    <row r="1018" spans="1:18" ht="14" x14ac:dyDescent="0.2">
      <c r="A1018" s="103" t="s">
        <v>2242</v>
      </c>
      <c r="B1018" s="103" t="s">
        <v>2243</v>
      </c>
      <c r="C1018" s="76" t="s">
        <v>138</v>
      </c>
      <c r="D1018" s="31" t="s">
        <v>127</v>
      </c>
      <c r="E1018" s="1">
        <v>50</v>
      </c>
      <c r="F1018" s="71">
        <f>Data!S113</f>
        <v>1168</v>
      </c>
      <c r="G1018" s="71">
        <f t="shared" si="135"/>
        <v>973.57894736842104</v>
      </c>
      <c r="H1018" s="72">
        <f t="shared" si="136"/>
        <v>194.42105263157896</v>
      </c>
      <c r="I1018" s="72">
        <f t="shared" si="137"/>
        <v>194.42105263157896</v>
      </c>
      <c r="J1018" s="45">
        <f>Data!D113</f>
        <v>5.0999999999999997E-2</v>
      </c>
      <c r="K1018" s="45">
        <f t="shared" si="138"/>
        <v>5.1062500000000018E-2</v>
      </c>
      <c r="L1018" s="73">
        <f t="shared" si="139"/>
        <v>-6.2500000000020872E-5</v>
      </c>
      <c r="M1018" s="73" t="str">
        <f>IF(Results!J1018&lt;'C.O. values'!C$32,"NO_GROWTH",L1018)</f>
        <v>NO_GROWTH</v>
      </c>
      <c r="N1018" s="74" t="str">
        <f t="shared" si="140"/>
        <v>NO_GROWTH</v>
      </c>
      <c r="O1018" s="42" t="str">
        <f t="shared" si="141"/>
        <v>NO_GROWTH</v>
      </c>
      <c r="P1018" s="75" t="str">
        <f t="shared" si="142"/>
        <v>NO_GROWTH</v>
      </c>
      <c r="Q1018" s="55" t="str">
        <f t="shared" si="143"/>
        <v>NO_GROWTH</v>
      </c>
      <c r="R1018" s="1"/>
    </row>
    <row r="1019" spans="1:18" ht="14" x14ac:dyDescent="0.2">
      <c r="A1019" s="103" t="s">
        <v>2244</v>
      </c>
      <c r="B1019" s="103" t="s">
        <v>2245</v>
      </c>
      <c r="C1019" s="76" t="s">
        <v>272</v>
      </c>
      <c r="D1019" s="31" t="s">
        <v>127</v>
      </c>
      <c r="E1019" s="1">
        <v>51</v>
      </c>
      <c r="F1019" s="71">
        <f>Data!T113</f>
        <v>2267</v>
      </c>
      <c r="G1019" s="71">
        <f t="shared" si="135"/>
        <v>973.57894736842104</v>
      </c>
      <c r="H1019" s="72">
        <f t="shared" si="136"/>
        <v>1293.421052631579</v>
      </c>
      <c r="I1019" s="72">
        <f t="shared" si="137"/>
        <v>1293.421052631579</v>
      </c>
      <c r="J1019" s="45">
        <f>Data!E113</f>
        <v>0.38400000000000001</v>
      </c>
      <c r="K1019" s="45">
        <f t="shared" si="138"/>
        <v>5.1062500000000018E-2</v>
      </c>
      <c r="L1019" s="73">
        <f t="shared" si="139"/>
        <v>0.3329375</v>
      </c>
      <c r="M1019" s="73">
        <f>IF(Results!J1019&lt;'C.O. values'!C$32,"NO_GROWTH",L1019)</f>
        <v>0.3329375</v>
      </c>
      <c r="N1019" s="74">
        <f t="shared" si="140"/>
        <v>3884.8764486775417</v>
      </c>
      <c r="O1019" s="42">
        <f t="shared" si="141"/>
        <v>3884.8764486775417</v>
      </c>
      <c r="P1019" s="75">
        <f t="shared" si="142"/>
        <v>0.42514028559937633</v>
      </c>
      <c r="Q1019" s="55" t="str">
        <f t="shared" si="143"/>
        <v>NEGATIVE</v>
      </c>
      <c r="R1019" s="1"/>
    </row>
    <row r="1020" spans="1:18" ht="14" x14ac:dyDescent="0.2">
      <c r="A1020" s="103" t="s">
        <v>2246</v>
      </c>
      <c r="B1020" s="103" t="s">
        <v>2247</v>
      </c>
      <c r="C1020" s="76" t="s">
        <v>272</v>
      </c>
      <c r="D1020" s="31" t="s">
        <v>127</v>
      </c>
      <c r="E1020" s="1">
        <v>52</v>
      </c>
      <c r="F1020" s="71">
        <f>Data!U113</f>
        <v>2005</v>
      </c>
      <c r="G1020" s="71">
        <f t="shared" si="135"/>
        <v>973.57894736842104</v>
      </c>
      <c r="H1020" s="72">
        <f t="shared" si="136"/>
        <v>1031.421052631579</v>
      </c>
      <c r="I1020" s="72">
        <f t="shared" si="137"/>
        <v>1031.421052631579</v>
      </c>
      <c r="J1020" s="45">
        <f>Data!F113</f>
        <v>0.35399999999999998</v>
      </c>
      <c r="K1020" s="45">
        <f t="shared" si="138"/>
        <v>5.1062500000000018E-2</v>
      </c>
      <c r="L1020" s="73">
        <f t="shared" si="139"/>
        <v>0.30293749999999997</v>
      </c>
      <c r="M1020" s="73">
        <f>IF(Results!J1020&lt;'C.O. values'!C$32,"NO_GROWTH",L1020)</f>
        <v>0.30293749999999997</v>
      </c>
      <c r="N1020" s="74">
        <f t="shared" si="140"/>
        <v>3404.7321729121654</v>
      </c>
      <c r="O1020" s="42">
        <f t="shared" si="141"/>
        <v>3404.7321729121654</v>
      </c>
      <c r="P1020" s="75">
        <f t="shared" si="142"/>
        <v>0.37259584120725531</v>
      </c>
      <c r="Q1020" s="55" t="str">
        <f t="shared" si="143"/>
        <v>NEGATIVE</v>
      </c>
      <c r="R1020" s="1"/>
    </row>
    <row r="1021" spans="1:18" ht="14" x14ac:dyDescent="0.2">
      <c r="A1021" s="103" t="s">
        <v>2248</v>
      </c>
      <c r="B1021" s="103" t="s">
        <v>2249</v>
      </c>
      <c r="C1021" s="76" t="s">
        <v>272</v>
      </c>
      <c r="D1021" s="31" t="s">
        <v>127</v>
      </c>
      <c r="E1021" s="1">
        <v>53</v>
      </c>
      <c r="F1021" s="71">
        <f>Data!V113</f>
        <v>2426</v>
      </c>
      <c r="G1021" s="71">
        <f t="shared" si="135"/>
        <v>973.57894736842104</v>
      </c>
      <c r="H1021" s="72">
        <f t="shared" si="136"/>
        <v>1452.421052631579</v>
      </c>
      <c r="I1021" s="72">
        <f t="shared" si="137"/>
        <v>1452.421052631579</v>
      </c>
      <c r="J1021" s="45">
        <f>Data!G113</f>
        <v>0.315</v>
      </c>
      <c r="K1021" s="45">
        <f t="shared" si="138"/>
        <v>5.1062500000000018E-2</v>
      </c>
      <c r="L1021" s="73">
        <f t="shared" si="139"/>
        <v>0.26393749999999999</v>
      </c>
      <c r="M1021" s="73">
        <f>IF(Results!J1021&lt;'C.O. values'!C$32,"NO_GROWTH",L1021)</f>
        <v>0.26393749999999999</v>
      </c>
      <c r="N1021" s="74">
        <f t="shared" si="140"/>
        <v>5502.8976656654659</v>
      </c>
      <c r="O1021" s="42">
        <f t="shared" si="141"/>
        <v>5502.8976656654659</v>
      </c>
      <c r="P1021" s="75">
        <f t="shared" si="142"/>
        <v>0.60220795078349332</v>
      </c>
      <c r="Q1021" s="55" t="str">
        <f t="shared" si="143"/>
        <v>NEGATIVE</v>
      </c>
      <c r="R1021" s="1"/>
    </row>
    <row r="1022" spans="1:18" ht="14" x14ac:dyDescent="0.2">
      <c r="A1022" s="103" t="s">
        <v>2250</v>
      </c>
      <c r="B1022" s="103" t="s">
        <v>2251</v>
      </c>
      <c r="C1022" s="76" t="s">
        <v>272</v>
      </c>
      <c r="D1022" s="31" t="s">
        <v>127</v>
      </c>
      <c r="E1022" s="1">
        <v>54</v>
      </c>
      <c r="F1022" s="71">
        <f>Data!W113</f>
        <v>370</v>
      </c>
      <c r="G1022" s="71">
        <f t="shared" si="135"/>
        <v>973.57894736842104</v>
      </c>
      <c r="H1022" s="72">
        <f t="shared" si="136"/>
        <v>-603.57894736842104</v>
      </c>
      <c r="I1022" s="72" t="str">
        <f t="shared" si="137"/>
        <v>OUTLIER-DN</v>
      </c>
      <c r="J1022" s="45">
        <f>Data!H113</f>
        <v>5.8000000000000003E-2</v>
      </c>
      <c r="K1022" s="45">
        <f t="shared" si="138"/>
        <v>5.1062500000000018E-2</v>
      </c>
      <c r="L1022" s="73">
        <f t="shared" si="139"/>
        <v>6.9374999999999853E-3</v>
      </c>
      <c r="M1022" s="73">
        <f>IF(Results!J1022&lt;'C.O. values'!C$32,"NO_GROWTH",L1022)</f>
        <v>6.9374999999999853E-3</v>
      </c>
      <c r="N1022" s="74">
        <f t="shared" si="140"/>
        <v>-87002.37079184466</v>
      </c>
      <c r="O1022" s="42" t="str">
        <f t="shared" si="141"/>
        <v>OUTLIER-DN</v>
      </c>
      <c r="P1022" s="75">
        <f t="shared" si="142"/>
        <v>-9.5210782774980931</v>
      </c>
      <c r="Q1022" s="55" t="str">
        <f t="shared" si="143"/>
        <v>NEGATIVE</v>
      </c>
      <c r="R1022" s="1"/>
    </row>
    <row r="1023" spans="1:18" ht="14" x14ac:dyDescent="0.2">
      <c r="A1023" s="103" t="s">
        <v>2252</v>
      </c>
      <c r="B1023" s="103" t="s">
        <v>2253</v>
      </c>
      <c r="C1023" s="76" t="s">
        <v>272</v>
      </c>
      <c r="D1023" s="31" t="s">
        <v>127</v>
      </c>
      <c r="E1023" s="1">
        <v>55</v>
      </c>
      <c r="F1023" s="71">
        <f>Data!X113</f>
        <v>2401</v>
      </c>
      <c r="G1023" s="71">
        <f t="shared" si="135"/>
        <v>973.57894736842104</v>
      </c>
      <c r="H1023" s="72">
        <f t="shared" si="136"/>
        <v>1427.421052631579</v>
      </c>
      <c r="I1023" s="72">
        <f t="shared" si="137"/>
        <v>1427.421052631579</v>
      </c>
      <c r="J1023" s="45">
        <f>Data!I113</f>
        <v>0.433</v>
      </c>
      <c r="K1023" s="45">
        <f t="shared" si="138"/>
        <v>5.1062500000000018E-2</v>
      </c>
      <c r="L1023" s="73">
        <f t="shared" si="139"/>
        <v>0.38193749999999999</v>
      </c>
      <c r="M1023" s="73">
        <f>IF(Results!J1023&lt;'C.O. values'!C$32,"NO_GROWTH",L1023)</f>
        <v>0.38193749999999999</v>
      </c>
      <c r="N1023" s="74">
        <f t="shared" si="140"/>
        <v>3737.3157980862811</v>
      </c>
      <c r="O1023" s="42">
        <f t="shared" si="141"/>
        <v>3737.3157980862811</v>
      </c>
      <c r="P1023" s="75">
        <f t="shared" si="142"/>
        <v>0.40899203018781655</v>
      </c>
      <c r="Q1023" s="55" t="str">
        <f t="shared" si="143"/>
        <v>NEGATIVE</v>
      </c>
      <c r="R1023" s="1"/>
    </row>
    <row r="1024" spans="1:18" ht="14" x14ac:dyDescent="0.2">
      <c r="A1024" s="103" t="s">
        <v>2254</v>
      </c>
      <c r="B1024" s="103" t="s">
        <v>2255</v>
      </c>
      <c r="C1024" s="76" t="s">
        <v>284</v>
      </c>
      <c r="D1024" s="31" t="s">
        <v>127</v>
      </c>
      <c r="E1024" s="1">
        <v>56</v>
      </c>
      <c r="F1024" s="71">
        <f>Data!Y113</f>
        <v>2458</v>
      </c>
      <c r="G1024" s="71">
        <f t="shared" si="135"/>
        <v>973.57894736842104</v>
      </c>
      <c r="H1024" s="72">
        <f t="shared" si="136"/>
        <v>1484.421052631579</v>
      </c>
      <c r="I1024" s="72">
        <f t="shared" si="137"/>
        <v>1484.421052631579</v>
      </c>
      <c r="J1024" s="45">
        <f>Data!J113</f>
        <v>0.439</v>
      </c>
      <c r="K1024" s="45">
        <f t="shared" si="138"/>
        <v>5.1062500000000018E-2</v>
      </c>
      <c r="L1024" s="73">
        <f t="shared" si="139"/>
        <v>0.38793749999999999</v>
      </c>
      <c r="M1024" s="73">
        <f>IF(Results!J1024&lt;'C.O. values'!C$32,"NO_GROWTH",L1024)</f>
        <v>0.38793749999999999</v>
      </c>
      <c r="N1024" s="74">
        <f t="shared" si="140"/>
        <v>3826.4438282753767</v>
      </c>
      <c r="O1024" s="42">
        <f t="shared" si="141"/>
        <v>3826.4438282753767</v>
      </c>
      <c r="P1024" s="75">
        <f t="shared" si="142"/>
        <v>0.4187457293620595</v>
      </c>
      <c r="Q1024" s="55" t="str">
        <f t="shared" si="143"/>
        <v>NEGATIVE</v>
      </c>
      <c r="R1024" s="1"/>
    </row>
    <row r="1025" spans="1:18" ht="14" x14ac:dyDescent="0.2">
      <c r="A1025" s="103" t="s">
        <v>2256</v>
      </c>
      <c r="B1025" s="103" t="s">
        <v>2257</v>
      </c>
      <c r="C1025" s="76" t="s">
        <v>272</v>
      </c>
      <c r="D1025" s="31" t="s">
        <v>127</v>
      </c>
      <c r="E1025" s="1">
        <v>57</v>
      </c>
      <c r="F1025" s="71">
        <f>Data!Z113</f>
        <v>2960</v>
      </c>
      <c r="G1025" s="71">
        <f t="shared" si="135"/>
        <v>973.57894736842104</v>
      </c>
      <c r="H1025" s="72">
        <f t="shared" si="136"/>
        <v>1986.421052631579</v>
      </c>
      <c r="I1025" s="72">
        <f t="shared" si="137"/>
        <v>1986.421052631579</v>
      </c>
      <c r="J1025" s="45">
        <f>Data!K113</f>
        <v>0.314</v>
      </c>
      <c r="K1025" s="45">
        <f t="shared" si="138"/>
        <v>5.1062500000000018E-2</v>
      </c>
      <c r="L1025" s="73">
        <f t="shared" si="139"/>
        <v>0.26293749999999999</v>
      </c>
      <c r="M1025" s="73">
        <f>IF(Results!J1025&lt;'C.O. values'!C$32,"NO_GROWTH",L1025)</f>
        <v>0.26293749999999999</v>
      </c>
      <c r="N1025" s="74">
        <f t="shared" si="140"/>
        <v>7554.7270839327939</v>
      </c>
      <c r="O1025" s="42">
        <f t="shared" si="141"/>
        <v>7554.7270839327939</v>
      </c>
      <c r="P1025" s="75">
        <f t="shared" si="142"/>
        <v>0.82674928598614073</v>
      </c>
      <c r="Q1025" s="55" t="str">
        <f t="shared" si="143"/>
        <v>NEGATIVE</v>
      </c>
      <c r="R1025" s="1"/>
    </row>
    <row r="1026" spans="1:18" ht="14" x14ac:dyDescent="0.2">
      <c r="A1026" s="103" t="s">
        <v>2258</v>
      </c>
      <c r="B1026" s="103" t="s">
        <v>2259</v>
      </c>
      <c r="C1026" s="76" t="s">
        <v>272</v>
      </c>
      <c r="D1026" s="31" t="s">
        <v>127</v>
      </c>
      <c r="E1026" s="1">
        <v>58</v>
      </c>
      <c r="F1026" s="71">
        <f>Data!AA113</f>
        <v>2600</v>
      </c>
      <c r="G1026" s="71">
        <f t="shared" si="135"/>
        <v>973.57894736842104</v>
      </c>
      <c r="H1026" s="72">
        <f t="shared" si="136"/>
        <v>1626.421052631579</v>
      </c>
      <c r="I1026" s="72">
        <f t="shared" si="137"/>
        <v>1626.421052631579</v>
      </c>
      <c r="J1026" s="45">
        <f>Data!L113</f>
        <v>0.36399999999999999</v>
      </c>
      <c r="K1026" s="45">
        <f t="shared" si="138"/>
        <v>5.1062500000000018E-2</v>
      </c>
      <c r="L1026" s="73">
        <f t="shared" si="139"/>
        <v>0.31293749999999998</v>
      </c>
      <c r="M1026" s="73">
        <f>IF(Results!J1026&lt;'C.O. values'!C$32,"NO_GROWTH",L1026)</f>
        <v>0.31293749999999998</v>
      </c>
      <c r="N1026" s="74">
        <f t="shared" si="140"/>
        <v>5197.2711887567939</v>
      </c>
      <c r="O1026" s="42">
        <f t="shared" si="141"/>
        <v>5197.2711887567939</v>
      </c>
      <c r="P1026" s="75">
        <f t="shared" si="142"/>
        <v>0.56876180921471453</v>
      </c>
      <c r="Q1026" s="55" t="str">
        <f t="shared" si="143"/>
        <v>NEGATIVE</v>
      </c>
      <c r="R1026" s="1"/>
    </row>
    <row r="1027" spans="1:18" ht="14" x14ac:dyDescent="0.2">
      <c r="A1027" s="103" t="s">
        <v>2260</v>
      </c>
      <c r="B1027" s="103" t="s">
        <v>2261</v>
      </c>
      <c r="C1027" s="76" t="s">
        <v>155</v>
      </c>
      <c r="D1027" s="31" t="s">
        <v>127</v>
      </c>
      <c r="E1027" s="1">
        <v>59</v>
      </c>
      <c r="F1027" s="71">
        <f>Data!AB113</f>
        <v>2561</v>
      </c>
      <c r="G1027" s="71">
        <f t="shared" si="135"/>
        <v>973.57894736842104</v>
      </c>
      <c r="H1027" s="72">
        <f t="shared" si="136"/>
        <v>1587.421052631579</v>
      </c>
      <c r="I1027" s="72">
        <f t="shared" si="137"/>
        <v>1587.421052631579</v>
      </c>
      <c r="J1027" s="45">
        <f>Data!M113</f>
        <v>0.498</v>
      </c>
      <c r="K1027" s="45">
        <f t="shared" si="138"/>
        <v>5.1062500000000018E-2</v>
      </c>
      <c r="L1027" s="73">
        <f t="shared" si="139"/>
        <v>0.44693749999999999</v>
      </c>
      <c r="M1027" s="73">
        <f>IF(Results!J1027&lt;'C.O. values'!C$32,"NO_GROWTH",L1027)</f>
        <v>0.44693749999999999</v>
      </c>
      <c r="N1027" s="74">
        <f t="shared" si="140"/>
        <v>3551.7741353804031</v>
      </c>
      <c r="O1027" s="42">
        <f t="shared" si="141"/>
        <v>3551.7741353804031</v>
      </c>
      <c r="P1027" s="75">
        <f t="shared" si="142"/>
        <v>0.38868733414009221</v>
      </c>
      <c r="Q1027" s="55" t="str">
        <f t="shared" si="143"/>
        <v>NEGATIVE</v>
      </c>
      <c r="R1027" s="1"/>
    </row>
    <row r="1028" spans="1:18" ht="14" x14ac:dyDescent="0.2">
      <c r="A1028" s="103" t="s">
        <v>2262</v>
      </c>
      <c r="B1028" s="103" t="s">
        <v>2263</v>
      </c>
      <c r="C1028" s="76" t="s">
        <v>152</v>
      </c>
      <c r="D1028" s="31" t="s">
        <v>127</v>
      </c>
      <c r="E1028" s="1">
        <v>60</v>
      </c>
      <c r="F1028" s="71">
        <f>Data!AC113</f>
        <v>2735</v>
      </c>
      <c r="G1028" s="71">
        <f t="shared" si="135"/>
        <v>973.57894736842104</v>
      </c>
      <c r="H1028" s="72">
        <f t="shared" si="136"/>
        <v>1761.421052631579</v>
      </c>
      <c r="I1028" s="72">
        <f t="shared" si="137"/>
        <v>1761.421052631579</v>
      </c>
      <c r="J1028" s="45">
        <f>Data!N113</f>
        <v>0.34799999999999998</v>
      </c>
      <c r="K1028" s="45">
        <f t="shared" si="138"/>
        <v>5.1062500000000018E-2</v>
      </c>
      <c r="L1028" s="73">
        <f t="shared" si="139"/>
        <v>0.29693749999999997</v>
      </c>
      <c r="M1028" s="73">
        <f>IF(Results!J1028&lt;'C.O. values'!C$32,"NO_GROWTH",L1028)</f>
        <v>0.29693749999999997</v>
      </c>
      <c r="N1028" s="74">
        <f t="shared" si="140"/>
        <v>5931.9589227752613</v>
      </c>
      <c r="O1028" s="42">
        <f t="shared" si="141"/>
        <v>5931.9589227752613</v>
      </c>
      <c r="P1028" s="75">
        <f t="shared" si="142"/>
        <v>0.64916214039469211</v>
      </c>
      <c r="Q1028" s="55" t="str">
        <f t="shared" si="143"/>
        <v>NEGATIVE</v>
      </c>
      <c r="R1028" s="1"/>
    </row>
    <row r="1029" spans="1:18" ht="14" x14ac:dyDescent="0.2">
      <c r="A1029" s="103" t="s">
        <v>2264</v>
      </c>
      <c r="B1029" s="103" t="s">
        <v>2265</v>
      </c>
      <c r="C1029" s="76" t="s">
        <v>187</v>
      </c>
      <c r="D1029" s="31" t="s">
        <v>127</v>
      </c>
      <c r="E1029" s="1">
        <v>61</v>
      </c>
      <c r="F1029" s="71">
        <f>Data!R114</f>
        <v>2160</v>
      </c>
      <c r="G1029" s="71">
        <f t="shared" si="135"/>
        <v>973.57894736842104</v>
      </c>
      <c r="H1029" s="72">
        <f t="shared" si="136"/>
        <v>1186.421052631579</v>
      </c>
      <c r="I1029" s="72">
        <f t="shared" si="137"/>
        <v>1186.421052631579</v>
      </c>
      <c r="J1029" s="45">
        <f>Data!C114</f>
        <v>0.40300000000000002</v>
      </c>
      <c r="K1029" s="45">
        <f t="shared" si="138"/>
        <v>5.1062500000000018E-2</v>
      </c>
      <c r="L1029" s="73">
        <f t="shared" si="139"/>
        <v>0.35193750000000001</v>
      </c>
      <c r="M1029" s="73">
        <f>IF(Results!J1029&lt;'C.O. values'!C$32,"NO_GROWTH",L1029)</f>
        <v>0.35193750000000001</v>
      </c>
      <c r="N1029" s="74">
        <f t="shared" si="140"/>
        <v>3371.1129181504639</v>
      </c>
      <c r="O1029" s="42">
        <f t="shared" si="141"/>
        <v>3371.1129181504639</v>
      </c>
      <c r="P1029" s="75">
        <f t="shared" si="142"/>
        <v>0.36891672817500082</v>
      </c>
      <c r="Q1029" s="55" t="str">
        <f t="shared" si="143"/>
        <v>NEGATIVE</v>
      </c>
      <c r="R1029" s="1"/>
    </row>
    <row r="1030" spans="1:18" ht="14" x14ac:dyDescent="0.2">
      <c r="A1030" s="103" t="s">
        <v>2266</v>
      </c>
      <c r="B1030" s="103" t="s">
        <v>2267</v>
      </c>
      <c r="C1030" s="76" t="s">
        <v>187</v>
      </c>
      <c r="D1030" s="31" t="s">
        <v>127</v>
      </c>
      <c r="E1030" s="1">
        <v>62</v>
      </c>
      <c r="F1030" s="71">
        <f>Data!S114</f>
        <v>2459</v>
      </c>
      <c r="G1030" s="71">
        <f t="shared" si="135"/>
        <v>973.57894736842104</v>
      </c>
      <c r="H1030" s="72">
        <f t="shared" si="136"/>
        <v>1485.421052631579</v>
      </c>
      <c r="I1030" s="72">
        <f t="shared" si="137"/>
        <v>1485.421052631579</v>
      </c>
      <c r="J1030" s="45">
        <f>Data!D114</f>
        <v>0.38400000000000001</v>
      </c>
      <c r="K1030" s="45">
        <f t="shared" si="138"/>
        <v>5.1062500000000018E-2</v>
      </c>
      <c r="L1030" s="73">
        <f t="shared" si="139"/>
        <v>0.3329375</v>
      </c>
      <c r="M1030" s="73">
        <f>IF(Results!J1030&lt;'C.O. values'!C$32,"NO_GROWTH",L1030)</f>
        <v>0.3329375</v>
      </c>
      <c r="N1030" s="74">
        <f t="shared" si="140"/>
        <v>4461.5612618932355</v>
      </c>
      <c r="O1030" s="42">
        <f t="shared" si="141"/>
        <v>4461.5612618932355</v>
      </c>
      <c r="P1030" s="75">
        <f t="shared" si="142"/>
        <v>0.48824961466820749</v>
      </c>
      <c r="Q1030" s="55" t="str">
        <f t="shared" si="143"/>
        <v>NEGATIVE</v>
      </c>
      <c r="R1030" s="1"/>
    </row>
    <row r="1031" spans="1:18" ht="14" x14ac:dyDescent="0.2">
      <c r="A1031" s="103" t="s">
        <v>2268</v>
      </c>
      <c r="B1031" s="103" t="s">
        <v>2269</v>
      </c>
      <c r="C1031" s="76" t="s">
        <v>158</v>
      </c>
      <c r="D1031" s="31" t="s">
        <v>127</v>
      </c>
      <c r="E1031" s="1">
        <v>63</v>
      </c>
      <c r="F1031" s="71">
        <f>Data!T114</f>
        <v>2059</v>
      </c>
      <c r="G1031" s="71">
        <f t="shared" si="135"/>
        <v>973.57894736842104</v>
      </c>
      <c r="H1031" s="72">
        <f t="shared" si="136"/>
        <v>1085.421052631579</v>
      </c>
      <c r="I1031" s="72">
        <f t="shared" si="137"/>
        <v>1085.421052631579</v>
      </c>
      <c r="J1031" s="45">
        <f>Data!E114</f>
        <v>0.38100000000000001</v>
      </c>
      <c r="K1031" s="45">
        <f t="shared" si="138"/>
        <v>5.1062500000000018E-2</v>
      </c>
      <c r="L1031" s="73">
        <f t="shared" si="139"/>
        <v>0.32993749999999999</v>
      </c>
      <c r="M1031" s="73">
        <f>IF(Results!J1031&lt;'C.O. values'!C$32,"NO_GROWTH",L1031)</f>
        <v>0.32993749999999999</v>
      </c>
      <c r="N1031" s="74">
        <f t="shared" si="140"/>
        <v>3289.7777689155641</v>
      </c>
      <c r="O1031" s="42">
        <f t="shared" si="141"/>
        <v>3289.7777689155641</v>
      </c>
      <c r="P1031" s="75">
        <f t="shared" si="142"/>
        <v>0.36001584058390018</v>
      </c>
      <c r="Q1031" s="55" t="str">
        <f t="shared" si="143"/>
        <v>NEGATIVE</v>
      </c>
      <c r="R1031" s="1"/>
    </row>
    <row r="1032" spans="1:18" ht="14" x14ac:dyDescent="0.2">
      <c r="A1032" s="103" t="s">
        <v>2270</v>
      </c>
      <c r="B1032" s="103" t="s">
        <v>2271</v>
      </c>
      <c r="C1032" s="76" t="s">
        <v>158</v>
      </c>
      <c r="D1032" s="31" t="s">
        <v>127</v>
      </c>
      <c r="E1032" s="1">
        <v>64</v>
      </c>
      <c r="F1032" s="71">
        <f>Data!U114</f>
        <v>2155</v>
      </c>
      <c r="G1032" s="71">
        <f t="shared" si="135"/>
        <v>973.57894736842104</v>
      </c>
      <c r="H1032" s="72">
        <f t="shared" si="136"/>
        <v>1181.421052631579</v>
      </c>
      <c r="I1032" s="72">
        <f t="shared" si="137"/>
        <v>1181.421052631579</v>
      </c>
      <c r="J1032" s="45">
        <f>Data!F114</f>
        <v>0.41299999999999998</v>
      </c>
      <c r="K1032" s="45">
        <f t="shared" si="138"/>
        <v>5.1062500000000018E-2</v>
      </c>
      <c r="L1032" s="73">
        <f t="shared" si="139"/>
        <v>0.36193749999999997</v>
      </c>
      <c r="M1032" s="73">
        <f>IF(Results!J1032&lt;'C.O. values'!C$32,"NO_GROWTH",L1032)</f>
        <v>0.36193749999999997</v>
      </c>
      <c r="N1032" s="74">
        <f t="shared" si="140"/>
        <v>3264.1576311699646</v>
      </c>
      <c r="O1032" s="42">
        <f t="shared" si="141"/>
        <v>3264.1576311699646</v>
      </c>
      <c r="P1032" s="75">
        <f t="shared" si="142"/>
        <v>0.35721210851618734</v>
      </c>
      <c r="Q1032" s="55" t="str">
        <f t="shared" si="143"/>
        <v>NEGATIVE</v>
      </c>
      <c r="R1032" s="1"/>
    </row>
    <row r="1033" spans="1:18" ht="14" x14ac:dyDescent="0.2">
      <c r="A1033" s="103" t="s">
        <v>2272</v>
      </c>
      <c r="B1033" s="103" t="s">
        <v>2273</v>
      </c>
      <c r="C1033" s="76" t="s">
        <v>158</v>
      </c>
      <c r="D1033" s="31" t="s">
        <v>127</v>
      </c>
      <c r="E1033" s="1">
        <v>65</v>
      </c>
      <c r="F1033" s="71">
        <f>Data!V114</f>
        <v>2027</v>
      </c>
      <c r="G1033" s="71">
        <f t="shared" ref="G1033:G1096" si="144">G$5</f>
        <v>973.57894736842104</v>
      </c>
      <c r="H1033" s="72">
        <f t="shared" ref="H1033:H1096" si="145">F1033-G1033</f>
        <v>1053.421052631579</v>
      </c>
      <c r="I1033" s="72">
        <f t="shared" ref="I1033:I1096" si="146">IF(H1033&lt;((QUARTILE($H$9:$H$2007,3))+(1.5*(QUARTILE($H$9:$H$2007,3)-QUARTILE($H$9:$H$2007,1)))),(IF(H1033&gt;((QUARTILE($H$9:$H$2007,1))-(1.5*(QUARTILE($H$9:$H$2007,3)-QUARTILE($H$9:$H$2007,1)))),H1033,"OUTLIER-DN")),"OUTLIER-UP")</f>
        <v>1053.421052631579</v>
      </c>
      <c r="J1033" s="45">
        <f>Data!G114</f>
        <v>0.38100000000000001</v>
      </c>
      <c r="K1033" s="45">
        <f t="shared" ref="K1033:K1096" si="147">K$5</f>
        <v>5.1062500000000018E-2</v>
      </c>
      <c r="L1033" s="73">
        <f t="shared" ref="L1033:L1096" si="148">J1033-K1033</f>
        <v>0.32993749999999999</v>
      </c>
      <c r="M1033" s="73">
        <f>IF(Results!J1033&lt;'C.O. values'!C$32,"NO_GROWTH",L1033)</f>
        <v>0.32993749999999999</v>
      </c>
      <c r="N1033" s="74">
        <f t="shared" ref="N1033:N1096" si="149">IF(M1033="NO_GROWTH","NO_GROWTH",H1033/L1033)</f>
        <v>3192.7897029939882</v>
      </c>
      <c r="O1033" s="42">
        <f t="shared" ref="O1033:O1096" si="150">IF(M1033="NO_GROWTH","NO_GROWTH",(IF(N1033&lt;((QUARTILE($N$9:$N$2007,3))+(1.5*(QUARTILE($N$9:$N$2007,3)-QUARTILE($N$9:$N$2007,1)))),(IF(N1033&gt;((QUARTILE($N$9:$N$2007,1))-(1.5*(QUARTILE($N$9:$N$2007,3)-QUARTILE($N$9:$N$2007,1)))),N1033,"OUTLIER-DN")),"OUTLIER-UP")))</f>
        <v>3192.7897029939882</v>
      </c>
      <c r="P1033" s="75">
        <f t="shared" ref="P1033:P1096" si="151">IF(O1033="NO_GROWTH","NO_GROWTH",N1033/$O$5)</f>
        <v>0.34940198076355339</v>
      </c>
      <c r="Q1033" s="55" t="str">
        <f t="shared" ref="Q1033:Q1096" si="152">IF(M1033="NO_GROWTH","NO_GROWTH",(IF(P1033&gt;0.99,(IF(H1033&lt;$P$5,"POTENTIAL_FALSE_POSITIVE","LIKELY_TRUE_POSITIVE")),"NEGATIVE")))</f>
        <v>NEGATIVE</v>
      </c>
      <c r="R1033" s="1"/>
    </row>
    <row r="1034" spans="1:18" ht="14" x14ac:dyDescent="0.2">
      <c r="A1034" s="103" t="s">
        <v>2274</v>
      </c>
      <c r="B1034" s="103" t="s">
        <v>2275</v>
      </c>
      <c r="C1034" s="76" t="s">
        <v>596</v>
      </c>
      <c r="D1034" s="31" t="s">
        <v>127</v>
      </c>
      <c r="E1034" s="1">
        <v>66</v>
      </c>
      <c r="F1034" s="71">
        <f>Data!W114</f>
        <v>1926</v>
      </c>
      <c r="G1034" s="71">
        <f t="shared" si="144"/>
        <v>973.57894736842104</v>
      </c>
      <c r="H1034" s="72">
        <f t="shared" si="145"/>
        <v>952.42105263157896</v>
      </c>
      <c r="I1034" s="72">
        <f t="shared" si="146"/>
        <v>952.42105263157896</v>
      </c>
      <c r="J1034" s="45">
        <f>Data!H114</f>
        <v>0.42599999999999999</v>
      </c>
      <c r="K1034" s="45">
        <f t="shared" si="147"/>
        <v>5.1062500000000018E-2</v>
      </c>
      <c r="L1034" s="73">
        <f t="shared" si="148"/>
        <v>0.37493749999999998</v>
      </c>
      <c r="M1034" s="73">
        <f>IF(Results!J1034&lt;'C.O. values'!C$32,"NO_GROWTH",L1034)</f>
        <v>0.37493749999999998</v>
      </c>
      <c r="N1034" s="74">
        <f t="shared" si="149"/>
        <v>2540.2128424912926</v>
      </c>
      <c r="O1034" s="42">
        <f t="shared" si="150"/>
        <v>2540.2128424912926</v>
      </c>
      <c r="P1034" s="75">
        <f t="shared" si="151"/>
        <v>0.27798742832801759</v>
      </c>
      <c r="Q1034" s="55" t="str">
        <f t="shared" si="152"/>
        <v>NEGATIVE</v>
      </c>
      <c r="R1034" s="1"/>
    </row>
    <row r="1035" spans="1:18" ht="14" x14ac:dyDescent="0.2">
      <c r="A1035" s="103" t="s">
        <v>2276</v>
      </c>
      <c r="B1035" s="103" t="s">
        <v>2277</v>
      </c>
      <c r="C1035" s="76" t="s">
        <v>1892</v>
      </c>
      <c r="D1035" s="31" t="s">
        <v>144</v>
      </c>
      <c r="E1035" s="1">
        <v>67</v>
      </c>
      <c r="F1035" s="71">
        <f>Data!X114</f>
        <v>2049</v>
      </c>
      <c r="G1035" s="71">
        <f t="shared" si="144"/>
        <v>973.57894736842104</v>
      </c>
      <c r="H1035" s="72">
        <f t="shared" si="145"/>
        <v>1075.421052631579</v>
      </c>
      <c r="I1035" s="72">
        <f t="shared" si="146"/>
        <v>1075.421052631579</v>
      </c>
      <c r="J1035" s="45">
        <f>Data!I114</f>
        <v>0.44400000000000001</v>
      </c>
      <c r="K1035" s="45">
        <f t="shared" si="147"/>
        <v>5.1062500000000018E-2</v>
      </c>
      <c r="L1035" s="73">
        <f t="shared" si="148"/>
        <v>0.3929375</v>
      </c>
      <c r="M1035" s="73">
        <f>IF(Results!J1035&lt;'C.O. values'!C$32,"NO_GROWTH",L1035)</f>
        <v>0.3929375</v>
      </c>
      <c r="N1035" s="74">
        <f t="shared" si="149"/>
        <v>2736.875591236721</v>
      </c>
      <c r="O1035" s="42">
        <f t="shared" si="150"/>
        <v>2736.875591236721</v>
      </c>
      <c r="P1035" s="75">
        <f t="shared" si="151"/>
        <v>0.29950915708128373</v>
      </c>
      <c r="Q1035" s="55" t="str">
        <f t="shared" si="152"/>
        <v>NEGATIVE</v>
      </c>
      <c r="R1035" s="1"/>
    </row>
    <row r="1036" spans="1:18" ht="14" x14ac:dyDescent="0.2">
      <c r="A1036" s="103" t="s">
        <v>2278</v>
      </c>
      <c r="B1036" s="103" t="s">
        <v>2279</v>
      </c>
      <c r="C1036" s="76" t="s">
        <v>284</v>
      </c>
      <c r="D1036" s="31" t="s">
        <v>127</v>
      </c>
      <c r="E1036" s="1">
        <v>68</v>
      </c>
      <c r="F1036" s="71">
        <f>Data!Y114</f>
        <v>2368</v>
      </c>
      <c r="G1036" s="71">
        <f t="shared" si="144"/>
        <v>973.57894736842104</v>
      </c>
      <c r="H1036" s="72">
        <f t="shared" si="145"/>
        <v>1394.421052631579</v>
      </c>
      <c r="I1036" s="72">
        <f t="shared" si="146"/>
        <v>1394.421052631579</v>
      </c>
      <c r="J1036" s="45">
        <f>Data!J114</f>
        <v>0.43</v>
      </c>
      <c r="K1036" s="45">
        <f t="shared" si="147"/>
        <v>5.1062500000000018E-2</v>
      </c>
      <c r="L1036" s="73">
        <f t="shared" si="148"/>
        <v>0.37893749999999998</v>
      </c>
      <c r="M1036" s="73">
        <f>IF(Results!J1036&lt;'C.O. values'!C$32,"NO_GROWTH",L1036)</f>
        <v>0.37893749999999998</v>
      </c>
      <c r="N1036" s="74">
        <f t="shared" si="149"/>
        <v>3679.8180508172959</v>
      </c>
      <c r="O1036" s="42">
        <f t="shared" si="150"/>
        <v>3679.8180508172959</v>
      </c>
      <c r="P1036" s="75">
        <f t="shared" si="151"/>
        <v>0.40269978151062158</v>
      </c>
      <c r="Q1036" s="55" t="str">
        <f t="shared" si="152"/>
        <v>NEGATIVE</v>
      </c>
      <c r="R1036" s="1"/>
    </row>
    <row r="1037" spans="1:18" ht="14" x14ac:dyDescent="0.2">
      <c r="A1037" s="103" t="s">
        <v>2280</v>
      </c>
      <c r="B1037" s="103" t="s">
        <v>2281</v>
      </c>
      <c r="C1037" s="76" t="s">
        <v>164</v>
      </c>
      <c r="D1037" s="31" t="s">
        <v>127</v>
      </c>
      <c r="E1037" s="1">
        <v>69</v>
      </c>
      <c r="F1037" s="71">
        <f>Data!Z114</f>
        <v>1780</v>
      </c>
      <c r="G1037" s="71">
        <f t="shared" si="144"/>
        <v>973.57894736842104</v>
      </c>
      <c r="H1037" s="72">
        <f t="shared" si="145"/>
        <v>806.42105263157896</v>
      </c>
      <c r="I1037" s="72">
        <f t="shared" si="146"/>
        <v>806.42105263157896</v>
      </c>
      <c r="J1037" s="45">
        <f>Data!K114</f>
        <v>0.33300000000000002</v>
      </c>
      <c r="K1037" s="45">
        <f t="shared" si="147"/>
        <v>5.1062500000000018E-2</v>
      </c>
      <c r="L1037" s="73">
        <f t="shared" si="148"/>
        <v>0.28193750000000001</v>
      </c>
      <c r="M1037" s="73">
        <f>IF(Results!J1037&lt;'C.O. values'!C$32,"NO_GROWTH",L1037)</f>
        <v>0.28193750000000001</v>
      </c>
      <c r="N1037" s="74">
        <f t="shared" si="149"/>
        <v>2860.2830507881317</v>
      </c>
      <c r="O1037" s="42">
        <f t="shared" si="150"/>
        <v>2860.2830507881317</v>
      </c>
      <c r="P1037" s="75">
        <f t="shared" si="151"/>
        <v>0.31301421529662032</v>
      </c>
      <c r="Q1037" s="55" t="str">
        <f t="shared" si="152"/>
        <v>NEGATIVE</v>
      </c>
      <c r="R1037" s="1"/>
    </row>
    <row r="1038" spans="1:18" ht="14" x14ac:dyDescent="0.2">
      <c r="A1038" s="105" t="s">
        <v>287</v>
      </c>
      <c r="B1038" s="105" t="s">
        <v>2282</v>
      </c>
      <c r="C1038" s="91"/>
      <c r="D1038" s="92"/>
      <c r="E1038" s="93">
        <v>70</v>
      </c>
      <c r="F1038" s="94">
        <f>Data!AA114</f>
        <v>523</v>
      </c>
      <c r="G1038" s="94">
        <f t="shared" si="144"/>
        <v>973.57894736842104</v>
      </c>
      <c r="H1038" s="95">
        <f t="shared" si="145"/>
        <v>-450.57894736842104</v>
      </c>
      <c r="I1038" s="95" t="str">
        <f t="shared" si="146"/>
        <v>OUTLIER-DN</v>
      </c>
      <c r="J1038" s="50">
        <f>Data!L114</f>
        <v>5.3999999999999999E-2</v>
      </c>
      <c r="K1038" s="50">
        <f t="shared" si="147"/>
        <v>5.1062500000000018E-2</v>
      </c>
      <c r="L1038" s="96">
        <f t="shared" si="148"/>
        <v>2.9374999999999818E-3</v>
      </c>
      <c r="M1038" s="96" t="str">
        <f>IF(Results!J1038&lt;'C.O. values'!C$32,"NO_GROWTH",L1038)</f>
        <v>NO_GROWTH</v>
      </c>
      <c r="N1038" s="97" t="str">
        <f t="shared" si="149"/>
        <v>NO_GROWTH</v>
      </c>
      <c r="O1038" s="98" t="str">
        <f t="shared" si="150"/>
        <v>NO_GROWTH</v>
      </c>
      <c r="P1038" s="99" t="str">
        <f t="shared" si="151"/>
        <v>NO_GROWTH</v>
      </c>
      <c r="Q1038" s="100" t="str">
        <f t="shared" si="152"/>
        <v>NO_GROWTH</v>
      </c>
      <c r="R1038" s="1"/>
    </row>
    <row r="1039" spans="1:18" ht="14" x14ac:dyDescent="0.2">
      <c r="A1039" s="103" t="s">
        <v>2283</v>
      </c>
      <c r="B1039" s="103" t="s">
        <v>2284</v>
      </c>
      <c r="C1039" s="76" t="s">
        <v>1217</v>
      </c>
      <c r="D1039" s="31" t="s">
        <v>127</v>
      </c>
      <c r="E1039" s="1">
        <v>71</v>
      </c>
      <c r="F1039" s="71">
        <f>Data!AB114</f>
        <v>2700</v>
      </c>
      <c r="G1039" s="71">
        <f t="shared" si="144"/>
        <v>973.57894736842104</v>
      </c>
      <c r="H1039" s="72">
        <f t="shared" si="145"/>
        <v>1726.421052631579</v>
      </c>
      <c r="I1039" s="72">
        <f t="shared" si="146"/>
        <v>1726.421052631579</v>
      </c>
      <c r="J1039" s="45">
        <f>Data!M114</f>
        <v>0.377</v>
      </c>
      <c r="K1039" s="45">
        <f t="shared" si="147"/>
        <v>5.1062500000000018E-2</v>
      </c>
      <c r="L1039" s="73">
        <f t="shared" si="148"/>
        <v>0.32593749999999999</v>
      </c>
      <c r="M1039" s="73">
        <f>IF(Results!J1039&lt;'C.O. values'!C$32,"NO_GROWTH",L1039)</f>
        <v>0.32593749999999999</v>
      </c>
      <c r="N1039" s="74">
        <f t="shared" si="149"/>
        <v>5296.7855881314026</v>
      </c>
      <c r="O1039" s="42">
        <f t="shared" si="150"/>
        <v>5296.7855881314026</v>
      </c>
      <c r="P1039" s="75">
        <f t="shared" si="151"/>
        <v>0.57965213757657874</v>
      </c>
      <c r="Q1039" s="55" t="str">
        <f t="shared" si="152"/>
        <v>NEGATIVE</v>
      </c>
      <c r="R1039" s="1"/>
    </row>
    <row r="1040" spans="1:18" ht="14" x14ac:dyDescent="0.2">
      <c r="A1040" s="103" t="s">
        <v>2285</v>
      </c>
      <c r="B1040" s="103" t="s">
        <v>2286</v>
      </c>
      <c r="C1040" s="76" t="s">
        <v>187</v>
      </c>
      <c r="D1040" s="31" t="s">
        <v>127</v>
      </c>
      <c r="E1040" s="1">
        <v>72</v>
      </c>
      <c r="F1040" s="71">
        <f>Data!AC114</f>
        <v>2931</v>
      </c>
      <c r="G1040" s="71">
        <f t="shared" si="144"/>
        <v>973.57894736842104</v>
      </c>
      <c r="H1040" s="72">
        <f t="shared" si="145"/>
        <v>1957.421052631579</v>
      </c>
      <c r="I1040" s="72">
        <f t="shared" si="146"/>
        <v>1957.421052631579</v>
      </c>
      <c r="J1040" s="45">
        <f>Data!N114</f>
        <v>0.36599999999999999</v>
      </c>
      <c r="K1040" s="45">
        <f t="shared" si="147"/>
        <v>5.1062500000000018E-2</v>
      </c>
      <c r="L1040" s="73">
        <f t="shared" si="148"/>
        <v>0.31493749999999998</v>
      </c>
      <c r="M1040" s="73">
        <f>IF(Results!J1040&lt;'C.O. values'!C$32,"NO_GROWTH",L1040)</f>
        <v>0.31493749999999998</v>
      </c>
      <c r="N1040" s="74">
        <f t="shared" si="149"/>
        <v>6215.2682758692727</v>
      </c>
      <c r="O1040" s="42">
        <f t="shared" si="150"/>
        <v>6215.2682758692727</v>
      </c>
      <c r="P1040" s="75">
        <f t="shared" si="151"/>
        <v>0.68016601423175171</v>
      </c>
      <c r="Q1040" s="55" t="str">
        <f t="shared" si="152"/>
        <v>NEGATIVE</v>
      </c>
      <c r="R1040" s="1"/>
    </row>
    <row r="1041" spans="1:18" ht="14" x14ac:dyDescent="0.2">
      <c r="A1041" s="103" t="s">
        <v>2287</v>
      </c>
      <c r="B1041" s="103" t="s">
        <v>2288</v>
      </c>
      <c r="C1041" s="76" t="s">
        <v>158</v>
      </c>
      <c r="D1041" s="31" t="s">
        <v>127</v>
      </c>
      <c r="E1041" s="1">
        <v>73</v>
      </c>
      <c r="F1041" s="71">
        <f>Data!R115</f>
        <v>2308</v>
      </c>
      <c r="G1041" s="71">
        <f t="shared" si="144"/>
        <v>973.57894736842104</v>
      </c>
      <c r="H1041" s="72">
        <f t="shared" si="145"/>
        <v>1334.421052631579</v>
      </c>
      <c r="I1041" s="72">
        <f t="shared" si="146"/>
        <v>1334.421052631579</v>
      </c>
      <c r="J1041" s="45">
        <f>Data!C115</f>
        <v>0.377</v>
      </c>
      <c r="K1041" s="45">
        <f t="shared" si="147"/>
        <v>5.1062500000000018E-2</v>
      </c>
      <c r="L1041" s="73">
        <f t="shared" si="148"/>
        <v>0.32593749999999999</v>
      </c>
      <c r="M1041" s="73">
        <f>IF(Results!J1041&lt;'C.O. values'!C$32,"NO_GROWTH",L1041)</f>
        <v>0.32593749999999999</v>
      </c>
      <c r="N1041" s="74">
        <f t="shared" si="149"/>
        <v>4094.1010243730134</v>
      </c>
      <c r="O1041" s="42">
        <f t="shared" si="150"/>
        <v>4094.1010243730134</v>
      </c>
      <c r="P1041" s="75">
        <f t="shared" si="151"/>
        <v>0.4480367141063526</v>
      </c>
      <c r="Q1041" s="55" t="str">
        <f t="shared" si="152"/>
        <v>NEGATIVE</v>
      </c>
      <c r="R1041" s="1"/>
    </row>
    <row r="1042" spans="1:18" ht="14" x14ac:dyDescent="0.2">
      <c r="A1042" s="103" t="s">
        <v>2289</v>
      </c>
      <c r="B1042" s="103" t="s">
        <v>2290</v>
      </c>
      <c r="C1042" s="76" t="s">
        <v>138</v>
      </c>
      <c r="D1042" s="31" t="s">
        <v>141</v>
      </c>
      <c r="E1042" s="1">
        <v>74</v>
      </c>
      <c r="F1042" s="71">
        <f>Data!S115</f>
        <v>2137</v>
      </c>
      <c r="G1042" s="71">
        <f t="shared" si="144"/>
        <v>973.57894736842104</v>
      </c>
      <c r="H1042" s="72">
        <f t="shared" si="145"/>
        <v>1163.421052631579</v>
      </c>
      <c r="I1042" s="72">
        <f t="shared" si="146"/>
        <v>1163.421052631579</v>
      </c>
      <c r="J1042" s="45">
        <f>Data!D115</f>
        <v>0.39400000000000002</v>
      </c>
      <c r="K1042" s="45">
        <f t="shared" si="147"/>
        <v>5.1062500000000018E-2</v>
      </c>
      <c r="L1042" s="73">
        <f t="shared" si="148"/>
        <v>0.34293750000000001</v>
      </c>
      <c r="M1042" s="73">
        <f>IF(Results!J1042&lt;'C.O. values'!C$32,"NO_GROWTH",L1042)</f>
        <v>0.34293750000000001</v>
      </c>
      <c r="N1042" s="74">
        <f t="shared" si="149"/>
        <v>3392.5162825050597</v>
      </c>
      <c r="O1042" s="42">
        <f t="shared" si="150"/>
        <v>3392.5162825050597</v>
      </c>
      <c r="P1042" s="75">
        <f t="shared" si="151"/>
        <v>0.37125899891506464</v>
      </c>
      <c r="Q1042" s="55" t="str">
        <f t="shared" si="152"/>
        <v>NEGATIVE</v>
      </c>
      <c r="R1042" s="1"/>
    </row>
    <row r="1043" spans="1:18" ht="14" x14ac:dyDescent="0.2">
      <c r="A1043" s="103" t="s">
        <v>2291</v>
      </c>
      <c r="B1043" s="103" t="s">
        <v>2292</v>
      </c>
      <c r="C1043" s="76" t="s">
        <v>2293</v>
      </c>
      <c r="D1043" s="31" t="s">
        <v>127</v>
      </c>
      <c r="E1043" s="1">
        <v>75</v>
      </c>
      <c r="F1043" s="71">
        <f>Data!T115</f>
        <v>2419</v>
      </c>
      <c r="G1043" s="71">
        <f t="shared" si="144"/>
        <v>973.57894736842104</v>
      </c>
      <c r="H1043" s="72">
        <f t="shared" si="145"/>
        <v>1445.421052631579</v>
      </c>
      <c r="I1043" s="72">
        <f t="shared" si="146"/>
        <v>1445.421052631579</v>
      </c>
      <c r="J1043" s="45">
        <f>Data!E115</f>
        <v>0.40300000000000002</v>
      </c>
      <c r="K1043" s="45">
        <f t="shared" si="147"/>
        <v>5.1062500000000018E-2</v>
      </c>
      <c r="L1043" s="73">
        <f t="shared" si="148"/>
        <v>0.35193750000000001</v>
      </c>
      <c r="M1043" s="73">
        <f>IF(Results!J1043&lt;'C.O. values'!C$32,"NO_GROWTH",L1043)</f>
        <v>0.35193750000000001</v>
      </c>
      <c r="N1043" s="74">
        <f t="shared" si="149"/>
        <v>4107.0390413967789</v>
      </c>
      <c r="O1043" s="42">
        <f t="shared" si="150"/>
        <v>4107.0390413967789</v>
      </c>
      <c r="P1043" s="75">
        <f t="shared" si="151"/>
        <v>0.44945258210762346</v>
      </c>
      <c r="Q1043" s="55" t="str">
        <f t="shared" si="152"/>
        <v>NEGATIVE</v>
      </c>
      <c r="R1043" s="1"/>
    </row>
    <row r="1044" spans="1:18" ht="14" x14ac:dyDescent="0.2">
      <c r="A1044" s="103" t="s">
        <v>2294</v>
      </c>
      <c r="B1044" s="103" t="s">
        <v>2295</v>
      </c>
      <c r="C1044" s="76" t="s">
        <v>454</v>
      </c>
      <c r="D1044" s="31" t="s">
        <v>141</v>
      </c>
      <c r="E1044" s="1">
        <v>76</v>
      </c>
      <c r="F1044" s="71">
        <f>Data!U115</f>
        <v>3498</v>
      </c>
      <c r="G1044" s="71">
        <f t="shared" si="144"/>
        <v>973.57894736842104</v>
      </c>
      <c r="H1044" s="72">
        <f t="shared" si="145"/>
        <v>2524.4210526315792</v>
      </c>
      <c r="I1044" s="72">
        <f t="shared" si="146"/>
        <v>2524.4210526315792</v>
      </c>
      <c r="J1044" s="45">
        <f>Data!F115</f>
        <v>0.35299999999999998</v>
      </c>
      <c r="K1044" s="45">
        <f t="shared" si="147"/>
        <v>5.1062500000000018E-2</v>
      </c>
      <c r="L1044" s="73">
        <f t="shared" si="148"/>
        <v>0.30193749999999997</v>
      </c>
      <c r="M1044" s="73">
        <f>IF(Results!J1044&lt;'C.O. values'!C$32,"NO_GROWTH",L1044)</f>
        <v>0.30193749999999997</v>
      </c>
      <c r="N1044" s="74">
        <f t="shared" si="149"/>
        <v>8360.7403937290983</v>
      </c>
      <c r="O1044" s="42">
        <f t="shared" si="150"/>
        <v>8360.7403937290983</v>
      </c>
      <c r="P1044" s="75">
        <f t="shared" si="151"/>
        <v>0.91495511009680142</v>
      </c>
      <c r="Q1044" s="55" t="str">
        <f t="shared" si="152"/>
        <v>NEGATIVE</v>
      </c>
      <c r="R1044" s="1"/>
    </row>
    <row r="1045" spans="1:18" ht="14" x14ac:dyDescent="0.2">
      <c r="A1045" s="103" t="s">
        <v>2296</v>
      </c>
      <c r="B1045" s="103" t="s">
        <v>2297</v>
      </c>
      <c r="C1045" s="76" t="s">
        <v>152</v>
      </c>
      <c r="D1045" s="31" t="s">
        <v>127</v>
      </c>
      <c r="E1045" s="1">
        <v>77</v>
      </c>
      <c r="F1045" s="71">
        <f>Data!V115</f>
        <v>2185</v>
      </c>
      <c r="G1045" s="71">
        <f t="shared" si="144"/>
        <v>973.57894736842104</v>
      </c>
      <c r="H1045" s="72">
        <f t="shared" si="145"/>
        <v>1211.421052631579</v>
      </c>
      <c r="I1045" s="72">
        <f t="shared" si="146"/>
        <v>1211.421052631579</v>
      </c>
      <c r="J1045" s="45">
        <f>Data!G115</f>
        <v>0.44700000000000001</v>
      </c>
      <c r="K1045" s="45">
        <f t="shared" si="147"/>
        <v>5.1062500000000018E-2</v>
      </c>
      <c r="L1045" s="73">
        <f t="shared" si="148"/>
        <v>0.3959375</v>
      </c>
      <c r="M1045" s="73">
        <f>IF(Results!J1045&lt;'C.O. values'!C$32,"NO_GROWTH",L1045)</f>
        <v>0.3959375</v>
      </c>
      <c r="N1045" s="74">
        <f t="shared" si="149"/>
        <v>3059.6269679724173</v>
      </c>
      <c r="O1045" s="42">
        <f t="shared" si="150"/>
        <v>3059.6269679724173</v>
      </c>
      <c r="P1045" s="75">
        <f t="shared" si="151"/>
        <v>0.33482935691150367</v>
      </c>
      <c r="Q1045" s="55" t="str">
        <f t="shared" si="152"/>
        <v>NEGATIVE</v>
      </c>
      <c r="R1045" s="1"/>
    </row>
    <row r="1046" spans="1:18" ht="14" x14ac:dyDescent="0.2">
      <c r="A1046" s="103" t="s">
        <v>2298</v>
      </c>
      <c r="B1046" s="103" t="s">
        <v>2299</v>
      </c>
      <c r="C1046" s="76" t="s">
        <v>1892</v>
      </c>
      <c r="D1046" s="31" t="s">
        <v>144</v>
      </c>
      <c r="E1046" s="1">
        <v>78</v>
      </c>
      <c r="F1046" s="71">
        <f>Data!W115</f>
        <v>2568</v>
      </c>
      <c r="G1046" s="71">
        <f t="shared" si="144"/>
        <v>973.57894736842104</v>
      </c>
      <c r="H1046" s="72">
        <f t="shared" si="145"/>
        <v>1594.421052631579</v>
      </c>
      <c r="I1046" s="72">
        <f t="shared" si="146"/>
        <v>1594.421052631579</v>
      </c>
      <c r="J1046" s="45">
        <f>Data!H115</f>
        <v>0.39</v>
      </c>
      <c r="K1046" s="45">
        <f t="shared" si="147"/>
        <v>5.1062500000000018E-2</v>
      </c>
      <c r="L1046" s="73">
        <f t="shared" si="148"/>
        <v>0.3389375</v>
      </c>
      <c r="M1046" s="73">
        <f>IF(Results!J1046&lt;'C.O. values'!C$32,"NO_GROWTH",L1046)</f>
        <v>0.3389375</v>
      </c>
      <c r="N1046" s="74">
        <f t="shared" si="149"/>
        <v>4704.174228675136</v>
      </c>
      <c r="O1046" s="42">
        <f t="shared" si="150"/>
        <v>4704.174228675136</v>
      </c>
      <c r="P1046" s="75">
        <f t="shared" si="151"/>
        <v>0.51479989171057794</v>
      </c>
      <c r="Q1046" s="55" t="str">
        <f t="shared" si="152"/>
        <v>NEGATIVE</v>
      </c>
      <c r="R1046" s="1"/>
    </row>
    <row r="1047" spans="1:18" ht="14" x14ac:dyDescent="0.2">
      <c r="A1047" s="103" t="s">
        <v>2300</v>
      </c>
      <c r="B1047" s="103" t="s">
        <v>2301</v>
      </c>
      <c r="C1047" s="76" t="s">
        <v>1515</v>
      </c>
      <c r="D1047" s="31" t="s">
        <v>127</v>
      </c>
      <c r="E1047" s="1">
        <v>79</v>
      </c>
      <c r="F1047" s="71">
        <f>Data!X115</f>
        <v>2524</v>
      </c>
      <c r="G1047" s="71">
        <f t="shared" si="144"/>
        <v>973.57894736842104</v>
      </c>
      <c r="H1047" s="72">
        <f t="shared" si="145"/>
        <v>1550.421052631579</v>
      </c>
      <c r="I1047" s="72">
        <f t="shared" si="146"/>
        <v>1550.421052631579</v>
      </c>
      <c r="J1047" s="45">
        <f>Data!I115</f>
        <v>0.39900000000000002</v>
      </c>
      <c r="K1047" s="45">
        <f t="shared" si="147"/>
        <v>5.1062500000000018E-2</v>
      </c>
      <c r="L1047" s="73">
        <f t="shared" si="148"/>
        <v>0.34793750000000001</v>
      </c>
      <c r="M1047" s="73">
        <f>IF(Results!J1047&lt;'C.O. values'!C$32,"NO_GROWTH",L1047)</f>
        <v>0.34793750000000001</v>
      </c>
      <c r="N1047" s="74">
        <f t="shared" si="149"/>
        <v>4456.0332031803955</v>
      </c>
      <c r="O1047" s="42">
        <f t="shared" si="150"/>
        <v>4456.0332031803955</v>
      </c>
      <c r="P1047" s="75">
        <f t="shared" si="151"/>
        <v>0.48764465322579481</v>
      </c>
      <c r="Q1047" s="55" t="str">
        <f t="shared" si="152"/>
        <v>NEGATIVE</v>
      </c>
      <c r="R1047" s="1"/>
    </row>
    <row r="1048" spans="1:18" ht="14" x14ac:dyDescent="0.2">
      <c r="A1048" s="103" t="s">
        <v>2302</v>
      </c>
      <c r="B1048" s="103" t="s">
        <v>2303</v>
      </c>
      <c r="C1048" s="76" t="s">
        <v>135</v>
      </c>
      <c r="D1048" s="31" t="s">
        <v>127</v>
      </c>
      <c r="E1048" s="1">
        <v>80</v>
      </c>
      <c r="F1048" s="71">
        <f>Data!Y115</f>
        <v>2250</v>
      </c>
      <c r="G1048" s="71">
        <f t="shared" si="144"/>
        <v>973.57894736842104</v>
      </c>
      <c r="H1048" s="72">
        <f t="shared" si="145"/>
        <v>1276.421052631579</v>
      </c>
      <c r="I1048" s="72">
        <f t="shared" si="146"/>
        <v>1276.421052631579</v>
      </c>
      <c r="J1048" s="45">
        <f>Data!J115</f>
        <v>0.33200000000000002</v>
      </c>
      <c r="K1048" s="45">
        <f t="shared" si="147"/>
        <v>5.1062500000000018E-2</v>
      </c>
      <c r="L1048" s="73">
        <f t="shared" si="148"/>
        <v>0.28093750000000001</v>
      </c>
      <c r="M1048" s="73">
        <f>IF(Results!J1048&lt;'C.O. values'!C$32,"NO_GROWTH",L1048)</f>
        <v>0.28093750000000001</v>
      </c>
      <c r="N1048" s="74">
        <f t="shared" si="149"/>
        <v>4543.4342251624612</v>
      </c>
      <c r="O1048" s="42">
        <f t="shared" si="150"/>
        <v>4543.4342251624612</v>
      </c>
      <c r="P1048" s="75">
        <f t="shared" si="151"/>
        <v>0.49720935777638142</v>
      </c>
      <c r="Q1048" s="55" t="str">
        <f t="shared" si="152"/>
        <v>NEGATIVE</v>
      </c>
      <c r="R1048" s="1"/>
    </row>
    <row r="1049" spans="1:18" ht="14" x14ac:dyDescent="0.2">
      <c r="A1049" s="103" t="s">
        <v>2304</v>
      </c>
      <c r="B1049" s="103" t="s">
        <v>2305</v>
      </c>
      <c r="C1049" s="76" t="s">
        <v>421</v>
      </c>
      <c r="D1049" s="31" t="s">
        <v>127</v>
      </c>
      <c r="E1049" s="1">
        <v>81</v>
      </c>
      <c r="F1049" s="71">
        <f>Data!Z115</f>
        <v>2729</v>
      </c>
      <c r="G1049" s="71">
        <f t="shared" si="144"/>
        <v>973.57894736842104</v>
      </c>
      <c r="H1049" s="72">
        <f t="shared" si="145"/>
        <v>1755.421052631579</v>
      </c>
      <c r="I1049" s="72">
        <f t="shared" si="146"/>
        <v>1755.421052631579</v>
      </c>
      <c r="J1049" s="45">
        <f>Data!K115</f>
        <v>0.37</v>
      </c>
      <c r="K1049" s="45">
        <f t="shared" si="147"/>
        <v>5.1062500000000018E-2</v>
      </c>
      <c r="L1049" s="73">
        <f t="shared" si="148"/>
        <v>0.31893749999999998</v>
      </c>
      <c r="M1049" s="73">
        <f>IF(Results!J1049&lt;'C.O. values'!C$32,"NO_GROWTH",L1049)</f>
        <v>0.31893749999999998</v>
      </c>
      <c r="N1049" s="74">
        <f t="shared" si="149"/>
        <v>5503.9656755056367</v>
      </c>
      <c r="O1049" s="42">
        <f t="shared" si="150"/>
        <v>5503.9656755056367</v>
      </c>
      <c r="P1049" s="75">
        <f t="shared" si="151"/>
        <v>0.6023248281190976</v>
      </c>
      <c r="Q1049" s="55" t="str">
        <f t="shared" si="152"/>
        <v>NEGATIVE</v>
      </c>
      <c r="R1049" s="1"/>
    </row>
    <row r="1050" spans="1:18" ht="14" x14ac:dyDescent="0.2">
      <c r="A1050" s="103" t="s">
        <v>2306</v>
      </c>
      <c r="B1050" s="103" t="s">
        <v>2307</v>
      </c>
      <c r="C1050" s="76" t="s">
        <v>568</v>
      </c>
      <c r="D1050" s="31" t="s">
        <v>144</v>
      </c>
      <c r="E1050" s="1">
        <v>82</v>
      </c>
      <c r="F1050" s="71">
        <f>Data!AA115</f>
        <v>3468</v>
      </c>
      <c r="G1050" s="71">
        <f t="shared" si="144"/>
        <v>973.57894736842104</v>
      </c>
      <c r="H1050" s="72">
        <f t="shared" si="145"/>
        <v>2494.4210526315792</v>
      </c>
      <c r="I1050" s="72">
        <f t="shared" si="146"/>
        <v>2494.4210526315792</v>
      </c>
      <c r="J1050" s="45">
        <f>Data!L115</f>
        <v>0.375</v>
      </c>
      <c r="K1050" s="45">
        <f t="shared" si="147"/>
        <v>5.1062500000000018E-2</v>
      </c>
      <c r="L1050" s="73">
        <f t="shared" si="148"/>
        <v>0.32393749999999999</v>
      </c>
      <c r="M1050" s="73">
        <f>IF(Results!J1050&lt;'C.O. values'!C$32,"NO_GROWTH",L1050)</f>
        <v>0.32393749999999999</v>
      </c>
      <c r="N1050" s="74">
        <f t="shared" si="149"/>
        <v>7700.3158097829964</v>
      </c>
      <c r="O1050" s="42">
        <f t="shared" si="150"/>
        <v>7700.3158097829964</v>
      </c>
      <c r="P1050" s="75">
        <f t="shared" si="151"/>
        <v>0.84268174440681309</v>
      </c>
      <c r="Q1050" s="55" t="str">
        <f t="shared" si="152"/>
        <v>NEGATIVE</v>
      </c>
      <c r="R1050" s="1"/>
    </row>
    <row r="1051" spans="1:18" ht="14" x14ac:dyDescent="0.2">
      <c r="A1051" s="103" t="s">
        <v>2308</v>
      </c>
      <c r="B1051" s="103" t="s">
        <v>2309</v>
      </c>
      <c r="C1051" s="76" t="s">
        <v>543</v>
      </c>
      <c r="D1051" s="31" t="s">
        <v>127</v>
      </c>
      <c r="E1051" s="1">
        <v>83</v>
      </c>
      <c r="F1051" s="71">
        <f>Data!AB115</f>
        <v>2575</v>
      </c>
      <c r="G1051" s="71">
        <f t="shared" si="144"/>
        <v>973.57894736842104</v>
      </c>
      <c r="H1051" s="72">
        <f t="shared" si="145"/>
        <v>1601.421052631579</v>
      </c>
      <c r="I1051" s="72">
        <f t="shared" si="146"/>
        <v>1601.421052631579</v>
      </c>
      <c r="J1051" s="45">
        <f>Data!M115</f>
        <v>0.44700000000000001</v>
      </c>
      <c r="K1051" s="45">
        <f t="shared" si="147"/>
        <v>5.1062500000000018E-2</v>
      </c>
      <c r="L1051" s="73">
        <f t="shared" si="148"/>
        <v>0.3959375</v>
      </c>
      <c r="M1051" s="73">
        <f>IF(Results!J1051&lt;'C.O. values'!C$32,"NO_GROWTH",L1051)</f>
        <v>0.3959375</v>
      </c>
      <c r="N1051" s="74">
        <f t="shared" si="149"/>
        <v>4044.6309143023304</v>
      </c>
      <c r="O1051" s="42">
        <f t="shared" si="150"/>
        <v>4044.6309143023304</v>
      </c>
      <c r="P1051" s="75">
        <f t="shared" si="151"/>
        <v>0.44262296749125957</v>
      </c>
      <c r="Q1051" s="55" t="str">
        <f t="shared" si="152"/>
        <v>NEGATIVE</v>
      </c>
      <c r="R1051" s="1"/>
    </row>
    <row r="1052" spans="1:18" ht="14" x14ac:dyDescent="0.2">
      <c r="A1052" s="103" t="s">
        <v>2310</v>
      </c>
      <c r="B1052" s="103" t="s">
        <v>2311</v>
      </c>
      <c r="C1052" s="76" t="s">
        <v>152</v>
      </c>
      <c r="D1052" s="31" t="s">
        <v>127</v>
      </c>
      <c r="E1052" s="1">
        <v>84</v>
      </c>
      <c r="F1052" s="71">
        <f>Data!AC115</f>
        <v>3348</v>
      </c>
      <c r="G1052" s="71">
        <f t="shared" si="144"/>
        <v>973.57894736842104</v>
      </c>
      <c r="H1052" s="72">
        <f t="shared" si="145"/>
        <v>2374.4210526315792</v>
      </c>
      <c r="I1052" s="72">
        <f t="shared" si="146"/>
        <v>2374.4210526315792</v>
      </c>
      <c r="J1052" s="45">
        <f>Data!N115</f>
        <v>0.40100000000000002</v>
      </c>
      <c r="K1052" s="45">
        <f t="shared" si="147"/>
        <v>5.1062500000000018E-2</v>
      </c>
      <c r="L1052" s="73">
        <f t="shared" si="148"/>
        <v>0.34993750000000001</v>
      </c>
      <c r="M1052" s="73">
        <f>IF(Results!J1052&lt;'C.O. values'!C$32,"NO_GROWTH",L1052)</f>
        <v>0.34993750000000001</v>
      </c>
      <c r="N1052" s="74">
        <f t="shared" si="149"/>
        <v>6785.2718060555935</v>
      </c>
      <c r="O1052" s="42">
        <f t="shared" si="150"/>
        <v>6785.2718060555935</v>
      </c>
      <c r="P1052" s="75">
        <f t="shared" si="151"/>
        <v>0.74254417910197756</v>
      </c>
      <c r="Q1052" s="55" t="str">
        <f t="shared" si="152"/>
        <v>NEGATIVE</v>
      </c>
      <c r="R1052" s="1"/>
    </row>
    <row r="1053" spans="1:18" ht="14" x14ac:dyDescent="0.2">
      <c r="A1053" s="103" t="s">
        <v>2312</v>
      </c>
      <c r="B1053" s="103" t="s">
        <v>2313</v>
      </c>
      <c r="C1053" s="76" t="s">
        <v>152</v>
      </c>
      <c r="D1053" s="31" t="s">
        <v>127</v>
      </c>
      <c r="E1053" s="1">
        <v>85</v>
      </c>
      <c r="F1053" s="71">
        <f>Data!R116</f>
        <v>2548</v>
      </c>
      <c r="G1053" s="71">
        <f t="shared" si="144"/>
        <v>973.57894736842104</v>
      </c>
      <c r="H1053" s="72">
        <f t="shared" si="145"/>
        <v>1574.421052631579</v>
      </c>
      <c r="I1053" s="72">
        <f t="shared" si="146"/>
        <v>1574.421052631579</v>
      </c>
      <c r="J1053" s="45">
        <f>Data!C116</f>
        <v>0.40200000000000002</v>
      </c>
      <c r="K1053" s="45">
        <f t="shared" si="147"/>
        <v>5.1062500000000018E-2</v>
      </c>
      <c r="L1053" s="73">
        <f t="shared" si="148"/>
        <v>0.35093750000000001</v>
      </c>
      <c r="M1053" s="73">
        <f>IF(Results!J1053&lt;'C.O. values'!C$32,"NO_GROWTH",L1053)</f>
        <v>0.35093750000000001</v>
      </c>
      <c r="N1053" s="74">
        <f t="shared" si="149"/>
        <v>4486.3289122182123</v>
      </c>
      <c r="O1053" s="42">
        <f t="shared" si="150"/>
        <v>4486.3289122182123</v>
      </c>
      <c r="P1053" s="75">
        <f t="shared" si="151"/>
        <v>0.49096005503147067</v>
      </c>
      <c r="Q1053" s="55" t="str">
        <f t="shared" si="152"/>
        <v>NEGATIVE</v>
      </c>
      <c r="R1053" s="1"/>
    </row>
    <row r="1054" spans="1:18" ht="14" x14ac:dyDescent="0.2">
      <c r="A1054" s="103" t="s">
        <v>2314</v>
      </c>
      <c r="B1054" s="103" t="s">
        <v>2315</v>
      </c>
      <c r="C1054" s="76" t="s">
        <v>187</v>
      </c>
      <c r="D1054" s="31" t="s">
        <v>144</v>
      </c>
      <c r="E1054" s="1">
        <v>86</v>
      </c>
      <c r="F1054" s="71">
        <f>Data!S116</f>
        <v>2169</v>
      </c>
      <c r="G1054" s="71">
        <f t="shared" si="144"/>
        <v>973.57894736842104</v>
      </c>
      <c r="H1054" s="72">
        <f t="shared" si="145"/>
        <v>1195.421052631579</v>
      </c>
      <c r="I1054" s="72">
        <f t="shared" si="146"/>
        <v>1195.421052631579</v>
      </c>
      <c r="J1054" s="45">
        <f>Data!D116</f>
        <v>0.39700000000000002</v>
      </c>
      <c r="K1054" s="45">
        <f t="shared" si="147"/>
        <v>5.1062500000000018E-2</v>
      </c>
      <c r="L1054" s="73">
        <f t="shared" si="148"/>
        <v>0.34593750000000001</v>
      </c>
      <c r="M1054" s="73">
        <f>IF(Results!J1054&lt;'C.O. values'!C$32,"NO_GROWTH",L1054)</f>
        <v>0.34593750000000001</v>
      </c>
      <c r="N1054" s="74">
        <f t="shared" si="149"/>
        <v>3455.5983454571387</v>
      </c>
      <c r="O1054" s="42">
        <f t="shared" si="150"/>
        <v>3455.5983454571387</v>
      </c>
      <c r="P1054" s="75">
        <f t="shared" si="151"/>
        <v>0.37816236549929</v>
      </c>
      <c r="Q1054" s="55" t="str">
        <f t="shared" si="152"/>
        <v>NEGATIVE</v>
      </c>
      <c r="R1054" s="1"/>
    </row>
    <row r="1055" spans="1:18" ht="14" x14ac:dyDescent="0.2">
      <c r="A1055" s="103" t="s">
        <v>2316</v>
      </c>
      <c r="B1055" s="103" t="s">
        <v>2317</v>
      </c>
      <c r="C1055" s="76" t="s">
        <v>305</v>
      </c>
      <c r="D1055" s="31" t="s">
        <v>144</v>
      </c>
      <c r="E1055" s="1">
        <v>87</v>
      </c>
      <c r="F1055" s="71">
        <f>Data!T116</f>
        <v>2229</v>
      </c>
      <c r="G1055" s="71">
        <f t="shared" si="144"/>
        <v>973.57894736842104</v>
      </c>
      <c r="H1055" s="72">
        <f t="shared" si="145"/>
        <v>1255.421052631579</v>
      </c>
      <c r="I1055" s="72">
        <f t="shared" si="146"/>
        <v>1255.421052631579</v>
      </c>
      <c r="J1055" s="45">
        <f>Data!E116</f>
        <v>0.40200000000000002</v>
      </c>
      <c r="K1055" s="45">
        <f t="shared" si="147"/>
        <v>5.1062500000000018E-2</v>
      </c>
      <c r="L1055" s="73">
        <f t="shared" si="148"/>
        <v>0.35093750000000001</v>
      </c>
      <c r="M1055" s="73">
        <f>IF(Results!J1055&lt;'C.O. values'!C$32,"NO_GROWTH",L1055)</f>
        <v>0.35093750000000001</v>
      </c>
      <c r="N1055" s="74">
        <f t="shared" si="149"/>
        <v>3577.3351455218635</v>
      </c>
      <c r="O1055" s="42">
        <f t="shared" si="150"/>
        <v>3577.3351455218635</v>
      </c>
      <c r="P1055" s="75">
        <f t="shared" si="151"/>
        <v>0.39148459559623155</v>
      </c>
      <c r="Q1055" s="55" t="str">
        <f t="shared" si="152"/>
        <v>NEGATIVE</v>
      </c>
      <c r="R1055" s="1"/>
    </row>
    <row r="1056" spans="1:18" ht="14" x14ac:dyDescent="0.2">
      <c r="A1056" s="103" t="s">
        <v>2318</v>
      </c>
      <c r="B1056" s="103" t="s">
        <v>2319</v>
      </c>
      <c r="C1056" s="76" t="s">
        <v>187</v>
      </c>
      <c r="D1056" s="31" t="s">
        <v>127</v>
      </c>
      <c r="E1056" s="1">
        <v>88</v>
      </c>
      <c r="F1056" s="71">
        <f>Data!U116</f>
        <v>1918</v>
      </c>
      <c r="G1056" s="71">
        <f t="shared" si="144"/>
        <v>973.57894736842104</v>
      </c>
      <c r="H1056" s="72">
        <f t="shared" si="145"/>
        <v>944.42105263157896</v>
      </c>
      <c r="I1056" s="72">
        <f t="shared" si="146"/>
        <v>944.42105263157896</v>
      </c>
      <c r="J1056" s="45">
        <f>Data!F116</f>
        <v>0.54300000000000004</v>
      </c>
      <c r="K1056" s="45">
        <f t="shared" si="147"/>
        <v>5.1062500000000018E-2</v>
      </c>
      <c r="L1056" s="73">
        <f t="shared" si="148"/>
        <v>0.49193750000000003</v>
      </c>
      <c r="M1056" s="73">
        <f>IF(Results!J1056&lt;'C.O. values'!C$32,"NO_GROWTH",L1056)</f>
        <v>0.49193750000000003</v>
      </c>
      <c r="N1056" s="74">
        <f t="shared" si="149"/>
        <v>1919.7988619114803</v>
      </c>
      <c r="O1056" s="42">
        <f t="shared" si="150"/>
        <v>1919.7988619114803</v>
      </c>
      <c r="P1056" s="75">
        <f t="shared" si="151"/>
        <v>0.21009261098232432</v>
      </c>
      <c r="Q1056" s="55" t="str">
        <f t="shared" si="152"/>
        <v>NEGATIVE</v>
      </c>
      <c r="R1056" s="1"/>
    </row>
    <row r="1057" spans="1:18" ht="14" x14ac:dyDescent="0.2">
      <c r="A1057" s="103" t="s">
        <v>2320</v>
      </c>
      <c r="B1057" s="103" t="s">
        <v>2321</v>
      </c>
      <c r="C1057" s="76" t="s">
        <v>138</v>
      </c>
      <c r="D1057" s="31" t="s">
        <v>127</v>
      </c>
      <c r="E1057" s="1">
        <v>89</v>
      </c>
      <c r="F1057" s="71">
        <f>Data!V116</f>
        <v>2536</v>
      </c>
      <c r="G1057" s="71">
        <f t="shared" si="144"/>
        <v>973.57894736842104</v>
      </c>
      <c r="H1057" s="72">
        <f t="shared" si="145"/>
        <v>1562.421052631579</v>
      </c>
      <c r="I1057" s="72">
        <f t="shared" si="146"/>
        <v>1562.421052631579</v>
      </c>
      <c r="J1057" s="45">
        <f>Data!G116</f>
        <v>0.38800000000000001</v>
      </c>
      <c r="K1057" s="45">
        <f t="shared" si="147"/>
        <v>5.1062500000000018E-2</v>
      </c>
      <c r="L1057" s="73">
        <f t="shared" si="148"/>
        <v>0.3369375</v>
      </c>
      <c r="M1057" s="73">
        <f>IF(Results!J1057&lt;'C.O. values'!C$32,"NO_GROWTH",L1057)</f>
        <v>0.3369375</v>
      </c>
      <c r="N1057" s="74">
        <f t="shared" si="149"/>
        <v>4637.1242519208427</v>
      </c>
      <c r="O1057" s="42">
        <f t="shared" si="150"/>
        <v>4637.1242519208427</v>
      </c>
      <c r="P1057" s="75">
        <f t="shared" si="151"/>
        <v>0.50746229767294637</v>
      </c>
      <c r="Q1057" s="55" t="str">
        <f t="shared" si="152"/>
        <v>NEGATIVE</v>
      </c>
      <c r="R1057" s="1"/>
    </row>
    <row r="1058" spans="1:18" ht="14" x14ac:dyDescent="0.2">
      <c r="A1058" s="103" t="s">
        <v>2322</v>
      </c>
      <c r="B1058" s="103" t="s">
        <v>2323</v>
      </c>
      <c r="C1058" s="76" t="s">
        <v>826</v>
      </c>
      <c r="D1058" s="31" t="s">
        <v>127</v>
      </c>
      <c r="E1058" s="1">
        <v>90</v>
      </c>
      <c r="F1058" s="71">
        <f>Data!W116</f>
        <v>2380</v>
      </c>
      <c r="G1058" s="71">
        <f t="shared" si="144"/>
        <v>973.57894736842104</v>
      </c>
      <c r="H1058" s="72">
        <f t="shared" si="145"/>
        <v>1406.421052631579</v>
      </c>
      <c r="I1058" s="72">
        <f t="shared" si="146"/>
        <v>1406.421052631579</v>
      </c>
      <c r="J1058" s="45">
        <f>Data!H116</f>
        <v>0.39</v>
      </c>
      <c r="K1058" s="45">
        <f t="shared" si="147"/>
        <v>5.1062500000000018E-2</v>
      </c>
      <c r="L1058" s="73">
        <f t="shared" si="148"/>
        <v>0.3389375</v>
      </c>
      <c r="M1058" s="73">
        <f>IF(Results!J1058&lt;'C.O. values'!C$32,"NO_GROWTH",L1058)</f>
        <v>0.3389375</v>
      </c>
      <c r="N1058" s="74">
        <f t="shared" si="149"/>
        <v>4149.4996942845773</v>
      </c>
      <c r="O1058" s="42">
        <f t="shared" si="150"/>
        <v>4149.4996942845773</v>
      </c>
      <c r="P1058" s="75">
        <f t="shared" si="151"/>
        <v>0.45409925088433567</v>
      </c>
      <c r="Q1058" s="55" t="str">
        <f t="shared" si="152"/>
        <v>NEGATIVE</v>
      </c>
      <c r="R1058" s="1"/>
    </row>
    <row r="1059" spans="1:18" ht="14" x14ac:dyDescent="0.2">
      <c r="A1059" s="103" t="s">
        <v>2324</v>
      </c>
      <c r="B1059" s="103" t="s">
        <v>2325</v>
      </c>
      <c r="C1059" s="76" t="s">
        <v>808</v>
      </c>
      <c r="D1059" s="31" t="s">
        <v>144</v>
      </c>
      <c r="E1059" s="1">
        <v>91</v>
      </c>
      <c r="F1059" s="71">
        <f>Data!X116</f>
        <v>3993</v>
      </c>
      <c r="G1059" s="71">
        <f t="shared" si="144"/>
        <v>973.57894736842104</v>
      </c>
      <c r="H1059" s="72">
        <f t="shared" si="145"/>
        <v>3019.4210526315792</v>
      </c>
      <c r="I1059" s="72" t="str">
        <f t="shared" si="146"/>
        <v>OUTLIER-UP</v>
      </c>
      <c r="J1059" s="45">
        <f>Data!I116</f>
        <v>0.35899999999999999</v>
      </c>
      <c r="K1059" s="45">
        <f t="shared" si="147"/>
        <v>5.1062500000000018E-2</v>
      </c>
      <c r="L1059" s="73">
        <f t="shared" si="148"/>
        <v>0.30793749999999998</v>
      </c>
      <c r="M1059" s="73">
        <f>IF(Results!J1059&lt;'C.O. values'!C$32,"NO_GROWTH",L1059)</f>
        <v>0.30793749999999998</v>
      </c>
      <c r="N1059" s="74">
        <f t="shared" si="149"/>
        <v>9805.304818775172</v>
      </c>
      <c r="O1059" s="42" t="str">
        <f t="shared" si="150"/>
        <v>OUTLIER-UP</v>
      </c>
      <c r="P1059" s="75">
        <f t="shared" si="151"/>
        <v>1.0730405834301548</v>
      </c>
      <c r="Q1059" s="55" t="str">
        <f t="shared" si="152"/>
        <v>LIKELY_TRUE_POSITIVE</v>
      </c>
      <c r="R1059" s="1"/>
    </row>
    <row r="1060" spans="1:18" ht="14" x14ac:dyDescent="0.2">
      <c r="A1060" s="103" t="s">
        <v>2326</v>
      </c>
      <c r="B1060" s="103" t="s">
        <v>2327</v>
      </c>
      <c r="C1060" s="76" t="s">
        <v>2328</v>
      </c>
      <c r="D1060" s="31" t="s">
        <v>144</v>
      </c>
      <c r="E1060" s="1">
        <v>92</v>
      </c>
      <c r="F1060" s="71">
        <f>Data!Y116</f>
        <v>2415</v>
      </c>
      <c r="G1060" s="71">
        <f t="shared" si="144"/>
        <v>973.57894736842104</v>
      </c>
      <c r="H1060" s="72">
        <f t="shared" si="145"/>
        <v>1441.421052631579</v>
      </c>
      <c r="I1060" s="72">
        <f t="shared" si="146"/>
        <v>1441.421052631579</v>
      </c>
      <c r="J1060" s="45">
        <f>Data!J116</f>
        <v>0.36199999999999999</v>
      </c>
      <c r="K1060" s="45">
        <f t="shared" si="147"/>
        <v>5.1062500000000018E-2</v>
      </c>
      <c r="L1060" s="73">
        <f t="shared" si="148"/>
        <v>0.31093749999999998</v>
      </c>
      <c r="M1060" s="73">
        <f>IF(Results!J1060&lt;'C.O. values'!C$32,"NO_GROWTH",L1060)</f>
        <v>0.31093749999999998</v>
      </c>
      <c r="N1060" s="74">
        <f t="shared" si="149"/>
        <v>4635.7259984131188</v>
      </c>
      <c r="O1060" s="42">
        <f t="shared" si="150"/>
        <v>4635.7259984131188</v>
      </c>
      <c r="P1060" s="75">
        <f t="shared" si="151"/>
        <v>0.50730928022091992</v>
      </c>
      <c r="Q1060" s="55" t="str">
        <f t="shared" si="152"/>
        <v>NEGATIVE</v>
      </c>
      <c r="R1060" s="1"/>
    </row>
    <row r="1061" spans="1:18" ht="14" x14ac:dyDescent="0.2">
      <c r="A1061" s="103" t="s">
        <v>2329</v>
      </c>
      <c r="B1061" s="103" t="s">
        <v>2330</v>
      </c>
      <c r="C1061" s="76" t="s">
        <v>826</v>
      </c>
      <c r="D1061" s="31" t="s">
        <v>144</v>
      </c>
      <c r="E1061" s="1">
        <v>93</v>
      </c>
      <c r="F1061" s="71">
        <f>Data!Z116</f>
        <v>2691</v>
      </c>
      <c r="G1061" s="71">
        <f t="shared" si="144"/>
        <v>973.57894736842104</v>
      </c>
      <c r="H1061" s="72">
        <f t="shared" si="145"/>
        <v>1717.421052631579</v>
      </c>
      <c r="I1061" s="72">
        <f t="shared" si="146"/>
        <v>1717.421052631579</v>
      </c>
      <c r="J1061" s="45">
        <f>Data!K116</f>
        <v>0.39300000000000002</v>
      </c>
      <c r="K1061" s="45">
        <f t="shared" si="147"/>
        <v>5.1062500000000018E-2</v>
      </c>
      <c r="L1061" s="73">
        <f t="shared" si="148"/>
        <v>0.34193750000000001</v>
      </c>
      <c r="M1061" s="73">
        <f>IF(Results!J1061&lt;'C.O. values'!C$32,"NO_GROWTH",L1061)</f>
        <v>0.34193750000000001</v>
      </c>
      <c r="N1061" s="74">
        <f t="shared" si="149"/>
        <v>5022.6168601910549</v>
      </c>
      <c r="O1061" s="42">
        <f t="shared" si="150"/>
        <v>5022.6168601910549</v>
      </c>
      <c r="P1061" s="75">
        <f t="shared" si="151"/>
        <v>0.54964856530373196</v>
      </c>
      <c r="Q1061" s="55" t="str">
        <f t="shared" si="152"/>
        <v>NEGATIVE</v>
      </c>
      <c r="R1061" s="1"/>
    </row>
    <row r="1062" spans="1:18" ht="14" x14ac:dyDescent="0.2">
      <c r="A1062" s="103" t="s">
        <v>2331</v>
      </c>
      <c r="B1062" s="103" t="s">
        <v>2332</v>
      </c>
      <c r="C1062" s="76" t="s">
        <v>305</v>
      </c>
      <c r="D1062" s="31" t="s">
        <v>144</v>
      </c>
      <c r="E1062" s="1">
        <v>94</v>
      </c>
      <c r="F1062" s="71">
        <f>Data!AA116</f>
        <v>2847</v>
      </c>
      <c r="G1062" s="71">
        <f t="shared" si="144"/>
        <v>973.57894736842104</v>
      </c>
      <c r="H1062" s="72">
        <f t="shared" si="145"/>
        <v>1873.421052631579</v>
      </c>
      <c r="I1062" s="72">
        <f t="shared" si="146"/>
        <v>1873.421052631579</v>
      </c>
      <c r="J1062" s="45">
        <f>Data!L116</f>
        <v>0.35399999999999998</v>
      </c>
      <c r="K1062" s="45">
        <f t="shared" si="147"/>
        <v>5.1062500000000018E-2</v>
      </c>
      <c r="L1062" s="73">
        <f t="shared" si="148"/>
        <v>0.30293749999999997</v>
      </c>
      <c r="M1062" s="73">
        <f>IF(Results!J1062&lt;'C.O. values'!C$32,"NO_GROWTH",L1062)</f>
        <v>0.30293749999999997</v>
      </c>
      <c r="N1062" s="74">
        <f t="shared" si="149"/>
        <v>6184.1833798442885</v>
      </c>
      <c r="O1062" s="42">
        <f t="shared" si="150"/>
        <v>6184.1833798442885</v>
      </c>
      <c r="P1062" s="75">
        <f t="shared" si="151"/>
        <v>0.67676424798552082</v>
      </c>
      <c r="Q1062" s="55" t="str">
        <f t="shared" si="152"/>
        <v>NEGATIVE</v>
      </c>
      <c r="R1062" s="1"/>
    </row>
    <row r="1063" spans="1:18" ht="14" x14ac:dyDescent="0.2">
      <c r="A1063" s="103" t="s">
        <v>2333</v>
      </c>
      <c r="B1063" s="103" t="s">
        <v>2334</v>
      </c>
      <c r="C1063" s="76" t="s">
        <v>300</v>
      </c>
      <c r="D1063" s="31" t="s">
        <v>127</v>
      </c>
      <c r="E1063" s="1">
        <v>95</v>
      </c>
      <c r="F1063" s="71">
        <f>Data!AB116</f>
        <v>4886</v>
      </c>
      <c r="G1063" s="71">
        <f t="shared" si="144"/>
        <v>973.57894736842104</v>
      </c>
      <c r="H1063" s="72">
        <f t="shared" si="145"/>
        <v>3912.4210526315792</v>
      </c>
      <c r="I1063" s="72" t="str">
        <f t="shared" si="146"/>
        <v>OUTLIER-UP</v>
      </c>
      <c r="J1063" s="45">
        <f>Data!M116</f>
        <v>0.46600000000000003</v>
      </c>
      <c r="K1063" s="45">
        <f t="shared" si="147"/>
        <v>5.1062500000000018E-2</v>
      </c>
      <c r="L1063" s="73">
        <f t="shared" si="148"/>
        <v>0.41493750000000001</v>
      </c>
      <c r="M1063" s="73">
        <f>IF(Results!J1063&lt;'C.O. values'!C$32,"NO_GROWTH",L1063)</f>
        <v>0.41493750000000001</v>
      </c>
      <c r="N1063" s="74">
        <f t="shared" si="149"/>
        <v>9428.940629929999</v>
      </c>
      <c r="O1063" s="42" t="str">
        <f t="shared" si="150"/>
        <v>OUTLIER-UP</v>
      </c>
      <c r="P1063" s="75">
        <f t="shared" si="151"/>
        <v>1.0318532816333417</v>
      </c>
      <c r="Q1063" s="55" t="str">
        <f t="shared" si="152"/>
        <v>LIKELY_TRUE_POSITIVE</v>
      </c>
      <c r="R1063" s="1"/>
    </row>
    <row r="1064" spans="1:18" ht="14" x14ac:dyDescent="0.2">
      <c r="A1064" s="103" t="s">
        <v>2335</v>
      </c>
      <c r="B1064" s="103" t="s">
        <v>2336</v>
      </c>
      <c r="C1064" s="76" t="s">
        <v>321</v>
      </c>
      <c r="D1064" s="31" t="s">
        <v>127</v>
      </c>
      <c r="E1064" s="1">
        <v>96</v>
      </c>
      <c r="F1064" s="71">
        <f>Data!AC116</f>
        <v>1927</v>
      </c>
      <c r="G1064" s="71">
        <f t="shared" si="144"/>
        <v>973.57894736842104</v>
      </c>
      <c r="H1064" s="72">
        <f t="shared" si="145"/>
        <v>953.42105263157896</v>
      </c>
      <c r="I1064" s="72">
        <f t="shared" si="146"/>
        <v>953.42105263157896</v>
      </c>
      <c r="J1064" s="45">
        <f>Data!N116</f>
        <v>0.442</v>
      </c>
      <c r="K1064" s="45">
        <f t="shared" si="147"/>
        <v>5.1062500000000018E-2</v>
      </c>
      <c r="L1064" s="73">
        <f t="shared" si="148"/>
        <v>0.39093749999999999</v>
      </c>
      <c r="M1064" s="73">
        <f>IF(Results!J1064&lt;'C.O. values'!C$32,"NO_GROWTH",L1064)</f>
        <v>0.39093749999999999</v>
      </c>
      <c r="N1064" s="74">
        <f t="shared" si="149"/>
        <v>2438.8068492574362</v>
      </c>
      <c r="O1064" s="42">
        <f t="shared" si="150"/>
        <v>2438.8068492574362</v>
      </c>
      <c r="P1064" s="75">
        <f t="shared" si="151"/>
        <v>0.26689009396115354</v>
      </c>
      <c r="Q1064" s="55" t="str">
        <f t="shared" si="152"/>
        <v>NEGATIVE</v>
      </c>
      <c r="R1064" s="1"/>
    </row>
    <row r="1065" spans="1:18" ht="14" x14ac:dyDescent="0.2">
      <c r="A1065" s="103" t="s">
        <v>2337</v>
      </c>
      <c r="B1065" s="103" t="s">
        <v>2338</v>
      </c>
      <c r="C1065" s="76" t="s">
        <v>653</v>
      </c>
      <c r="D1065" s="31" t="s">
        <v>127</v>
      </c>
      <c r="E1065" s="1">
        <v>1</v>
      </c>
      <c r="F1065" s="71">
        <f>Data!R119</f>
        <v>1672</v>
      </c>
      <c r="G1065" s="71">
        <f t="shared" si="144"/>
        <v>973.57894736842104</v>
      </c>
      <c r="H1065" s="72">
        <f t="shared" si="145"/>
        <v>698.42105263157896</v>
      </c>
      <c r="I1065" s="72">
        <f t="shared" si="146"/>
        <v>698.42105263157896</v>
      </c>
      <c r="J1065" s="45">
        <f>Data!C119</f>
        <v>0.38200000000000001</v>
      </c>
      <c r="K1065" s="45">
        <f t="shared" si="147"/>
        <v>5.1062500000000018E-2</v>
      </c>
      <c r="L1065" s="73">
        <f t="shared" si="148"/>
        <v>0.3309375</v>
      </c>
      <c r="M1065" s="73">
        <f>IF(Results!J1065&lt;'C.O. values'!C$32,"NO_GROWTH",L1065)</f>
        <v>0.3309375</v>
      </c>
      <c r="N1065" s="74">
        <f t="shared" si="149"/>
        <v>2110.4318870831471</v>
      </c>
      <c r="O1065" s="42">
        <f t="shared" si="150"/>
        <v>2110.4318870831471</v>
      </c>
      <c r="P1065" s="75">
        <f t="shared" si="151"/>
        <v>0.23095447875002242</v>
      </c>
      <c r="Q1065" s="55" t="str">
        <f t="shared" si="152"/>
        <v>NEGATIVE</v>
      </c>
      <c r="R1065" s="1"/>
    </row>
    <row r="1066" spans="1:18" ht="14" x14ac:dyDescent="0.2">
      <c r="A1066" s="103" t="s">
        <v>2339</v>
      </c>
      <c r="B1066" s="103" t="s">
        <v>2340</v>
      </c>
      <c r="C1066" s="76" t="s">
        <v>187</v>
      </c>
      <c r="D1066" s="31" t="s">
        <v>144</v>
      </c>
      <c r="E1066" s="1">
        <v>2</v>
      </c>
      <c r="F1066" s="71">
        <f>Data!S119</f>
        <v>2076</v>
      </c>
      <c r="G1066" s="71">
        <f t="shared" si="144"/>
        <v>973.57894736842104</v>
      </c>
      <c r="H1066" s="72">
        <f t="shared" si="145"/>
        <v>1102.421052631579</v>
      </c>
      <c r="I1066" s="72">
        <f t="shared" si="146"/>
        <v>1102.421052631579</v>
      </c>
      <c r="J1066" s="45">
        <f>Data!D119</f>
        <v>0.33900000000000002</v>
      </c>
      <c r="K1066" s="45">
        <f t="shared" si="147"/>
        <v>5.1062500000000018E-2</v>
      </c>
      <c r="L1066" s="73">
        <f t="shared" si="148"/>
        <v>0.28793750000000001</v>
      </c>
      <c r="M1066" s="73">
        <f>IF(Results!J1066&lt;'C.O. values'!C$32,"NO_GROWTH",L1066)</f>
        <v>0.28793750000000001</v>
      </c>
      <c r="N1066" s="74">
        <f t="shared" si="149"/>
        <v>3828.6817543098032</v>
      </c>
      <c r="O1066" s="42">
        <f t="shared" si="150"/>
        <v>3828.6817543098032</v>
      </c>
      <c r="P1066" s="75">
        <f t="shared" si="151"/>
        <v>0.41899063612447407</v>
      </c>
      <c r="Q1066" s="55" t="str">
        <f t="shared" si="152"/>
        <v>NEGATIVE</v>
      </c>
      <c r="R1066" s="1"/>
    </row>
    <row r="1067" spans="1:18" ht="14" x14ac:dyDescent="0.2">
      <c r="A1067" s="103" t="s">
        <v>2341</v>
      </c>
      <c r="B1067" s="103" t="s">
        <v>2342</v>
      </c>
      <c r="C1067" s="76" t="s">
        <v>135</v>
      </c>
      <c r="D1067" s="31" t="s">
        <v>127</v>
      </c>
      <c r="E1067" s="1">
        <v>3</v>
      </c>
      <c r="F1067" s="71">
        <f>Data!T119</f>
        <v>2180</v>
      </c>
      <c r="G1067" s="71">
        <f t="shared" si="144"/>
        <v>973.57894736842104</v>
      </c>
      <c r="H1067" s="72">
        <f t="shared" si="145"/>
        <v>1206.421052631579</v>
      </c>
      <c r="I1067" s="72">
        <f t="shared" si="146"/>
        <v>1206.421052631579</v>
      </c>
      <c r="J1067" s="45">
        <f>Data!E119</f>
        <v>0.41499999999999998</v>
      </c>
      <c r="K1067" s="45">
        <f t="shared" si="147"/>
        <v>5.1062500000000018E-2</v>
      </c>
      <c r="L1067" s="73">
        <f t="shared" si="148"/>
        <v>0.36393749999999997</v>
      </c>
      <c r="M1067" s="73">
        <f>IF(Results!J1067&lt;'C.O. values'!C$32,"NO_GROWTH",L1067)</f>
        <v>0.36393749999999997</v>
      </c>
      <c r="N1067" s="74">
        <f t="shared" si="149"/>
        <v>3314.9127326301332</v>
      </c>
      <c r="O1067" s="42">
        <f t="shared" si="150"/>
        <v>3314.9127326301332</v>
      </c>
      <c r="P1067" s="75">
        <f t="shared" si="151"/>
        <v>0.36276647777746635</v>
      </c>
      <c r="Q1067" s="55" t="str">
        <f t="shared" si="152"/>
        <v>NEGATIVE</v>
      </c>
      <c r="R1067" s="1"/>
    </row>
    <row r="1068" spans="1:18" ht="14" x14ac:dyDescent="0.2">
      <c r="A1068" s="103" t="s">
        <v>2343</v>
      </c>
      <c r="B1068" s="103" t="s">
        <v>2344</v>
      </c>
      <c r="C1068" s="76" t="s">
        <v>2345</v>
      </c>
      <c r="D1068" s="31" t="s">
        <v>127</v>
      </c>
      <c r="E1068" s="1">
        <v>4</v>
      </c>
      <c r="F1068" s="71">
        <f>Data!U119</f>
        <v>2361</v>
      </c>
      <c r="G1068" s="71">
        <f t="shared" si="144"/>
        <v>973.57894736842104</v>
      </c>
      <c r="H1068" s="72">
        <f t="shared" si="145"/>
        <v>1387.421052631579</v>
      </c>
      <c r="I1068" s="72">
        <f t="shared" si="146"/>
        <v>1387.421052631579</v>
      </c>
      <c r="J1068" s="45">
        <f>Data!F119</f>
        <v>0.57099999999999995</v>
      </c>
      <c r="K1068" s="45">
        <f t="shared" si="147"/>
        <v>5.1062500000000018E-2</v>
      </c>
      <c r="L1068" s="73">
        <f t="shared" si="148"/>
        <v>0.51993749999999994</v>
      </c>
      <c r="M1068" s="73">
        <f>IF(Results!J1068&lt;'C.O. values'!C$32,"NO_GROWTH",L1068)</f>
        <v>0.51993749999999994</v>
      </c>
      <c r="N1068" s="74">
        <f t="shared" si="149"/>
        <v>2668.4381346442201</v>
      </c>
      <c r="O1068" s="42">
        <f t="shared" si="150"/>
        <v>2668.4381346442201</v>
      </c>
      <c r="P1068" s="75">
        <f t="shared" si="151"/>
        <v>0.29201972460490855</v>
      </c>
      <c r="Q1068" s="55" t="str">
        <f t="shared" si="152"/>
        <v>NEGATIVE</v>
      </c>
      <c r="R1068" s="1"/>
    </row>
    <row r="1069" spans="1:18" ht="14" x14ac:dyDescent="0.2">
      <c r="A1069" s="103" t="s">
        <v>2346</v>
      </c>
      <c r="B1069" s="103" t="s">
        <v>2347</v>
      </c>
      <c r="C1069" s="76" t="s">
        <v>596</v>
      </c>
      <c r="D1069" s="31" t="s">
        <v>127</v>
      </c>
      <c r="E1069" s="1">
        <v>5</v>
      </c>
      <c r="F1069" s="71">
        <f>Data!V119</f>
        <v>2086</v>
      </c>
      <c r="G1069" s="71">
        <f t="shared" si="144"/>
        <v>973.57894736842104</v>
      </c>
      <c r="H1069" s="72">
        <f t="shared" si="145"/>
        <v>1112.421052631579</v>
      </c>
      <c r="I1069" s="72">
        <f t="shared" si="146"/>
        <v>1112.421052631579</v>
      </c>
      <c r="J1069" s="45">
        <f>Data!G119</f>
        <v>0.41099999999999998</v>
      </c>
      <c r="K1069" s="45">
        <f t="shared" si="147"/>
        <v>5.1062500000000018E-2</v>
      </c>
      <c r="L1069" s="73">
        <f t="shared" si="148"/>
        <v>0.35993749999999997</v>
      </c>
      <c r="M1069" s="73">
        <f>IF(Results!J1069&lt;'C.O. values'!C$32,"NO_GROWTH",L1069)</f>
        <v>0.35993749999999997</v>
      </c>
      <c r="N1069" s="74">
        <f t="shared" si="149"/>
        <v>3090.5950411712565</v>
      </c>
      <c r="O1069" s="42">
        <f t="shared" si="150"/>
        <v>3090.5950411712565</v>
      </c>
      <c r="P1069" s="75">
        <f t="shared" si="151"/>
        <v>0.33821833868689544</v>
      </c>
      <c r="Q1069" s="55" t="str">
        <f t="shared" si="152"/>
        <v>NEGATIVE</v>
      </c>
      <c r="R1069" s="1"/>
    </row>
    <row r="1070" spans="1:18" ht="14" x14ac:dyDescent="0.2">
      <c r="A1070" s="103" t="s">
        <v>2348</v>
      </c>
      <c r="B1070" s="103" t="s">
        <v>2349</v>
      </c>
      <c r="C1070" s="76" t="s">
        <v>1725</v>
      </c>
      <c r="D1070" s="31" t="s">
        <v>127</v>
      </c>
      <c r="E1070" s="1">
        <v>6</v>
      </c>
      <c r="F1070" s="71">
        <f>Data!W119</f>
        <v>2257</v>
      </c>
      <c r="G1070" s="71">
        <f t="shared" si="144"/>
        <v>973.57894736842104</v>
      </c>
      <c r="H1070" s="72">
        <f t="shared" si="145"/>
        <v>1283.421052631579</v>
      </c>
      <c r="I1070" s="72">
        <f t="shared" si="146"/>
        <v>1283.421052631579</v>
      </c>
      <c r="J1070" s="45">
        <f>Data!H119</f>
        <v>0.41099999999999998</v>
      </c>
      <c r="K1070" s="45">
        <f t="shared" si="147"/>
        <v>5.1062500000000018E-2</v>
      </c>
      <c r="L1070" s="73">
        <f t="shared" si="148"/>
        <v>0.35993749999999997</v>
      </c>
      <c r="M1070" s="73">
        <f>IF(Results!J1070&lt;'C.O. values'!C$32,"NO_GROWTH",L1070)</f>
        <v>0.35993749999999997</v>
      </c>
      <c r="N1070" s="74">
        <f t="shared" si="149"/>
        <v>3565.6775207684086</v>
      </c>
      <c r="O1070" s="42">
        <f t="shared" si="150"/>
        <v>3565.6775207684086</v>
      </c>
      <c r="P1070" s="75">
        <f t="shared" si="151"/>
        <v>0.39020884693792318</v>
      </c>
      <c r="Q1070" s="55" t="str">
        <f t="shared" si="152"/>
        <v>NEGATIVE</v>
      </c>
      <c r="R1070" s="1"/>
    </row>
    <row r="1071" spans="1:18" ht="14" x14ac:dyDescent="0.2">
      <c r="A1071" s="103" t="s">
        <v>2350</v>
      </c>
      <c r="B1071" s="103" t="s">
        <v>2351</v>
      </c>
      <c r="C1071" s="76" t="s">
        <v>1725</v>
      </c>
      <c r="D1071" s="31" t="s">
        <v>127</v>
      </c>
      <c r="E1071" s="1">
        <v>7</v>
      </c>
      <c r="F1071" s="71">
        <f>Data!X119</f>
        <v>2116</v>
      </c>
      <c r="G1071" s="71">
        <f t="shared" si="144"/>
        <v>973.57894736842104</v>
      </c>
      <c r="H1071" s="72">
        <f t="shared" si="145"/>
        <v>1142.421052631579</v>
      </c>
      <c r="I1071" s="72">
        <f t="shared" si="146"/>
        <v>1142.421052631579</v>
      </c>
      <c r="J1071" s="45">
        <f>Data!I119</f>
        <v>0.373</v>
      </c>
      <c r="K1071" s="45">
        <f t="shared" si="147"/>
        <v>5.1062500000000018E-2</v>
      </c>
      <c r="L1071" s="73">
        <f t="shared" si="148"/>
        <v>0.32193749999999999</v>
      </c>
      <c r="M1071" s="73">
        <f>IF(Results!J1071&lt;'C.O. values'!C$32,"NO_GROWTH",L1071)</f>
        <v>0.32193749999999999</v>
      </c>
      <c r="N1071" s="74">
        <f t="shared" si="149"/>
        <v>3548.5802450214064</v>
      </c>
      <c r="O1071" s="42">
        <f t="shared" si="150"/>
        <v>3548.5802450214064</v>
      </c>
      <c r="P1071" s="75">
        <f t="shared" si="151"/>
        <v>0.3883378117093701</v>
      </c>
      <c r="Q1071" s="55" t="str">
        <f t="shared" si="152"/>
        <v>NEGATIVE</v>
      </c>
      <c r="R1071" s="1"/>
    </row>
    <row r="1072" spans="1:18" ht="14" x14ac:dyDescent="0.2">
      <c r="A1072" s="103" t="s">
        <v>2352</v>
      </c>
      <c r="B1072" s="103" t="s">
        <v>2353</v>
      </c>
      <c r="C1072" s="76" t="s">
        <v>2178</v>
      </c>
      <c r="D1072" s="31" t="s">
        <v>127</v>
      </c>
      <c r="E1072" s="1">
        <v>8</v>
      </c>
      <c r="F1072" s="71">
        <f>Data!Y119</f>
        <v>2652</v>
      </c>
      <c r="G1072" s="71">
        <f t="shared" si="144"/>
        <v>973.57894736842104</v>
      </c>
      <c r="H1072" s="72">
        <f t="shared" si="145"/>
        <v>1678.421052631579</v>
      </c>
      <c r="I1072" s="72">
        <f t="shared" si="146"/>
        <v>1678.421052631579</v>
      </c>
      <c r="J1072" s="45">
        <f>Data!J119</f>
        <v>0.35899999999999999</v>
      </c>
      <c r="K1072" s="45">
        <f t="shared" si="147"/>
        <v>5.1062500000000018E-2</v>
      </c>
      <c r="L1072" s="73">
        <f t="shared" si="148"/>
        <v>0.30793749999999998</v>
      </c>
      <c r="M1072" s="73">
        <f>IF(Results!J1072&lt;'C.O. values'!C$32,"NO_GROWTH",L1072)</f>
        <v>0.30793749999999998</v>
      </c>
      <c r="N1072" s="74">
        <f t="shared" si="149"/>
        <v>5450.5250339162303</v>
      </c>
      <c r="O1072" s="42">
        <f t="shared" si="150"/>
        <v>5450.5250339162303</v>
      </c>
      <c r="P1072" s="75">
        <f t="shared" si="151"/>
        <v>0.59647656758157963</v>
      </c>
      <c r="Q1072" s="55" t="str">
        <f t="shared" si="152"/>
        <v>NEGATIVE</v>
      </c>
      <c r="R1072" s="1"/>
    </row>
    <row r="1073" spans="1:18" ht="14" x14ac:dyDescent="0.2">
      <c r="A1073" s="103" t="s">
        <v>2354</v>
      </c>
      <c r="B1073" s="103" t="s">
        <v>2355</v>
      </c>
      <c r="C1073" s="76" t="s">
        <v>2178</v>
      </c>
      <c r="D1073" s="31" t="s">
        <v>144</v>
      </c>
      <c r="E1073" s="1">
        <v>9</v>
      </c>
      <c r="F1073" s="71">
        <f>Data!Z119</f>
        <v>2289</v>
      </c>
      <c r="G1073" s="71">
        <f t="shared" si="144"/>
        <v>973.57894736842104</v>
      </c>
      <c r="H1073" s="72">
        <f t="shared" si="145"/>
        <v>1315.421052631579</v>
      </c>
      <c r="I1073" s="72">
        <f t="shared" si="146"/>
        <v>1315.421052631579</v>
      </c>
      <c r="J1073" s="45">
        <f>Data!K119</f>
        <v>0.38900000000000001</v>
      </c>
      <c r="K1073" s="45">
        <f t="shared" si="147"/>
        <v>5.1062500000000018E-2</v>
      </c>
      <c r="L1073" s="73">
        <f t="shared" si="148"/>
        <v>0.3379375</v>
      </c>
      <c r="M1073" s="73">
        <f>IF(Results!J1073&lt;'C.O. values'!C$32,"NO_GROWTH",L1073)</f>
        <v>0.3379375</v>
      </c>
      <c r="N1073" s="74">
        <f t="shared" si="149"/>
        <v>3892.4980288709567</v>
      </c>
      <c r="O1073" s="42">
        <f t="shared" si="150"/>
        <v>3892.4980288709567</v>
      </c>
      <c r="P1073" s="75">
        <f t="shared" si="151"/>
        <v>0.4259743509352894</v>
      </c>
      <c r="Q1073" s="55" t="str">
        <f t="shared" si="152"/>
        <v>NEGATIVE</v>
      </c>
      <c r="R1073" s="1"/>
    </row>
    <row r="1074" spans="1:18" ht="14" x14ac:dyDescent="0.2">
      <c r="A1074" s="103" t="s">
        <v>2356</v>
      </c>
      <c r="B1074" s="103" t="s">
        <v>2357</v>
      </c>
      <c r="C1074" s="76" t="s">
        <v>138</v>
      </c>
      <c r="D1074" s="31" t="s">
        <v>127</v>
      </c>
      <c r="E1074" s="1">
        <v>10</v>
      </c>
      <c r="F1074" s="71">
        <f>Data!AA119</f>
        <v>2791</v>
      </c>
      <c r="G1074" s="71">
        <f t="shared" si="144"/>
        <v>973.57894736842104</v>
      </c>
      <c r="H1074" s="72">
        <f t="shared" si="145"/>
        <v>1817.421052631579</v>
      </c>
      <c r="I1074" s="72">
        <f t="shared" si="146"/>
        <v>1817.421052631579</v>
      </c>
      <c r="J1074" s="45">
        <f>Data!L119</f>
        <v>0.36799999999999999</v>
      </c>
      <c r="K1074" s="45">
        <f t="shared" si="147"/>
        <v>5.1062500000000018E-2</v>
      </c>
      <c r="L1074" s="73">
        <f t="shared" si="148"/>
        <v>0.31693749999999998</v>
      </c>
      <c r="M1074" s="73">
        <f>IF(Results!J1074&lt;'C.O. values'!C$32,"NO_GROWTH",L1074)</f>
        <v>0.31693749999999998</v>
      </c>
      <c r="N1074" s="74">
        <f t="shared" si="149"/>
        <v>5734.3200240791293</v>
      </c>
      <c r="O1074" s="42">
        <f t="shared" si="150"/>
        <v>5734.3200240791293</v>
      </c>
      <c r="P1074" s="75">
        <f t="shared" si="151"/>
        <v>0.62753358696519435</v>
      </c>
      <c r="Q1074" s="55" t="str">
        <f t="shared" si="152"/>
        <v>NEGATIVE</v>
      </c>
      <c r="R1074" s="1"/>
    </row>
    <row r="1075" spans="1:18" ht="14" x14ac:dyDescent="0.2">
      <c r="A1075" s="103" t="s">
        <v>2358</v>
      </c>
      <c r="B1075" s="103" t="s">
        <v>2359</v>
      </c>
      <c r="C1075" s="76" t="s">
        <v>2189</v>
      </c>
      <c r="D1075" s="31" t="s">
        <v>144</v>
      </c>
      <c r="E1075" s="1">
        <v>11</v>
      </c>
      <c r="F1075" s="71">
        <f>Data!AB119</f>
        <v>3007</v>
      </c>
      <c r="G1075" s="71">
        <f t="shared" si="144"/>
        <v>973.57894736842104</v>
      </c>
      <c r="H1075" s="72">
        <f t="shared" si="145"/>
        <v>2033.421052631579</v>
      </c>
      <c r="I1075" s="72">
        <f t="shared" si="146"/>
        <v>2033.421052631579</v>
      </c>
      <c r="J1075" s="45">
        <f>Data!M119</f>
        <v>0.38600000000000001</v>
      </c>
      <c r="K1075" s="45">
        <f t="shared" si="147"/>
        <v>5.1062500000000018E-2</v>
      </c>
      <c r="L1075" s="73">
        <f t="shared" si="148"/>
        <v>0.3349375</v>
      </c>
      <c r="M1075" s="73">
        <f>IF(Results!J1075&lt;'C.O. values'!C$32,"NO_GROWTH",L1075)</f>
        <v>0.3349375</v>
      </c>
      <c r="N1075" s="74">
        <f t="shared" si="149"/>
        <v>6071.0462478270692</v>
      </c>
      <c r="O1075" s="42">
        <f t="shared" si="150"/>
        <v>6071.0462478270692</v>
      </c>
      <c r="P1075" s="75">
        <f t="shared" si="151"/>
        <v>0.6643831199745982</v>
      </c>
      <c r="Q1075" s="55" t="str">
        <f t="shared" si="152"/>
        <v>NEGATIVE</v>
      </c>
      <c r="R1075" s="1"/>
    </row>
    <row r="1076" spans="1:18" ht="14" x14ac:dyDescent="0.2">
      <c r="A1076" s="103" t="s">
        <v>2360</v>
      </c>
      <c r="B1076" s="103" t="s">
        <v>2361</v>
      </c>
      <c r="C1076" s="76" t="s">
        <v>2189</v>
      </c>
      <c r="D1076" s="31" t="s">
        <v>144</v>
      </c>
      <c r="E1076" s="1">
        <v>12</v>
      </c>
      <c r="F1076" s="71">
        <f>Data!AC119</f>
        <v>2958</v>
      </c>
      <c r="G1076" s="71">
        <f t="shared" si="144"/>
        <v>973.57894736842104</v>
      </c>
      <c r="H1076" s="72">
        <f t="shared" si="145"/>
        <v>1984.421052631579</v>
      </c>
      <c r="I1076" s="72">
        <f t="shared" si="146"/>
        <v>1984.421052631579</v>
      </c>
      <c r="J1076" s="45">
        <f>Data!N119</f>
        <v>0.35299999999999998</v>
      </c>
      <c r="K1076" s="45">
        <f t="shared" si="147"/>
        <v>5.1062500000000018E-2</v>
      </c>
      <c r="L1076" s="73">
        <f t="shared" si="148"/>
        <v>0.30193749999999997</v>
      </c>
      <c r="M1076" s="73">
        <f>IF(Results!J1076&lt;'C.O. values'!C$32,"NO_GROWTH",L1076)</f>
        <v>0.30193749999999997</v>
      </c>
      <c r="N1076" s="74">
        <f t="shared" si="149"/>
        <v>6572.2907973722349</v>
      </c>
      <c r="O1076" s="42">
        <f t="shared" si="150"/>
        <v>6572.2907973722349</v>
      </c>
      <c r="P1076" s="75">
        <f t="shared" si="151"/>
        <v>0.71923666648089812</v>
      </c>
      <c r="Q1076" s="55" t="str">
        <f t="shared" si="152"/>
        <v>NEGATIVE</v>
      </c>
      <c r="R1076" s="1"/>
    </row>
    <row r="1077" spans="1:18" ht="14" x14ac:dyDescent="0.2">
      <c r="A1077" s="103" t="s">
        <v>2362</v>
      </c>
      <c r="B1077" s="103" t="s">
        <v>2363</v>
      </c>
      <c r="C1077" s="76" t="s">
        <v>2192</v>
      </c>
      <c r="D1077" s="31" t="s">
        <v>144</v>
      </c>
      <c r="E1077" s="1">
        <v>13</v>
      </c>
      <c r="F1077" s="71">
        <f>Data!R120</f>
        <v>2039</v>
      </c>
      <c r="G1077" s="71">
        <f t="shared" si="144"/>
        <v>973.57894736842104</v>
      </c>
      <c r="H1077" s="72">
        <f t="shared" si="145"/>
        <v>1065.421052631579</v>
      </c>
      <c r="I1077" s="72">
        <f t="shared" si="146"/>
        <v>1065.421052631579</v>
      </c>
      <c r="J1077" s="45">
        <f>Data!C120</f>
        <v>0.41099999999999998</v>
      </c>
      <c r="K1077" s="45">
        <f t="shared" si="147"/>
        <v>5.1062500000000018E-2</v>
      </c>
      <c r="L1077" s="73">
        <f t="shared" si="148"/>
        <v>0.35993749999999997</v>
      </c>
      <c r="M1077" s="73">
        <f>IF(Results!J1077&lt;'C.O. values'!C$32,"NO_GROWTH",L1077)</f>
        <v>0.35993749999999997</v>
      </c>
      <c r="N1077" s="74">
        <f t="shared" si="149"/>
        <v>2960.0168157849043</v>
      </c>
      <c r="O1077" s="42">
        <f t="shared" si="150"/>
        <v>2960.0168157849043</v>
      </c>
      <c r="P1077" s="75">
        <f t="shared" si="151"/>
        <v>0.32392854986936143</v>
      </c>
      <c r="Q1077" s="55" t="str">
        <f t="shared" si="152"/>
        <v>NEGATIVE</v>
      </c>
      <c r="R1077" s="1"/>
    </row>
    <row r="1078" spans="1:18" ht="14" x14ac:dyDescent="0.2">
      <c r="A1078" s="103" t="s">
        <v>2364</v>
      </c>
      <c r="B1078" s="103" t="s">
        <v>2365</v>
      </c>
      <c r="C1078" s="76" t="s">
        <v>479</v>
      </c>
      <c r="D1078" s="31" t="s">
        <v>127</v>
      </c>
      <c r="E1078" s="1">
        <v>14</v>
      </c>
      <c r="F1078" s="71">
        <f>Data!S120</f>
        <v>1830</v>
      </c>
      <c r="G1078" s="71">
        <f t="shared" si="144"/>
        <v>973.57894736842104</v>
      </c>
      <c r="H1078" s="72">
        <f t="shared" si="145"/>
        <v>856.42105263157896</v>
      </c>
      <c r="I1078" s="72">
        <f t="shared" si="146"/>
        <v>856.42105263157896</v>
      </c>
      <c r="J1078" s="45">
        <f>Data!D120</f>
        <v>0.39600000000000002</v>
      </c>
      <c r="K1078" s="45">
        <f t="shared" si="147"/>
        <v>5.1062500000000018E-2</v>
      </c>
      <c r="L1078" s="73">
        <f t="shared" si="148"/>
        <v>0.34493750000000001</v>
      </c>
      <c r="M1078" s="73">
        <f>IF(Results!J1078&lt;'C.O. values'!C$32,"NO_GROWTH",L1078)</f>
        <v>0.34493750000000001</v>
      </c>
      <c r="N1078" s="74">
        <f t="shared" si="149"/>
        <v>2482.8296506804245</v>
      </c>
      <c r="O1078" s="42">
        <f t="shared" si="150"/>
        <v>2482.8296506804245</v>
      </c>
      <c r="P1078" s="75">
        <f t="shared" si="151"/>
        <v>0.2717077159929237</v>
      </c>
      <c r="Q1078" s="55" t="str">
        <f t="shared" si="152"/>
        <v>NEGATIVE</v>
      </c>
      <c r="R1078" s="1"/>
    </row>
    <row r="1079" spans="1:18" ht="14" x14ac:dyDescent="0.2">
      <c r="A1079" s="103" t="s">
        <v>2366</v>
      </c>
      <c r="B1079" s="103" t="s">
        <v>2367</v>
      </c>
      <c r="C1079" s="76" t="s">
        <v>228</v>
      </c>
      <c r="D1079" s="31" t="s">
        <v>144</v>
      </c>
      <c r="E1079" s="1">
        <v>15</v>
      </c>
      <c r="F1079" s="71">
        <f>Data!T120</f>
        <v>2239</v>
      </c>
      <c r="G1079" s="71">
        <f t="shared" si="144"/>
        <v>973.57894736842104</v>
      </c>
      <c r="H1079" s="72">
        <f t="shared" si="145"/>
        <v>1265.421052631579</v>
      </c>
      <c r="I1079" s="72">
        <f t="shared" si="146"/>
        <v>1265.421052631579</v>
      </c>
      <c r="J1079" s="45">
        <f>Data!E120</f>
        <v>0.36199999999999999</v>
      </c>
      <c r="K1079" s="45">
        <f t="shared" si="147"/>
        <v>5.1062500000000018E-2</v>
      </c>
      <c r="L1079" s="73">
        <f t="shared" si="148"/>
        <v>0.31093749999999998</v>
      </c>
      <c r="M1079" s="73">
        <f>IF(Results!J1079&lt;'C.O. values'!C$32,"NO_GROWTH",L1079)</f>
        <v>0.31093749999999998</v>
      </c>
      <c r="N1079" s="74">
        <f t="shared" si="149"/>
        <v>4069.6958476593495</v>
      </c>
      <c r="O1079" s="42">
        <f t="shared" si="150"/>
        <v>4069.6958476593495</v>
      </c>
      <c r="P1079" s="75">
        <f t="shared" si="151"/>
        <v>0.44536594093371223</v>
      </c>
      <c r="Q1079" s="55" t="str">
        <f t="shared" si="152"/>
        <v>NEGATIVE</v>
      </c>
      <c r="R1079" s="1"/>
    </row>
    <row r="1080" spans="1:18" ht="14" x14ac:dyDescent="0.2">
      <c r="A1080" s="103" t="s">
        <v>2368</v>
      </c>
      <c r="B1080" s="103" t="s">
        <v>2369</v>
      </c>
      <c r="C1080" s="76" t="s">
        <v>152</v>
      </c>
      <c r="D1080" s="31" t="s">
        <v>127</v>
      </c>
      <c r="E1080" s="1">
        <v>16</v>
      </c>
      <c r="F1080" s="71">
        <f>Data!U120</f>
        <v>2760</v>
      </c>
      <c r="G1080" s="71">
        <f t="shared" si="144"/>
        <v>973.57894736842104</v>
      </c>
      <c r="H1080" s="72">
        <f t="shared" si="145"/>
        <v>1786.421052631579</v>
      </c>
      <c r="I1080" s="72">
        <f t="shared" si="146"/>
        <v>1786.421052631579</v>
      </c>
      <c r="J1080" s="45">
        <f>Data!F120</f>
        <v>0.36199999999999999</v>
      </c>
      <c r="K1080" s="45">
        <f t="shared" si="147"/>
        <v>5.1062500000000018E-2</v>
      </c>
      <c r="L1080" s="73">
        <f t="shared" si="148"/>
        <v>0.31093749999999998</v>
      </c>
      <c r="M1080" s="73">
        <f>IF(Results!J1080&lt;'C.O. values'!C$32,"NO_GROWTH",L1080)</f>
        <v>0.31093749999999998</v>
      </c>
      <c r="N1080" s="74">
        <f t="shared" si="149"/>
        <v>5745.2737371065859</v>
      </c>
      <c r="O1080" s="42">
        <f t="shared" si="150"/>
        <v>5745.2737371065859</v>
      </c>
      <c r="P1080" s="75">
        <f t="shared" si="151"/>
        <v>0.62873230325550311</v>
      </c>
      <c r="Q1080" s="55" t="str">
        <f t="shared" si="152"/>
        <v>NEGATIVE</v>
      </c>
      <c r="R1080" s="1"/>
    </row>
    <row r="1081" spans="1:18" ht="14" x14ac:dyDescent="0.2">
      <c r="A1081" s="103" t="s">
        <v>2370</v>
      </c>
      <c r="B1081" s="103" t="s">
        <v>2371</v>
      </c>
      <c r="C1081" s="76" t="s">
        <v>152</v>
      </c>
      <c r="D1081" s="31" t="s">
        <v>127</v>
      </c>
      <c r="E1081" s="1">
        <v>17</v>
      </c>
      <c r="F1081" s="71">
        <f>Data!V120</f>
        <v>2669</v>
      </c>
      <c r="G1081" s="71">
        <f t="shared" si="144"/>
        <v>973.57894736842104</v>
      </c>
      <c r="H1081" s="72">
        <f t="shared" si="145"/>
        <v>1695.421052631579</v>
      </c>
      <c r="I1081" s="72">
        <f t="shared" si="146"/>
        <v>1695.421052631579</v>
      </c>
      <c r="J1081" s="45">
        <f>Data!G120</f>
        <v>0.38800000000000001</v>
      </c>
      <c r="K1081" s="45">
        <f t="shared" si="147"/>
        <v>5.1062500000000018E-2</v>
      </c>
      <c r="L1081" s="73">
        <f t="shared" si="148"/>
        <v>0.3369375</v>
      </c>
      <c r="M1081" s="73">
        <f>IF(Results!J1081&lt;'C.O. values'!C$32,"NO_GROWTH",L1081)</f>
        <v>0.3369375</v>
      </c>
      <c r="N1081" s="74">
        <f t="shared" si="149"/>
        <v>5031.8562125960425</v>
      </c>
      <c r="O1081" s="42">
        <f t="shared" si="150"/>
        <v>5031.8562125960425</v>
      </c>
      <c r="P1081" s="75">
        <f t="shared" si="151"/>
        <v>0.55065967105499636</v>
      </c>
      <c r="Q1081" s="55" t="str">
        <f t="shared" si="152"/>
        <v>NEGATIVE</v>
      </c>
      <c r="R1081" s="1"/>
    </row>
    <row r="1082" spans="1:18" ht="14" x14ac:dyDescent="0.2">
      <c r="A1082" s="103" t="s">
        <v>2372</v>
      </c>
      <c r="B1082" s="103" t="s">
        <v>2373</v>
      </c>
      <c r="C1082" s="76" t="s">
        <v>152</v>
      </c>
      <c r="D1082" s="31" t="s">
        <v>144</v>
      </c>
      <c r="E1082" s="1">
        <v>18</v>
      </c>
      <c r="F1082" s="71">
        <f>Data!W120</f>
        <v>2259</v>
      </c>
      <c r="G1082" s="71">
        <f t="shared" si="144"/>
        <v>973.57894736842104</v>
      </c>
      <c r="H1082" s="72">
        <f t="shared" si="145"/>
        <v>1285.421052631579</v>
      </c>
      <c r="I1082" s="72">
        <f t="shared" si="146"/>
        <v>1285.421052631579</v>
      </c>
      <c r="J1082" s="45">
        <f>Data!H120</f>
        <v>0.35899999999999999</v>
      </c>
      <c r="K1082" s="45">
        <f t="shared" si="147"/>
        <v>5.1062500000000018E-2</v>
      </c>
      <c r="L1082" s="73">
        <f t="shared" si="148"/>
        <v>0.30793749999999998</v>
      </c>
      <c r="M1082" s="73">
        <f>IF(Results!J1082&lt;'C.O. values'!C$32,"NO_GROWTH",L1082)</f>
        <v>0.30793749999999998</v>
      </c>
      <c r="N1082" s="74">
        <f t="shared" si="149"/>
        <v>4174.292032089561</v>
      </c>
      <c r="O1082" s="42">
        <f t="shared" si="150"/>
        <v>4174.292032089561</v>
      </c>
      <c r="P1082" s="75">
        <f t="shared" si="151"/>
        <v>0.45681239291454745</v>
      </c>
      <c r="Q1082" s="55" t="str">
        <f t="shared" si="152"/>
        <v>NEGATIVE</v>
      </c>
      <c r="R1082" s="1"/>
    </row>
    <row r="1083" spans="1:18" ht="14" x14ac:dyDescent="0.2">
      <c r="A1083" s="103" t="s">
        <v>2374</v>
      </c>
      <c r="B1083" s="103" t="s">
        <v>2375</v>
      </c>
      <c r="C1083" s="76" t="s">
        <v>479</v>
      </c>
      <c r="D1083" s="31" t="s">
        <v>127</v>
      </c>
      <c r="E1083" s="1">
        <v>19</v>
      </c>
      <c r="F1083" s="71">
        <f>Data!X120</f>
        <v>2315</v>
      </c>
      <c r="G1083" s="71">
        <f t="shared" si="144"/>
        <v>973.57894736842104</v>
      </c>
      <c r="H1083" s="72">
        <f t="shared" si="145"/>
        <v>1341.421052631579</v>
      </c>
      <c r="I1083" s="72">
        <f t="shared" si="146"/>
        <v>1341.421052631579</v>
      </c>
      <c r="J1083" s="45">
        <f>Data!I120</f>
        <v>0.32700000000000001</v>
      </c>
      <c r="K1083" s="45">
        <f t="shared" si="147"/>
        <v>5.1062500000000018E-2</v>
      </c>
      <c r="L1083" s="73">
        <f t="shared" si="148"/>
        <v>0.2759375</v>
      </c>
      <c r="M1083" s="73">
        <f>IF(Results!J1083&lt;'C.O. values'!C$32,"NO_GROWTH",L1083)</f>
        <v>0.2759375</v>
      </c>
      <c r="N1083" s="74">
        <f t="shared" si="149"/>
        <v>4861.3220480419623</v>
      </c>
      <c r="O1083" s="42">
        <f t="shared" si="150"/>
        <v>4861.3220480419623</v>
      </c>
      <c r="P1083" s="75">
        <f t="shared" si="151"/>
        <v>0.53199731605329414</v>
      </c>
      <c r="Q1083" s="55" t="str">
        <f t="shared" si="152"/>
        <v>NEGATIVE</v>
      </c>
      <c r="R1083" s="1"/>
    </row>
    <row r="1084" spans="1:18" ht="14" x14ac:dyDescent="0.2">
      <c r="A1084" s="103" t="s">
        <v>2376</v>
      </c>
      <c r="B1084" s="103" t="s">
        <v>2377</v>
      </c>
      <c r="C1084" s="76" t="s">
        <v>479</v>
      </c>
      <c r="D1084" s="31" t="s">
        <v>127</v>
      </c>
      <c r="E1084" s="1">
        <v>20</v>
      </c>
      <c r="F1084" s="71">
        <f>Data!Y120</f>
        <v>2308</v>
      </c>
      <c r="G1084" s="71">
        <f t="shared" si="144"/>
        <v>973.57894736842104</v>
      </c>
      <c r="H1084" s="72">
        <f t="shared" si="145"/>
        <v>1334.421052631579</v>
      </c>
      <c r="I1084" s="72">
        <f t="shared" si="146"/>
        <v>1334.421052631579</v>
      </c>
      <c r="J1084" s="45">
        <f>Data!J120</f>
        <v>0.38300000000000001</v>
      </c>
      <c r="K1084" s="45">
        <f t="shared" si="147"/>
        <v>5.1062500000000018E-2</v>
      </c>
      <c r="L1084" s="73">
        <f t="shared" si="148"/>
        <v>0.3319375</v>
      </c>
      <c r="M1084" s="73">
        <f>IF(Results!J1084&lt;'C.O. values'!C$32,"NO_GROWTH",L1084)</f>
        <v>0.3319375</v>
      </c>
      <c r="N1084" s="74">
        <f t="shared" si="149"/>
        <v>4020.0973154029871</v>
      </c>
      <c r="O1084" s="42">
        <f t="shared" si="150"/>
        <v>4020.0973154029871</v>
      </c>
      <c r="P1084" s="75">
        <f t="shared" si="151"/>
        <v>0.43993814047535845</v>
      </c>
      <c r="Q1084" s="55" t="str">
        <f t="shared" si="152"/>
        <v>NEGATIVE</v>
      </c>
      <c r="R1084" s="1"/>
    </row>
    <row r="1085" spans="1:18" ht="14" x14ac:dyDescent="0.2">
      <c r="A1085" s="103" t="s">
        <v>2378</v>
      </c>
      <c r="B1085" s="103" t="s">
        <v>2379</v>
      </c>
      <c r="C1085" s="76" t="s">
        <v>808</v>
      </c>
      <c r="D1085" s="31" t="s">
        <v>127</v>
      </c>
      <c r="E1085" s="1">
        <v>21</v>
      </c>
      <c r="F1085" s="71">
        <f>Data!Z120</f>
        <v>2794</v>
      </c>
      <c r="G1085" s="71">
        <f t="shared" si="144"/>
        <v>973.57894736842104</v>
      </c>
      <c r="H1085" s="72">
        <f t="shared" si="145"/>
        <v>1820.421052631579</v>
      </c>
      <c r="I1085" s="72">
        <f t="shared" si="146"/>
        <v>1820.421052631579</v>
      </c>
      <c r="J1085" s="45">
        <f>Data!K120</f>
        <v>0.39500000000000002</v>
      </c>
      <c r="K1085" s="45">
        <f t="shared" si="147"/>
        <v>5.1062500000000018E-2</v>
      </c>
      <c r="L1085" s="73">
        <f t="shared" si="148"/>
        <v>0.34393750000000001</v>
      </c>
      <c r="M1085" s="73">
        <f>IF(Results!J1085&lt;'C.O. values'!C$32,"NO_GROWTH",L1085)</f>
        <v>0.34393750000000001</v>
      </c>
      <c r="N1085" s="74">
        <f t="shared" si="149"/>
        <v>5292.8833076695009</v>
      </c>
      <c r="O1085" s="42">
        <f t="shared" si="150"/>
        <v>5292.8833076695009</v>
      </c>
      <c r="P1085" s="75">
        <f t="shared" si="151"/>
        <v>0.57922509268802724</v>
      </c>
      <c r="Q1085" s="55" t="str">
        <f t="shared" si="152"/>
        <v>NEGATIVE</v>
      </c>
      <c r="R1085" s="1"/>
    </row>
    <row r="1086" spans="1:18" ht="14" x14ac:dyDescent="0.2">
      <c r="A1086" s="103" t="s">
        <v>2380</v>
      </c>
      <c r="B1086" s="103" t="s">
        <v>2381</v>
      </c>
      <c r="C1086" s="76" t="s">
        <v>132</v>
      </c>
      <c r="D1086" s="31" t="s">
        <v>144</v>
      </c>
      <c r="E1086" s="1">
        <v>22</v>
      </c>
      <c r="F1086" s="71">
        <f>Data!AA120</f>
        <v>3119</v>
      </c>
      <c r="G1086" s="71">
        <f t="shared" si="144"/>
        <v>973.57894736842104</v>
      </c>
      <c r="H1086" s="72">
        <f t="shared" si="145"/>
        <v>2145.4210526315792</v>
      </c>
      <c r="I1086" s="72">
        <f t="shared" si="146"/>
        <v>2145.4210526315792</v>
      </c>
      <c r="J1086" s="45">
        <f>Data!L120</f>
        <v>0.33600000000000002</v>
      </c>
      <c r="K1086" s="45">
        <f t="shared" si="147"/>
        <v>5.1062500000000018E-2</v>
      </c>
      <c r="L1086" s="73">
        <f t="shared" si="148"/>
        <v>0.28493750000000001</v>
      </c>
      <c r="M1086" s="73">
        <f>IF(Results!J1086&lt;'C.O. values'!C$32,"NO_GROWTH",L1086)</f>
        <v>0.28493750000000001</v>
      </c>
      <c r="N1086" s="74">
        <f t="shared" si="149"/>
        <v>7529.4443610671779</v>
      </c>
      <c r="O1086" s="42">
        <f t="shared" si="150"/>
        <v>7529.4443610671779</v>
      </c>
      <c r="P1086" s="75">
        <f t="shared" si="151"/>
        <v>0.82398247881432529</v>
      </c>
      <c r="Q1086" s="55" t="str">
        <f t="shared" si="152"/>
        <v>NEGATIVE</v>
      </c>
      <c r="R1086" s="1"/>
    </row>
    <row r="1087" spans="1:18" ht="14" x14ac:dyDescent="0.2">
      <c r="A1087" s="103" t="s">
        <v>2382</v>
      </c>
      <c r="B1087" s="103" t="s">
        <v>2383</v>
      </c>
      <c r="C1087" s="76" t="s">
        <v>132</v>
      </c>
      <c r="D1087" s="31" t="s">
        <v>127</v>
      </c>
      <c r="E1087" s="1">
        <v>23</v>
      </c>
      <c r="F1087" s="71">
        <f>Data!AB120</f>
        <v>2271</v>
      </c>
      <c r="G1087" s="71">
        <f t="shared" si="144"/>
        <v>973.57894736842104</v>
      </c>
      <c r="H1087" s="72">
        <f t="shared" si="145"/>
        <v>1297.421052631579</v>
      </c>
      <c r="I1087" s="72">
        <f t="shared" si="146"/>
        <v>1297.421052631579</v>
      </c>
      <c r="J1087" s="45">
        <f>Data!M120</f>
        <v>0.36799999999999999</v>
      </c>
      <c r="K1087" s="45">
        <f t="shared" si="147"/>
        <v>5.1062500000000018E-2</v>
      </c>
      <c r="L1087" s="73">
        <f t="shared" si="148"/>
        <v>0.31693749999999998</v>
      </c>
      <c r="M1087" s="73">
        <f>IF(Results!J1087&lt;'C.O. values'!C$32,"NO_GROWTH",L1087)</f>
        <v>0.31693749999999998</v>
      </c>
      <c r="N1087" s="74">
        <f t="shared" si="149"/>
        <v>4093.6179929215668</v>
      </c>
      <c r="O1087" s="42">
        <f t="shared" si="150"/>
        <v>4093.6179929215668</v>
      </c>
      <c r="P1087" s="75">
        <f t="shared" si="151"/>
        <v>0.44798385370475829</v>
      </c>
      <c r="Q1087" s="55" t="str">
        <f t="shared" si="152"/>
        <v>NEGATIVE</v>
      </c>
      <c r="R1087" s="1"/>
    </row>
    <row r="1088" spans="1:18" ht="14" x14ac:dyDescent="0.2">
      <c r="A1088" s="103" t="s">
        <v>2384</v>
      </c>
      <c r="B1088" s="103" t="s">
        <v>2385</v>
      </c>
      <c r="C1088" s="76" t="s">
        <v>187</v>
      </c>
      <c r="D1088" s="31" t="s">
        <v>127</v>
      </c>
      <c r="E1088" s="1">
        <v>24</v>
      </c>
      <c r="F1088" s="71">
        <f>Data!AC120</f>
        <v>2892</v>
      </c>
      <c r="G1088" s="71">
        <f t="shared" si="144"/>
        <v>973.57894736842104</v>
      </c>
      <c r="H1088" s="72">
        <f t="shared" si="145"/>
        <v>1918.421052631579</v>
      </c>
      <c r="I1088" s="72">
        <f t="shared" si="146"/>
        <v>1918.421052631579</v>
      </c>
      <c r="J1088" s="45">
        <f>Data!N120</f>
        <v>0.38800000000000001</v>
      </c>
      <c r="K1088" s="45">
        <f t="shared" si="147"/>
        <v>5.1062500000000018E-2</v>
      </c>
      <c r="L1088" s="73">
        <f t="shared" si="148"/>
        <v>0.3369375</v>
      </c>
      <c r="M1088" s="73">
        <f>IF(Results!J1088&lt;'C.O. values'!C$32,"NO_GROWTH",L1088)</f>
        <v>0.3369375</v>
      </c>
      <c r="N1088" s="74">
        <f t="shared" si="149"/>
        <v>5693.700026359722</v>
      </c>
      <c r="O1088" s="42">
        <f t="shared" si="150"/>
        <v>5693.700026359722</v>
      </c>
      <c r="P1088" s="75">
        <f t="shared" si="151"/>
        <v>0.62308834973317029</v>
      </c>
      <c r="Q1088" s="55" t="str">
        <f t="shared" si="152"/>
        <v>NEGATIVE</v>
      </c>
      <c r="R1088" s="1"/>
    </row>
    <row r="1089" spans="1:18" ht="14" x14ac:dyDescent="0.2">
      <c r="A1089" s="103" t="s">
        <v>2386</v>
      </c>
      <c r="B1089" s="103" t="s">
        <v>2387</v>
      </c>
      <c r="C1089" s="76" t="s">
        <v>187</v>
      </c>
      <c r="D1089" s="31" t="s">
        <v>127</v>
      </c>
      <c r="E1089" s="1">
        <v>25</v>
      </c>
      <c r="F1089" s="71">
        <f>Data!R121</f>
        <v>1890</v>
      </c>
      <c r="G1089" s="71">
        <f t="shared" si="144"/>
        <v>973.57894736842104</v>
      </c>
      <c r="H1089" s="72">
        <f t="shared" si="145"/>
        <v>916.42105263157896</v>
      </c>
      <c r="I1089" s="72">
        <f t="shared" si="146"/>
        <v>916.42105263157896</v>
      </c>
      <c r="J1089" s="45">
        <f>Data!C121</f>
        <v>0.42599999999999999</v>
      </c>
      <c r="K1089" s="45">
        <f t="shared" si="147"/>
        <v>5.1062500000000018E-2</v>
      </c>
      <c r="L1089" s="73">
        <f t="shared" si="148"/>
        <v>0.37493749999999998</v>
      </c>
      <c r="M1089" s="73">
        <f>IF(Results!J1089&lt;'C.O. values'!C$32,"NO_GROWTH",L1089)</f>
        <v>0.37493749999999998</v>
      </c>
      <c r="N1089" s="74">
        <f t="shared" si="149"/>
        <v>2444.1968398241816</v>
      </c>
      <c r="O1089" s="42">
        <f t="shared" si="150"/>
        <v>2444.1968398241816</v>
      </c>
      <c r="P1089" s="75">
        <f t="shared" si="151"/>
        <v>0.26747994595752889</v>
      </c>
      <c r="Q1089" s="55" t="str">
        <f t="shared" si="152"/>
        <v>NEGATIVE</v>
      </c>
      <c r="R1089" s="1"/>
    </row>
    <row r="1090" spans="1:18" ht="14" x14ac:dyDescent="0.2">
      <c r="A1090" s="103" t="s">
        <v>2388</v>
      </c>
      <c r="B1090" s="103" t="s">
        <v>2389</v>
      </c>
      <c r="C1090" s="76" t="s">
        <v>155</v>
      </c>
      <c r="D1090" s="31" t="s">
        <v>127</v>
      </c>
      <c r="E1090" s="1">
        <v>26</v>
      </c>
      <c r="F1090" s="71">
        <f>Data!S121</f>
        <v>3117</v>
      </c>
      <c r="G1090" s="71">
        <f t="shared" si="144"/>
        <v>973.57894736842104</v>
      </c>
      <c r="H1090" s="72">
        <f t="shared" si="145"/>
        <v>2143.4210526315792</v>
      </c>
      <c r="I1090" s="72">
        <f t="shared" si="146"/>
        <v>2143.4210526315792</v>
      </c>
      <c r="J1090" s="45">
        <f>Data!D121</f>
        <v>0.35599999999999998</v>
      </c>
      <c r="K1090" s="45">
        <f t="shared" si="147"/>
        <v>5.1062500000000018E-2</v>
      </c>
      <c r="L1090" s="73">
        <f t="shared" si="148"/>
        <v>0.30493749999999997</v>
      </c>
      <c r="M1090" s="73">
        <f>IF(Results!J1090&lt;'C.O. values'!C$32,"NO_GROWTH",L1090)</f>
        <v>0.30493749999999997</v>
      </c>
      <c r="N1090" s="74">
        <f t="shared" si="149"/>
        <v>7029.0503878059581</v>
      </c>
      <c r="O1090" s="42">
        <f t="shared" si="150"/>
        <v>7029.0503878059581</v>
      </c>
      <c r="P1090" s="75">
        <f t="shared" si="151"/>
        <v>0.76922201486780772</v>
      </c>
      <c r="Q1090" s="55" t="str">
        <f t="shared" si="152"/>
        <v>NEGATIVE</v>
      </c>
      <c r="R1090" s="1"/>
    </row>
    <row r="1091" spans="1:18" ht="14" x14ac:dyDescent="0.2">
      <c r="A1091" s="103" t="s">
        <v>2390</v>
      </c>
      <c r="B1091" s="103" t="s">
        <v>2391</v>
      </c>
      <c r="C1091" s="76" t="s">
        <v>126</v>
      </c>
      <c r="D1091" s="31" t="s">
        <v>127</v>
      </c>
      <c r="E1091" s="1">
        <v>27</v>
      </c>
      <c r="F1091" s="71">
        <f>Data!T121</f>
        <v>2160</v>
      </c>
      <c r="G1091" s="71">
        <f t="shared" si="144"/>
        <v>973.57894736842104</v>
      </c>
      <c r="H1091" s="72">
        <f t="shared" si="145"/>
        <v>1186.421052631579</v>
      </c>
      <c r="I1091" s="72">
        <f t="shared" si="146"/>
        <v>1186.421052631579</v>
      </c>
      <c r="J1091" s="45">
        <f>Data!E121</f>
        <v>0.41599999999999998</v>
      </c>
      <c r="K1091" s="45">
        <f t="shared" si="147"/>
        <v>5.1062500000000018E-2</v>
      </c>
      <c r="L1091" s="73">
        <f t="shared" si="148"/>
        <v>0.36493749999999997</v>
      </c>
      <c r="M1091" s="73">
        <f>IF(Results!J1091&lt;'C.O. values'!C$32,"NO_GROWTH",L1091)</f>
        <v>0.36493749999999997</v>
      </c>
      <c r="N1091" s="74">
        <f t="shared" si="149"/>
        <v>3251.0253197645598</v>
      </c>
      <c r="O1091" s="42">
        <f t="shared" si="150"/>
        <v>3251.0253197645598</v>
      </c>
      <c r="P1091" s="75">
        <f t="shared" si="151"/>
        <v>0.35577497796770507</v>
      </c>
      <c r="Q1091" s="55" t="str">
        <f t="shared" si="152"/>
        <v>NEGATIVE</v>
      </c>
      <c r="R1091" s="1"/>
    </row>
    <row r="1092" spans="1:18" ht="14" x14ac:dyDescent="0.2">
      <c r="A1092" s="103" t="s">
        <v>2392</v>
      </c>
      <c r="B1092" s="103" t="s">
        <v>2393</v>
      </c>
      <c r="C1092" s="76" t="s">
        <v>277</v>
      </c>
      <c r="D1092" s="31" t="s">
        <v>127</v>
      </c>
      <c r="E1092" s="1">
        <v>28</v>
      </c>
      <c r="F1092" s="71">
        <f>Data!U121</f>
        <v>2425</v>
      </c>
      <c r="G1092" s="71">
        <f t="shared" si="144"/>
        <v>973.57894736842104</v>
      </c>
      <c r="H1092" s="72">
        <f t="shared" si="145"/>
        <v>1451.421052631579</v>
      </c>
      <c r="I1092" s="72">
        <f t="shared" si="146"/>
        <v>1451.421052631579</v>
      </c>
      <c r="J1092" s="45">
        <f>Data!F121</f>
        <v>0.38200000000000001</v>
      </c>
      <c r="K1092" s="45">
        <f t="shared" si="147"/>
        <v>5.1062500000000018E-2</v>
      </c>
      <c r="L1092" s="73">
        <f t="shared" si="148"/>
        <v>0.3309375</v>
      </c>
      <c r="M1092" s="73">
        <f>IF(Results!J1092&lt;'C.O. values'!C$32,"NO_GROWTH",L1092)</f>
        <v>0.3309375</v>
      </c>
      <c r="N1092" s="74">
        <f t="shared" si="149"/>
        <v>4385.7859947318721</v>
      </c>
      <c r="O1092" s="42">
        <f t="shared" si="150"/>
        <v>4385.7859947318721</v>
      </c>
      <c r="P1092" s="75">
        <f t="shared" si="151"/>
        <v>0.47995717109942487</v>
      </c>
      <c r="Q1092" s="55" t="str">
        <f t="shared" si="152"/>
        <v>NEGATIVE</v>
      </c>
      <c r="R1092" s="1"/>
    </row>
    <row r="1093" spans="1:18" ht="14" x14ac:dyDescent="0.2">
      <c r="A1093" s="103" t="s">
        <v>2394</v>
      </c>
      <c r="B1093" s="103" t="s">
        <v>2395</v>
      </c>
      <c r="C1093" s="76" t="s">
        <v>1515</v>
      </c>
      <c r="D1093" s="31" t="s">
        <v>127</v>
      </c>
      <c r="E1093" s="1">
        <v>29</v>
      </c>
      <c r="F1093" s="71">
        <f>Data!V121</f>
        <v>2444</v>
      </c>
      <c r="G1093" s="71">
        <f t="shared" si="144"/>
        <v>973.57894736842104</v>
      </c>
      <c r="H1093" s="72">
        <f t="shared" si="145"/>
        <v>1470.421052631579</v>
      </c>
      <c r="I1093" s="72">
        <f t="shared" si="146"/>
        <v>1470.421052631579</v>
      </c>
      <c r="J1093" s="45">
        <f>Data!G121</f>
        <v>0.442</v>
      </c>
      <c r="K1093" s="45">
        <f t="shared" si="147"/>
        <v>5.1062500000000018E-2</v>
      </c>
      <c r="L1093" s="73">
        <f t="shared" si="148"/>
        <v>0.39093749999999999</v>
      </c>
      <c r="M1093" s="73">
        <f>IF(Results!J1093&lt;'C.O. values'!C$32,"NO_GROWTH",L1093)</f>
        <v>0.39093749999999999</v>
      </c>
      <c r="N1093" s="74">
        <f t="shared" si="149"/>
        <v>3761.2688796331358</v>
      </c>
      <c r="O1093" s="42">
        <f t="shared" si="150"/>
        <v>3761.2688796331358</v>
      </c>
      <c r="P1093" s="75">
        <f t="shared" si="151"/>
        <v>0.41161332846186632</v>
      </c>
      <c r="Q1093" s="55" t="str">
        <f t="shared" si="152"/>
        <v>NEGATIVE</v>
      </c>
      <c r="R1093" s="1"/>
    </row>
    <row r="1094" spans="1:18" ht="14" x14ac:dyDescent="0.2">
      <c r="A1094" s="103" t="s">
        <v>2396</v>
      </c>
      <c r="B1094" s="103" t="s">
        <v>2397</v>
      </c>
      <c r="C1094" s="76" t="s">
        <v>421</v>
      </c>
      <c r="D1094" s="31" t="s">
        <v>144</v>
      </c>
      <c r="E1094" s="1">
        <v>30</v>
      </c>
      <c r="F1094" s="71">
        <f>Data!W121</f>
        <v>2543</v>
      </c>
      <c r="G1094" s="71">
        <f t="shared" si="144"/>
        <v>973.57894736842104</v>
      </c>
      <c r="H1094" s="72">
        <f t="shared" si="145"/>
        <v>1569.421052631579</v>
      </c>
      <c r="I1094" s="72">
        <f t="shared" si="146"/>
        <v>1569.421052631579</v>
      </c>
      <c r="J1094" s="45">
        <f>Data!H121</f>
        <v>0.39700000000000002</v>
      </c>
      <c r="K1094" s="45">
        <f t="shared" si="147"/>
        <v>5.1062500000000018E-2</v>
      </c>
      <c r="L1094" s="73">
        <f t="shared" si="148"/>
        <v>0.34593750000000001</v>
      </c>
      <c r="M1094" s="73">
        <f>IF(Results!J1094&lt;'C.O. values'!C$32,"NO_GROWTH",L1094)</f>
        <v>0.34593750000000001</v>
      </c>
      <c r="N1094" s="74">
        <f t="shared" si="149"/>
        <v>4536.7184899919175</v>
      </c>
      <c r="O1094" s="42">
        <f t="shared" si="150"/>
        <v>4536.7184899919175</v>
      </c>
      <c r="P1094" s="75">
        <f t="shared" si="151"/>
        <v>0.49647442331807023</v>
      </c>
      <c r="Q1094" s="55" t="str">
        <f t="shared" si="152"/>
        <v>NEGATIVE</v>
      </c>
      <c r="R1094" s="1"/>
    </row>
    <row r="1095" spans="1:18" ht="14" x14ac:dyDescent="0.2">
      <c r="A1095" s="103" t="s">
        <v>2398</v>
      </c>
      <c r="B1095" s="103" t="s">
        <v>2399</v>
      </c>
      <c r="C1095" s="76" t="s">
        <v>284</v>
      </c>
      <c r="D1095" s="31" t="s">
        <v>127</v>
      </c>
      <c r="E1095" s="1">
        <v>31</v>
      </c>
      <c r="F1095" s="71">
        <f>Data!X121</f>
        <v>38259</v>
      </c>
      <c r="G1095" s="71">
        <f t="shared" si="144"/>
        <v>973.57894736842104</v>
      </c>
      <c r="H1095" s="72">
        <f t="shared" si="145"/>
        <v>37285.42105263158</v>
      </c>
      <c r="I1095" s="72" t="str">
        <f t="shared" si="146"/>
        <v>OUTLIER-UP</v>
      </c>
      <c r="J1095" s="45">
        <f>Data!I121</f>
        <v>0.35699999999999998</v>
      </c>
      <c r="K1095" s="45">
        <f t="shared" si="147"/>
        <v>5.1062500000000018E-2</v>
      </c>
      <c r="L1095" s="73">
        <f t="shared" si="148"/>
        <v>0.30593749999999997</v>
      </c>
      <c r="M1095" s="73">
        <f>IF(Results!J1095&lt;'C.O. values'!C$32,"NO_GROWTH",L1095)</f>
        <v>0.30593749999999997</v>
      </c>
      <c r="N1095" s="74">
        <f t="shared" si="149"/>
        <v>121872.67351217679</v>
      </c>
      <c r="O1095" s="42" t="str">
        <f t="shared" si="150"/>
        <v>OUTLIER-UP</v>
      </c>
      <c r="P1095" s="75">
        <f t="shared" si="151"/>
        <v>13.337099366793028</v>
      </c>
      <c r="Q1095" s="55" t="str">
        <f t="shared" si="152"/>
        <v>LIKELY_TRUE_POSITIVE</v>
      </c>
      <c r="R1095" s="1"/>
    </row>
    <row r="1096" spans="1:18" ht="14" x14ac:dyDescent="0.2">
      <c r="A1096" s="103" t="s">
        <v>2400</v>
      </c>
      <c r="B1096" s="103" t="s">
        <v>2401</v>
      </c>
      <c r="C1096" s="76" t="s">
        <v>277</v>
      </c>
      <c r="D1096" s="31" t="s">
        <v>127</v>
      </c>
      <c r="E1096" s="1">
        <v>32</v>
      </c>
      <c r="F1096" s="71">
        <f>Data!Y121</f>
        <v>2470</v>
      </c>
      <c r="G1096" s="71">
        <f t="shared" si="144"/>
        <v>973.57894736842104</v>
      </c>
      <c r="H1096" s="72">
        <f t="shared" si="145"/>
        <v>1496.421052631579</v>
      </c>
      <c r="I1096" s="72">
        <f t="shared" si="146"/>
        <v>1496.421052631579</v>
      </c>
      <c r="J1096" s="45">
        <f>Data!J121</f>
        <v>0.38200000000000001</v>
      </c>
      <c r="K1096" s="45">
        <f t="shared" si="147"/>
        <v>5.1062500000000018E-2</v>
      </c>
      <c r="L1096" s="73">
        <f t="shared" si="148"/>
        <v>0.3309375</v>
      </c>
      <c r="M1096" s="73">
        <f>IF(Results!J1096&lt;'C.O. values'!C$32,"NO_GROWTH",L1096)</f>
        <v>0.3309375</v>
      </c>
      <c r="N1096" s="74">
        <f t="shared" si="149"/>
        <v>4521.7633318423541</v>
      </c>
      <c r="O1096" s="42">
        <f t="shared" si="150"/>
        <v>4521.7633318423541</v>
      </c>
      <c r="P1096" s="75">
        <f t="shared" si="151"/>
        <v>0.49483781008444899</v>
      </c>
      <c r="Q1096" s="55" t="str">
        <f t="shared" si="152"/>
        <v>NEGATIVE</v>
      </c>
      <c r="R1096" s="1"/>
    </row>
    <row r="1097" spans="1:18" ht="14" x14ac:dyDescent="0.2">
      <c r="A1097" s="103" t="s">
        <v>2402</v>
      </c>
      <c r="B1097" s="103" t="s">
        <v>2403</v>
      </c>
      <c r="C1097" s="76" t="s">
        <v>126</v>
      </c>
      <c r="D1097" s="31" t="s">
        <v>127</v>
      </c>
      <c r="E1097" s="1">
        <v>33</v>
      </c>
      <c r="F1097" s="71">
        <f>Data!Z121</f>
        <v>2513</v>
      </c>
      <c r="G1097" s="71">
        <f t="shared" ref="G1097:G1160" si="153">G$5</f>
        <v>973.57894736842104</v>
      </c>
      <c r="H1097" s="72">
        <f t="shared" ref="H1097:H1160" si="154">F1097-G1097</f>
        <v>1539.421052631579</v>
      </c>
      <c r="I1097" s="72">
        <f t="shared" ref="I1097:I1160" si="155">IF(H1097&lt;((QUARTILE($H$9:$H$2007,3))+(1.5*(QUARTILE($H$9:$H$2007,3)-QUARTILE($H$9:$H$2007,1)))),(IF(H1097&gt;((QUARTILE($H$9:$H$2007,1))-(1.5*(QUARTILE($H$9:$H$2007,3)-QUARTILE($H$9:$H$2007,1)))),H1097,"OUTLIER-DN")),"OUTLIER-UP")</f>
        <v>1539.421052631579</v>
      </c>
      <c r="J1097" s="45">
        <f>Data!K121</f>
        <v>0.38400000000000001</v>
      </c>
      <c r="K1097" s="45">
        <f t="shared" ref="K1097:K1160" si="156">K$5</f>
        <v>5.1062500000000018E-2</v>
      </c>
      <c r="L1097" s="73">
        <f t="shared" ref="L1097:L1160" si="157">J1097-K1097</f>
        <v>0.3329375</v>
      </c>
      <c r="M1097" s="73">
        <f>IF(Results!J1097&lt;'C.O. values'!C$32,"NO_GROWTH",L1097)</f>
        <v>0.3329375</v>
      </c>
      <c r="N1097" s="74">
        <f t="shared" ref="N1097:N1160" si="158">IF(M1097="NO_GROWTH","NO_GROWTH",H1097/L1097)</f>
        <v>4623.7538656101488</v>
      </c>
      <c r="O1097" s="42">
        <f t="shared" ref="O1097:O1160" si="159">IF(M1097="NO_GROWTH","NO_GROWTH",(IF(N1097&lt;((QUARTILE($N$9:$N$2007,3))+(1.5*(QUARTILE($N$9:$N$2007,3)-QUARTILE($N$9:$N$2007,1)))),(IF(N1097&gt;((QUARTILE($N$9:$N$2007,1))-(1.5*(QUARTILE($N$9:$N$2007,3)-QUARTILE($N$9:$N$2007,1)))),N1097,"OUTLIER-DN")),"OUTLIER-UP")))</f>
        <v>4623.7538656101488</v>
      </c>
      <c r="P1097" s="75">
        <f t="shared" ref="P1097:P1160" si="160">IF(O1097="NO_GROWTH","NO_GROWTH",N1097/$O$5)</f>
        <v>0.50599911346881621</v>
      </c>
      <c r="Q1097" s="55" t="str">
        <f t="shared" ref="Q1097:Q1160" si="161">IF(M1097="NO_GROWTH","NO_GROWTH",(IF(P1097&gt;0.99,(IF(H1097&lt;$P$5,"POTENTIAL_FALSE_POSITIVE","LIKELY_TRUE_POSITIVE")),"NEGATIVE")))</f>
        <v>NEGATIVE</v>
      </c>
      <c r="R1097" s="1"/>
    </row>
    <row r="1098" spans="1:18" ht="14" x14ac:dyDescent="0.2">
      <c r="A1098" s="103" t="s">
        <v>2404</v>
      </c>
      <c r="B1098" s="103" t="s">
        <v>2405</v>
      </c>
      <c r="C1098" s="76" t="s">
        <v>126</v>
      </c>
      <c r="D1098" s="31" t="s">
        <v>127</v>
      </c>
      <c r="E1098" s="1">
        <v>34</v>
      </c>
      <c r="F1098" s="71">
        <f>Data!AA121</f>
        <v>2751</v>
      </c>
      <c r="G1098" s="71">
        <f t="shared" si="153"/>
        <v>973.57894736842104</v>
      </c>
      <c r="H1098" s="72">
        <f t="shared" si="154"/>
        <v>1777.421052631579</v>
      </c>
      <c r="I1098" s="72">
        <f t="shared" si="155"/>
        <v>1777.421052631579</v>
      </c>
      <c r="J1098" s="45">
        <f>Data!L121</f>
        <v>0.34</v>
      </c>
      <c r="K1098" s="45">
        <f t="shared" si="156"/>
        <v>5.1062500000000018E-2</v>
      </c>
      <c r="L1098" s="73">
        <f t="shared" si="157"/>
        <v>0.28893750000000001</v>
      </c>
      <c r="M1098" s="73">
        <f>IF(Results!J1098&lt;'C.O. values'!C$32,"NO_GROWTH",L1098)</f>
        <v>0.28893750000000001</v>
      </c>
      <c r="N1098" s="74">
        <f t="shared" si="158"/>
        <v>6151.5762150346663</v>
      </c>
      <c r="O1098" s="42">
        <f t="shared" si="159"/>
        <v>6151.5762150346663</v>
      </c>
      <c r="P1098" s="75">
        <f t="shared" si="160"/>
        <v>0.67319589271273794</v>
      </c>
      <c r="Q1098" s="55" t="str">
        <f t="shared" si="161"/>
        <v>NEGATIVE</v>
      </c>
      <c r="R1098" s="1"/>
    </row>
    <row r="1099" spans="1:18" ht="14" x14ac:dyDescent="0.2">
      <c r="A1099" s="103" t="s">
        <v>2406</v>
      </c>
      <c r="B1099" s="103" t="s">
        <v>2407</v>
      </c>
      <c r="C1099" s="76" t="s">
        <v>135</v>
      </c>
      <c r="D1099" s="31" t="s">
        <v>127</v>
      </c>
      <c r="E1099" s="1">
        <v>35</v>
      </c>
      <c r="F1099" s="71">
        <f>Data!AB121</f>
        <v>2487</v>
      </c>
      <c r="G1099" s="71">
        <f t="shared" si="153"/>
        <v>973.57894736842104</v>
      </c>
      <c r="H1099" s="72">
        <f t="shared" si="154"/>
        <v>1513.421052631579</v>
      </c>
      <c r="I1099" s="72">
        <f t="shared" si="155"/>
        <v>1513.421052631579</v>
      </c>
      <c r="J1099" s="45">
        <f>Data!M121</f>
        <v>0.438</v>
      </c>
      <c r="K1099" s="45">
        <f t="shared" si="156"/>
        <v>5.1062500000000018E-2</v>
      </c>
      <c r="L1099" s="73">
        <f t="shared" si="157"/>
        <v>0.38693749999999999</v>
      </c>
      <c r="M1099" s="73">
        <f>IF(Results!J1099&lt;'C.O. values'!C$32,"NO_GROWTH",L1099)</f>
        <v>0.38693749999999999</v>
      </c>
      <c r="N1099" s="74">
        <f t="shared" si="158"/>
        <v>3911.2803815385664</v>
      </c>
      <c r="O1099" s="42">
        <f t="shared" si="159"/>
        <v>3911.2803815385664</v>
      </c>
      <c r="P1099" s="75">
        <f t="shared" si="160"/>
        <v>0.42802979204978203</v>
      </c>
      <c r="Q1099" s="55" t="str">
        <f t="shared" si="161"/>
        <v>NEGATIVE</v>
      </c>
      <c r="R1099" s="1"/>
    </row>
    <row r="1100" spans="1:18" ht="14" x14ac:dyDescent="0.2">
      <c r="A1100" s="103" t="s">
        <v>2408</v>
      </c>
      <c r="B1100" s="103" t="s">
        <v>2409</v>
      </c>
      <c r="C1100" s="76" t="s">
        <v>267</v>
      </c>
      <c r="D1100" s="31" t="s">
        <v>127</v>
      </c>
      <c r="E1100" s="1">
        <v>36</v>
      </c>
      <c r="F1100" s="71">
        <f>Data!AC121</f>
        <v>2889</v>
      </c>
      <c r="G1100" s="71">
        <f t="shared" si="153"/>
        <v>973.57894736842104</v>
      </c>
      <c r="H1100" s="72">
        <f t="shared" si="154"/>
        <v>1915.421052631579</v>
      </c>
      <c r="I1100" s="72">
        <f t="shared" si="155"/>
        <v>1915.421052631579</v>
      </c>
      <c r="J1100" s="45">
        <f>Data!N121</f>
        <v>0.35799999999999998</v>
      </c>
      <c r="K1100" s="45">
        <f t="shared" si="156"/>
        <v>5.1062500000000018E-2</v>
      </c>
      <c r="L1100" s="73">
        <f t="shared" si="157"/>
        <v>0.30693749999999997</v>
      </c>
      <c r="M1100" s="73">
        <f>IF(Results!J1100&lt;'C.O. values'!C$32,"NO_GROWTH",L1100)</f>
        <v>0.30693749999999997</v>
      </c>
      <c r="N1100" s="74">
        <f t="shared" si="158"/>
        <v>6240.4269684596347</v>
      </c>
      <c r="O1100" s="42">
        <f t="shared" si="159"/>
        <v>6240.4269684596347</v>
      </c>
      <c r="P1100" s="75">
        <f t="shared" si="160"/>
        <v>0.68291924818770278</v>
      </c>
      <c r="Q1100" s="55" t="str">
        <f t="shared" si="161"/>
        <v>NEGATIVE</v>
      </c>
      <c r="R1100" s="1"/>
    </row>
    <row r="1101" spans="1:18" ht="14" x14ac:dyDescent="0.2">
      <c r="A1101" s="103" t="s">
        <v>2410</v>
      </c>
      <c r="B1101" s="103" t="s">
        <v>2411</v>
      </c>
      <c r="C1101" s="76" t="s">
        <v>272</v>
      </c>
      <c r="D1101" s="31" t="s">
        <v>127</v>
      </c>
      <c r="E1101" s="1">
        <v>37</v>
      </c>
      <c r="F1101" s="71">
        <f>Data!R122</f>
        <v>2023</v>
      </c>
      <c r="G1101" s="71">
        <f t="shared" si="153"/>
        <v>973.57894736842104</v>
      </c>
      <c r="H1101" s="72">
        <f t="shared" si="154"/>
        <v>1049.421052631579</v>
      </c>
      <c r="I1101" s="72">
        <f t="shared" si="155"/>
        <v>1049.421052631579</v>
      </c>
      <c r="J1101" s="45">
        <f>Data!C122</f>
        <v>0.38100000000000001</v>
      </c>
      <c r="K1101" s="45">
        <f t="shared" si="156"/>
        <v>5.1062500000000018E-2</v>
      </c>
      <c r="L1101" s="73">
        <f t="shared" si="157"/>
        <v>0.32993749999999999</v>
      </c>
      <c r="M1101" s="73">
        <f>IF(Results!J1101&lt;'C.O. values'!C$32,"NO_GROWTH",L1101)</f>
        <v>0.32993749999999999</v>
      </c>
      <c r="N1101" s="74">
        <f t="shared" si="158"/>
        <v>3180.6661947537914</v>
      </c>
      <c r="O1101" s="42">
        <f t="shared" si="159"/>
        <v>3180.6661947537914</v>
      </c>
      <c r="P1101" s="75">
        <f t="shared" si="160"/>
        <v>0.34807524828601011</v>
      </c>
      <c r="Q1101" s="55" t="str">
        <f t="shared" si="161"/>
        <v>NEGATIVE</v>
      </c>
      <c r="R1101" s="1"/>
    </row>
    <row r="1102" spans="1:18" ht="14" x14ac:dyDescent="0.2">
      <c r="A1102" s="103" t="s">
        <v>2412</v>
      </c>
      <c r="B1102" s="103" t="s">
        <v>2413</v>
      </c>
      <c r="C1102" s="76" t="s">
        <v>132</v>
      </c>
      <c r="D1102" s="31" t="s">
        <v>127</v>
      </c>
      <c r="E1102" s="1">
        <v>38</v>
      </c>
      <c r="F1102" s="71">
        <f>Data!S122</f>
        <v>2263</v>
      </c>
      <c r="G1102" s="71">
        <f t="shared" si="153"/>
        <v>973.57894736842104</v>
      </c>
      <c r="H1102" s="72">
        <f t="shared" si="154"/>
        <v>1289.421052631579</v>
      </c>
      <c r="I1102" s="72">
        <f t="shared" si="155"/>
        <v>1289.421052631579</v>
      </c>
      <c r="J1102" s="45">
        <f>Data!D122</f>
        <v>0.501</v>
      </c>
      <c r="K1102" s="45">
        <f t="shared" si="156"/>
        <v>5.1062500000000018E-2</v>
      </c>
      <c r="L1102" s="73">
        <f t="shared" si="157"/>
        <v>0.44993749999999999</v>
      </c>
      <c r="M1102" s="73">
        <f>IF(Results!J1102&lt;'C.O. values'!C$32,"NO_GROWTH",L1102)</f>
        <v>0.44993749999999999</v>
      </c>
      <c r="N1102" s="74">
        <f t="shared" si="158"/>
        <v>2865.7781417009674</v>
      </c>
      <c r="O1102" s="42">
        <f t="shared" si="159"/>
        <v>2865.7781417009674</v>
      </c>
      <c r="P1102" s="75">
        <f t="shared" si="160"/>
        <v>0.3136155689177561</v>
      </c>
      <c r="Q1102" s="55" t="str">
        <f t="shared" si="161"/>
        <v>NEGATIVE</v>
      </c>
      <c r="R1102" s="1"/>
    </row>
    <row r="1103" spans="1:18" ht="14" x14ac:dyDescent="0.2">
      <c r="A1103" s="103" t="s">
        <v>2414</v>
      </c>
      <c r="B1103" s="103" t="s">
        <v>2415</v>
      </c>
      <c r="C1103" s="76" t="s">
        <v>272</v>
      </c>
      <c r="D1103" s="31" t="s">
        <v>127</v>
      </c>
      <c r="E1103" s="1">
        <v>39</v>
      </c>
      <c r="F1103" s="71">
        <f>Data!T122</f>
        <v>3110</v>
      </c>
      <c r="G1103" s="71">
        <f t="shared" si="153"/>
        <v>973.57894736842104</v>
      </c>
      <c r="H1103" s="72">
        <f t="shared" si="154"/>
        <v>2136.4210526315792</v>
      </c>
      <c r="I1103" s="72">
        <f t="shared" si="155"/>
        <v>2136.4210526315792</v>
      </c>
      <c r="J1103" s="45">
        <f>Data!E122</f>
        <v>0.38900000000000001</v>
      </c>
      <c r="K1103" s="45">
        <f t="shared" si="156"/>
        <v>5.1062500000000018E-2</v>
      </c>
      <c r="L1103" s="73">
        <f t="shared" si="157"/>
        <v>0.3379375</v>
      </c>
      <c r="M1103" s="73">
        <f>IF(Results!J1103&lt;'C.O. values'!C$32,"NO_GROWTH",L1103)</f>
        <v>0.3379375</v>
      </c>
      <c r="N1103" s="74">
        <f t="shared" si="158"/>
        <v>6321.9413430932618</v>
      </c>
      <c r="O1103" s="42">
        <f t="shared" si="159"/>
        <v>6321.9413430932618</v>
      </c>
      <c r="P1103" s="75">
        <f t="shared" si="160"/>
        <v>0.69183974925640257</v>
      </c>
      <c r="Q1103" s="55" t="str">
        <f t="shared" si="161"/>
        <v>NEGATIVE</v>
      </c>
      <c r="R1103" s="1"/>
    </row>
    <row r="1104" spans="1:18" ht="14" x14ac:dyDescent="0.2">
      <c r="A1104" s="104" t="s">
        <v>216</v>
      </c>
      <c r="B1104" s="104" t="s">
        <v>2416</v>
      </c>
      <c r="C1104" s="79"/>
      <c r="D1104" s="80"/>
      <c r="E1104" s="81">
        <v>40</v>
      </c>
      <c r="F1104" s="82">
        <f>Data!U122</f>
        <v>2218</v>
      </c>
      <c r="G1104" s="82">
        <f t="shared" si="153"/>
        <v>973.57894736842104</v>
      </c>
      <c r="H1104" s="83">
        <f t="shared" si="154"/>
        <v>1244.421052631579</v>
      </c>
      <c r="I1104" s="83">
        <f t="shared" si="155"/>
        <v>1244.421052631579</v>
      </c>
      <c r="J1104" s="84">
        <f>Data!F122</f>
        <v>0.38400000000000001</v>
      </c>
      <c r="K1104" s="84">
        <f t="shared" si="156"/>
        <v>5.1062500000000018E-2</v>
      </c>
      <c r="L1104" s="85">
        <f t="shared" si="157"/>
        <v>0.3329375</v>
      </c>
      <c r="M1104" s="85">
        <f>IF(Results!J1104&lt;'C.O. values'!C$32,"NO_GROWTH",L1104)</f>
        <v>0.3329375</v>
      </c>
      <c r="N1104" s="86">
        <f t="shared" si="158"/>
        <v>3737.7016786381196</v>
      </c>
      <c r="O1104" s="87">
        <f t="shared" si="159"/>
        <v>3737.7016786381196</v>
      </c>
      <c r="P1104" s="88">
        <f t="shared" si="160"/>
        <v>0.40903425890993506</v>
      </c>
      <c r="Q1104" s="89" t="str">
        <f t="shared" si="161"/>
        <v>NEGATIVE</v>
      </c>
      <c r="R1104" s="1"/>
    </row>
    <row r="1105" spans="1:18" ht="14" x14ac:dyDescent="0.2">
      <c r="A1105" s="103" t="s">
        <v>2417</v>
      </c>
      <c r="B1105" s="103" t="s">
        <v>2418</v>
      </c>
      <c r="C1105" s="76" t="s">
        <v>312</v>
      </c>
      <c r="D1105" s="31" t="s">
        <v>127</v>
      </c>
      <c r="E1105" s="1">
        <v>41</v>
      </c>
      <c r="F1105" s="71">
        <f>Data!V122</f>
        <v>2510</v>
      </c>
      <c r="G1105" s="71">
        <f t="shared" si="153"/>
        <v>973.57894736842104</v>
      </c>
      <c r="H1105" s="72">
        <f t="shared" si="154"/>
        <v>1536.421052631579</v>
      </c>
      <c r="I1105" s="72">
        <f t="shared" si="155"/>
        <v>1536.421052631579</v>
      </c>
      <c r="J1105" s="45">
        <f>Data!G122</f>
        <v>0.35099999999999998</v>
      </c>
      <c r="K1105" s="45">
        <f t="shared" si="156"/>
        <v>5.1062500000000018E-2</v>
      </c>
      <c r="L1105" s="73">
        <f t="shared" si="157"/>
        <v>0.29993749999999997</v>
      </c>
      <c r="M1105" s="73">
        <f>IF(Results!J1105&lt;'C.O. values'!C$32,"NO_GROWTH",L1105)</f>
        <v>0.29993749999999997</v>
      </c>
      <c r="N1105" s="74">
        <f t="shared" si="158"/>
        <v>5122.4706901657146</v>
      </c>
      <c r="O1105" s="42">
        <f t="shared" si="159"/>
        <v>5122.4706901657146</v>
      </c>
      <c r="P1105" s="75">
        <f t="shared" si="160"/>
        <v>0.5605760391512129</v>
      </c>
      <c r="Q1105" s="55" t="str">
        <f t="shared" si="161"/>
        <v>NEGATIVE</v>
      </c>
      <c r="R1105" s="1"/>
    </row>
    <row r="1106" spans="1:18" ht="14" x14ac:dyDescent="0.2">
      <c r="A1106" s="103" t="s">
        <v>2419</v>
      </c>
      <c r="B1106" s="103" t="s">
        <v>2420</v>
      </c>
      <c r="C1106" s="76" t="s">
        <v>479</v>
      </c>
      <c r="D1106" s="31" t="s">
        <v>127</v>
      </c>
      <c r="E1106" s="1">
        <v>42</v>
      </c>
      <c r="F1106" s="71">
        <f>Data!W122</f>
        <v>2570</v>
      </c>
      <c r="G1106" s="71">
        <f t="shared" si="153"/>
        <v>973.57894736842104</v>
      </c>
      <c r="H1106" s="72">
        <f t="shared" si="154"/>
        <v>1596.421052631579</v>
      </c>
      <c r="I1106" s="72">
        <f t="shared" si="155"/>
        <v>1596.421052631579</v>
      </c>
      <c r="J1106" s="45">
        <f>Data!H122</f>
        <v>0.39</v>
      </c>
      <c r="K1106" s="45">
        <f t="shared" si="156"/>
        <v>5.1062500000000018E-2</v>
      </c>
      <c r="L1106" s="73">
        <f t="shared" si="157"/>
        <v>0.3389375</v>
      </c>
      <c r="M1106" s="73">
        <f>IF(Results!J1106&lt;'C.O. values'!C$32,"NO_GROWTH",L1106)</f>
        <v>0.3389375</v>
      </c>
      <c r="N1106" s="74">
        <f t="shared" si="158"/>
        <v>4710.0750215941844</v>
      </c>
      <c r="O1106" s="42">
        <f t="shared" si="159"/>
        <v>4710.0750215941844</v>
      </c>
      <c r="P1106" s="75">
        <f t="shared" si="160"/>
        <v>0.51544564320872943</v>
      </c>
      <c r="Q1106" s="55" t="str">
        <f t="shared" si="161"/>
        <v>NEGATIVE</v>
      </c>
      <c r="R1106" s="1"/>
    </row>
    <row r="1107" spans="1:18" ht="14" x14ac:dyDescent="0.2">
      <c r="A1107" s="103" t="s">
        <v>2421</v>
      </c>
      <c r="B1107" s="103" t="s">
        <v>2422</v>
      </c>
      <c r="C1107" s="76" t="s">
        <v>2423</v>
      </c>
      <c r="D1107" s="31" t="s">
        <v>127</v>
      </c>
      <c r="E1107" s="1">
        <v>43</v>
      </c>
      <c r="F1107" s="71">
        <f>Data!X122</f>
        <v>2029</v>
      </c>
      <c r="G1107" s="71">
        <f t="shared" si="153"/>
        <v>973.57894736842104</v>
      </c>
      <c r="H1107" s="72">
        <f t="shared" si="154"/>
        <v>1055.421052631579</v>
      </c>
      <c r="I1107" s="72">
        <f t="shared" si="155"/>
        <v>1055.421052631579</v>
      </c>
      <c r="J1107" s="45">
        <f>Data!I122</f>
        <v>0.42599999999999999</v>
      </c>
      <c r="K1107" s="45">
        <f t="shared" si="156"/>
        <v>5.1062500000000018E-2</v>
      </c>
      <c r="L1107" s="73">
        <f t="shared" si="157"/>
        <v>0.37493749999999998</v>
      </c>
      <c r="M1107" s="73">
        <f>IF(Results!J1107&lt;'C.O. values'!C$32,"NO_GROWTH",L1107)</f>
        <v>0.37493749999999998</v>
      </c>
      <c r="N1107" s="74">
        <f t="shared" si="158"/>
        <v>2814.9252945666385</v>
      </c>
      <c r="O1107" s="42">
        <f t="shared" si="159"/>
        <v>2814.9252945666385</v>
      </c>
      <c r="P1107" s="75">
        <f t="shared" si="160"/>
        <v>0.30805050288802704</v>
      </c>
      <c r="Q1107" s="55" t="str">
        <f t="shared" si="161"/>
        <v>NEGATIVE</v>
      </c>
      <c r="R1107" s="1"/>
    </row>
    <row r="1108" spans="1:18" ht="14" x14ac:dyDescent="0.2">
      <c r="A1108" s="103" t="s">
        <v>2424</v>
      </c>
      <c r="B1108" s="103" t="s">
        <v>2425</v>
      </c>
      <c r="C1108" s="76" t="s">
        <v>272</v>
      </c>
      <c r="D1108" s="31" t="s">
        <v>127</v>
      </c>
      <c r="E1108" s="1">
        <v>44</v>
      </c>
      <c r="F1108" s="71">
        <f>Data!Y122</f>
        <v>2702</v>
      </c>
      <c r="G1108" s="71">
        <f t="shared" si="153"/>
        <v>973.57894736842104</v>
      </c>
      <c r="H1108" s="72">
        <f t="shared" si="154"/>
        <v>1728.421052631579</v>
      </c>
      <c r="I1108" s="72">
        <f t="shared" si="155"/>
        <v>1728.421052631579</v>
      </c>
      <c r="J1108" s="45">
        <f>Data!J122</f>
        <v>0.24</v>
      </c>
      <c r="K1108" s="45">
        <f t="shared" si="156"/>
        <v>5.1062500000000018E-2</v>
      </c>
      <c r="L1108" s="73">
        <f t="shared" si="157"/>
        <v>0.18893749999999998</v>
      </c>
      <c r="M1108" s="73">
        <f>IF(Results!J1108&lt;'C.O. values'!C$32,"NO_GROWTH",L1108)</f>
        <v>0.18893749999999998</v>
      </c>
      <c r="N1108" s="74">
        <f t="shared" si="158"/>
        <v>9148.1101032435545</v>
      </c>
      <c r="O1108" s="42" t="str">
        <f t="shared" si="159"/>
        <v>OUTLIER-UP</v>
      </c>
      <c r="P1108" s="75">
        <f t="shared" si="160"/>
        <v>1.001120677418569</v>
      </c>
      <c r="Q1108" s="55" t="str">
        <f t="shared" si="161"/>
        <v>POTENTIAL_FALSE_POSITIVE</v>
      </c>
      <c r="R1108" s="1"/>
    </row>
    <row r="1109" spans="1:18" ht="14" x14ac:dyDescent="0.2">
      <c r="A1109" s="103" t="s">
        <v>2426</v>
      </c>
      <c r="B1109" s="103" t="s">
        <v>2427</v>
      </c>
      <c r="C1109" s="76" t="s">
        <v>648</v>
      </c>
      <c r="D1109" s="31" t="s">
        <v>127</v>
      </c>
      <c r="E1109" s="1">
        <v>45</v>
      </c>
      <c r="F1109" s="71">
        <f>Data!Z122</f>
        <v>2504</v>
      </c>
      <c r="G1109" s="71">
        <f t="shared" si="153"/>
        <v>973.57894736842104</v>
      </c>
      <c r="H1109" s="72">
        <f t="shared" si="154"/>
        <v>1530.421052631579</v>
      </c>
      <c r="I1109" s="72">
        <f t="shared" si="155"/>
        <v>1530.421052631579</v>
      </c>
      <c r="J1109" s="45">
        <f>Data!K122</f>
        <v>0.379</v>
      </c>
      <c r="K1109" s="45">
        <f t="shared" si="156"/>
        <v>5.1062500000000018E-2</v>
      </c>
      <c r="L1109" s="73">
        <f t="shared" si="157"/>
        <v>0.32793749999999999</v>
      </c>
      <c r="M1109" s="73">
        <f>IF(Results!J1109&lt;'C.O. values'!C$32,"NO_GROWTH",L1109)</f>
        <v>0.32793749999999999</v>
      </c>
      <c r="N1109" s="74">
        <f t="shared" si="158"/>
        <v>4666.8070977902162</v>
      </c>
      <c r="O1109" s="42">
        <f t="shared" si="159"/>
        <v>4666.8070977902162</v>
      </c>
      <c r="P1109" s="75">
        <f t="shared" si="160"/>
        <v>0.51071063098213143</v>
      </c>
      <c r="Q1109" s="55" t="str">
        <f t="shared" si="161"/>
        <v>NEGATIVE</v>
      </c>
      <c r="R1109" s="1"/>
    </row>
    <row r="1110" spans="1:18" ht="14" x14ac:dyDescent="0.2">
      <c r="A1110" s="103" t="s">
        <v>2428</v>
      </c>
      <c r="B1110" s="103" t="s">
        <v>2429</v>
      </c>
      <c r="C1110" s="76" t="s">
        <v>300</v>
      </c>
      <c r="D1110" s="31" t="s">
        <v>144</v>
      </c>
      <c r="E1110" s="1">
        <v>46</v>
      </c>
      <c r="F1110" s="71">
        <f>Data!AA122</f>
        <v>2740</v>
      </c>
      <c r="G1110" s="71">
        <f t="shared" si="153"/>
        <v>973.57894736842104</v>
      </c>
      <c r="H1110" s="72">
        <f t="shared" si="154"/>
        <v>1766.421052631579</v>
      </c>
      <c r="I1110" s="72">
        <f t="shared" si="155"/>
        <v>1766.421052631579</v>
      </c>
      <c r="J1110" s="45">
        <f>Data!L122</f>
        <v>0.40799999999999997</v>
      </c>
      <c r="K1110" s="45">
        <f t="shared" si="156"/>
        <v>5.1062500000000018E-2</v>
      </c>
      <c r="L1110" s="73">
        <f t="shared" si="157"/>
        <v>0.35693749999999996</v>
      </c>
      <c r="M1110" s="73">
        <f>IF(Results!J1110&lt;'C.O. values'!C$32,"NO_GROWTH",L1110)</f>
        <v>0.35693749999999996</v>
      </c>
      <c r="N1110" s="74">
        <f t="shared" si="158"/>
        <v>4948.8245214682656</v>
      </c>
      <c r="O1110" s="42">
        <f t="shared" si="159"/>
        <v>4948.8245214682656</v>
      </c>
      <c r="P1110" s="75">
        <f t="shared" si="160"/>
        <v>0.54157312291216453</v>
      </c>
      <c r="Q1110" s="55" t="str">
        <f t="shared" si="161"/>
        <v>NEGATIVE</v>
      </c>
      <c r="R1110" s="1"/>
    </row>
    <row r="1111" spans="1:18" ht="14" x14ac:dyDescent="0.2">
      <c r="A1111" s="103" t="s">
        <v>2430</v>
      </c>
      <c r="B1111" s="103" t="s">
        <v>2431</v>
      </c>
      <c r="C1111" s="76" t="s">
        <v>277</v>
      </c>
      <c r="D1111" s="31" t="s">
        <v>144</v>
      </c>
      <c r="E1111" s="1">
        <v>47</v>
      </c>
      <c r="F1111" s="71">
        <f>Data!AB122</f>
        <v>2656</v>
      </c>
      <c r="G1111" s="71">
        <f t="shared" si="153"/>
        <v>973.57894736842104</v>
      </c>
      <c r="H1111" s="72">
        <f t="shared" si="154"/>
        <v>1682.421052631579</v>
      </c>
      <c r="I1111" s="72">
        <f t="shared" si="155"/>
        <v>1682.421052631579</v>
      </c>
      <c r="J1111" s="45">
        <f>Data!M122</f>
        <v>0.442</v>
      </c>
      <c r="K1111" s="45">
        <f t="shared" si="156"/>
        <v>5.1062500000000018E-2</v>
      </c>
      <c r="L1111" s="73">
        <f t="shared" si="157"/>
        <v>0.39093749999999999</v>
      </c>
      <c r="M1111" s="73">
        <f>IF(Results!J1111&lt;'C.O. values'!C$32,"NO_GROWTH",L1111)</f>
        <v>0.39093749999999999</v>
      </c>
      <c r="N1111" s="74">
        <f t="shared" si="158"/>
        <v>4303.5550506962854</v>
      </c>
      <c r="O1111" s="42">
        <f t="shared" si="159"/>
        <v>4303.5550506962854</v>
      </c>
      <c r="P1111" s="75">
        <f t="shared" si="160"/>
        <v>0.47095825247376399</v>
      </c>
      <c r="Q1111" s="55" t="str">
        <f t="shared" si="161"/>
        <v>NEGATIVE</v>
      </c>
      <c r="R1111" s="1"/>
    </row>
    <row r="1112" spans="1:18" ht="14" x14ac:dyDescent="0.2">
      <c r="A1112" s="103" t="s">
        <v>2432</v>
      </c>
      <c r="B1112" s="103" t="s">
        <v>2433</v>
      </c>
      <c r="C1112" s="76" t="s">
        <v>132</v>
      </c>
      <c r="D1112" s="31" t="s">
        <v>127</v>
      </c>
      <c r="E1112" s="1">
        <v>48</v>
      </c>
      <c r="F1112" s="71">
        <f>Data!AC122</f>
        <v>2855</v>
      </c>
      <c r="G1112" s="71">
        <f t="shared" si="153"/>
        <v>973.57894736842104</v>
      </c>
      <c r="H1112" s="72">
        <f t="shared" si="154"/>
        <v>1881.421052631579</v>
      </c>
      <c r="I1112" s="72">
        <f t="shared" si="155"/>
        <v>1881.421052631579</v>
      </c>
      <c r="J1112" s="45">
        <f>Data!N122</f>
        <v>0.39700000000000002</v>
      </c>
      <c r="K1112" s="45">
        <f t="shared" si="156"/>
        <v>5.1062500000000018E-2</v>
      </c>
      <c r="L1112" s="73">
        <f t="shared" si="157"/>
        <v>0.34593750000000001</v>
      </c>
      <c r="M1112" s="73">
        <f>IF(Results!J1112&lt;'C.O. values'!C$32,"NO_GROWTH",L1112)</f>
        <v>0.34593750000000001</v>
      </c>
      <c r="N1112" s="74">
        <f t="shared" si="158"/>
        <v>5438.615508962107</v>
      </c>
      <c r="O1112" s="42">
        <f t="shared" si="159"/>
        <v>5438.615508962107</v>
      </c>
      <c r="P1112" s="75">
        <f t="shared" si="160"/>
        <v>0.59517325230058205</v>
      </c>
      <c r="Q1112" s="55" t="str">
        <f t="shared" si="161"/>
        <v>NEGATIVE</v>
      </c>
      <c r="R1112" s="1"/>
    </row>
    <row r="1113" spans="1:18" ht="14" x14ac:dyDescent="0.2">
      <c r="A1113" s="103" t="s">
        <v>2434</v>
      </c>
      <c r="B1113" s="103" t="s">
        <v>2435</v>
      </c>
      <c r="C1113" s="76" t="s">
        <v>573</v>
      </c>
      <c r="D1113" s="31" t="s">
        <v>127</v>
      </c>
      <c r="E1113" s="1">
        <v>49</v>
      </c>
      <c r="F1113" s="71">
        <f>Data!R123</f>
        <v>1854</v>
      </c>
      <c r="G1113" s="71">
        <f t="shared" si="153"/>
        <v>973.57894736842104</v>
      </c>
      <c r="H1113" s="72">
        <f t="shared" si="154"/>
        <v>880.42105263157896</v>
      </c>
      <c r="I1113" s="72">
        <f t="shared" si="155"/>
        <v>880.42105263157896</v>
      </c>
      <c r="J1113" s="45">
        <f>Data!C123</f>
        <v>0.41599999999999998</v>
      </c>
      <c r="K1113" s="45">
        <f t="shared" si="156"/>
        <v>5.1062500000000018E-2</v>
      </c>
      <c r="L1113" s="73">
        <f t="shared" si="157"/>
        <v>0.36493749999999997</v>
      </c>
      <c r="M1113" s="73">
        <f>IF(Results!J1113&lt;'C.O. values'!C$32,"NO_GROWTH",L1113)</f>
        <v>0.36493749999999997</v>
      </c>
      <c r="N1113" s="74">
        <f t="shared" si="158"/>
        <v>2412.5255766578634</v>
      </c>
      <c r="O1113" s="42">
        <f t="shared" si="159"/>
        <v>2412.5255766578634</v>
      </c>
      <c r="P1113" s="75">
        <f t="shared" si="160"/>
        <v>0.26401401079956394</v>
      </c>
      <c r="Q1113" s="55" t="str">
        <f t="shared" si="161"/>
        <v>NEGATIVE</v>
      </c>
      <c r="R1113" s="1"/>
    </row>
    <row r="1114" spans="1:18" ht="14" x14ac:dyDescent="0.2">
      <c r="A1114" s="103" t="s">
        <v>2436</v>
      </c>
      <c r="B1114" s="103" t="s">
        <v>2437</v>
      </c>
      <c r="C1114" s="76" t="s">
        <v>126</v>
      </c>
      <c r="D1114" s="31" t="s">
        <v>127</v>
      </c>
      <c r="E1114" s="1">
        <v>50</v>
      </c>
      <c r="F1114" s="71">
        <f>Data!S123</f>
        <v>1844</v>
      </c>
      <c r="G1114" s="71">
        <f t="shared" si="153"/>
        <v>973.57894736842104</v>
      </c>
      <c r="H1114" s="72">
        <f t="shared" si="154"/>
        <v>870.42105263157896</v>
      </c>
      <c r="I1114" s="72">
        <f t="shared" si="155"/>
        <v>870.42105263157896</v>
      </c>
      <c r="J1114" s="45">
        <f>Data!D123</f>
        <v>0.504</v>
      </c>
      <c r="K1114" s="45">
        <f t="shared" si="156"/>
        <v>5.1062500000000018E-2</v>
      </c>
      <c r="L1114" s="73">
        <f t="shared" si="157"/>
        <v>0.45293749999999999</v>
      </c>
      <c r="M1114" s="73">
        <f>IF(Results!J1114&lt;'C.O. values'!C$32,"NO_GROWTH",L1114)</f>
        <v>0.45293749999999999</v>
      </c>
      <c r="N1114" s="74">
        <f t="shared" si="158"/>
        <v>1921.7244159107581</v>
      </c>
      <c r="O1114" s="42">
        <f t="shared" si="159"/>
        <v>1921.7244159107581</v>
      </c>
      <c r="P1114" s="75">
        <f t="shared" si="160"/>
        <v>0.21030333340503321</v>
      </c>
      <c r="Q1114" s="55" t="str">
        <f t="shared" si="161"/>
        <v>NEGATIVE</v>
      </c>
      <c r="R1114" s="1"/>
    </row>
    <row r="1115" spans="1:18" ht="14" x14ac:dyDescent="0.2">
      <c r="A1115" s="103" t="s">
        <v>2438</v>
      </c>
      <c r="B1115" s="103" t="s">
        <v>2439</v>
      </c>
      <c r="C1115" s="76" t="s">
        <v>808</v>
      </c>
      <c r="D1115" s="31" t="s">
        <v>127</v>
      </c>
      <c r="E1115" s="1">
        <v>51</v>
      </c>
      <c r="F1115" s="71">
        <f>Data!T123</f>
        <v>2195</v>
      </c>
      <c r="G1115" s="71">
        <f t="shared" si="153"/>
        <v>973.57894736842104</v>
      </c>
      <c r="H1115" s="72">
        <f t="shared" si="154"/>
        <v>1221.421052631579</v>
      </c>
      <c r="I1115" s="72">
        <f t="shared" si="155"/>
        <v>1221.421052631579</v>
      </c>
      <c r="J1115" s="45">
        <f>Data!E123</f>
        <v>0.38100000000000001</v>
      </c>
      <c r="K1115" s="45">
        <f t="shared" si="156"/>
        <v>5.1062500000000018E-2</v>
      </c>
      <c r="L1115" s="73">
        <f t="shared" si="157"/>
        <v>0.32993749999999999</v>
      </c>
      <c r="M1115" s="73">
        <f>IF(Results!J1115&lt;'C.O. values'!C$32,"NO_GROWTH",L1115)</f>
        <v>0.32993749999999999</v>
      </c>
      <c r="N1115" s="74">
        <f t="shared" si="158"/>
        <v>3701.9770490822625</v>
      </c>
      <c r="O1115" s="42">
        <f t="shared" si="159"/>
        <v>3701.9770490822625</v>
      </c>
      <c r="P1115" s="75">
        <f t="shared" si="160"/>
        <v>0.40512474482037392</v>
      </c>
      <c r="Q1115" s="55" t="str">
        <f t="shared" si="161"/>
        <v>NEGATIVE</v>
      </c>
      <c r="R1115" s="1"/>
    </row>
    <row r="1116" spans="1:18" ht="14" x14ac:dyDescent="0.2">
      <c r="A1116" s="103" t="s">
        <v>2440</v>
      </c>
      <c r="B1116" s="103" t="s">
        <v>2441</v>
      </c>
      <c r="C1116" s="76" t="s">
        <v>596</v>
      </c>
      <c r="D1116" s="31" t="s">
        <v>127</v>
      </c>
      <c r="E1116" s="1">
        <v>52</v>
      </c>
      <c r="F1116" s="71">
        <f>Data!U123</f>
        <v>2383</v>
      </c>
      <c r="G1116" s="71">
        <f t="shared" si="153"/>
        <v>973.57894736842104</v>
      </c>
      <c r="H1116" s="72">
        <f t="shared" si="154"/>
        <v>1409.421052631579</v>
      </c>
      <c r="I1116" s="72">
        <f t="shared" si="155"/>
        <v>1409.421052631579</v>
      </c>
      <c r="J1116" s="45">
        <f>Data!F123</f>
        <v>0.34499999999999997</v>
      </c>
      <c r="K1116" s="45">
        <f t="shared" si="156"/>
        <v>5.1062500000000018E-2</v>
      </c>
      <c r="L1116" s="73">
        <f t="shared" si="157"/>
        <v>0.29393749999999996</v>
      </c>
      <c r="M1116" s="73">
        <f>IF(Results!J1116&lt;'C.O. values'!C$32,"NO_GROWTH",L1116)</f>
        <v>0.29393749999999996</v>
      </c>
      <c r="N1116" s="74">
        <f t="shared" si="158"/>
        <v>4794.9684971518745</v>
      </c>
      <c r="O1116" s="42">
        <f t="shared" si="159"/>
        <v>4794.9684971518745</v>
      </c>
      <c r="P1116" s="75">
        <f t="shared" si="160"/>
        <v>0.52473593517062855</v>
      </c>
      <c r="Q1116" s="55" t="str">
        <f t="shared" si="161"/>
        <v>NEGATIVE</v>
      </c>
      <c r="R1116" s="1"/>
    </row>
    <row r="1117" spans="1:18" ht="14" x14ac:dyDescent="0.2">
      <c r="A1117" s="103" t="s">
        <v>2442</v>
      </c>
      <c r="B1117" s="103" t="s">
        <v>2443</v>
      </c>
      <c r="C1117" s="76" t="s">
        <v>152</v>
      </c>
      <c r="D1117" s="31" t="s">
        <v>127</v>
      </c>
      <c r="E1117" s="1">
        <v>53</v>
      </c>
      <c r="F1117" s="71">
        <f>Data!V123</f>
        <v>2491</v>
      </c>
      <c r="G1117" s="71">
        <f t="shared" si="153"/>
        <v>973.57894736842104</v>
      </c>
      <c r="H1117" s="72">
        <f t="shared" si="154"/>
        <v>1517.421052631579</v>
      </c>
      <c r="I1117" s="72">
        <f t="shared" si="155"/>
        <v>1517.421052631579</v>
      </c>
      <c r="J1117" s="45">
        <f>Data!G123</f>
        <v>0.32200000000000001</v>
      </c>
      <c r="K1117" s="45">
        <f t="shared" si="156"/>
        <v>5.1062500000000018E-2</v>
      </c>
      <c r="L1117" s="73">
        <f t="shared" si="157"/>
        <v>0.2709375</v>
      </c>
      <c r="M1117" s="73">
        <f>IF(Results!J1117&lt;'C.O. values'!C$32,"NO_GROWTH",L1117)</f>
        <v>0.2709375</v>
      </c>
      <c r="N1117" s="74">
        <f t="shared" si="158"/>
        <v>5600.6313361257817</v>
      </c>
      <c r="O1117" s="42">
        <f t="shared" si="159"/>
        <v>5600.6313361257817</v>
      </c>
      <c r="P1117" s="75">
        <f t="shared" si="160"/>
        <v>0.61290340561226109</v>
      </c>
      <c r="Q1117" s="55" t="str">
        <f t="shared" si="161"/>
        <v>NEGATIVE</v>
      </c>
      <c r="R1117" s="1"/>
    </row>
    <row r="1118" spans="1:18" ht="14" x14ac:dyDescent="0.2">
      <c r="A1118" s="103" t="s">
        <v>2444</v>
      </c>
      <c r="B1118" s="103" t="s">
        <v>2445</v>
      </c>
      <c r="C1118" s="76" t="s">
        <v>158</v>
      </c>
      <c r="D1118" s="31" t="s">
        <v>127</v>
      </c>
      <c r="E1118" s="1">
        <v>54</v>
      </c>
      <c r="F1118" s="71">
        <f>Data!W123</f>
        <v>2057</v>
      </c>
      <c r="G1118" s="71">
        <f t="shared" si="153"/>
        <v>973.57894736842104</v>
      </c>
      <c r="H1118" s="72">
        <f t="shared" si="154"/>
        <v>1083.421052631579</v>
      </c>
      <c r="I1118" s="72">
        <f t="shared" si="155"/>
        <v>1083.421052631579</v>
      </c>
      <c r="J1118" s="45">
        <f>Data!H123</f>
        <v>0.34499999999999997</v>
      </c>
      <c r="K1118" s="45">
        <f t="shared" si="156"/>
        <v>5.1062500000000018E-2</v>
      </c>
      <c r="L1118" s="73">
        <f t="shared" si="157"/>
        <v>0.29393749999999996</v>
      </c>
      <c r="M1118" s="73">
        <f>IF(Results!J1118&lt;'C.O. values'!C$32,"NO_GROWTH",L1118)</f>
        <v>0.29393749999999996</v>
      </c>
      <c r="N1118" s="74">
        <f t="shared" si="158"/>
        <v>3685.889186073839</v>
      </c>
      <c r="O1118" s="42">
        <f t="shared" si="159"/>
        <v>3685.889186073839</v>
      </c>
      <c r="P1118" s="75">
        <f t="shared" si="160"/>
        <v>0.40336417437123823</v>
      </c>
      <c r="Q1118" s="55" t="str">
        <f t="shared" si="161"/>
        <v>NEGATIVE</v>
      </c>
      <c r="R1118" s="1"/>
    </row>
    <row r="1119" spans="1:18" ht="14" x14ac:dyDescent="0.2">
      <c r="A1119" s="103" t="s">
        <v>2446</v>
      </c>
      <c r="B1119" s="103" t="s">
        <v>2447</v>
      </c>
      <c r="C1119" s="76" t="s">
        <v>786</v>
      </c>
      <c r="D1119" s="31" t="s">
        <v>127</v>
      </c>
      <c r="E1119" s="1">
        <v>55</v>
      </c>
      <c r="F1119" s="71">
        <f>Data!X123</f>
        <v>2781</v>
      </c>
      <c r="G1119" s="71">
        <f t="shared" si="153"/>
        <v>973.57894736842104</v>
      </c>
      <c r="H1119" s="72">
        <f t="shared" si="154"/>
        <v>1807.421052631579</v>
      </c>
      <c r="I1119" s="72">
        <f t="shared" si="155"/>
        <v>1807.421052631579</v>
      </c>
      <c r="J1119" s="45">
        <f>Data!I123</f>
        <v>0.34499999999999997</v>
      </c>
      <c r="K1119" s="45">
        <f t="shared" si="156"/>
        <v>5.1062500000000018E-2</v>
      </c>
      <c r="L1119" s="73">
        <f t="shared" si="157"/>
        <v>0.29393749999999996</v>
      </c>
      <c r="M1119" s="73">
        <f>IF(Results!J1119&lt;'C.O. values'!C$32,"NO_GROWTH",L1119)</f>
        <v>0.29393749999999996</v>
      </c>
      <c r="N1119" s="74">
        <f t="shared" si="158"/>
        <v>6148.9978401244452</v>
      </c>
      <c r="O1119" s="42">
        <f t="shared" si="159"/>
        <v>6148.9978401244452</v>
      </c>
      <c r="P1119" s="75">
        <f t="shared" si="160"/>
        <v>0.6729137290300069</v>
      </c>
      <c r="Q1119" s="55" t="str">
        <f t="shared" si="161"/>
        <v>NEGATIVE</v>
      </c>
      <c r="R1119" s="1"/>
    </row>
    <row r="1120" spans="1:18" ht="14" x14ac:dyDescent="0.2">
      <c r="A1120" s="103" t="s">
        <v>2448</v>
      </c>
      <c r="B1120" s="103" t="s">
        <v>2449</v>
      </c>
      <c r="C1120" s="76" t="s">
        <v>253</v>
      </c>
      <c r="D1120" s="31" t="s">
        <v>127</v>
      </c>
      <c r="E1120" s="1">
        <v>56</v>
      </c>
      <c r="F1120" s="71">
        <f>Data!Y123</f>
        <v>2464</v>
      </c>
      <c r="G1120" s="71">
        <f t="shared" si="153"/>
        <v>973.57894736842104</v>
      </c>
      <c r="H1120" s="72">
        <f t="shared" si="154"/>
        <v>1490.421052631579</v>
      </c>
      <c r="I1120" s="72">
        <f t="shared" si="155"/>
        <v>1490.421052631579</v>
      </c>
      <c r="J1120" s="45">
        <f>Data!J123</f>
        <v>0.433</v>
      </c>
      <c r="K1120" s="45">
        <f t="shared" si="156"/>
        <v>5.1062500000000018E-2</v>
      </c>
      <c r="L1120" s="73">
        <f t="shared" si="157"/>
        <v>0.38193749999999999</v>
      </c>
      <c r="M1120" s="73">
        <f>IF(Results!J1120&lt;'C.O. values'!C$32,"NO_GROWTH",L1120)</f>
        <v>0.38193749999999999</v>
      </c>
      <c r="N1120" s="74">
        <f t="shared" si="158"/>
        <v>3902.2642516945284</v>
      </c>
      <c r="O1120" s="42">
        <f t="shared" si="159"/>
        <v>3902.2642516945284</v>
      </c>
      <c r="P1120" s="75">
        <f t="shared" si="160"/>
        <v>0.42704311459233024</v>
      </c>
      <c r="Q1120" s="55" t="str">
        <f t="shared" si="161"/>
        <v>NEGATIVE</v>
      </c>
      <c r="R1120" s="1"/>
    </row>
    <row r="1121" spans="1:18" ht="14" x14ac:dyDescent="0.2">
      <c r="A1121" s="103" t="s">
        <v>2450</v>
      </c>
      <c r="B1121" s="103" t="s">
        <v>2451</v>
      </c>
      <c r="C1121" s="76" t="s">
        <v>149</v>
      </c>
      <c r="D1121" s="31" t="s">
        <v>127</v>
      </c>
      <c r="E1121" s="1">
        <v>57</v>
      </c>
      <c r="F1121" s="71">
        <f>Data!Z123</f>
        <v>2358</v>
      </c>
      <c r="G1121" s="71">
        <f t="shared" si="153"/>
        <v>973.57894736842104</v>
      </c>
      <c r="H1121" s="72">
        <f t="shared" si="154"/>
        <v>1384.421052631579</v>
      </c>
      <c r="I1121" s="72">
        <f t="shared" si="155"/>
        <v>1384.421052631579</v>
      </c>
      <c r="J1121" s="45">
        <f>Data!K123</f>
        <v>0.432</v>
      </c>
      <c r="K1121" s="45">
        <f t="shared" si="156"/>
        <v>5.1062500000000018E-2</v>
      </c>
      <c r="L1121" s="73">
        <f t="shared" si="157"/>
        <v>0.38093749999999998</v>
      </c>
      <c r="M1121" s="73">
        <f>IF(Results!J1121&lt;'C.O. values'!C$32,"NO_GROWTH",L1121)</f>
        <v>0.38093749999999998</v>
      </c>
      <c r="N1121" s="74">
        <f t="shared" si="158"/>
        <v>3634.2472259401584</v>
      </c>
      <c r="O1121" s="42">
        <f t="shared" si="159"/>
        <v>3634.2472259401584</v>
      </c>
      <c r="P1121" s="75">
        <f t="shared" si="160"/>
        <v>0.39771275199778844</v>
      </c>
      <c r="Q1121" s="55" t="str">
        <f t="shared" si="161"/>
        <v>NEGATIVE</v>
      </c>
      <c r="R1121" s="1"/>
    </row>
    <row r="1122" spans="1:18" ht="14" x14ac:dyDescent="0.2">
      <c r="A1122" s="103" t="s">
        <v>2452</v>
      </c>
      <c r="B1122" s="103" t="s">
        <v>2453</v>
      </c>
      <c r="C1122" s="76" t="s">
        <v>312</v>
      </c>
      <c r="D1122" s="31" t="s">
        <v>127</v>
      </c>
      <c r="E1122" s="1">
        <v>58</v>
      </c>
      <c r="F1122" s="71">
        <f>Data!AA123</f>
        <v>2100</v>
      </c>
      <c r="G1122" s="71">
        <f t="shared" si="153"/>
        <v>973.57894736842104</v>
      </c>
      <c r="H1122" s="72">
        <f t="shared" si="154"/>
        <v>1126.421052631579</v>
      </c>
      <c r="I1122" s="72">
        <f t="shared" si="155"/>
        <v>1126.421052631579</v>
      </c>
      <c r="J1122" s="45">
        <f>Data!L123</f>
        <v>0.41899999999999998</v>
      </c>
      <c r="K1122" s="45">
        <f t="shared" si="156"/>
        <v>5.1062500000000018E-2</v>
      </c>
      <c r="L1122" s="73">
        <f t="shared" si="157"/>
        <v>0.36793749999999997</v>
      </c>
      <c r="M1122" s="73">
        <f>IF(Results!J1122&lt;'C.O. values'!C$32,"NO_GROWTH",L1122)</f>
        <v>0.36793749999999997</v>
      </c>
      <c r="N1122" s="74">
        <f t="shared" si="158"/>
        <v>3061.4467202488981</v>
      </c>
      <c r="O1122" s="42">
        <f t="shared" si="159"/>
        <v>3061.4467202488981</v>
      </c>
      <c r="P1122" s="75">
        <f t="shared" si="160"/>
        <v>0.33502850095450315</v>
      </c>
      <c r="Q1122" s="55" t="str">
        <f t="shared" si="161"/>
        <v>NEGATIVE</v>
      </c>
      <c r="R1122" s="1"/>
    </row>
    <row r="1123" spans="1:18" ht="14" x14ac:dyDescent="0.2">
      <c r="A1123" s="103" t="s">
        <v>2454</v>
      </c>
      <c r="B1123" s="103" t="s">
        <v>2455</v>
      </c>
      <c r="C1123" s="76" t="s">
        <v>253</v>
      </c>
      <c r="D1123" s="31" t="s">
        <v>127</v>
      </c>
      <c r="E1123" s="1">
        <v>59</v>
      </c>
      <c r="F1123" s="71">
        <f>Data!AB123</f>
        <v>2880</v>
      </c>
      <c r="G1123" s="71">
        <f t="shared" si="153"/>
        <v>973.57894736842104</v>
      </c>
      <c r="H1123" s="72">
        <f t="shared" si="154"/>
        <v>1906.421052631579</v>
      </c>
      <c r="I1123" s="72">
        <f t="shared" si="155"/>
        <v>1906.421052631579</v>
      </c>
      <c r="J1123" s="45">
        <f>Data!M123</f>
        <v>0.39</v>
      </c>
      <c r="K1123" s="45">
        <f t="shared" si="156"/>
        <v>5.1062500000000018E-2</v>
      </c>
      <c r="L1123" s="73">
        <f t="shared" si="157"/>
        <v>0.3389375</v>
      </c>
      <c r="M1123" s="73">
        <f>IF(Results!J1123&lt;'C.O. values'!C$32,"NO_GROWTH",L1123)</f>
        <v>0.3389375</v>
      </c>
      <c r="N1123" s="74">
        <f t="shared" si="158"/>
        <v>5624.6979240467017</v>
      </c>
      <c r="O1123" s="42">
        <f t="shared" si="159"/>
        <v>5624.6979240467017</v>
      </c>
      <c r="P1123" s="75">
        <f t="shared" si="160"/>
        <v>0.61553712542221417</v>
      </c>
      <c r="Q1123" s="55" t="str">
        <f t="shared" si="161"/>
        <v>NEGATIVE</v>
      </c>
      <c r="R1123" s="1"/>
    </row>
    <row r="1124" spans="1:18" ht="14" x14ac:dyDescent="0.2">
      <c r="A1124" s="103" t="s">
        <v>2456</v>
      </c>
      <c r="B1124" s="103" t="s">
        <v>2457</v>
      </c>
      <c r="C1124" s="76" t="s">
        <v>187</v>
      </c>
      <c r="D1124" s="31" t="s">
        <v>144</v>
      </c>
      <c r="E1124" s="1">
        <v>60</v>
      </c>
      <c r="F1124" s="71">
        <f>Data!AC123</f>
        <v>3122</v>
      </c>
      <c r="G1124" s="71">
        <f t="shared" si="153"/>
        <v>973.57894736842104</v>
      </c>
      <c r="H1124" s="72">
        <f t="shared" si="154"/>
        <v>2148.4210526315792</v>
      </c>
      <c r="I1124" s="72">
        <f t="shared" si="155"/>
        <v>2148.4210526315792</v>
      </c>
      <c r="J1124" s="45">
        <f>Data!N123</f>
        <v>0.30299999999999999</v>
      </c>
      <c r="K1124" s="45">
        <f t="shared" si="156"/>
        <v>5.1062500000000018E-2</v>
      </c>
      <c r="L1124" s="73">
        <f t="shared" si="157"/>
        <v>0.25193749999999998</v>
      </c>
      <c r="M1124" s="73">
        <f>IF(Results!J1124&lt;'C.O. values'!C$32,"NO_GROWTH",L1124)</f>
        <v>0.25193749999999998</v>
      </c>
      <c r="N1124" s="74">
        <f t="shared" si="158"/>
        <v>8527.5953465902421</v>
      </c>
      <c r="O1124" s="42">
        <f t="shared" si="159"/>
        <v>8527.5953465902421</v>
      </c>
      <c r="P1124" s="75">
        <f t="shared" si="160"/>
        <v>0.93321483167358532</v>
      </c>
      <c r="Q1124" s="55" t="str">
        <f t="shared" si="161"/>
        <v>NEGATIVE</v>
      </c>
      <c r="R1124" s="1"/>
    </row>
    <row r="1125" spans="1:18" ht="14" x14ac:dyDescent="0.2">
      <c r="A1125" s="103" t="s">
        <v>2458</v>
      </c>
      <c r="B1125" s="103" t="s">
        <v>2459</v>
      </c>
      <c r="C1125" s="76" t="s">
        <v>1089</v>
      </c>
      <c r="D1125" s="31" t="s">
        <v>127</v>
      </c>
      <c r="E1125" s="1">
        <v>61</v>
      </c>
      <c r="F1125" s="71">
        <f>Data!R124</f>
        <v>2441</v>
      </c>
      <c r="G1125" s="71">
        <f t="shared" si="153"/>
        <v>973.57894736842104</v>
      </c>
      <c r="H1125" s="72">
        <f t="shared" si="154"/>
        <v>1467.421052631579</v>
      </c>
      <c r="I1125" s="72">
        <f t="shared" si="155"/>
        <v>1467.421052631579</v>
      </c>
      <c r="J1125" s="45">
        <f>Data!C124</f>
        <v>0.35599999999999998</v>
      </c>
      <c r="K1125" s="45">
        <f t="shared" si="156"/>
        <v>5.1062500000000018E-2</v>
      </c>
      <c r="L1125" s="73">
        <f t="shared" si="157"/>
        <v>0.30493749999999997</v>
      </c>
      <c r="M1125" s="73">
        <f>IF(Results!J1125&lt;'C.O. values'!C$32,"NO_GROWTH",L1125)</f>
        <v>0.30493749999999997</v>
      </c>
      <c r="N1125" s="74">
        <f t="shared" si="158"/>
        <v>4812.2026731103233</v>
      </c>
      <c r="O1125" s="42">
        <f t="shared" si="159"/>
        <v>4812.2026731103233</v>
      </c>
      <c r="P1125" s="75">
        <f t="shared" si="160"/>
        <v>0.52662195203264206</v>
      </c>
      <c r="Q1125" s="55" t="str">
        <f t="shared" si="161"/>
        <v>NEGATIVE</v>
      </c>
      <c r="R1125" s="1"/>
    </row>
    <row r="1126" spans="1:18" ht="14" x14ac:dyDescent="0.2">
      <c r="A1126" s="103" t="s">
        <v>2460</v>
      </c>
      <c r="B1126" s="103" t="s">
        <v>2461</v>
      </c>
      <c r="C1126" s="76" t="s">
        <v>2229</v>
      </c>
      <c r="D1126" s="31" t="s">
        <v>144</v>
      </c>
      <c r="E1126" s="1">
        <v>62</v>
      </c>
      <c r="F1126" s="71">
        <f>Data!S124</f>
        <v>2240</v>
      </c>
      <c r="G1126" s="71">
        <f t="shared" si="153"/>
        <v>973.57894736842104</v>
      </c>
      <c r="H1126" s="72">
        <f t="shared" si="154"/>
        <v>1266.421052631579</v>
      </c>
      <c r="I1126" s="72">
        <f t="shared" si="155"/>
        <v>1266.421052631579</v>
      </c>
      <c r="J1126" s="45">
        <f>Data!D124</f>
        <v>0.29199999999999998</v>
      </c>
      <c r="K1126" s="45">
        <f t="shared" si="156"/>
        <v>5.1062500000000018E-2</v>
      </c>
      <c r="L1126" s="73">
        <f t="shared" si="157"/>
        <v>0.24093749999999997</v>
      </c>
      <c r="M1126" s="73">
        <f>IF(Results!J1126&lt;'C.O. values'!C$32,"NO_GROWTH",L1126)</f>
        <v>0.24093749999999997</v>
      </c>
      <c r="N1126" s="74">
        <f t="shared" si="158"/>
        <v>5256.2222677315867</v>
      </c>
      <c r="O1126" s="42">
        <f t="shared" si="159"/>
        <v>5256.2222677315867</v>
      </c>
      <c r="P1126" s="75">
        <f t="shared" si="160"/>
        <v>0.57521310280997573</v>
      </c>
      <c r="Q1126" s="55" t="str">
        <f t="shared" si="161"/>
        <v>NEGATIVE</v>
      </c>
      <c r="R1126" s="1"/>
    </row>
    <row r="1127" spans="1:18" ht="14" x14ac:dyDescent="0.2">
      <c r="A1127" s="103" t="s">
        <v>2462</v>
      </c>
      <c r="B1127" s="103" t="s">
        <v>2463</v>
      </c>
      <c r="C1127" s="76" t="s">
        <v>272</v>
      </c>
      <c r="D1127" s="31" t="s">
        <v>127</v>
      </c>
      <c r="E1127" s="1">
        <v>63</v>
      </c>
      <c r="F1127" s="71">
        <f>Data!T124</f>
        <v>2295</v>
      </c>
      <c r="G1127" s="71">
        <f t="shared" si="153"/>
        <v>973.57894736842104</v>
      </c>
      <c r="H1127" s="72">
        <f t="shared" si="154"/>
        <v>1321.421052631579</v>
      </c>
      <c r="I1127" s="72">
        <f t="shared" si="155"/>
        <v>1321.421052631579</v>
      </c>
      <c r="J1127" s="45">
        <f>Data!E124</f>
        <v>0.371</v>
      </c>
      <c r="K1127" s="45">
        <f t="shared" si="156"/>
        <v>5.1062500000000018E-2</v>
      </c>
      <c r="L1127" s="73">
        <f t="shared" si="157"/>
        <v>0.31993749999999999</v>
      </c>
      <c r="M1127" s="73">
        <f>IF(Results!J1127&lt;'C.O. values'!C$32,"NO_GROWTH",L1127)</f>
        <v>0.31993749999999999</v>
      </c>
      <c r="N1127" s="74">
        <f t="shared" si="158"/>
        <v>4130.2474784343158</v>
      </c>
      <c r="O1127" s="42">
        <f t="shared" si="159"/>
        <v>4130.2474784343158</v>
      </c>
      <c r="P1127" s="75">
        <f t="shared" si="160"/>
        <v>0.45199239043378331</v>
      </c>
      <c r="Q1127" s="55" t="str">
        <f t="shared" si="161"/>
        <v>NEGATIVE</v>
      </c>
      <c r="R1127" s="1"/>
    </row>
    <row r="1128" spans="1:18" ht="14" x14ac:dyDescent="0.2">
      <c r="A1128" s="103" t="s">
        <v>2464</v>
      </c>
      <c r="B1128" s="103" t="s">
        <v>2465</v>
      </c>
      <c r="C1128" s="76" t="s">
        <v>352</v>
      </c>
      <c r="D1128" s="31" t="s">
        <v>127</v>
      </c>
      <c r="E1128" s="1">
        <v>64</v>
      </c>
      <c r="F1128" s="71">
        <f>Data!U124</f>
        <v>1542</v>
      </c>
      <c r="G1128" s="71">
        <f t="shared" si="153"/>
        <v>973.57894736842104</v>
      </c>
      <c r="H1128" s="72">
        <f t="shared" si="154"/>
        <v>568.42105263157896</v>
      </c>
      <c r="I1128" s="72">
        <f t="shared" si="155"/>
        <v>568.42105263157896</v>
      </c>
      <c r="J1128" s="45">
        <f>Data!F124</f>
        <v>0.43099999999999999</v>
      </c>
      <c r="K1128" s="45">
        <f t="shared" si="156"/>
        <v>5.1062500000000018E-2</v>
      </c>
      <c r="L1128" s="73">
        <f t="shared" si="157"/>
        <v>0.37993749999999998</v>
      </c>
      <c r="M1128" s="73">
        <f>IF(Results!J1128&lt;'C.O. values'!C$32,"NO_GROWTH",L1128)</f>
        <v>0.37993749999999998</v>
      </c>
      <c r="N1128" s="74">
        <f t="shared" si="158"/>
        <v>1496.090942935559</v>
      </c>
      <c r="O1128" s="42">
        <f t="shared" si="159"/>
        <v>1496.090942935559</v>
      </c>
      <c r="P1128" s="75">
        <f t="shared" si="160"/>
        <v>0.1637242623195346</v>
      </c>
      <c r="Q1128" s="55" t="str">
        <f t="shared" si="161"/>
        <v>NEGATIVE</v>
      </c>
      <c r="R1128" s="1"/>
    </row>
    <row r="1129" spans="1:18" ht="14" x14ac:dyDescent="0.2">
      <c r="A1129" s="103" t="s">
        <v>2466</v>
      </c>
      <c r="B1129" s="103" t="s">
        <v>2467</v>
      </c>
      <c r="C1129" s="76" t="s">
        <v>738</v>
      </c>
      <c r="D1129" s="31" t="s">
        <v>127</v>
      </c>
      <c r="E1129" s="1">
        <v>65</v>
      </c>
      <c r="F1129" s="71">
        <f>Data!V124</f>
        <v>2551</v>
      </c>
      <c r="G1129" s="71">
        <f t="shared" si="153"/>
        <v>973.57894736842104</v>
      </c>
      <c r="H1129" s="72">
        <f t="shared" si="154"/>
        <v>1577.421052631579</v>
      </c>
      <c r="I1129" s="72">
        <f t="shared" si="155"/>
        <v>1577.421052631579</v>
      </c>
      <c r="J1129" s="45">
        <f>Data!G124</f>
        <v>0.40600000000000003</v>
      </c>
      <c r="K1129" s="45">
        <f t="shared" si="156"/>
        <v>5.1062500000000018E-2</v>
      </c>
      <c r="L1129" s="73">
        <f t="shared" si="157"/>
        <v>0.35493750000000002</v>
      </c>
      <c r="M1129" s="73">
        <f>IF(Results!J1129&lt;'C.O. values'!C$32,"NO_GROWTH",L1129)</f>
        <v>0.35493750000000002</v>
      </c>
      <c r="N1129" s="74">
        <f t="shared" si="158"/>
        <v>4444.2220183316185</v>
      </c>
      <c r="O1129" s="42">
        <f t="shared" si="159"/>
        <v>4444.2220183316185</v>
      </c>
      <c r="P1129" s="75">
        <f t="shared" si="160"/>
        <v>0.48635209976464538</v>
      </c>
      <c r="Q1129" s="55" t="str">
        <f t="shared" si="161"/>
        <v>NEGATIVE</v>
      </c>
      <c r="R1129" s="1"/>
    </row>
    <row r="1130" spans="1:18" ht="14" x14ac:dyDescent="0.2">
      <c r="A1130" s="103" t="s">
        <v>2468</v>
      </c>
      <c r="B1130" s="103" t="s">
        <v>2469</v>
      </c>
      <c r="C1130" s="76" t="s">
        <v>321</v>
      </c>
      <c r="D1130" s="31" t="s">
        <v>127</v>
      </c>
      <c r="E1130" s="1">
        <v>66</v>
      </c>
      <c r="F1130" s="71">
        <f>Data!W124</f>
        <v>1665</v>
      </c>
      <c r="G1130" s="71">
        <f t="shared" si="153"/>
        <v>973.57894736842104</v>
      </c>
      <c r="H1130" s="72">
        <f t="shared" si="154"/>
        <v>691.42105263157896</v>
      </c>
      <c r="I1130" s="72">
        <f t="shared" si="155"/>
        <v>691.42105263157896</v>
      </c>
      <c r="J1130" s="45">
        <f>Data!H124</f>
        <v>0.42599999999999999</v>
      </c>
      <c r="K1130" s="45">
        <f t="shared" si="156"/>
        <v>5.1062500000000018E-2</v>
      </c>
      <c r="L1130" s="73">
        <f t="shared" si="157"/>
        <v>0.37493749999999998</v>
      </c>
      <c r="M1130" s="73">
        <f>IF(Results!J1130&lt;'C.O. values'!C$32,"NO_GROWTH",L1130)</f>
        <v>0.37493749999999998</v>
      </c>
      <c r="N1130" s="74">
        <f t="shared" si="158"/>
        <v>1844.0968231547365</v>
      </c>
      <c r="O1130" s="42">
        <f t="shared" si="159"/>
        <v>1844.0968231547365</v>
      </c>
      <c r="P1130" s="75">
        <f t="shared" si="160"/>
        <v>0.20180818114197432</v>
      </c>
      <c r="Q1130" s="55" t="str">
        <f t="shared" si="161"/>
        <v>NEGATIVE</v>
      </c>
      <c r="R1130" s="1"/>
    </row>
    <row r="1131" spans="1:18" ht="14" x14ac:dyDescent="0.2">
      <c r="A1131" s="103" t="s">
        <v>2470</v>
      </c>
      <c r="B1131" s="103" t="s">
        <v>2471</v>
      </c>
      <c r="C1131" s="76" t="s">
        <v>568</v>
      </c>
      <c r="D1131" s="31" t="s">
        <v>127</v>
      </c>
      <c r="E1131" s="1">
        <v>67</v>
      </c>
      <c r="F1131" s="71">
        <f>Data!X124</f>
        <v>3741</v>
      </c>
      <c r="G1131" s="71">
        <f t="shared" si="153"/>
        <v>973.57894736842104</v>
      </c>
      <c r="H1131" s="72">
        <f t="shared" si="154"/>
        <v>2767.4210526315792</v>
      </c>
      <c r="I1131" s="72">
        <f t="shared" si="155"/>
        <v>2767.4210526315792</v>
      </c>
      <c r="J1131" s="45">
        <f>Data!I124</f>
        <v>0.24199999999999999</v>
      </c>
      <c r="K1131" s="45">
        <f t="shared" si="156"/>
        <v>5.1062500000000018E-2</v>
      </c>
      <c r="L1131" s="73">
        <f t="shared" si="157"/>
        <v>0.19093749999999998</v>
      </c>
      <c r="M1131" s="73">
        <f>IF(Results!J1131&lt;'C.O. values'!C$32,"NO_GROWTH",L1131)</f>
        <v>0.19093749999999998</v>
      </c>
      <c r="N1131" s="74">
        <f t="shared" si="158"/>
        <v>14493.85821345508</v>
      </c>
      <c r="O1131" s="42" t="str">
        <f t="shared" si="159"/>
        <v>OUTLIER-UP</v>
      </c>
      <c r="P1131" s="75">
        <f t="shared" si="160"/>
        <v>1.5861310138711751</v>
      </c>
      <c r="Q1131" s="55" t="str">
        <f t="shared" si="161"/>
        <v>LIKELY_TRUE_POSITIVE</v>
      </c>
      <c r="R1131" s="1"/>
    </row>
    <row r="1132" spans="1:18" ht="14" x14ac:dyDescent="0.2">
      <c r="A1132" s="103" t="s">
        <v>2472</v>
      </c>
      <c r="B1132" s="103" t="s">
        <v>2473</v>
      </c>
      <c r="C1132" s="76" t="s">
        <v>944</v>
      </c>
      <c r="D1132" s="31" t="s">
        <v>127</v>
      </c>
      <c r="E1132" s="1">
        <v>68</v>
      </c>
      <c r="F1132" s="71">
        <f>Data!Y124</f>
        <v>2374</v>
      </c>
      <c r="G1132" s="71">
        <f t="shared" si="153"/>
        <v>973.57894736842104</v>
      </c>
      <c r="H1132" s="72">
        <f t="shared" si="154"/>
        <v>1400.421052631579</v>
      </c>
      <c r="I1132" s="72">
        <f t="shared" si="155"/>
        <v>1400.421052631579</v>
      </c>
      <c r="J1132" s="45">
        <f>Data!J124</f>
        <v>0.41599999999999998</v>
      </c>
      <c r="K1132" s="45">
        <f t="shared" si="156"/>
        <v>5.1062500000000018E-2</v>
      </c>
      <c r="L1132" s="73">
        <f t="shared" si="157"/>
        <v>0.36493749999999997</v>
      </c>
      <c r="M1132" s="73">
        <f>IF(Results!J1132&lt;'C.O. values'!C$32,"NO_GROWTH",L1132)</f>
        <v>0.36493749999999997</v>
      </c>
      <c r="N1132" s="74">
        <f t="shared" si="158"/>
        <v>3837.4271008914652</v>
      </c>
      <c r="O1132" s="42">
        <f t="shared" si="159"/>
        <v>3837.4271008914652</v>
      </c>
      <c r="P1132" s="75">
        <f t="shared" si="160"/>
        <v>0.41994768049705866</v>
      </c>
      <c r="Q1132" s="55" t="str">
        <f t="shared" si="161"/>
        <v>NEGATIVE</v>
      </c>
      <c r="R1132" s="1"/>
    </row>
    <row r="1133" spans="1:18" ht="14" x14ac:dyDescent="0.2">
      <c r="A1133" s="103" t="s">
        <v>2474</v>
      </c>
      <c r="B1133" s="103" t="s">
        <v>2475</v>
      </c>
      <c r="C1133" s="76" t="s">
        <v>1725</v>
      </c>
      <c r="D1133" s="31" t="s">
        <v>127</v>
      </c>
      <c r="E1133" s="1">
        <v>69</v>
      </c>
      <c r="F1133" s="71">
        <f>Data!Z124</f>
        <v>2514</v>
      </c>
      <c r="G1133" s="71">
        <f t="shared" si="153"/>
        <v>973.57894736842104</v>
      </c>
      <c r="H1133" s="72">
        <f t="shared" si="154"/>
        <v>1540.421052631579</v>
      </c>
      <c r="I1133" s="72">
        <f t="shared" si="155"/>
        <v>1540.421052631579</v>
      </c>
      <c r="J1133" s="45">
        <f>Data!K124</f>
        <v>0.4</v>
      </c>
      <c r="K1133" s="45">
        <f t="shared" si="156"/>
        <v>5.1062500000000018E-2</v>
      </c>
      <c r="L1133" s="73">
        <f t="shared" si="157"/>
        <v>0.34893750000000001</v>
      </c>
      <c r="M1133" s="73">
        <f>IF(Results!J1133&lt;'C.O. values'!C$32,"NO_GROWTH",L1133)</f>
        <v>0.34893750000000001</v>
      </c>
      <c r="N1133" s="74">
        <f t="shared" si="158"/>
        <v>4414.6044854209676</v>
      </c>
      <c r="O1133" s="42">
        <f t="shared" si="159"/>
        <v>4414.6044854209676</v>
      </c>
      <c r="P1133" s="75">
        <f t="shared" si="160"/>
        <v>0.48311091395945216</v>
      </c>
      <c r="Q1133" s="55" t="str">
        <f t="shared" si="161"/>
        <v>NEGATIVE</v>
      </c>
      <c r="R1133" s="1"/>
    </row>
    <row r="1134" spans="1:18" ht="14" x14ac:dyDescent="0.2">
      <c r="A1134" s="105" t="s">
        <v>287</v>
      </c>
      <c r="B1134" s="105" t="s">
        <v>2476</v>
      </c>
      <c r="C1134" s="91"/>
      <c r="D1134" s="92"/>
      <c r="E1134" s="93">
        <v>70</v>
      </c>
      <c r="F1134" s="94">
        <f>Data!AA124</f>
        <v>822</v>
      </c>
      <c r="G1134" s="94">
        <f t="shared" si="153"/>
        <v>973.57894736842104</v>
      </c>
      <c r="H1134" s="95">
        <f t="shared" si="154"/>
        <v>-151.57894736842104</v>
      </c>
      <c r="I1134" s="95" t="str">
        <f t="shared" si="155"/>
        <v>OUTLIER-DN</v>
      </c>
      <c r="J1134" s="50">
        <f>Data!L124</f>
        <v>5.0999999999999997E-2</v>
      </c>
      <c r="K1134" s="50">
        <f t="shared" si="156"/>
        <v>5.1062500000000018E-2</v>
      </c>
      <c r="L1134" s="96">
        <f t="shared" si="157"/>
        <v>-6.2500000000020872E-5</v>
      </c>
      <c r="M1134" s="96" t="str">
        <f>IF(Results!J1134&lt;'C.O. values'!C$32,"NO_GROWTH",L1134)</f>
        <v>NO_GROWTH</v>
      </c>
      <c r="N1134" s="97" t="str">
        <f t="shared" si="158"/>
        <v>NO_GROWTH</v>
      </c>
      <c r="O1134" s="98" t="str">
        <f t="shared" si="159"/>
        <v>NO_GROWTH</v>
      </c>
      <c r="P1134" s="99" t="str">
        <f t="shared" si="160"/>
        <v>NO_GROWTH</v>
      </c>
      <c r="Q1134" s="100" t="str">
        <f t="shared" si="161"/>
        <v>NO_GROWTH</v>
      </c>
      <c r="R1134" s="1"/>
    </row>
    <row r="1135" spans="1:18" ht="14" x14ac:dyDescent="0.2">
      <c r="A1135" s="103" t="s">
        <v>2477</v>
      </c>
      <c r="B1135" s="103" t="s">
        <v>2478</v>
      </c>
      <c r="C1135" s="76" t="s">
        <v>164</v>
      </c>
      <c r="D1135" s="31" t="s">
        <v>127</v>
      </c>
      <c r="E1135" s="1">
        <v>71</v>
      </c>
      <c r="F1135" s="71">
        <f>Data!AB124</f>
        <v>2832</v>
      </c>
      <c r="G1135" s="71">
        <f t="shared" si="153"/>
        <v>973.57894736842104</v>
      </c>
      <c r="H1135" s="72">
        <f t="shared" si="154"/>
        <v>1858.421052631579</v>
      </c>
      <c r="I1135" s="72">
        <f t="shared" si="155"/>
        <v>1858.421052631579</v>
      </c>
      <c r="J1135" s="45">
        <f>Data!M124</f>
        <v>0.432</v>
      </c>
      <c r="K1135" s="45">
        <f t="shared" si="156"/>
        <v>5.1062500000000018E-2</v>
      </c>
      <c r="L1135" s="73">
        <f t="shared" si="157"/>
        <v>0.38093749999999998</v>
      </c>
      <c r="M1135" s="73">
        <f>IF(Results!J1135&lt;'C.O. values'!C$32,"NO_GROWTH",L1135)</f>
        <v>0.38093749999999998</v>
      </c>
      <c r="N1135" s="74">
        <f t="shared" si="158"/>
        <v>4878.5458313544323</v>
      </c>
      <c r="O1135" s="42">
        <f t="shared" si="159"/>
        <v>4878.5458313544323</v>
      </c>
      <c r="P1135" s="75">
        <f t="shared" si="160"/>
        <v>0.53388219559922101</v>
      </c>
      <c r="Q1135" s="55" t="str">
        <f t="shared" si="161"/>
        <v>NEGATIVE</v>
      </c>
      <c r="R1135" s="1"/>
    </row>
    <row r="1136" spans="1:18" ht="14" x14ac:dyDescent="0.2">
      <c r="A1136" s="103" t="s">
        <v>2479</v>
      </c>
      <c r="B1136" s="103" t="s">
        <v>2480</v>
      </c>
      <c r="C1136" s="76" t="s">
        <v>272</v>
      </c>
      <c r="D1136" s="31" t="s">
        <v>127</v>
      </c>
      <c r="E1136" s="1">
        <v>72</v>
      </c>
      <c r="F1136" s="71">
        <f>Data!AC124</f>
        <v>2761</v>
      </c>
      <c r="G1136" s="71">
        <f t="shared" si="153"/>
        <v>973.57894736842104</v>
      </c>
      <c r="H1136" s="72">
        <f t="shared" si="154"/>
        <v>1787.421052631579</v>
      </c>
      <c r="I1136" s="72">
        <f t="shared" si="155"/>
        <v>1787.421052631579</v>
      </c>
      <c r="J1136" s="45">
        <f>Data!N124</f>
        <v>0.40300000000000002</v>
      </c>
      <c r="K1136" s="45">
        <f t="shared" si="156"/>
        <v>5.1062500000000018E-2</v>
      </c>
      <c r="L1136" s="73">
        <f t="shared" si="157"/>
        <v>0.35193750000000001</v>
      </c>
      <c r="M1136" s="73">
        <f>IF(Results!J1136&lt;'C.O. values'!C$32,"NO_GROWTH",L1136)</f>
        <v>0.35193750000000001</v>
      </c>
      <c r="N1136" s="74">
        <f t="shared" si="158"/>
        <v>5078.8024937143073</v>
      </c>
      <c r="O1136" s="42">
        <f t="shared" si="159"/>
        <v>5078.8024937143073</v>
      </c>
      <c r="P1136" s="75">
        <f t="shared" si="160"/>
        <v>0.55579722320784331</v>
      </c>
      <c r="Q1136" s="55" t="str">
        <f t="shared" si="161"/>
        <v>NEGATIVE</v>
      </c>
      <c r="R1136" s="1"/>
    </row>
    <row r="1137" spans="1:18" ht="14" x14ac:dyDescent="0.2">
      <c r="A1137" s="103" t="s">
        <v>2481</v>
      </c>
      <c r="B1137" s="103" t="s">
        <v>2482</v>
      </c>
      <c r="C1137" s="76" t="s">
        <v>421</v>
      </c>
      <c r="D1137" s="31" t="s">
        <v>127</v>
      </c>
      <c r="E1137" s="1">
        <v>73</v>
      </c>
      <c r="F1137" s="71">
        <f>Data!R125</f>
        <v>2685</v>
      </c>
      <c r="G1137" s="71">
        <f t="shared" si="153"/>
        <v>973.57894736842104</v>
      </c>
      <c r="H1137" s="72">
        <f t="shared" si="154"/>
        <v>1711.421052631579</v>
      </c>
      <c r="I1137" s="72">
        <f t="shared" si="155"/>
        <v>1711.421052631579</v>
      </c>
      <c r="J1137" s="45">
        <f>Data!C125</f>
        <v>0.41799999999999998</v>
      </c>
      <c r="K1137" s="45">
        <f t="shared" si="156"/>
        <v>5.1062500000000018E-2</v>
      </c>
      <c r="L1137" s="73">
        <f t="shared" si="157"/>
        <v>0.36693749999999997</v>
      </c>
      <c r="M1137" s="73">
        <f>IF(Results!J1137&lt;'C.O. values'!C$32,"NO_GROWTH",L1137)</f>
        <v>0.36693749999999997</v>
      </c>
      <c r="N1137" s="74">
        <f t="shared" si="158"/>
        <v>4664.0669122986319</v>
      </c>
      <c r="O1137" s="42">
        <f t="shared" si="159"/>
        <v>4664.0669122986319</v>
      </c>
      <c r="P1137" s="75">
        <f t="shared" si="160"/>
        <v>0.51041075960710114</v>
      </c>
      <c r="Q1137" s="55" t="str">
        <f t="shared" si="161"/>
        <v>NEGATIVE</v>
      </c>
      <c r="R1137" s="1"/>
    </row>
    <row r="1138" spans="1:18" ht="14" x14ac:dyDescent="0.2">
      <c r="A1138" s="103" t="s">
        <v>2483</v>
      </c>
      <c r="B1138" s="103" t="s">
        <v>2484</v>
      </c>
      <c r="C1138" s="76" t="s">
        <v>284</v>
      </c>
      <c r="D1138" s="31" t="s">
        <v>127</v>
      </c>
      <c r="E1138" s="1">
        <v>74</v>
      </c>
      <c r="F1138" s="71">
        <f>Data!S125</f>
        <v>2589</v>
      </c>
      <c r="G1138" s="71">
        <f t="shared" si="153"/>
        <v>973.57894736842104</v>
      </c>
      <c r="H1138" s="72">
        <f t="shared" si="154"/>
        <v>1615.421052631579</v>
      </c>
      <c r="I1138" s="72">
        <f t="shared" si="155"/>
        <v>1615.421052631579</v>
      </c>
      <c r="J1138" s="45">
        <f>Data!D125</f>
        <v>0.39600000000000002</v>
      </c>
      <c r="K1138" s="45">
        <f t="shared" si="156"/>
        <v>5.1062500000000018E-2</v>
      </c>
      <c r="L1138" s="73">
        <f t="shared" si="157"/>
        <v>0.34493750000000001</v>
      </c>
      <c r="M1138" s="73">
        <f>IF(Results!J1138&lt;'C.O. values'!C$32,"NO_GROWTH",L1138)</f>
        <v>0.34493750000000001</v>
      </c>
      <c r="N1138" s="74">
        <f t="shared" si="158"/>
        <v>4683.2282736193629</v>
      </c>
      <c r="O1138" s="42">
        <f t="shared" si="159"/>
        <v>4683.2282736193629</v>
      </c>
      <c r="P1138" s="75">
        <f t="shared" si="160"/>
        <v>0.51250767741954317</v>
      </c>
      <c r="Q1138" s="55" t="str">
        <f t="shared" si="161"/>
        <v>NEGATIVE</v>
      </c>
      <c r="R1138" s="1"/>
    </row>
    <row r="1139" spans="1:18" ht="14" x14ac:dyDescent="0.2">
      <c r="A1139" s="103" t="s">
        <v>2485</v>
      </c>
      <c r="B1139" s="103" t="s">
        <v>2486</v>
      </c>
      <c r="C1139" s="76" t="s">
        <v>321</v>
      </c>
      <c r="D1139" s="31" t="s">
        <v>127</v>
      </c>
      <c r="E1139" s="1">
        <v>75</v>
      </c>
      <c r="F1139" s="71">
        <f>Data!T125</f>
        <v>2046</v>
      </c>
      <c r="G1139" s="71">
        <f t="shared" si="153"/>
        <v>973.57894736842104</v>
      </c>
      <c r="H1139" s="72">
        <f t="shared" si="154"/>
        <v>1072.421052631579</v>
      </c>
      <c r="I1139" s="72">
        <f t="shared" si="155"/>
        <v>1072.421052631579</v>
      </c>
      <c r="J1139" s="45">
        <f>Data!E125</f>
        <v>0.39100000000000001</v>
      </c>
      <c r="K1139" s="45">
        <f t="shared" si="156"/>
        <v>5.1062500000000018E-2</v>
      </c>
      <c r="L1139" s="73">
        <f t="shared" si="157"/>
        <v>0.3399375</v>
      </c>
      <c r="M1139" s="73">
        <f>IF(Results!J1139&lt;'C.O. values'!C$32,"NO_GROWTH",L1139)</f>
        <v>0.3399375</v>
      </c>
      <c r="N1139" s="74">
        <f t="shared" si="158"/>
        <v>3154.7594855865532</v>
      </c>
      <c r="O1139" s="42">
        <f t="shared" si="159"/>
        <v>3154.7594855865532</v>
      </c>
      <c r="P1139" s="75">
        <f t="shared" si="160"/>
        <v>0.34524015536097025</v>
      </c>
      <c r="Q1139" s="55" t="str">
        <f t="shared" si="161"/>
        <v>NEGATIVE</v>
      </c>
      <c r="R1139" s="1"/>
    </row>
    <row r="1140" spans="1:18" ht="14" x14ac:dyDescent="0.2">
      <c r="A1140" s="103" t="s">
        <v>2487</v>
      </c>
      <c r="B1140" s="103" t="s">
        <v>2488</v>
      </c>
      <c r="C1140" s="76" t="s">
        <v>138</v>
      </c>
      <c r="D1140" s="31" t="s">
        <v>127</v>
      </c>
      <c r="E1140" s="1">
        <v>76</v>
      </c>
      <c r="F1140" s="71">
        <f>Data!U125</f>
        <v>1835</v>
      </c>
      <c r="G1140" s="71">
        <f t="shared" si="153"/>
        <v>973.57894736842104</v>
      </c>
      <c r="H1140" s="72">
        <f t="shared" si="154"/>
        <v>861.42105263157896</v>
      </c>
      <c r="I1140" s="72">
        <f t="shared" si="155"/>
        <v>861.42105263157896</v>
      </c>
      <c r="J1140" s="45">
        <f>Data!F125</f>
        <v>0.376</v>
      </c>
      <c r="K1140" s="45">
        <f t="shared" si="156"/>
        <v>5.1062500000000018E-2</v>
      </c>
      <c r="L1140" s="73">
        <f t="shared" si="157"/>
        <v>0.32493749999999999</v>
      </c>
      <c r="M1140" s="73">
        <f>IF(Results!J1140&lt;'C.O. values'!C$32,"NO_GROWTH",L1140)</f>
        <v>0.32493749999999999</v>
      </c>
      <c r="N1140" s="74">
        <f t="shared" si="158"/>
        <v>2651.0361304299413</v>
      </c>
      <c r="O1140" s="42">
        <f t="shared" si="159"/>
        <v>2651.0361304299413</v>
      </c>
      <c r="P1140" s="75">
        <f t="shared" si="160"/>
        <v>0.29011534150820067</v>
      </c>
      <c r="Q1140" s="55" t="str">
        <f t="shared" si="161"/>
        <v>NEGATIVE</v>
      </c>
      <c r="R1140" s="1"/>
    </row>
    <row r="1141" spans="1:18" ht="14" x14ac:dyDescent="0.2">
      <c r="A1141" s="103" t="s">
        <v>2489</v>
      </c>
      <c r="B1141" s="103" t="s">
        <v>2490</v>
      </c>
      <c r="C1141" s="76" t="s">
        <v>272</v>
      </c>
      <c r="D1141" s="31" t="s">
        <v>127</v>
      </c>
      <c r="E1141" s="1">
        <v>77</v>
      </c>
      <c r="F1141" s="71">
        <f>Data!V125</f>
        <v>2807</v>
      </c>
      <c r="G1141" s="71">
        <f t="shared" si="153"/>
        <v>973.57894736842104</v>
      </c>
      <c r="H1141" s="72">
        <f t="shared" si="154"/>
        <v>1833.421052631579</v>
      </c>
      <c r="I1141" s="72">
        <f t="shared" si="155"/>
        <v>1833.421052631579</v>
      </c>
      <c r="J1141" s="45">
        <f>Data!G125</f>
        <v>0.46500000000000002</v>
      </c>
      <c r="K1141" s="45">
        <f t="shared" si="156"/>
        <v>5.1062500000000018E-2</v>
      </c>
      <c r="L1141" s="73">
        <f t="shared" si="157"/>
        <v>0.41393750000000001</v>
      </c>
      <c r="M1141" s="73">
        <f>IF(Results!J1141&lt;'C.O. values'!C$32,"NO_GROWTH",L1141)</f>
        <v>0.41393750000000001</v>
      </c>
      <c r="N1141" s="74">
        <f t="shared" si="158"/>
        <v>4429.2219299570079</v>
      </c>
      <c r="O1141" s="42">
        <f t="shared" si="159"/>
        <v>4429.2219299570079</v>
      </c>
      <c r="P1141" s="75">
        <f t="shared" si="160"/>
        <v>0.48471056960536102</v>
      </c>
      <c r="Q1141" s="55" t="str">
        <f t="shared" si="161"/>
        <v>NEGATIVE</v>
      </c>
      <c r="R1141" s="1"/>
    </row>
    <row r="1142" spans="1:18" ht="14" x14ac:dyDescent="0.2">
      <c r="A1142" s="103" t="s">
        <v>2491</v>
      </c>
      <c r="B1142" s="103" t="s">
        <v>2492</v>
      </c>
      <c r="C1142" s="76" t="s">
        <v>132</v>
      </c>
      <c r="D1142" s="31" t="s">
        <v>2493</v>
      </c>
      <c r="E1142" s="1">
        <v>78</v>
      </c>
      <c r="F1142" s="71">
        <f>Data!W125</f>
        <v>2263</v>
      </c>
      <c r="G1142" s="71">
        <f t="shared" si="153"/>
        <v>973.57894736842104</v>
      </c>
      <c r="H1142" s="72">
        <f t="shared" si="154"/>
        <v>1289.421052631579</v>
      </c>
      <c r="I1142" s="72">
        <f t="shared" si="155"/>
        <v>1289.421052631579</v>
      </c>
      <c r="J1142" s="45">
        <f>Data!H125</f>
        <v>0.29899999999999999</v>
      </c>
      <c r="K1142" s="45">
        <f t="shared" si="156"/>
        <v>5.1062500000000018E-2</v>
      </c>
      <c r="L1142" s="73">
        <f t="shared" si="157"/>
        <v>0.24793749999999998</v>
      </c>
      <c r="M1142" s="73">
        <f>IF(Results!J1142&lt;'C.O. values'!C$32,"NO_GROWTH",L1142)</f>
        <v>0.24793749999999998</v>
      </c>
      <c r="N1142" s="74">
        <f t="shared" si="158"/>
        <v>5200.5890703567593</v>
      </c>
      <c r="O1142" s="42">
        <f t="shared" si="159"/>
        <v>5200.5890703567593</v>
      </c>
      <c r="P1142" s="75">
        <f t="shared" si="160"/>
        <v>0.56912490058959575</v>
      </c>
      <c r="Q1142" s="55" t="str">
        <f t="shared" si="161"/>
        <v>NEGATIVE</v>
      </c>
      <c r="R1142" s="1"/>
    </row>
    <row r="1143" spans="1:18" ht="14" x14ac:dyDescent="0.2">
      <c r="A1143" s="103" t="s">
        <v>2494</v>
      </c>
      <c r="B1143" s="103" t="s">
        <v>2495</v>
      </c>
      <c r="C1143" s="76" t="s">
        <v>272</v>
      </c>
      <c r="D1143" s="31" t="s">
        <v>127</v>
      </c>
      <c r="E1143" s="1">
        <v>79</v>
      </c>
      <c r="F1143" s="71">
        <f>Data!X125</f>
        <v>2842</v>
      </c>
      <c r="G1143" s="71">
        <f t="shared" si="153"/>
        <v>973.57894736842104</v>
      </c>
      <c r="H1143" s="72">
        <f t="shared" si="154"/>
        <v>1868.421052631579</v>
      </c>
      <c r="I1143" s="72">
        <f t="shared" si="155"/>
        <v>1868.421052631579</v>
      </c>
      <c r="J1143" s="45">
        <f>Data!I125</f>
        <v>0.28799999999999998</v>
      </c>
      <c r="K1143" s="45">
        <f t="shared" si="156"/>
        <v>5.1062500000000018E-2</v>
      </c>
      <c r="L1143" s="73">
        <f t="shared" si="157"/>
        <v>0.23693749999999997</v>
      </c>
      <c r="M1143" s="73">
        <f>IF(Results!J1143&lt;'C.O. values'!C$32,"NO_GROWTH",L1143)</f>
        <v>0.23693749999999997</v>
      </c>
      <c r="N1143" s="74">
        <f t="shared" si="158"/>
        <v>7885.7126990517718</v>
      </c>
      <c r="O1143" s="42">
        <f t="shared" si="159"/>
        <v>7885.7126990517718</v>
      </c>
      <c r="P1143" s="75">
        <f t="shared" si="160"/>
        <v>0.86297059721699565</v>
      </c>
      <c r="Q1143" s="55" t="str">
        <f t="shared" si="161"/>
        <v>NEGATIVE</v>
      </c>
      <c r="R1143" s="1"/>
    </row>
    <row r="1144" spans="1:18" ht="14" x14ac:dyDescent="0.2">
      <c r="A1144" s="103" t="s">
        <v>2496</v>
      </c>
      <c r="B1144" s="103" t="s">
        <v>2497</v>
      </c>
      <c r="C1144" s="76" t="s">
        <v>152</v>
      </c>
      <c r="D1144" s="31" t="s">
        <v>127</v>
      </c>
      <c r="E1144" s="1">
        <v>80</v>
      </c>
      <c r="F1144" s="71">
        <f>Data!Y125</f>
        <v>2549</v>
      </c>
      <c r="G1144" s="71">
        <f t="shared" si="153"/>
        <v>973.57894736842104</v>
      </c>
      <c r="H1144" s="72">
        <f t="shared" si="154"/>
        <v>1575.421052631579</v>
      </c>
      <c r="I1144" s="72">
        <f t="shared" si="155"/>
        <v>1575.421052631579</v>
      </c>
      <c r="J1144" s="45">
        <f>Data!J125</f>
        <v>0.39600000000000002</v>
      </c>
      <c r="K1144" s="45">
        <f t="shared" si="156"/>
        <v>5.1062500000000018E-2</v>
      </c>
      <c r="L1144" s="73">
        <f t="shared" si="157"/>
        <v>0.34493750000000001</v>
      </c>
      <c r="M1144" s="73">
        <f>IF(Results!J1144&lt;'C.O. values'!C$32,"NO_GROWTH",L1144)</f>
        <v>0.34493750000000001</v>
      </c>
      <c r="N1144" s="74">
        <f t="shared" si="158"/>
        <v>4567.2652368373374</v>
      </c>
      <c r="O1144" s="42">
        <f t="shared" si="159"/>
        <v>4567.2652368373374</v>
      </c>
      <c r="P1144" s="75">
        <f t="shared" si="160"/>
        <v>0.49981729737070951</v>
      </c>
      <c r="Q1144" s="55" t="str">
        <f t="shared" si="161"/>
        <v>NEGATIVE</v>
      </c>
      <c r="R1144" s="1"/>
    </row>
    <row r="1145" spans="1:18" ht="14" x14ac:dyDescent="0.2">
      <c r="A1145" s="103" t="s">
        <v>2498</v>
      </c>
      <c r="B1145" s="103" t="s">
        <v>2499</v>
      </c>
      <c r="C1145" s="76" t="s">
        <v>467</v>
      </c>
      <c r="D1145" s="31" t="s">
        <v>144</v>
      </c>
      <c r="E1145" s="1">
        <v>81</v>
      </c>
      <c r="F1145" s="71">
        <f>Data!Z125</f>
        <v>1983</v>
      </c>
      <c r="G1145" s="71">
        <f t="shared" si="153"/>
        <v>973.57894736842104</v>
      </c>
      <c r="H1145" s="72">
        <f t="shared" si="154"/>
        <v>1009.421052631579</v>
      </c>
      <c r="I1145" s="72">
        <f t="shared" si="155"/>
        <v>1009.421052631579</v>
      </c>
      <c r="J1145" s="45">
        <f>Data!K125</f>
        <v>0.438</v>
      </c>
      <c r="K1145" s="45">
        <f t="shared" si="156"/>
        <v>5.1062500000000018E-2</v>
      </c>
      <c r="L1145" s="73">
        <f t="shared" si="157"/>
        <v>0.38693749999999999</v>
      </c>
      <c r="M1145" s="73">
        <f>IF(Results!J1145&lt;'C.O. values'!C$32,"NO_GROWTH",L1145)</f>
        <v>0.38693749999999999</v>
      </c>
      <c r="N1145" s="74">
        <f t="shared" si="158"/>
        <v>2608.7444422718891</v>
      </c>
      <c r="O1145" s="42">
        <f t="shared" si="159"/>
        <v>2608.7444422718891</v>
      </c>
      <c r="P1145" s="75">
        <f t="shared" si="160"/>
        <v>0.28548716333586399</v>
      </c>
      <c r="Q1145" s="55" t="str">
        <f t="shared" si="161"/>
        <v>NEGATIVE</v>
      </c>
      <c r="R1145" s="1"/>
    </row>
    <row r="1146" spans="1:18" ht="14" x14ac:dyDescent="0.2">
      <c r="A1146" s="103" t="s">
        <v>2500</v>
      </c>
      <c r="B1146" s="103" t="s">
        <v>2501</v>
      </c>
      <c r="C1146" s="76" t="s">
        <v>187</v>
      </c>
      <c r="D1146" s="31" t="s">
        <v>144</v>
      </c>
      <c r="E1146" s="1">
        <v>82</v>
      </c>
      <c r="F1146" s="71">
        <f>Data!AA125</f>
        <v>2809</v>
      </c>
      <c r="G1146" s="71">
        <f t="shared" si="153"/>
        <v>973.57894736842104</v>
      </c>
      <c r="H1146" s="72">
        <f t="shared" si="154"/>
        <v>1835.421052631579</v>
      </c>
      <c r="I1146" s="72">
        <f t="shared" si="155"/>
        <v>1835.421052631579</v>
      </c>
      <c r="J1146" s="45">
        <f>Data!L125</f>
        <v>0.41399999999999998</v>
      </c>
      <c r="K1146" s="45">
        <f t="shared" si="156"/>
        <v>5.1062500000000018E-2</v>
      </c>
      <c r="L1146" s="73">
        <f t="shared" si="157"/>
        <v>0.36293749999999997</v>
      </c>
      <c r="M1146" s="73">
        <f>IF(Results!J1146&lt;'C.O. values'!C$32,"NO_GROWTH",L1146)</f>
        <v>0.36293749999999997</v>
      </c>
      <c r="N1146" s="74">
        <f t="shared" si="158"/>
        <v>5057.1270608068307</v>
      </c>
      <c r="O1146" s="42">
        <f t="shared" si="159"/>
        <v>5057.1270608068307</v>
      </c>
      <c r="P1146" s="75">
        <f t="shared" si="160"/>
        <v>0.55342517872753261</v>
      </c>
      <c r="Q1146" s="55" t="str">
        <f t="shared" si="161"/>
        <v>NEGATIVE</v>
      </c>
      <c r="R1146" s="1"/>
    </row>
    <row r="1147" spans="1:18" ht="14" x14ac:dyDescent="0.2">
      <c r="A1147" s="103" t="s">
        <v>2502</v>
      </c>
      <c r="B1147" s="103" t="s">
        <v>2503</v>
      </c>
      <c r="C1147" s="76" t="s">
        <v>1993</v>
      </c>
      <c r="D1147" s="31" t="s">
        <v>127</v>
      </c>
      <c r="E1147" s="1">
        <v>83</v>
      </c>
      <c r="F1147" s="71">
        <f>Data!AB125</f>
        <v>2735</v>
      </c>
      <c r="G1147" s="71">
        <f t="shared" si="153"/>
        <v>973.57894736842104</v>
      </c>
      <c r="H1147" s="72">
        <f t="shared" si="154"/>
        <v>1761.421052631579</v>
      </c>
      <c r="I1147" s="72">
        <f t="shared" si="155"/>
        <v>1761.421052631579</v>
      </c>
      <c r="J1147" s="45">
        <f>Data!M125</f>
        <v>0.36</v>
      </c>
      <c r="K1147" s="45">
        <f t="shared" si="156"/>
        <v>5.1062500000000018E-2</v>
      </c>
      <c r="L1147" s="73">
        <f t="shared" si="157"/>
        <v>0.30893749999999998</v>
      </c>
      <c r="M1147" s="73">
        <f>IF(Results!J1147&lt;'C.O. values'!C$32,"NO_GROWTH",L1147)</f>
        <v>0.30893749999999998</v>
      </c>
      <c r="N1147" s="74">
        <f t="shared" si="158"/>
        <v>5701.5449812068109</v>
      </c>
      <c r="O1147" s="42">
        <f t="shared" si="159"/>
        <v>5701.5449812068109</v>
      </c>
      <c r="P1147" s="75">
        <f t="shared" si="160"/>
        <v>0.62394686000711763</v>
      </c>
      <c r="Q1147" s="55" t="str">
        <f t="shared" si="161"/>
        <v>NEGATIVE</v>
      </c>
      <c r="R1147" s="1"/>
    </row>
    <row r="1148" spans="1:18" ht="14" x14ac:dyDescent="0.2">
      <c r="A1148" s="103" t="s">
        <v>2504</v>
      </c>
      <c r="B1148" s="103" t="s">
        <v>2505</v>
      </c>
      <c r="C1148" s="76" t="s">
        <v>1993</v>
      </c>
      <c r="D1148" s="31" t="s">
        <v>144</v>
      </c>
      <c r="E1148" s="1">
        <v>84</v>
      </c>
      <c r="F1148" s="71">
        <f>Data!AC125</f>
        <v>2596</v>
      </c>
      <c r="G1148" s="71">
        <f t="shared" si="153"/>
        <v>973.57894736842104</v>
      </c>
      <c r="H1148" s="72">
        <f t="shared" si="154"/>
        <v>1622.421052631579</v>
      </c>
      <c r="I1148" s="72">
        <f t="shared" si="155"/>
        <v>1622.421052631579</v>
      </c>
      <c r="J1148" s="45">
        <f>Data!N125</f>
        <v>0.36599999999999999</v>
      </c>
      <c r="K1148" s="45">
        <f t="shared" si="156"/>
        <v>5.1062500000000018E-2</v>
      </c>
      <c r="L1148" s="73">
        <f t="shared" si="157"/>
        <v>0.31493749999999998</v>
      </c>
      <c r="M1148" s="73">
        <f>IF(Results!J1148&lt;'C.O. values'!C$32,"NO_GROWTH",L1148)</f>
        <v>0.31493749999999998</v>
      </c>
      <c r="N1148" s="74">
        <f t="shared" si="158"/>
        <v>5151.5651601717136</v>
      </c>
      <c r="O1148" s="42">
        <f t="shared" si="159"/>
        <v>5151.5651601717136</v>
      </c>
      <c r="P1148" s="75">
        <f t="shared" si="160"/>
        <v>0.56375998372477154</v>
      </c>
      <c r="Q1148" s="55" t="str">
        <f t="shared" si="161"/>
        <v>NEGATIVE</v>
      </c>
      <c r="R1148" s="1"/>
    </row>
    <row r="1149" spans="1:18" ht="14" x14ac:dyDescent="0.2">
      <c r="A1149" s="103" t="s">
        <v>2506</v>
      </c>
      <c r="B1149" s="103" t="s">
        <v>2507</v>
      </c>
      <c r="C1149" s="76" t="s">
        <v>715</v>
      </c>
      <c r="D1149" s="31" t="s">
        <v>127</v>
      </c>
      <c r="E1149" s="1">
        <v>85</v>
      </c>
      <c r="F1149" s="71">
        <f>Data!R126</f>
        <v>1624</v>
      </c>
      <c r="G1149" s="71">
        <f t="shared" si="153"/>
        <v>973.57894736842104</v>
      </c>
      <c r="H1149" s="72">
        <f t="shared" si="154"/>
        <v>650.42105263157896</v>
      </c>
      <c r="I1149" s="72">
        <f t="shared" si="155"/>
        <v>650.42105263157896</v>
      </c>
      <c r="J1149" s="45">
        <f>Data!C126</f>
        <v>0.57499999999999996</v>
      </c>
      <c r="K1149" s="45">
        <f t="shared" si="156"/>
        <v>5.1062500000000018E-2</v>
      </c>
      <c r="L1149" s="73">
        <f t="shared" si="157"/>
        <v>0.52393749999999994</v>
      </c>
      <c r="M1149" s="73">
        <f>IF(Results!J1149&lt;'C.O. values'!C$32,"NO_GROWTH",L1149)</f>
        <v>0.52393749999999994</v>
      </c>
      <c r="N1149" s="74">
        <f t="shared" si="158"/>
        <v>1241.4096197191059</v>
      </c>
      <c r="O1149" s="42">
        <f t="shared" si="159"/>
        <v>1241.4096197191059</v>
      </c>
      <c r="P1149" s="75">
        <f t="shared" si="160"/>
        <v>0.13585328832088189</v>
      </c>
      <c r="Q1149" s="55" t="str">
        <f t="shared" si="161"/>
        <v>NEGATIVE</v>
      </c>
      <c r="R1149" s="1"/>
    </row>
    <row r="1150" spans="1:18" ht="14" x14ac:dyDescent="0.2">
      <c r="A1150" s="103" t="s">
        <v>2508</v>
      </c>
      <c r="B1150" s="103" t="s">
        <v>2509</v>
      </c>
      <c r="C1150" s="76" t="s">
        <v>135</v>
      </c>
      <c r="D1150" s="31" t="s">
        <v>127</v>
      </c>
      <c r="E1150" s="1">
        <v>86</v>
      </c>
      <c r="F1150" s="71">
        <f>Data!S126</f>
        <v>1808</v>
      </c>
      <c r="G1150" s="71">
        <f t="shared" si="153"/>
        <v>973.57894736842104</v>
      </c>
      <c r="H1150" s="72">
        <f t="shared" si="154"/>
        <v>834.42105263157896</v>
      </c>
      <c r="I1150" s="72">
        <f t="shared" si="155"/>
        <v>834.42105263157896</v>
      </c>
      <c r="J1150" s="45">
        <f>Data!D126</f>
        <v>0.41899999999999998</v>
      </c>
      <c r="K1150" s="45">
        <f t="shared" si="156"/>
        <v>5.1062500000000018E-2</v>
      </c>
      <c r="L1150" s="73">
        <f t="shared" si="157"/>
        <v>0.36793749999999997</v>
      </c>
      <c r="M1150" s="73">
        <f>IF(Results!J1150&lt;'C.O. values'!C$32,"NO_GROWTH",L1150)</f>
        <v>0.36793749999999997</v>
      </c>
      <c r="N1150" s="74">
        <f t="shared" si="158"/>
        <v>2267.8336745549964</v>
      </c>
      <c r="O1150" s="42">
        <f t="shared" si="159"/>
        <v>2267.8336745549964</v>
      </c>
      <c r="P1150" s="75">
        <f t="shared" si="160"/>
        <v>0.24817969601591874</v>
      </c>
      <c r="Q1150" s="55" t="str">
        <f t="shared" si="161"/>
        <v>NEGATIVE</v>
      </c>
      <c r="R1150" s="1"/>
    </row>
    <row r="1151" spans="1:18" ht="14" x14ac:dyDescent="0.2">
      <c r="A1151" s="103" t="s">
        <v>2510</v>
      </c>
      <c r="B1151" s="103" t="s">
        <v>2511</v>
      </c>
      <c r="C1151" s="76" t="s">
        <v>132</v>
      </c>
      <c r="D1151" s="31" t="s">
        <v>127</v>
      </c>
      <c r="E1151" s="1">
        <v>87</v>
      </c>
      <c r="F1151" s="71">
        <f>Data!T126</f>
        <v>2145</v>
      </c>
      <c r="G1151" s="71">
        <f t="shared" si="153"/>
        <v>973.57894736842104</v>
      </c>
      <c r="H1151" s="72">
        <f t="shared" si="154"/>
        <v>1171.421052631579</v>
      </c>
      <c r="I1151" s="72">
        <f t="shared" si="155"/>
        <v>1171.421052631579</v>
      </c>
      <c r="J1151" s="45">
        <f>Data!E126</f>
        <v>0.38300000000000001</v>
      </c>
      <c r="K1151" s="45">
        <f t="shared" si="156"/>
        <v>5.1062500000000018E-2</v>
      </c>
      <c r="L1151" s="73">
        <f t="shared" si="157"/>
        <v>0.3319375</v>
      </c>
      <c r="M1151" s="73">
        <f>IF(Results!J1151&lt;'C.O. values'!C$32,"NO_GROWTH",L1151)</f>
        <v>0.3319375</v>
      </c>
      <c r="N1151" s="74">
        <f t="shared" si="158"/>
        <v>3529.0410171540698</v>
      </c>
      <c r="O1151" s="42">
        <f t="shared" si="159"/>
        <v>3529.0410171540698</v>
      </c>
      <c r="P1151" s="75">
        <f t="shared" si="160"/>
        <v>0.38619954218506164</v>
      </c>
      <c r="Q1151" s="55" t="str">
        <f t="shared" si="161"/>
        <v>NEGATIVE</v>
      </c>
      <c r="R1151" s="1"/>
    </row>
    <row r="1152" spans="1:18" ht="14" x14ac:dyDescent="0.2">
      <c r="A1152" s="103" t="s">
        <v>2512</v>
      </c>
      <c r="B1152" s="103" t="s">
        <v>2513</v>
      </c>
      <c r="C1152" s="76" t="s">
        <v>272</v>
      </c>
      <c r="D1152" s="31" t="s">
        <v>127</v>
      </c>
      <c r="E1152" s="1">
        <v>88</v>
      </c>
      <c r="F1152" s="71">
        <f>Data!U126</f>
        <v>2523</v>
      </c>
      <c r="G1152" s="71">
        <f t="shared" si="153"/>
        <v>973.57894736842104</v>
      </c>
      <c r="H1152" s="72">
        <f t="shared" si="154"/>
        <v>1549.421052631579</v>
      </c>
      <c r="I1152" s="72">
        <f t="shared" si="155"/>
        <v>1549.421052631579</v>
      </c>
      <c r="J1152" s="45">
        <f>Data!F126</f>
        <v>0.38200000000000001</v>
      </c>
      <c r="K1152" s="45">
        <f t="shared" si="156"/>
        <v>5.1062500000000018E-2</v>
      </c>
      <c r="L1152" s="73">
        <f t="shared" si="157"/>
        <v>0.3309375</v>
      </c>
      <c r="M1152" s="73">
        <f>IF(Results!J1152&lt;'C.O. values'!C$32,"NO_GROWTH",L1152)</f>
        <v>0.3309375</v>
      </c>
      <c r="N1152" s="74">
        <f t="shared" si="158"/>
        <v>4681.9144177724766</v>
      </c>
      <c r="O1152" s="42">
        <f t="shared" si="159"/>
        <v>4681.9144177724766</v>
      </c>
      <c r="P1152" s="75">
        <f t="shared" si="160"/>
        <v>0.51236389600014398</v>
      </c>
      <c r="Q1152" s="55" t="str">
        <f t="shared" si="161"/>
        <v>NEGATIVE</v>
      </c>
      <c r="R1152" s="1"/>
    </row>
    <row r="1153" spans="1:18" ht="14" x14ac:dyDescent="0.2">
      <c r="A1153" s="103" t="s">
        <v>2514</v>
      </c>
      <c r="B1153" s="103" t="s">
        <v>2515</v>
      </c>
      <c r="C1153" s="76" t="s">
        <v>305</v>
      </c>
      <c r="D1153" s="31" t="s">
        <v>127</v>
      </c>
      <c r="E1153" s="1">
        <v>89</v>
      </c>
      <c r="F1153" s="71">
        <f>Data!V126</f>
        <v>2365</v>
      </c>
      <c r="G1153" s="71">
        <f t="shared" si="153"/>
        <v>973.57894736842104</v>
      </c>
      <c r="H1153" s="72">
        <f t="shared" si="154"/>
        <v>1391.421052631579</v>
      </c>
      <c r="I1153" s="72">
        <f t="shared" si="155"/>
        <v>1391.421052631579</v>
      </c>
      <c r="J1153" s="45">
        <f>Data!G126</f>
        <v>0.42799999999999999</v>
      </c>
      <c r="K1153" s="45">
        <f t="shared" si="156"/>
        <v>5.1062500000000018E-2</v>
      </c>
      <c r="L1153" s="73">
        <f t="shared" si="157"/>
        <v>0.37693749999999998</v>
      </c>
      <c r="M1153" s="73">
        <f>IF(Results!J1153&lt;'C.O. values'!C$32,"NO_GROWTH",L1153)</f>
        <v>0.37693749999999998</v>
      </c>
      <c r="N1153" s="74">
        <f t="shared" si="158"/>
        <v>3691.383989737235</v>
      </c>
      <c r="O1153" s="42">
        <f t="shared" si="159"/>
        <v>3691.383989737235</v>
      </c>
      <c r="P1153" s="75">
        <f t="shared" si="160"/>
        <v>0.40396549655731806</v>
      </c>
      <c r="Q1153" s="55" t="str">
        <f t="shared" si="161"/>
        <v>NEGATIVE</v>
      </c>
      <c r="R1153" s="1"/>
    </row>
    <row r="1154" spans="1:18" ht="14" x14ac:dyDescent="0.2">
      <c r="A1154" s="103" t="s">
        <v>2516</v>
      </c>
      <c r="B1154" s="103" t="s">
        <v>2517</v>
      </c>
      <c r="C1154" s="76" t="s">
        <v>149</v>
      </c>
      <c r="D1154" s="31" t="s">
        <v>127</v>
      </c>
      <c r="E1154" s="1">
        <v>90</v>
      </c>
      <c r="F1154" s="71">
        <f>Data!W126</f>
        <v>2621</v>
      </c>
      <c r="G1154" s="71">
        <f t="shared" si="153"/>
        <v>973.57894736842104</v>
      </c>
      <c r="H1154" s="72">
        <f t="shared" si="154"/>
        <v>1647.421052631579</v>
      </c>
      <c r="I1154" s="72">
        <f t="shared" si="155"/>
        <v>1647.421052631579</v>
      </c>
      <c r="J1154" s="45">
        <f>Data!H126</f>
        <v>1.708</v>
      </c>
      <c r="K1154" s="45">
        <f t="shared" si="156"/>
        <v>5.1062500000000018E-2</v>
      </c>
      <c r="L1154" s="73">
        <f t="shared" si="157"/>
        <v>1.6569375</v>
      </c>
      <c r="M1154" s="73">
        <f>IF(Results!J1154&lt;'C.O. values'!C$32,"NO_GROWTH",L1154)</f>
        <v>1.6569375</v>
      </c>
      <c r="N1154" s="74">
        <f t="shared" si="158"/>
        <v>994.25660450776149</v>
      </c>
      <c r="O1154" s="42">
        <f t="shared" si="159"/>
        <v>994.25660450776149</v>
      </c>
      <c r="P1154" s="75">
        <f t="shared" si="160"/>
        <v>0.10880617244427104</v>
      </c>
      <c r="Q1154" s="55" t="str">
        <f t="shared" si="161"/>
        <v>NEGATIVE</v>
      </c>
      <c r="R1154" s="1"/>
    </row>
    <row r="1155" spans="1:18" ht="14" x14ac:dyDescent="0.2">
      <c r="A1155" s="103" t="s">
        <v>2518</v>
      </c>
      <c r="B1155" s="103" t="s">
        <v>2519</v>
      </c>
      <c r="C1155" s="76" t="s">
        <v>1383</v>
      </c>
      <c r="D1155" s="31" t="s">
        <v>127</v>
      </c>
      <c r="E1155" s="1">
        <v>91</v>
      </c>
      <c r="F1155" s="71">
        <f>Data!X126</f>
        <v>2266</v>
      </c>
      <c r="G1155" s="71">
        <f t="shared" si="153"/>
        <v>973.57894736842104</v>
      </c>
      <c r="H1155" s="72">
        <f t="shared" si="154"/>
        <v>1292.421052631579</v>
      </c>
      <c r="I1155" s="72">
        <f t="shared" si="155"/>
        <v>1292.421052631579</v>
      </c>
      <c r="J1155" s="45">
        <f>Data!I126</f>
        <v>0.42099999999999999</v>
      </c>
      <c r="K1155" s="45">
        <f t="shared" si="156"/>
        <v>5.1062500000000018E-2</v>
      </c>
      <c r="L1155" s="73">
        <f t="shared" si="157"/>
        <v>0.36993749999999997</v>
      </c>
      <c r="M1155" s="73">
        <f>IF(Results!J1155&lt;'C.O. values'!C$32,"NO_GROWTH",L1155)</f>
        <v>0.36993749999999997</v>
      </c>
      <c r="N1155" s="74">
        <f t="shared" si="158"/>
        <v>3493.6200104925265</v>
      </c>
      <c r="O1155" s="42">
        <f t="shared" si="159"/>
        <v>3493.6200104925265</v>
      </c>
      <c r="P1155" s="75">
        <f t="shared" si="160"/>
        <v>0.3823232549756107</v>
      </c>
      <c r="Q1155" s="55" t="str">
        <f t="shared" si="161"/>
        <v>NEGATIVE</v>
      </c>
      <c r="R1155" s="1"/>
    </row>
    <row r="1156" spans="1:18" ht="14" x14ac:dyDescent="0.2">
      <c r="A1156" s="103" t="s">
        <v>2520</v>
      </c>
      <c r="B1156" s="103" t="s">
        <v>2521</v>
      </c>
      <c r="C1156" s="76" t="s">
        <v>866</v>
      </c>
      <c r="D1156" s="31" t="s">
        <v>144</v>
      </c>
      <c r="E1156" s="1">
        <v>92</v>
      </c>
      <c r="F1156" s="71">
        <f>Data!Y126</f>
        <v>2374</v>
      </c>
      <c r="G1156" s="71">
        <f t="shared" si="153"/>
        <v>973.57894736842104</v>
      </c>
      <c r="H1156" s="72">
        <f t="shared" si="154"/>
        <v>1400.421052631579</v>
      </c>
      <c r="I1156" s="72">
        <f t="shared" si="155"/>
        <v>1400.421052631579</v>
      </c>
      <c r="J1156" s="45">
        <f>Data!J126</f>
        <v>0.42899999999999999</v>
      </c>
      <c r="K1156" s="45">
        <f t="shared" si="156"/>
        <v>5.1062500000000018E-2</v>
      </c>
      <c r="L1156" s="73">
        <f t="shared" si="157"/>
        <v>0.37793749999999998</v>
      </c>
      <c r="M1156" s="73">
        <f>IF(Results!J1156&lt;'C.O. values'!C$32,"NO_GROWTH",L1156)</f>
        <v>0.37793749999999998</v>
      </c>
      <c r="N1156" s="74">
        <f t="shared" si="158"/>
        <v>3705.4302699033015</v>
      </c>
      <c r="O1156" s="42">
        <f t="shared" si="159"/>
        <v>3705.4302699033015</v>
      </c>
      <c r="P1156" s="75">
        <f t="shared" si="160"/>
        <v>0.40550264700220368</v>
      </c>
      <c r="Q1156" s="55" t="str">
        <f t="shared" si="161"/>
        <v>NEGATIVE</v>
      </c>
      <c r="R1156" s="1"/>
    </row>
    <row r="1157" spans="1:18" ht="14" x14ac:dyDescent="0.2">
      <c r="A1157" s="103" t="s">
        <v>2522</v>
      </c>
      <c r="B1157" s="103" t="s">
        <v>2523</v>
      </c>
      <c r="C1157" s="76" t="s">
        <v>819</v>
      </c>
      <c r="D1157" s="31" t="s">
        <v>144</v>
      </c>
      <c r="E1157" s="1">
        <v>93</v>
      </c>
      <c r="F1157" s="71">
        <f>Data!Z126</f>
        <v>2644</v>
      </c>
      <c r="G1157" s="71">
        <f t="shared" si="153"/>
        <v>973.57894736842104</v>
      </c>
      <c r="H1157" s="72">
        <f t="shared" si="154"/>
        <v>1670.421052631579</v>
      </c>
      <c r="I1157" s="72">
        <f t="shared" si="155"/>
        <v>1670.421052631579</v>
      </c>
      <c r="J1157" s="45">
        <f>Data!K126</f>
        <v>0.36199999999999999</v>
      </c>
      <c r="K1157" s="45">
        <f t="shared" si="156"/>
        <v>5.1062500000000018E-2</v>
      </c>
      <c r="L1157" s="73">
        <f t="shared" si="157"/>
        <v>0.31093749999999998</v>
      </c>
      <c r="M1157" s="73">
        <f>IF(Results!J1157&lt;'C.O. values'!C$32,"NO_GROWTH",L1157)</f>
        <v>0.31093749999999998</v>
      </c>
      <c r="N1157" s="74">
        <f t="shared" si="158"/>
        <v>5372.2084104734204</v>
      </c>
      <c r="O1157" s="42">
        <f t="shared" si="159"/>
        <v>5372.2084104734204</v>
      </c>
      <c r="P1157" s="75">
        <f t="shared" si="160"/>
        <v>0.58790601145257082</v>
      </c>
      <c r="Q1157" s="55" t="str">
        <f t="shared" si="161"/>
        <v>NEGATIVE</v>
      </c>
      <c r="R1157" s="1"/>
    </row>
    <row r="1158" spans="1:18" ht="14" x14ac:dyDescent="0.2">
      <c r="A1158" s="103" t="s">
        <v>2524</v>
      </c>
      <c r="B1158" s="103" t="s">
        <v>2525</v>
      </c>
      <c r="C1158" s="76" t="s">
        <v>2526</v>
      </c>
      <c r="D1158" s="31" t="s">
        <v>127</v>
      </c>
      <c r="E1158" s="1">
        <v>94</v>
      </c>
      <c r="F1158" s="71">
        <f>Data!AA126</f>
        <v>2533</v>
      </c>
      <c r="G1158" s="71">
        <f t="shared" si="153"/>
        <v>973.57894736842104</v>
      </c>
      <c r="H1158" s="72">
        <f t="shared" si="154"/>
        <v>1559.421052631579</v>
      </c>
      <c r="I1158" s="72">
        <f t="shared" si="155"/>
        <v>1559.421052631579</v>
      </c>
      <c r="J1158" s="45">
        <f>Data!L126</f>
        <v>0.44800000000000001</v>
      </c>
      <c r="K1158" s="45">
        <f t="shared" si="156"/>
        <v>5.1062500000000018E-2</v>
      </c>
      <c r="L1158" s="73">
        <f t="shared" si="157"/>
        <v>0.3969375</v>
      </c>
      <c r="M1158" s="73">
        <f>IF(Results!J1158&lt;'C.O. values'!C$32,"NO_GROWTH",L1158)</f>
        <v>0.3969375</v>
      </c>
      <c r="N1158" s="74">
        <f t="shared" si="158"/>
        <v>3928.6312143135356</v>
      </c>
      <c r="O1158" s="42">
        <f t="shared" si="159"/>
        <v>3928.6312143135356</v>
      </c>
      <c r="P1158" s="75">
        <f t="shared" si="160"/>
        <v>0.42992857521542127</v>
      </c>
      <c r="Q1158" s="55" t="str">
        <f t="shared" si="161"/>
        <v>NEGATIVE</v>
      </c>
      <c r="R1158" s="1"/>
    </row>
    <row r="1159" spans="1:18" ht="14" x14ac:dyDescent="0.2">
      <c r="A1159" s="103" t="s">
        <v>2527</v>
      </c>
      <c r="B1159" s="103" t="s">
        <v>2528</v>
      </c>
      <c r="C1159" s="76" t="s">
        <v>267</v>
      </c>
      <c r="D1159" s="31" t="s">
        <v>127</v>
      </c>
      <c r="E1159" s="1">
        <v>95</v>
      </c>
      <c r="F1159" s="71">
        <f>Data!AB126</f>
        <v>2534</v>
      </c>
      <c r="G1159" s="71">
        <f t="shared" si="153"/>
        <v>973.57894736842104</v>
      </c>
      <c r="H1159" s="72">
        <f t="shared" si="154"/>
        <v>1560.421052631579</v>
      </c>
      <c r="I1159" s="72">
        <f t="shared" si="155"/>
        <v>1560.421052631579</v>
      </c>
      <c r="J1159" s="45">
        <f>Data!M126</f>
        <v>0.39700000000000002</v>
      </c>
      <c r="K1159" s="45">
        <f t="shared" si="156"/>
        <v>5.1062500000000018E-2</v>
      </c>
      <c r="L1159" s="73">
        <f t="shared" si="157"/>
        <v>0.34593750000000001</v>
      </c>
      <c r="M1159" s="73">
        <f>IF(Results!J1159&lt;'C.O. values'!C$32,"NO_GROWTH",L1159)</f>
        <v>0.34593750000000001</v>
      </c>
      <c r="N1159" s="74">
        <f t="shared" si="158"/>
        <v>4510.7022298293159</v>
      </c>
      <c r="O1159" s="42">
        <f t="shared" si="159"/>
        <v>4510.7022298293159</v>
      </c>
      <c r="P1159" s="75">
        <f t="shared" si="160"/>
        <v>0.49362734171280548</v>
      </c>
      <c r="Q1159" s="55" t="str">
        <f t="shared" si="161"/>
        <v>NEGATIVE</v>
      </c>
      <c r="R1159" s="1"/>
    </row>
    <row r="1160" spans="1:18" ht="14" x14ac:dyDescent="0.2">
      <c r="A1160" s="103" t="s">
        <v>2529</v>
      </c>
      <c r="B1160" s="103" t="s">
        <v>2530</v>
      </c>
      <c r="C1160" s="76" t="s">
        <v>138</v>
      </c>
      <c r="D1160" s="31" t="s">
        <v>127</v>
      </c>
      <c r="E1160" s="1">
        <v>96</v>
      </c>
      <c r="F1160" s="71">
        <f>Data!AC126</f>
        <v>2563</v>
      </c>
      <c r="G1160" s="71">
        <f t="shared" si="153"/>
        <v>973.57894736842104</v>
      </c>
      <c r="H1160" s="72">
        <f t="shared" si="154"/>
        <v>1589.421052631579</v>
      </c>
      <c r="I1160" s="72">
        <f t="shared" si="155"/>
        <v>1589.421052631579</v>
      </c>
      <c r="J1160" s="45">
        <f>Data!N126</f>
        <v>0.39700000000000002</v>
      </c>
      <c r="K1160" s="45">
        <f t="shared" si="156"/>
        <v>5.1062500000000018E-2</v>
      </c>
      <c r="L1160" s="73">
        <f t="shared" si="157"/>
        <v>0.34593750000000001</v>
      </c>
      <c r="M1160" s="73">
        <f>IF(Results!J1160&lt;'C.O. values'!C$32,"NO_GROWTH",L1160)</f>
        <v>0.34593750000000001</v>
      </c>
      <c r="N1160" s="74">
        <f t="shared" si="158"/>
        <v>4594.5324014643656</v>
      </c>
      <c r="O1160" s="42">
        <f t="shared" si="159"/>
        <v>4594.5324014643656</v>
      </c>
      <c r="P1160" s="75">
        <f t="shared" si="160"/>
        <v>0.50280127132976971</v>
      </c>
      <c r="Q1160" s="55" t="str">
        <f t="shared" si="161"/>
        <v>NEGATIVE</v>
      </c>
      <c r="R1160" s="1"/>
    </row>
    <row r="1161" spans="1:18" ht="14" x14ac:dyDescent="0.2">
      <c r="A1161" s="103" t="s">
        <v>2531</v>
      </c>
      <c r="B1161" s="103" t="s">
        <v>2532</v>
      </c>
      <c r="C1161" s="76" t="s">
        <v>161</v>
      </c>
      <c r="D1161" s="31" t="s">
        <v>141</v>
      </c>
      <c r="E1161" s="1">
        <v>1</v>
      </c>
      <c r="F1161" s="71">
        <f>Data!R129</f>
        <v>1499</v>
      </c>
      <c r="G1161" s="71">
        <f t="shared" ref="G1161:G1224" si="162">G$5</f>
        <v>973.57894736842104</v>
      </c>
      <c r="H1161" s="72">
        <f t="shared" ref="H1161:H1224" si="163">F1161-G1161</f>
        <v>525.42105263157896</v>
      </c>
      <c r="I1161" s="72">
        <f t="shared" ref="I1161:I1224" si="164">IF(H1161&lt;((QUARTILE($H$9:$H$2007,3))+(1.5*(QUARTILE($H$9:$H$2007,3)-QUARTILE($H$9:$H$2007,1)))),(IF(H1161&gt;((QUARTILE($H$9:$H$2007,1))-(1.5*(QUARTILE($H$9:$H$2007,3)-QUARTILE($H$9:$H$2007,1)))),H1161,"OUTLIER-DN")),"OUTLIER-UP")</f>
        <v>525.42105263157896</v>
      </c>
      <c r="J1161" s="45">
        <f>Data!C129</f>
        <v>0.371</v>
      </c>
      <c r="K1161" s="45">
        <f t="shared" ref="K1161:K1224" si="165">K$5</f>
        <v>5.1062500000000018E-2</v>
      </c>
      <c r="L1161" s="73">
        <f t="shared" ref="L1161:L1224" si="166">J1161-K1161</f>
        <v>0.31993749999999999</v>
      </c>
      <c r="M1161" s="73">
        <f>IF(Results!J1161&lt;'C.O. values'!C$32,"NO_GROWTH",L1161)</f>
        <v>0.31993749999999999</v>
      </c>
      <c r="N1161" s="74">
        <f t="shared" ref="N1161:N1224" si="167">IF(M1161="NO_GROWTH","NO_GROWTH",H1161/L1161)</f>
        <v>1642.2615436814347</v>
      </c>
      <c r="O1161" s="42">
        <f t="shared" ref="O1161:O1224" si="168">IF(M1161="NO_GROWTH","NO_GROWTH",(IF(N1161&lt;((QUARTILE($N$9:$N$2007,3))+(1.5*(QUARTILE($N$9:$N$2007,3)-QUARTILE($N$9:$N$2007,1)))),(IF(N1161&gt;((QUARTILE($N$9:$N$2007,1))-(1.5*(QUARTILE($N$9:$N$2007,3)-QUARTILE($N$9:$N$2007,1)))),N1161,"OUTLIER-DN")),"OUTLIER-UP")))</f>
        <v>1642.2615436814347</v>
      </c>
      <c r="P1161" s="75">
        <f t="shared" ref="P1161:P1224" si="169">IF(O1161="NO_GROWTH","NO_GROWTH",N1161/$O$5)</f>
        <v>0.17972039804438839</v>
      </c>
      <c r="Q1161" s="55" t="str">
        <f t="shared" ref="Q1161:Q1224" si="170">IF(M1161="NO_GROWTH","NO_GROWTH",(IF(P1161&gt;0.99,(IF(H1161&lt;$P$5,"POTENTIAL_FALSE_POSITIVE","LIKELY_TRUE_POSITIVE")),"NEGATIVE")))</f>
        <v>NEGATIVE</v>
      </c>
      <c r="R1161" s="1"/>
    </row>
    <row r="1162" spans="1:18" ht="14" x14ac:dyDescent="0.2">
      <c r="A1162" s="103" t="s">
        <v>2533</v>
      </c>
      <c r="B1162" s="103" t="s">
        <v>2534</v>
      </c>
      <c r="C1162" s="76" t="s">
        <v>258</v>
      </c>
      <c r="D1162" s="31" t="s">
        <v>127</v>
      </c>
      <c r="E1162" s="1">
        <v>2</v>
      </c>
      <c r="F1162" s="71">
        <f>Data!S129</f>
        <v>1940</v>
      </c>
      <c r="G1162" s="71">
        <f t="shared" si="162"/>
        <v>973.57894736842104</v>
      </c>
      <c r="H1162" s="72">
        <f t="shared" si="163"/>
        <v>966.42105263157896</v>
      </c>
      <c r="I1162" s="72">
        <f t="shared" si="164"/>
        <v>966.42105263157896</v>
      </c>
      <c r="J1162" s="45">
        <f>Data!D129</f>
        <v>0.36599999999999999</v>
      </c>
      <c r="K1162" s="45">
        <f t="shared" si="165"/>
        <v>5.1062500000000018E-2</v>
      </c>
      <c r="L1162" s="73">
        <f t="shared" si="166"/>
        <v>0.31493749999999998</v>
      </c>
      <c r="M1162" s="73">
        <f>IF(Results!J1162&lt;'C.O. values'!C$32,"NO_GROWTH",L1162)</f>
        <v>0.31493749999999998</v>
      </c>
      <c r="N1162" s="74">
        <f t="shared" si="167"/>
        <v>3068.6121933132099</v>
      </c>
      <c r="O1162" s="42">
        <f t="shared" si="168"/>
        <v>3068.6121933132099</v>
      </c>
      <c r="P1162" s="75">
        <f t="shared" si="169"/>
        <v>0.33581265234393876</v>
      </c>
      <c r="Q1162" s="55" t="str">
        <f t="shared" si="170"/>
        <v>NEGATIVE</v>
      </c>
      <c r="R1162" s="1"/>
    </row>
    <row r="1163" spans="1:18" ht="14" x14ac:dyDescent="0.2">
      <c r="A1163" s="103" t="s">
        <v>2535</v>
      </c>
      <c r="B1163" s="103" t="s">
        <v>2536</v>
      </c>
      <c r="C1163" s="76" t="s">
        <v>267</v>
      </c>
      <c r="D1163" s="31" t="s">
        <v>127</v>
      </c>
      <c r="E1163" s="1">
        <v>3</v>
      </c>
      <c r="F1163" s="71">
        <f>Data!T129</f>
        <v>230</v>
      </c>
      <c r="G1163" s="71">
        <f t="shared" si="162"/>
        <v>973.57894736842104</v>
      </c>
      <c r="H1163" s="72">
        <f t="shared" si="163"/>
        <v>-743.57894736842104</v>
      </c>
      <c r="I1163" s="72" t="str">
        <f t="shared" si="164"/>
        <v>OUTLIER-DN</v>
      </c>
      <c r="J1163" s="45">
        <f>Data!E129</f>
        <v>0.22700000000000001</v>
      </c>
      <c r="K1163" s="45">
        <f t="shared" si="165"/>
        <v>5.1062500000000018E-2</v>
      </c>
      <c r="L1163" s="73">
        <f t="shared" si="166"/>
        <v>0.1759375</v>
      </c>
      <c r="M1163" s="73">
        <f>IF(Results!J1163&lt;'C.O. values'!C$32,"NO_GROWTH",L1163)</f>
        <v>0.1759375</v>
      </c>
      <c r="N1163" s="74">
        <f t="shared" si="167"/>
        <v>-4226.3812283817897</v>
      </c>
      <c r="O1163" s="42" t="str">
        <f t="shared" si="168"/>
        <v>OUTLIER-DN</v>
      </c>
      <c r="P1163" s="75">
        <f t="shared" si="169"/>
        <v>-0.46251275844248041</v>
      </c>
      <c r="Q1163" s="55" t="str">
        <f t="shared" si="170"/>
        <v>NEGATIVE</v>
      </c>
      <c r="R1163" s="1"/>
    </row>
    <row r="1164" spans="1:18" ht="14" x14ac:dyDescent="0.2">
      <c r="A1164" s="103" t="s">
        <v>2537</v>
      </c>
      <c r="B1164" s="103" t="s">
        <v>2538</v>
      </c>
      <c r="C1164" s="76" t="s">
        <v>596</v>
      </c>
      <c r="D1164" s="31" t="s">
        <v>127</v>
      </c>
      <c r="E1164" s="1">
        <v>4</v>
      </c>
      <c r="F1164" s="71">
        <f>Data!U129</f>
        <v>3137</v>
      </c>
      <c r="G1164" s="71">
        <f t="shared" si="162"/>
        <v>973.57894736842104</v>
      </c>
      <c r="H1164" s="72">
        <f t="shared" si="163"/>
        <v>2163.4210526315792</v>
      </c>
      <c r="I1164" s="72">
        <f t="shared" si="164"/>
        <v>2163.4210526315792</v>
      </c>
      <c r="J1164" s="45">
        <f>Data!F129</f>
        <v>0.34100000000000003</v>
      </c>
      <c r="K1164" s="45">
        <f t="shared" si="165"/>
        <v>5.1062500000000018E-2</v>
      </c>
      <c r="L1164" s="73">
        <f t="shared" si="166"/>
        <v>0.28993750000000001</v>
      </c>
      <c r="M1164" s="73">
        <f>IF(Results!J1164&lt;'C.O. values'!C$32,"NO_GROWTH",L1164)</f>
        <v>0.28993750000000001</v>
      </c>
      <c r="N1164" s="74">
        <f t="shared" si="167"/>
        <v>7461.6807161253</v>
      </c>
      <c r="O1164" s="42">
        <f t="shared" si="168"/>
        <v>7461.6807161253</v>
      </c>
      <c r="P1164" s="75">
        <f t="shared" si="169"/>
        <v>0.81656678471325506</v>
      </c>
      <c r="Q1164" s="55" t="str">
        <f t="shared" si="170"/>
        <v>NEGATIVE</v>
      </c>
      <c r="R1164" s="1"/>
    </row>
    <row r="1165" spans="1:18" ht="14" x14ac:dyDescent="0.2">
      <c r="A1165" s="69" t="s">
        <v>2539</v>
      </c>
      <c r="B1165" s="69" t="s">
        <v>2540</v>
      </c>
      <c r="C1165" s="76" t="s">
        <v>187</v>
      </c>
      <c r="D1165" s="31" t="s">
        <v>127</v>
      </c>
      <c r="E1165" s="1">
        <v>5</v>
      </c>
      <c r="F1165" s="71">
        <f>Data!V129</f>
        <v>2704</v>
      </c>
      <c r="G1165" s="71">
        <f t="shared" si="162"/>
        <v>973.57894736842104</v>
      </c>
      <c r="H1165" s="72">
        <f t="shared" si="163"/>
        <v>1730.421052631579</v>
      </c>
      <c r="I1165" s="72">
        <f t="shared" si="164"/>
        <v>1730.421052631579</v>
      </c>
      <c r="J1165" s="45">
        <f>Data!G129</f>
        <v>0.38600000000000001</v>
      </c>
      <c r="K1165" s="45">
        <f t="shared" si="165"/>
        <v>5.1062500000000018E-2</v>
      </c>
      <c r="L1165" s="73">
        <f t="shared" si="166"/>
        <v>0.3349375</v>
      </c>
      <c r="M1165" s="73">
        <f>IF(Results!J1165&lt;'C.O. values'!C$32,"NO_GROWTH",L1165)</f>
        <v>0.3349375</v>
      </c>
      <c r="N1165" s="74">
        <f t="shared" si="167"/>
        <v>5166.3998585753434</v>
      </c>
      <c r="O1165" s="42">
        <f t="shared" si="168"/>
        <v>5166.3998585753434</v>
      </c>
      <c r="P1165" s="75">
        <f t="shared" si="169"/>
        <v>0.56538341448233054</v>
      </c>
      <c r="Q1165" s="55" t="str">
        <f t="shared" si="170"/>
        <v>NEGATIVE</v>
      </c>
      <c r="R1165" s="1"/>
    </row>
    <row r="1166" spans="1:18" ht="14" x14ac:dyDescent="0.2">
      <c r="A1166" s="69" t="s">
        <v>2541</v>
      </c>
      <c r="B1166" s="69" t="s">
        <v>2542</v>
      </c>
      <c r="C1166" s="76" t="s">
        <v>866</v>
      </c>
      <c r="D1166" s="31" t="s">
        <v>127</v>
      </c>
      <c r="E1166" s="1">
        <v>6</v>
      </c>
      <c r="F1166" s="71">
        <f>Data!W129</f>
        <v>2467</v>
      </c>
      <c r="G1166" s="71">
        <f t="shared" si="162"/>
        <v>973.57894736842104</v>
      </c>
      <c r="H1166" s="72">
        <f t="shared" si="163"/>
        <v>1493.421052631579</v>
      </c>
      <c r="I1166" s="72">
        <f t="shared" si="164"/>
        <v>1493.421052631579</v>
      </c>
      <c r="J1166" s="45">
        <f>Data!H129</f>
        <v>0.38600000000000001</v>
      </c>
      <c r="K1166" s="45">
        <f t="shared" si="165"/>
        <v>5.1062500000000018E-2</v>
      </c>
      <c r="L1166" s="73">
        <f t="shared" si="166"/>
        <v>0.3349375</v>
      </c>
      <c r="M1166" s="73">
        <f>IF(Results!J1166&lt;'C.O. values'!C$32,"NO_GROWTH",L1166)</f>
        <v>0.3349375</v>
      </c>
      <c r="N1166" s="74">
        <f t="shared" si="167"/>
        <v>4458.8051580715173</v>
      </c>
      <c r="O1166" s="42">
        <f t="shared" si="168"/>
        <v>4458.8051580715173</v>
      </c>
      <c r="P1166" s="75">
        <f t="shared" si="169"/>
        <v>0.48794800127550725</v>
      </c>
      <c r="Q1166" s="55" t="str">
        <f t="shared" si="170"/>
        <v>NEGATIVE</v>
      </c>
      <c r="R1166" s="1"/>
    </row>
    <row r="1167" spans="1:18" ht="14" x14ac:dyDescent="0.2">
      <c r="A1167" s="69" t="s">
        <v>2543</v>
      </c>
      <c r="B1167" s="69" t="s">
        <v>2544</v>
      </c>
      <c r="C1167" s="76" t="s">
        <v>187</v>
      </c>
      <c r="D1167" s="31" t="s">
        <v>127</v>
      </c>
      <c r="E1167" s="1">
        <v>7</v>
      </c>
      <c r="F1167" s="71">
        <f>Data!X129</f>
        <v>1763</v>
      </c>
      <c r="G1167" s="71">
        <f t="shared" si="162"/>
        <v>973.57894736842104</v>
      </c>
      <c r="H1167" s="72">
        <f t="shared" si="163"/>
        <v>789.42105263157896</v>
      </c>
      <c r="I1167" s="72">
        <f t="shared" si="164"/>
        <v>789.42105263157896</v>
      </c>
      <c r="J1167" s="45">
        <f>Data!I129</f>
        <v>0.373</v>
      </c>
      <c r="K1167" s="45">
        <f t="shared" si="165"/>
        <v>5.1062500000000018E-2</v>
      </c>
      <c r="L1167" s="73">
        <f t="shared" si="166"/>
        <v>0.32193749999999999</v>
      </c>
      <c r="M1167" s="73">
        <f>IF(Results!J1167&lt;'C.O. values'!C$32,"NO_GROWTH",L1167)</f>
        <v>0.32193749999999999</v>
      </c>
      <c r="N1167" s="74">
        <f t="shared" si="167"/>
        <v>2452.0941258212511</v>
      </c>
      <c r="O1167" s="42">
        <f t="shared" si="168"/>
        <v>2452.0941258212511</v>
      </c>
      <c r="P1167" s="75">
        <f t="shared" si="169"/>
        <v>0.26834418307513325</v>
      </c>
      <c r="Q1167" s="55" t="str">
        <f t="shared" si="170"/>
        <v>NEGATIVE</v>
      </c>
      <c r="R1167" s="1"/>
    </row>
    <row r="1168" spans="1:18" ht="14" x14ac:dyDescent="0.2">
      <c r="A1168" s="69" t="s">
        <v>2545</v>
      </c>
      <c r="B1168" s="69" t="s">
        <v>2546</v>
      </c>
      <c r="C1168" s="76" t="s">
        <v>253</v>
      </c>
      <c r="D1168" s="31" t="s">
        <v>127</v>
      </c>
      <c r="E1168" s="1">
        <v>8</v>
      </c>
      <c r="F1168" s="71">
        <f>Data!Y129</f>
        <v>2879</v>
      </c>
      <c r="G1168" s="71">
        <f t="shared" si="162"/>
        <v>973.57894736842104</v>
      </c>
      <c r="H1168" s="72">
        <f t="shared" si="163"/>
        <v>1905.421052631579</v>
      </c>
      <c r="I1168" s="72">
        <f t="shared" si="164"/>
        <v>1905.421052631579</v>
      </c>
      <c r="J1168" s="45">
        <f>Data!J129</f>
        <v>0.35799999999999998</v>
      </c>
      <c r="K1168" s="45">
        <f t="shared" si="165"/>
        <v>5.1062500000000018E-2</v>
      </c>
      <c r="L1168" s="73">
        <f t="shared" si="166"/>
        <v>0.30693749999999997</v>
      </c>
      <c r="M1168" s="73">
        <f>IF(Results!J1168&lt;'C.O. values'!C$32,"NO_GROWTH",L1168)</f>
        <v>0.30693749999999997</v>
      </c>
      <c r="N1168" s="74">
        <f t="shared" si="167"/>
        <v>6207.8470458369511</v>
      </c>
      <c r="O1168" s="42">
        <f t="shared" si="168"/>
        <v>6207.8470458369511</v>
      </c>
      <c r="P1168" s="75">
        <f t="shared" si="169"/>
        <v>0.67935387415545312</v>
      </c>
      <c r="Q1168" s="55" t="str">
        <f t="shared" si="170"/>
        <v>NEGATIVE</v>
      </c>
      <c r="R1168" s="1"/>
    </row>
    <row r="1169" spans="1:18" ht="14" x14ac:dyDescent="0.2">
      <c r="A1169" s="69" t="s">
        <v>2547</v>
      </c>
      <c r="B1169" s="69" t="s">
        <v>2548</v>
      </c>
      <c r="C1169" s="76" t="s">
        <v>291</v>
      </c>
      <c r="D1169" s="31" t="s">
        <v>127</v>
      </c>
      <c r="E1169" s="1">
        <v>9</v>
      </c>
      <c r="F1169" s="71">
        <f>Data!Z129</f>
        <v>2706</v>
      </c>
      <c r="G1169" s="71">
        <f t="shared" si="162"/>
        <v>973.57894736842104</v>
      </c>
      <c r="H1169" s="72">
        <f t="shared" si="163"/>
        <v>1732.421052631579</v>
      </c>
      <c r="I1169" s="72">
        <f t="shared" si="164"/>
        <v>1732.421052631579</v>
      </c>
      <c r="J1169" s="45">
        <f>Data!K129</f>
        <v>0.40200000000000002</v>
      </c>
      <c r="K1169" s="45">
        <f t="shared" si="165"/>
        <v>5.1062500000000018E-2</v>
      </c>
      <c r="L1169" s="73">
        <f t="shared" si="166"/>
        <v>0.35093750000000001</v>
      </c>
      <c r="M1169" s="73">
        <f>IF(Results!J1169&lt;'C.O. values'!C$32,"NO_GROWTH",L1169)</f>
        <v>0.35093750000000001</v>
      </c>
      <c r="N1169" s="74">
        <f t="shared" si="167"/>
        <v>4936.5515302057456</v>
      </c>
      <c r="O1169" s="42">
        <f t="shared" si="168"/>
        <v>4936.5515302057456</v>
      </c>
      <c r="P1169" s="75">
        <f t="shared" si="169"/>
        <v>0.54023003180503737</v>
      </c>
      <c r="Q1169" s="55" t="str">
        <f t="shared" si="170"/>
        <v>NEGATIVE</v>
      </c>
      <c r="R1169" s="1"/>
    </row>
    <row r="1170" spans="1:18" ht="14" x14ac:dyDescent="0.2">
      <c r="A1170" s="69" t="s">
        <v>2549</v>
      </c>
      <c r="B1170" s="69" t="s">
        <v>2550</v>
      </c>
      <c r="C1170" s="76" t="s">
        <v>808</v>
      </c>
      <c r="D1170" s="31" t="s">
        <v>127</v>
      </c>
      <c r="E1170" s="1">
        <v>10</v>
      </c>
      <c r="F1170" s="71">
        <f>Data!AA129</f>
        <v>2737</v>
      </c>
      <c r="G1170" s="71">
        <f t="shared" si="162"/>
        <v>973.57894736842104</v>
      </c>
      <c r="H1170" s="72">
        <f t="shared" si="163"/>
        <v>1763.421052631579</v>
      </c>
      <c r="I1170" s="72">
        <f t="shared" si="164"/>
        <v>1763.421052631579</v>
      </c>
      <c r="J1170" s="45">
        <f>Data!L129</f>
        <v>0.378</v>
      </c>
      <c r="K1170" s="45">
        <f t="shared" si="165"/>
        <v>5.1062500000000018E-2</v>
      </c>
      <c r="L1170" s="73">
        <f t="shared" si="166"/>
        <v>0.32693749999999999</v>
      </c>
      <c r="M1170" s="73">
        <f>IF(Results!J1170&lt;'C.O. values'!C$32,"NO_GROWTH",L1170)</f>
        <v>0.32693749999999999</v>
      </c>
      <c r="N1170" s="74">
        <f t="shared" si="167"/>
        <v>5393.7558482327022</v>
      </c>
      <c r="O1170" s="42">
        <f t="shared" si="168"/>
        <v>5393.7558482327022</v>
      </c>
      <c r="P1170" s="75">
        <f t="shared" si="169"/>
        <v>0.59026404882233952</v>
      </c>
      <c r="Q1170" s="55" t="str">
        <f t="shared" si="170"/>
        <v>NEGATIVE</v>
      </c>
      <c r="R1170" s="1"/>
    </row>
    <row r="1171" spans="1:18" ht="14" x14ac:dyDescent="0.2">
      <c r="A1171" s="69" t="s">
        <v>2551</v>
      </c>
      <c r="B1171" s="69" t="s">
        <v>2552</v>
      </c>
      <c r="C1171" s="76" t="s">
        <v>258</v>
      </c>
      <c r="D1171" s="31" t="s">
        <v>127</v>
      </c>
      <c r="E1171" s="1">
        <v>11</v>
      </c>
      <c r="F1171" s="71">
        <f>Data!AB129</f>
        <v>2010</v>
      </c>
      <c r="G1171" s="71">
        <f t="shared" si="162"/>
        <v>973.57894736842104</v>
      </c>
      <c r="H1171" s="72">
        <f t="shared" si="163"/>
        <v>1036.421052631579</v>
      </c>
      <c r="I1171" s="72">
        <f t="shared" si="164"/>
        <v>1036.421052631579</v>
      </c>
      <c r="J1171" s="45">
        <f>Data!M129</f>
        <v>0.35799999999999998</v>
      </c>
      <c r="K1171" s="45">
        <f t="shared" si="165"/>
        <v>5.1062500000000018E-2</v>
      </c>
      <c r="L1171" s="73">
        <f t="shared" si="166"/>
        <v>0.30693749999999997</v>
      </c>
      <c r="M1171" s="73">
        <f>IF(Results!J1171&lt;'C.O. values'!C$32,"NO_GROWTH",L1171)</f>
        <v>0.30693749999999997</v>
      </c>
      <c r="N1171" s="74">
        <f t="shared" si="167"/>
        <v>3376.6517699257311</v>
      </c>
      <c r="O1171" s="42">
        <f t="shared" si="168"/>
        <v>3376.6517699257311</v>
      </c>
      <c r="P1171" s="75">
        <f t="shared" si="169"/>
        <v>0.3695228707529537</v>
      </c>
      <c r="Q1171" s="55" t="str">
        <f t="shared" si="170"/>
        <v>NEGATIVE</v>
      </c>
      <c r="R1171" s="1"/>
    </row>
    <row r="1172" spans="1:18" ht="14" x14ac:dyDescent="0.2">
      <c r="A1172" s="69" t="s">
        <v>2553</v>
      </c>
      <c r="B1172" s="69" t="s">
        <v>2554</v>
      </c>
      <c r="C1172" s="76" t="s">
        <v>187</v>
      </c>
      <c r="D1172" s="31" t="s">
        <v>144</v>
      </c>
      <c r="E1172" s="1">
        <v>12</v>
      </c>
      <c r="F1172" s="71">
        <f>Data!AC129</f>
        <v>2752</v>
      </c>
      <c r="G1172" s="71">
        <f t="shared" si="162"/>
        <v>973.57894736842104</v>
      </c>
      <c r="H1172" s="72">
        <f t="shared" si="163"/>
        <v>1778.421052631579</v>
      </c>
      <c r="I1172" s="72">
        <f t="shared" si="164"/>
        <v>1778.421052631579</v>
      </c>
      <c r="J1172" s="45">
        <f>Data!N129</f>
        <v>0.33800000000000002</v>
      </c>
      <c r="K1172" s="45">
        <f t="shared" si="165"/>
        <v>5.1062500000000018E-2</v>
      </c>
      <c r="L1172" s="73">
        <f t="shared" si="166"/>
        <v>0.28693750000000001</v>
      </c>
      <c r="M1172" s="73">
        <f>IF(Results!J1172&lt;'C.O. values'!C$32,"NO_GROWTH",L1172)</f>
        <v>0.28693750000000001</v>
      </c>
      <c r="N1172" s="74">
        <f t="shared" si="167"/>
        <v>6197.9387588989894</v>
      </c>
      <c r="O1172" s="42">
        <f t="shared" si="168"/>
        <v>6197.9387588989894</v>
      </c>
      <c r="P1172" s="75">
        <f t="shared" si="169"/>
        <v>0.67826956375478653</v>
      </c>
      <c r="Q1172" s="55" t="str">
        <f t="shared" si="170"/>
        <v>NEGATIVE</v>
      </c>
      <c r="R1172" s="1"/>
    </row>
    <row r="1173" spans="1:18" ht="14" x14ac:dyDescent="0.2">
      <c r="A1173" s="69" t="s">
        <v>2555</v>
      </c>
      <c r="B1173" s="69" t="s">
        <v>2556</v>
      </c>
      <c r="C1173" s="76" t="s">
        <v>187</v>
      </c>
      <c r="D1173" s="31" t="s">
        <v>127</v>
      </c>
      <c r="E1173" s="1">
        <v>13</v>
      </c>
      <c r="F1173" s="71">
        <f>Data!R130</f>
        <v>2525</v>
      </c>
      <c r="G1173" s="71">
        <f t="shared" si="162"/>
        <v>973.57894736842104</v>
      </c>
      <c r="H1173" s="72">
        <f t="shared" si="163"/>
        <v>1551.421052631579</v>
      </c>
      <c r="I1173" s="72">
        <f t="shared" si="164"/>
        <v>1551.421052631579</v>
      </c>
      <c r="J1173" s="45">
        <f>Data!C130</f>
        <v>0.41199999999999998</v>
      </c>
      <c r="K1173" s="45">
        <f t="shared" si="165"/>
        <v>5.1062500000000018E-2</v>
      </c>
      <c r="L1173" s="73">
        <f t="shared" si="166"/>
        <v>0.36093749999999997</v>
      </c>
      <c r="M1173" s="73">
        <f>IF(Results!J1173&lt;'C.O. values'!C$32,"NO_GROWTH",L1173)</f>
        <v>0.36093749999999997</v>
      </c>
      <c r="N1173" s="74">
        <f t="shared" si="167"/>
        <v>4298.3094098883575</v>
      </c>
      <c r="O1173" s="42">
        <f t="shared" si="168"/>
        <v>4298.3094098883575</v>
      </c>
      <c r="P1173" s="75">
        <f t="shared" si="169"/>
        <v>0.47038419734982473</v>
      </c>
      <c r="Q1173" s="55" t="str">
        <f t="shared" si="170"/>
        <v>NEGATIVE</v>
      </c>
      <c r="R1173" s="1"/>
    </row>
    <row r="1174" spans="1:18" ht="14" x14ac:dyDescent="0.2">
      <c r="A1174" s="69" t="s">
        <v>2557</v>
      </c>
      <c r="B1174" s="69" t="s">
        <v>2558</v>
      </c>
      <c r="C1174" s="76" t="s">
        <v>253</v>
      </c>
      <c r="D1174" s="31" t="s">
        <v>127</v>
      </c>
      <c r="E1174" s="1">
        <v>14</v>
      </c>
      <c r="F1174" s="71">
        <f>Data!S130</f>
        <v>1938</v>
      </c>
      <c r="G1174" s="71">
        <f t="shared" si="162"/>
        <v>973.57894736842104</v>
      </c>
      <c r="H1174" s="72">
        <f t="shared" si="163"/>
        <v>964.42105263157896</v>
      </c>
      <c r="I1174" s="72">
        <f t="shared" si="164"/>
        <v>964.42105263157896</v>
      </c>
      <c r="J1174" s="45">
        <f>Data!D130</f>
        <v>0.38300000000000001</v>
      </c>
      <c r="K1174" s="45">
        <f t="shared" si="165"/>
        <v>5.1062500000000018E-2</v>
      </c>
      <c r="L1174" s="73">
        <f t="shared" si="166"/>
        <v>0.3319375</v>
      </c>
      <c r="M1174" s="73">
        <f>IF(Results!J1174&lt;'C.O. values'!C$32,"NO_GROWTH",L1174)</f>
        <v>0.3319375</v>
      </c>
      <c r="N1174" s="74">
        <f t="shared" si="167"/>
        <v>2905.4296445312116</v>
      </c>
      <c r="O1174" s="42">
        <f t="shared" si="168"/>
        <v>2905.4296445312116</v>
      </c>
      <c r="P1174" s="75">
        <f t="shared" si="169"/>
        <v>0.31795481920290558</v>
      </c>
      <c r="Q1174" s="55" t="str">
        <f t="shared" si="170"/>
        <v>NEGATIVE</v>
      </c>
      <c r="R1174" s="1"/>
    </row>
    <row r="1175" spans="1:18" ht="14" x14ac:dyDescent="0.2">
      <c r="A1175" s="69" t="s">
        <v>2559</v>
      </c>
      <c r="B1175" s="69" t="s">
        <v>2560</v>
      </c>
      <c r="C1175" s="76" t="s">
        <v>138</v>
      </c>
      <c r="D1175" s="31" t="s">
        <v>127</v>
      </c>
      <c r="E1175" s="1">
        <v>15</v>
      </c>
      <c r="F1175" s="71">
        <f>Data!T130</f>
        <v>2265</v>
      </c>
      <c r="G1175" s="71">
        <f t="shared" si="162"/>
        <v>973.57894736842104</v>
      </c>
      <c r="H1175" s="72">
        <f t="shared" si="163"/>
        <v>1291.421052631579</v>
      </c>
      <c r="I1175" s="72">
        <f t="shared" si="164"/>
        <v>1291.421052631579</v>
      </c>
      <c r="J1175" s="45">
        <f>Data!E130</f>
        <v>0.38100000000000001</v>
      </c>
      <c r="K1175" s="45">
        <f t="shared" si="165"/>
        <v>5.1062500000000018E-2</v>
      </c>
      <c r="L1175" s="73">
        <f t="shared" si="166"/>
        <v>0.32993749999999999</v>
      </c>
      <c r="M1175" s="73">
        <f>IF(Results!J1175&lt;'C.O. values'!C$32,"NO_GROWTH",L1175)</f>
        <v>0.32993749999999999</v>
      </c>
      <c r="N1175" s="74">
        <f t="shared" si="167"/>
        <v>3914.1384432857103</v>
      </c>
      <c r="O1175" s="42">
        <f t="shared" si="168"/>
        <v>3914.1384432857103</v>
      </c>
      <c r="P1175" s="75">
        <f t="shared" si="169"/>
        <v>0.42834256317738251</v>
      </c>
      <c r="Q1175" s="55" t="str">
        <f t="shared" si="170"/>
        <v>NEGATIVE</v>
      </c>
      <c r="R1175" s="1"/>
    </row>
    <row r="1176" spans="1:18" ht="14" x14ac:dyDescent="0.2">
      <c r="A1176" s="69" t="s">
        <v>2561</v>
      </c>
      <c r="B1176" s="69" t="s">
        <v>2562</v>
      </c>
      <c r="C1176" s="76" t="s">
        <v>126</v>
      </c>
      <c r="D1176" s="31" t="s">
        <v>127</v>
      </c>
      <c r="E1176" s="1">
        <v>16</v>
      </c>
      <c r="F1176" s="71">
        <f>Data!U130</f>
        <v>2087</v>
      </c>
      <c r="G1176" s="71">
        <f t="shared" si="162"/>
        <v>973.57894736842104</v>
      </c>
      <c r="H1176" s="72">
        <f t="shared" si="163"/>
        <v>1113.421052631579</v>
      </c>
      <c r="I1176" s="72">
        <f t="shared" si="164"/>
        <v>1113.421052631579</v>
      </c>
      <c r="J1176" s="45">
        <f>Data!F130</f>
        <v>0.39400000000000002</v>
      </c>
      <c r="K1176" s="45">
        <f t="shared" si="165"/>
        <v>5.1062500000000018E-2</v>
      </c>
      <c r="L1176" s="73">
        <f t="shared" si="166"/>
        <v>0.34293750000000001</v>
      </c>
      <c r="M1176" s="73">
        <f>IF(Results!J1176&lt;'C.O. values'!C$32,"NO_GROWTH",L1176)</f>
        <v>0.34293750000000001</v>
      </c>
      <c r="N1176" s="74">
        <f t="shared" si="167"/>
        <v>3246.7171208502391</v>
      </c>
      <c r="O1176" s="42">
        <f t="shared" si="168"/>
        <v>3246.7171208502391</v>
      </c>
      <c r="P1176" s="75">
        <f t="shared" si="169"/>
        <v>0.35530351151541245</v>
      </c>
      <c r="Q1176" s="55" t="str">
        <f t="shared" si="170"/>
        <v>NEGATIVE</v>
      </c>
      <c r="R1176" s="1"/>
    </row>
    <row r="1177" spans="1:18" ht="14" x14ac:dyDescent="0.2">
      <c r="A1177" s="69" t="s">
        <v>2563</v>
      </c>
      <c r="B1177" s="69" t="s">
        <v>2564</v>
      </c>
      <c r="C1177" s="76" t="s">
        <v>138</v>
      </c>
      <c r="D1177" s="31" t="s">
        <v>144</v>
      </c>
      <c r="E1177" s="1">
        <v>17</v>
      </c>
      <c r="F1177" s="71">
        <f>Data!V130</f>
        <v>2682</v>
      </c>
      <c r="G1177" s="71">
        <f t="shared" si="162"/>
        <v>973.57894736842104</v>
      </c>
      <c r="H1177" s="72">
        <f t="shared" si="163"/>
        <v>1708.421052631579</v>
      </c>
      <c r="I1177" s="72">
        <f t="shared" si="164"/>
        <v>1708.421052631579</v>
      </c>
      <c r="J1177" s="45">
        <f>Data!G130</f>
        <v>0.33600000000000002</v>
      </c>
      <c r="K1177" s="45">
        <f t="shared" si="165"/>
        <v>5.1062500000000018E-2</v>
      </c>
      <c r="L1177" s="73">
        <f t="shared" si="166"/>
        <v>0.28493750000000001</v>
      </c>
      <c r="M1177" s="73">
        <f>IF(Results!J1177&lt;'C.O. values'!C$32,"NO_GROWTH",L1177)</f>
        <v>0.28493750000000001</v>
      </c>
      <c r="N1177" s="74">
        <f t="shared" si="167"/>
        <v>5995.7746966670902</v>
      </c>
      <c r="O1177" s="42">
        <f t="shared" si="168"/>
        <v>5995.7746966670902</v>
      </c>
      <c r="P1177" s="75">
        <f t="shared" si="169"/>
        <v>0.65614580041491055</v>
      </c>
      <c r="Q1177" s="55" t="str">
        <f t="shared" si="170"/>
        <v>NEGATIVE</v>
      </c>
      <c r="R1177" s="1"/>
    </row>
    <row r="1178" spans="1:18" ht="14" x14ac:dyDescent="0.2">
      <c r="A1178" s="69" t="s">
        <v>2565</v>
      </c>
      <c r="B1178" s="69" t="s">
        <v>2566</v>
      </c>
      <c r="C1178" s="76" t="s">
        <v>152</v>
      </c>
      <c r="D1178" s="31" t="s">
        <v>127</v>
      </c>
      <c r="E1178" s="1">
        <v>18</v>
      </c>
      <c r="F1178" s="71">
        <f>Data!W130</f>
        <v>2318</v>
      </c>
      <c r="G1178" s="71">
        <f t="shared" si="162"/>
        <v>973.57894736842104</v>
      </c>
      <c r="H1178" s="72">
        <f t="shared" si="163"/>
        <v>1344.421052631579</v>
      </c>
      <c r="I1178" s="72">
        <f t="shared" si="164"/>
        <v>1344.421052631579</v>
      </c>
      <c r="J1178" s="45">
        <f>Data!H130</f>
        <v>0.35199999999999998</v>
      </c>
      <c r="K1178" s="45">
        <f t="shared" si="165"/>
        <v>5.1062500000000018E-2</v>
      </c>
      <c r="L1178" s="73">
        <f t="shared" si="166"/>
        <v>0.30093749999999997</v>
      </c>
      <c r="M1178" s="73">
        <f>IF(Results!J1178&lt;'C.O. values'!C$32,"NO_GROWTH",L1178)</f>
        <v>0.30093749999999997</v>
      </c>
      <c r="N1178" s="74">
        <f t="shared" si="167"/>
        <v>4467.4427501776254</v>
      </c>
      <c r="O1178" s="42">
        <f t="shared" si="168"/>
        <v>4467.4427501776254</v>
      </c>
      <c r="P1178" s="75">
        <f t="shared" si="169"/>
        <v>0.48889325356947194</v>
      </c>
      <c r="Q1178" s="55" t="str">
        <f t="shared" si="170"/>
        <v>NEGATIVE</v>
      </c>
      <c r="R1178" s="1"/>
    </row>
    <row r="1179" spans="1:18" ht="14" x14ac:dyDescent="0.2">
      <c r="A1179" s="69" t="s">
        <v>2567</v>
      </c>
      <c r="B1179" s="69" t="s">
        <v>2568</v>
      </c>
      <c r="C1179" s="76" t="s">
        <v>554</v>
      </c>
      <c r="D1179" s="31" t="s">
        <v>127</v>
      </c>
      <c r="E1179" s="1">
        <v>19</v>
      </c>
      <c r="F1179" s="71">
        <f>Data!X130</f>
        <v>1287</v>
      </c>
      <c r="G1179" s="71">
        <f t="shared" si="162"/>
        <v>973.57894736842104</v>
      </c>
      <c r="H1179" s="72">
        <f t="shared" si="163"/>
        <v>313.42105263157896</v>
      </c>
      <c r="I1179" s="72">
        <f t="shared" si="164"/>
        <v>313.42105263157896</v>
      </c>
      <c r="J1179" s="45">
        <f>Data!I130</f>
        <v>0.185</v>
      </c>
      <c r="K1179" s="45">
        <f t="shared" si="165"/>
        <v>5.1062500000000018E-2</v>
      </c>
      <c r="L1179" s="73">
        <f t="shared" si="166"/>
        <v>0.13393749999999999</v>
      </c>
      <c r="M1179" s="73">
        <f>IF(Results!J1179&lt;'C.O. values'!C$32,"NO_GROWTH",L1179)</f>
        <v>0.13393749999999999</v>
      </c>
      <c r="N1179" s="74">
        <f t="shared" si="167"/>
        <v>2340.0545226809445</v>
      </c>
      <c r="O1179" s="42">
        <f t="shared" si="168"/>
        <v>2340.0545226809445</v>
      </c>
      <c r="P1179" s="75">
        <f t="shared" si="169"/>
        <v>0.2560831628067215</v>
      </c>
      <c r="Q1179" s="55" t="str">
        <f t="shared" si="170"/>
        <v>NEGATIVE</v>
      </c>
      <c r="R1179" s="1"/>
    </row>
    <row r="1180" spans="1:18" ht="14" x14ac:dyDescent="0.2">
      <c r="A1180" s="69" t="s">
        <v>2569</v>
      </c>
      <c r="B1180" s="69" t="s">
        <v>2570</v>
      </c>
      <c r="C1180" s="76" t="s">
        <v>138</v>
      </c>
      <c r="D1180" s="31" t="s">
        <v>127</v>
      </c>
      <c r="E1180" s="1">
        <v>20</v>
      </c>
      <c r="F1180" s="71">
        <f>Data!Y130</f>
        <v>1876</v>
      </c>
      <c r="G1180" s="71">
        <f t="shared" si="162"/>
        <v>973.57894736842104</v>
      </c>
      <c r="H1180" s="72">
        <f t="shared" si="163"/>
        <v>902.42105263157896</v>
      </c>
      <c r="I1180" s="72">
        <f t="shared" si="164"/>
        <v>902.42105263157896</v>
      </c>
      <c r="J1180" s="45">
        <f>Data!J130</f>
        <v>0.33500000000000002</v>
      </c>
      <c r="K1180" s="45">
        <f t="shared" si="165"/>
        <v>5.1062500000000018E-2</v>
      </c>
      <c r="L1180" s="73">
        <f t="shared" si="166"/>
        <v>0.28393750000000001</v>
      </c>
      <c r="M1180" s="73">
        <f>IF(Results!J1180&lt;'C.O. values'!C$32,"NO_GROWTH",L1180)</f>
        <v>0.28393750000000001</v>
      </c>
      <c r="N1180" s="74">
        <f t="shared" si="167"/>
        <v>3178.2383539743041</v>
      </c>
      <c r="O1180" s="42">
        <f t="shared" si="168"/>
        <v>3178.2383539743041</v>
      </c>
      <c r="P1180" s="75">
        <f t="shared" si="169"/>
        <v>0.34780955826059567</v>
      </c>
      <c r="Q1180" s="55" t="str">
        <f t="shared" si="170"/>
        <v>NEGATIVE</v>
      </c>
      <c r="R1180" s="1"/>
    </row>
    <row r="1181" spans="1:18" ht="14" x14ac:dyDescent="0.2">
      <c r="A1181" s="69" t="s">
        <v>2571</v>
      </c>
      <c r="B1181" s="69" t="s">
        <v>2572</v>
      </c>
      <c r="C1181" s="76" t="s">
        <v>973</v>
      </c>
      <c r="D1181" s="31" t="s">
        <v>127</v>
      </c>
      <c r="E1181" s="1">
        <v>21</v>
      </c>
      <c r="F1181" s="71">
        <f>Data!Z130</f>
        <v>2637</v>
      </c>
      <c r="G1181" s="71">
        <f t="shared" si="162"/>
        <v>973.57894736842104</v>
      </c>
      <c r="H1181" s="72">
        <f t="shared" si="163"/>
        <v>1663.421052631579</v>
      </c>
      <c r="I1181" s="72">
        <f t="shared" si="164"/>
        <v>1663.421052631579</v>
      </c>
      <c r="J1181" s="45">
        <f>Data!K130</f>
        <v>0.38600000000000001</v>
      </c>
      <c r="K1181" s="45">
        <f t="shared" si="165"/>
        <v>5.1062500000000018E-2</v>
      </c>
      <c r="L1181" s="73">
        <f t="shared" si="166"/>
        <v>0.3349375</v>
      </c>
      <c r="M1181" s="73">
        <f>IF(Results!J1181&lt;'C.O. values'!C$32,"NO_GROWTH",L1181)</f>
        <v>0.3349375</v>
      </c>
      <c r="N1181" s="74">
        <f t="shared" si="167"/>
        <v>4966.3625381797465</v>
      </c>
      <c r="O1181" s="42">
        <f t="shared" si="168"/>
        <v>4966.3625381797465</v>
      </c>
      <c r="P1181" s="75">
        <f t="shared" si="169"/>
        <v>0.54349239049559139</v>
      </c>
      <c r="Q1181" s="55" t="str">
        <f t="shared" si="170"/>
        <v>NEGATIVE</v>
      </c>
      <c r="R1181" s="1"/>
    </row>
    <row r="1182" spans="1:18" ht="14" x14ac:dyDescent="0.2">
      <c r="A1182" s="69" t="s">
        <v>2573</v>
      </c>
      <c r="B1182" s="69" t="s">
        <v>2574</v>
      </c>
      <c r="C1182" s="76" t="s">
        <v>158</v>
      </c>
      <c r="D1182" s="31" t="s">
        <v>127</v>
      </c>
      <c r="E1182" s="1">
        <v>22</v>
      </c>
      <c r="F1182" s="71">
        <f>Data!AA130</f>
        <v>3368</v>
      </c>
      <c r="G1182" s="71">
        <f t="shared" si="162"/>
        <v>973.57894736842104</v>
      </c>
      <c r="H1182" s="72">
        <f t="shared" si="163"/>
        <v>2394.4210526315792</v>
      </c>
      <c r="I1182" s="72">
        <f t="shared" si="164"/>
        <v>2394.4210526315792</v>
      </c>
      <c r="J1182" s="45">
        <f>Data!L130</f>
        <v>0.36699999999999999</v>
      </c>
      <c r="K1182" s="45">
        <f t="shared" si="165"/>
        <v>5.1062500000000018E-2</v>
      </c>
      <c r="L1182" s="73">
        <f t="shared" si="166"/>
        <v>0.31593749999999998</v>
      </c>
      <c r="M1182" s="73">
        <f>IF(Results!J1182&lt;'C.O. values'!C$32,"NO_GROWTH",L1182)</f>
        <v>0.31593749999999998</v>
      </c>
      <c r="N1182" s="74">
        <f t="shared" si="167"/>
        <v>7578.780779842783</v>
      </c>
      <c r="O1182" s="42">
        <f t="shared" si="168"/>
        <v>7578.780779842783</v>
      </c>
      <c r="P1182" s="75">
        <f t="shared" si="169"/>
        <v>0.82938159496275554</v>
      </c>
      <c r="Q1182" s="55" t="str">
        <f t="shared" si="170"/>
        <v>NEGATIVE</v>
      </c>
      <c r="R1182" s="1"/>
    </row>
    <row r="1183" spans="1:18" ht="14" x14ac:dyDescent="0.2">
      <c r="A1183" s="69" t="s">
        <v>2575</v>
      </c>
      <c r="B1183" s="69" t="s">
        <v>2576</v>
      </c>
      <c r="C1183" s="76" t="s">
        <v>2577</v>
      </c>
      <c r="D1183" s="31" t="s">
        <v>127</v>
      </c>
      <c r="E1183" s="1">
        <v>23</v>
      </c>
      <c r="F1183" s="71">
        <f>Data!AB130</f>
        <v>2771</v>
      </c>
      <c r="G1183" s="71">
        <f t="shared" si="162"/>
        <v>973.57894736842104</v>
      </c>
      <c r="H1183" s="72">
        <f t="shared" si="163"/>
        <v>1797.421052631579</v>
      </c>
      <c r="I1183" s="72">
        <f t="shared" si="164"/>
        <v>1797.421052631579</v>
      </c>
      <c r="J1183" s="45">
        <f>Data!M130</f>
        <v>0.36299999999999999</v>
      </c>
      <c r="K1183" s="45">
        <f t="shared" si="165"/>
        <v>5.1062500000000018E-2</v>
      </c>
      <c r="L1183" s="73">
        <f t="shared" si="166"/>
        <v>0.31193749999999998</v>
      </c>
      <c r="M1183" s="73">
        <f>IF(Results!J1183&lt;'C.O. values'!C$32,"NO_GROWTH",L1183)</f>
        <v>0.31193749999999998</v>
      </c>
      <c r="N1183" s="74">
        <f t="shared" si="167"/>
        <v>5762.1191829503641</v>
      </c>
      <c r="O1183" s="42">
        <f t="shared" si="168"/>
        <v>5762.1191829503641</v>
      </c>
      <c r="P1183" s="75">
        <f t="shared" si="169"/>
        <v>0.63057577955434674</v>
      </c>
      <c r="Q1183" s="55" t="str">
        <f t="shared" si="170"/>
        <v>NEGATIVE</v>
      </c>
      <c r="R1183" s="1"/>
    </row>
    <row r="1184" spans="1:18" ht="14" x14ac:dyDescent="0.2">
      <c r="A1184" s="69" t="s">
        <v>2578</v>
      </c>
      <c r="B1184" s="69" t="s">
        <v>2579</v>
      </c>
      <c r="C1184" s="76" t="s">
        <v>2178</v>
      </c>
      <c r="D1184" s="31" t="s">
        <v>144</v>
      </c>
      <c r="E1184" s="1">
        <v>24</v>
      </c>
      <c r="F1184" s="71">
        <f>Data!AC130</f>
        <v>3066</v>
      </c>
      <c r="G1184" s="71">
        <f t="shared" si="162"/>
        <v>973.57894736842104</v>
      </c>
      <c r="H1184" s="72">
        <f t="shared" si="163"/>
        <v>2092.4210526315792</v>
      </c>
      <c r="I1184" s="72">
        <f t="shared" si="164"/>
        <v>2092.4210526315792</v>
      </c>
      <c r="J1184" s="45">
        <f>Data!N130</f>
        <v>0.39900000000000002</v>
      </c>
      <c r="K1184" s="45">
        <f t="shared" si="165"/>
        <v>5.1062500000000018E-2</v>
      </c>
      <c r="L1184" s="73">
        <f t="shared" si="166"/>
        <v>0.34793750000000001</v>
      </c>
      <c r="M1184" s="73">
        <f>IF(Results!J1184&lt;'C.O. values'!C$32,"NO_GROWTH",L1184)</f>
        <v>0.34793750000000001</v>
      </c>
      <c r="N1184" s="74">
        <f t="shared" si="167"/>
        <v>6013.7842360526793</v>
      </c>
      <c r="O1184" s="42">
        <f t="shared" si="168"/>
        <v>6013.7842360526793</v>
      </c>
      <c r="P1184" s="75">
        <f t="shared" si="169"/>
        <v>0.65811666894034559</v>
      </c>
      <c r="Q1184" s="55" t="str">
        <f t="shared" si="170"/>
        <v>NEGATIVE</v>
      </c>
      <c r="R1184" s="1"/>
    </row>
    <row r="1185" spans="1:18" ht="14" x14ac:dyDescent="0.2">
      <c r="A1185" s="69" t="s">
        <v>2580</v>
      </c>
      <c r="B1185" s="69" t="s">
        <v>2581</v>
      </c>
      <c r="C1185" s="76" t="s">
        <v>2178</v>
      </c>
      <c r="D1185" s="31" t="s">
        <v>127</v>
      </c>
      <c r="E1185" s="1">
        <v>25</v>
      </c>
      <c r="F1185" s="71">
        <f>Data!R131</f>
        <v>1785</v>
      </c>
      <c r="G1185" s="71">
        <f t="shared" si="162"/>
        <v>973.57894736842104</v>
      </c>
      <c r="H1185" s="72">
        <f t="shared" si="163"/>
        <v>811.42105263157896</v>
      </c>
      <c r="I1185" s="72">
        <f t="shared" si="164"/>
        <v>811.42105263157896</v>
      </c>
      <c r="J1185" s="45">
        <f>Data!C131</f>
        <v>0.38700000000000001</v>
      </c>
      <c r="K1185" s="45">
        <f t="shared" si="165"/>
        <v>5.1062500000000018E-2</v>
      </c>
      <c r="L1185" s="73">
        <f t="shared" si="166"/>
        <v>0.3359375</v>
      </c>
      <c r="M1185" s="73">
        <f>IF(Results!J1185&lt;'C.O. values'!C$32,"NO_GROWTH",L1185)</f>
        <v>0.3359375</v>
      </c>
      <c r="N1185" s="74">
        <f t="shared" si="167"/>
        <v>2415.3929008567934</v>
      </c>
      <c r="O1185" s="42">
        <f t="shared" si="168"/>
        <v>2415.3929008567934</v>
      </c>
      <c r="P1185" s="75">
        <f t="shared" si="169"/>
        <v>0.2643277955607895</v>
      </c>
      <c r="Q1185" s="55" t="str">
        <f t="shared" si="170"/>
        <v>NEGATIVE</v>
      </c>
      <c r="R1185" s="1"/>
    </row>
    <row r="1186" spans="1:18" ht="14" x14ac:dyDescent="0.2">
      <c r="A1186" s="69" t="s">
        <v>2582</v>
      </c>
      <c r="B1186" s="69" t="s">
        <v>2583</v>
      </c>
      <c r="C1186" s="76" t="s">
        <v>2178</v>
      </c>
      <c r="D1186" s="31" t="s">
        <v>127</v>
      </c>
      <c r="E1186" s="1">
        <v>26</v>
      </c>
      <c r="F1186" s="71">
        <f>Data!S131</f>
        <v>2069</v>
      </c>
      <c r="G1186" s="71">
        <f t="shared" si="162"/>
        <v>973.57894736842104</v>
      </c>
      <c r="H1186" s="72">
        <f t="shared" si="163"/>
        <v>1095.421052631579</v>
      </c>
      <c r="I1186" s="72">
        <f t="shared" si="164"/>
        <v>1095.421052631579</v>
      </c>
      <c r="J1186" s="45">
        <f>Data!D131</f>
        <v>0.39400000000000002</v>
      </c>
      <c r="K1186" s="45">
        <f t="shared" si="165"/>
        <v>5.1062500000000018E-2</v>
      </c>
      <c r="L1186" s="73">
        <f t="shared" si="166"/>
        <v>0.34293750000000001</v>
      </c>
      <c r="M1186" s="73">
        <f>IF(Results!J1186&lt;'C.O. values'!C$32,"NO_GROWTH",L1186)</f>
        <v>0.34293750000000001</v>
      </c>
      <c r="N1186" s="74">
        <f t="shared" si="167"/>
        <v>3194.2294226545041</v>
      </c>
      <c r="O1186" s="42">
        <f t="shared" si="168"/>
        <v>3194.2294226545041</v>
      </c>
      <c r="P1186" s="75">
        <f t="shared" si="169"/>
        <v>0.34955953605153772</v>
      </c>
      <c r="Q1186" s="55" t="str">
        <f t="shared" si="170"/>
        <v>NEGATIVE</v>
      </c>
      <c r="R1186" s="1"/>
    </row>
    <row r="1187" spans="1:18" ht="14" x14ac:dyDescent="0.2">
      <c r="A1187" s="69" t="s">
        <v>2584</v>
      </c>
      <c r="B1187" s="69" t="s">
        <v>2585</v>
      </c>
      <c r="C1187" s="76" t="s">
        <v>2178</v>
      </c>
      <c r="D1187" s="31" t="s">
        <v>127</v>
      </c>
      <c r="E1187" s="1">
        <v>27</v>
      </c>
      <c r="F1187" s="71">
        <f>Data!T131</f>
        <v>2157</v>
      </c>
      <c r="G1187" s="71">
        <f t="shared" si="162"/>
        <v>973.57894736842104</v>
      </c>
      <c r="H1187" s="72">
        <f t="shared" si="163"/>
        <v>1183.421052631579</v>
      </c>
      <c r="I1187" s="72">
        <f t="shared" si="164"/>
        <v>1183.421052631579</v>
      </c>
      <c r="J1187" s="45">
        <f>Data!E131</f>
        <v>0.39400000000000002</v>
      </c>
      <c r="K1187" s="45">
        <f t="shared" si="165"/>
        <v>5.1062500000000018E-2</v>
      </c>
      <c r="L1187" s="73">
        <f t="shared" si="166"/>
        <v>0.34293750000000001</v>
      </c>
      <c r="M1187" s="73">
        <f>IF(Results!J1187&lt;'C.O. values'!C$32,"NO_GROWTH",L1187)</f>
        <v>0.34293750000000001</v>
      </c>
      <c r="N1187" s="74">
        <f t="shared" si="167"/>
        <v>3450.8359471669878</v>
      </c>
      <c r="O1187" s="42">
        <f t="shared" si="168"/>
        <v>3450.8359471669878</v>
      </c>
      <c r="P1187" s="75">
        <f t="shared" si="169"/>
        <v>0.37764119387492551</v>
      </c>
      <c r="Q1187" s="55" t="str">
        <f t="shared" si="170"/>
        <v>NEGATIVE</v>
      </c>
      <c r="R1187" s="1"/>
    </row>
    <row r="1188" spans="1:18" ht="14" x14ac:dyDescent="0.2">
      <c r="A1188" s="69" t="s">
        <v>2586</v>
      </c>
      <c r="B1188" s="69" t="s">
        <v>2587</v>
      </c>
      <c r="C1188" s="76" t="s">
        <v>138</v>
      </c>
      <c r="D1188" s="31" t="s">
        <v>127</v>
      </c>
      <c r="E1188" s="1">
        <v>28</v>
      </c>
      <c r="F1188" s="71">
        <f>Data!U131</f>
        <v>2296</v>
      </c>
      <c r="G1188" s="71">
        <f t="shared" si="162"/>
        <v>973.57894736842104</v>
      </c>
      <c r="H1188" s="72">
        <f t="shared" si="163"/>
        <v>1322.421052631579</v>
      </c>
      <c r="I1188" s="72">
        <f t="shared" si="164"/>
        <v>1322.421052631579</v>
      </c>
      <c r="J1188" s="45">
        <f>Data!F131</f>
        <v>0.379</v>
      </c>
      <c r="K1188" s="45">
        <f t="shared" si="165"/>
        <v>5.1062500000000018E-2</v>
      </c>
      <c r="L1188" s="73">
        <f t="shared" si="166"/>
        <v>0.32793749999999999</v>
      </c>
      <c r="M1188" s="73">
        <f>IF(Results!J1188&lt;'C.O. values'!C$32,"NO_GROWTH",L1188)</f>
        <v>0.32793749999999999</v>
      </c>
      <c r="N1188" s="74">
        <f t="shared" si="167"/>
        <v>4032.5398974852801</v>
      </c>
      <c r="O1188" s="42">
        <f t="shared" si="168"/>
        <v>4032.5398974852801</v>
      </c>
      <c r="P1188" s="75">
        <f t="shared" si="169"/>
        <v>0.44129979070283493</v>
      </c>
      <c r="Q1188" s="55" t="str">
        <f t="shared" si="170"/>
        <v>NEGATIVE</v>
      </c>
      <c r="R1188" s="1"/>
    </row>
    <row r="1189" spans="1:18" ht="14" x14ac:dyDescent="0.2">
      <c r="A1189" s="69" t="s">
        <v>2588</v>
      </c>
      <c r="B1189" s="69" t="s">
        <v>2589</v>
      </c>
      <c r="C1189" s="76" t="s">
        <v>2189</v>
      </c>
      <c r="D1189" s="31" t="s">
        <v>144</v>
      </c>
      <c r="E1189" s="1">
        <v>29</v>
      </c>
      <c r="F1189" s="71">
        <f>Data!V131</f>
        <v>2203</v>
      </c>
      <c r="G1189" s="71">
        <f t="shared" si="162"/>
        <v>973.57894736842104</v>
      </c>
      <c r="H1189" s="72">
        <f t="shared" si="163"/>
        <v>1229.421052631579</v>
      </c>
      <c r="I1189" s="72">
        <f t="shared" si="164"/>
        <v>1229.421052631579</v>
      </c>
      <c r="J1189" s="45">
        <f>Data!G131</f>
        <v>0.39700000000000002</v>
      </c>
      <c r="K1189" s="45">
        <f t="shared" si="165"/>
        <v>5.1062500000000018E-2</v>
      </c>
      <c r="L1189" s="73">
        <f t="shared" si="166"/>
        <v>0.34593750000000001</v>
      </c>
      <c r="M1189" s="73">
        <f>IF(Results!J1189&lt;'C.O. values'!C$32,"NO_GROWTH",L1189)</f>
        <v>0.34593750000000001</v>
      </c>
      <c r="N1189" s="74">
        <f t="shared" si="167"/>
        <v>3553.8819949603003</v>
      </c>
      <c r="O1189" s="42">
        <f t="shared" si="168"/>
        <v>3553.8819949603003</v>
      </c>
      <c r="P1189" s="75">
        <f t="shared" si="169"/>
        <v>0.38891800711917912</v>
      </c>
      <c r="Q1189" s="55" t="str">
        <f t="shared" si="170"/>
        <v>NEGATIVE</v>
      </c>
      <c r="R1189" s="1"/>
    </row>
    <row r="1190" spans="1:18" ht="14" x14ac:dyDescent="0.2">
      <c r="A1190" s="69" t="s">
        <v>2590</v>
      </c>
      <c r="B1190" s="69" t="s">
        <v>2591</v>
      </c>
      <c r="C1190" s="76" t="s">
        <v>2189</v>
      </c>
      <c r="D1190" s="31" t="s">
        <v>127</v>
      </c>
      <c r="E1190" s="1">
        <v>30</v>
      </c>
      <c r="F1190" s="71">
        <f>Data!W131</f>
        <v>2310</v>
      </c>
      <c r="G1190" s="71">
        <f t="shared" si="162"/>
        <v>973.57894736842104</v>
      </c>
      <c r="H1190" s="72">
        <f t="shared" si="163"/>
        <v>1336.421052631579</v>
      </c>
      <c r="I1190" s="72">
        <f t="shared" si="164"/>
        <v>1336.421052631579</v>
      </c>
      <c r="J1190" s="45">
        <f>Data!H131</f>
        <v>0.38100000000000001</v>
      </c>
      <c r="K1190" s="45">
        <f t="shared" si="165"/>
        <v>5.1062500000000018E-2</v>
      </c>
      <c r="L1190" s="73">
        <f t="shared" si="166"/>
        <v>0.32993749999999999</v>
      </c>
      <c r="M1190" s="73">
        <f>IF(Results!J1190&lt;'C.O. values'!C$32,"NO_GROWTH",L1190)</f>
        <v>0.32993749999999999</v>
      </c>
      <c r="N1190" s="74">
        <f t="shared" si="167"/>
        <v>4050.5279109879266</v>
      </c>
      <c r="O1190" s="42">
        <f t="shared" si="168"/>
        <v>4050.5279109879266</v>
      </c>
      <c r="P1190" s="75">
        <f t="shared" si="169"/>
        <v>0.44326830354974511</v>
      </c>
      <c r="Q1190" s="55" t="str">
        <f t="shared" si="170"/>
        <v>NEGATIVE</v>
      </c>
      <c r="R1190" s="1"/>
    </row>
    <row r="1191" spans="1:18" ht="14" x14ac:dyDescent="0.2">
      <c r="A1191" s="69" t="s">
        <v>2592</v>
      </c>
      <c r="B1191" s="69" t="s">
        <v>2593</v>
      </c>
      <c r="C1191" s="76" t="s">
        <v>2189</v>
      </c>
      <c r="D1191" s="31" t="s">
        <v>127</v>
      </c>
      <c r="E1191" s="1">
        <v>31</v>
      </c>
      <c r="F1191" s="71">
        <f>Data!X131</f>
        <v>2640</v>
      </c>
      <c r="G1191" s="71">
        <f t="shared" si="162"/>
        <v>973.57894736842104</v>
      </c>
      <c r="H1191" s="72">
        <f t="shared" si="163"/>
        <v>1666.421052631579</v>
      </c>
      <c r="I1191" s="72">
        <f t="shared" si="164"/>
        <v>1666.421052631579</v>
      </c>
      <c r="J1191" s="45">
        <f>Data!I131</f>
        <v>0.34799999999999998</v>
      </c>
      <c r="K1191" s="45">
        <f t="shared" si="165"/>
        <v>5.1062500000000018E-2</v>
      </c>
      <c r="L1191" s="73">
        <f t="shared" si="166"/>
        <v>0.29693749999999997</v>
      </c>
      <c r="M1191" s="73">
        <f>IF(Results!J1191&lt;'C.O. values'!C$32,"NO_GROWTH",L1191)</f>
        <v>0.29693749999999997</v>
      </c>
      <c r="N1191" s="74">
        <f t="shared" si="167"/>
        <v>5612.0262770164736</v>
      </c>
      <c r="O1191" s="42">
        <f t="shared" si="168"/>
        <v>5612.0262770164736</v>
      </c>
      <c r="P1191" s="75">
        <f t="shared" si="169"/>
        <v>0.61415040754106265</v>
      </c>
      <c r="Q1191" s="55" t="str">
        <f t="shared" si="170"/>
        <v>NEGATIVE</v>
      </c>
      <c r="R1191" s="1"/>
    </row>
    <row r="1192" spans="1:18" ht="14" x14ac:dyDescent="0.2">
      <c r="A1192" s="69" t="s">
        <v>2594</v>
      </c>
      <c r="B1192" s="69" t="s">
        <v>2595</v>
      </c>
      <c r="C1192" s="76" t="s">
        <v>2189</v>
      </c>
      <c r="D1192" s="31" t="s">
        <v>144</v>
      </c>
      <c r="E1192" s="1">
        <v>32</v>
      </c>
      <c r="F1192" s="71">
        <f>Data!Y131</f>
        <v>2032</v>
      </c>
      <c r="G1192" s="71">
        <f t="shared" si="162"/>
        <v>973.57894736842104</v>
      </c>
      <c r="H1192" s="72">
        <f t="shared" si="163"/>
        <v>1058.421052631579</v>
      </c>
      <c r="I1192" s="72">
        <f t="shared" si="164"/>
        <v>1058.421052631579</v>
      </c>
      <c r="J1192" s="45">
        <f>Data!J131</f>
        <v>0.36799999999999999</v>
      </c>
      <c r="K1192" s="45">
        <f t="shared" si="165"/>
        <v>5.1062500000000018E-2</v>
      </c>
      <c r="L1192" s="73">
        <f t="shared" si="166"/>
        <v>0.31693749999999998</v>
      </c>
      <c r="M1192" s="73">
        <f>IF(Results!J1192&lt;'C.O. values'!C$32,"NO_GROWTH",L1192)</f>
        <v>0.31693749999999998</v>
      </c>
      <c r="N1192" s="74">
        <f t="shared" si="167"/>
        <v>3339.5260978318406</v>
      </c>
      <c r="O1192" s="42">
        <f t="shared" si="168"/>
        <v>3339.5260978318406</v>
      </c>
      <c r="P1192" s="75">
        <f t="shared" si="169"/>
        <v>0.36546003399467314</v>
      </c>
      <c r="Q1192" s="55" t="str">
        <f t="shared" si="170"/>
        <v>NEGATIVE</v>
      </c>
      <c r="R1192" s="1"/>
    </row>
    <row r="1193" spans="1:18" ht="14" x14ac:dyDescent="0.2">
      <c r="A1193" s="69" t="s">
        <v>2596</v>
      </c>
      <c r="B1193" s="69" t="s">
        <v>2597</v>
      </c>
      <c r="C1193" s="76" t="s">
        <v>1757</v>
      </c>
      <c r="D1193" s="31" t="s">
        <v>127</v>
      </c>
      <c r="E1193" s="1">
        <v>33</v>
      </c>
      <c r="F1193" s="71">
        <f>Data!Z131</f>
        <v>1744</v>
      </c>
      <c r="G1193" s="71">
        <f t="shared" si="162"/>
        <v>973.57894736842104</v>
      </c>
      <c r="H1193" s="72">
        <f t="shared" si="163"/>
        <v>770.42105263157896</v>
      </c>
      <c r="I1193" s="72">
        <f t="shared" si="164"/>
        <v>770.42105263157896</v>
      </c>
      <c r="J1193" s="45">
        <f>Data!K131</f>
        <v>0.44</v>
      </c>
      <c r="K1193" s="45">
        <f t="shared" si="165"/>
        <v>5.1062500000000018E-2</v>
      </c>
      <c r="L1193" s="73">
        <f t="shared" si="166"/>
        <v>0.38893749999999999</v>
      </c>
      <c r="M1193" s="73">
        <f>IF(Results!J1193&lt;'C.O. values'!C$32,"NO_GROWTH",L1193)</f>
        <v>0.38893749999999999</v>
      </c>
      <c r="N1193" s="74">
        <f t="shared" si="167"/>
        <v>1980.8351023791199</v>
      </c>
      <c r="O1193" s="42">
        <f t="shared" si="168"/>
        <v>1980.8351023791199</v>
      </c>
      <c r="P1193" s="75">
        <f t="shared" si="169"/>
        <v>0.21677209359834365</v>
      </c>
      <c r="Q1193" s="55" t="str">
        <f t="shared" si="170"/>
        <v>NEGATIVE</v>
      </c>
      <c r="R1193" s="1"/>
    </row>
    <row r="1194" spans="1:18" ht="14" x14ac:dyDescent="0.2">
      <c r="A1194" s="69" t="s">
        <v>2598</v>
      </c>
      <c r="B1194" s="69" t="s">
        <v>2599</v>
      </c>
      <c r="C1194" s="76" t="s">
        <v>562</v>
      </c>
      <c r="D1194" s="31" t="s">
        <v>127</v>
      </c>
      <c r="E1194" s="1">
        <v>34</v>
      </c>
      <c r="F1194" s="71">
        <f>Data!AA131</f>
        <v>3020</v>
      </c>
      <c r="G1194" s="71">
        <f t="shared" si="162"/>
        <v>973.57894736842104</v>
      </c>
      <c r="H1194" s="72">
        <f t="shared" si="163"/>
        <v>2046.421052631579</v>
      </c>
      <c r="I1194" s="72">
        <f t="shared" si="164"/>
        <v>2046.421052631579</v>
      </c>
      <c r="J1194" s="45">
        <f>Data!L131</f>
        <v>0.39300000000000002</v>
      </c>
      <c r="K1194" s="45">
        <f t="shared" si="165"/>
        <v>5.1062500000000018E-2</v>
      </c>
      <c r="L1194" s="73">
        <f t="shared" si="166"/>
        <v>0.34193750000000001</v>
      </c>
      <c r="M1194" s="73">
        <f>IF(Results!J1194&lt;'C.O. values'!C$32,"NO_GROWTH",L1194)</f>
        <v>0.34193750000000001</v>
      </c>
      <c r="N1194" s="74">
        <f t="shared" si="167"/>
        <v>5984.7809983742027</v>
      </c>
      <c r="O1194" s="42">
        <f t="shared" si="168"/>
        <v>5984.7809983742027</v>
      </c>
      <c r="P1194" s="75">
        <f t="shared" si="169"/>
        <v>0.65494270834910684</v>
      </c>
      <c r="Q1194" s="55" t="str">
        <f t="shared" si="170"/>
        <v>NEGATIVE</v>
      </c>
      <c r="R1194" s="1"/>
    </row>
    <row r="1195" spans="1:18" ht="14" x14ac:dyDescent="0.2">
      <c r="A1195" s="69" t="s">
        <v>2600</v>
      </c>
      <c r="B1195" s="69" t="s">
        <v>2601</v>
      </c>
      <c r="C1195" s="76" t="s">
        <v>2062</v>
      </c>
      <c r="D1195" s="31" t="s">
        <v>127</v>
      </c>
      <c r="E1195" s="1">
        <v>35</v>
      </c>
      <c r="F1195" s="71">
        <f>Data!AB131</f>
        <v>2316</v>
      </c>
      <c r="G1195" s="71">
        <f t="shared" si="162"/>
        <v>973.57894736842104</v>
      </c>
      <c r="H1195" s="72">
        <f t="shared" si="163"/>
        <v>1342.421052631579</v>
      </c>
      <c r="I1195" s="72">
        <f t="shared" si="164"/>
        <v>1342.421052631579</v>
      </c>
      <c r="J1195" s="45">
        <f>Data!M131</f>
        <v>0.39</v>
      </c>
      <c r="K1195" s="45">
        <f t="shared" si="165"/>
        <v>5.1062500000000018E-2</v>
      </c>
      <c r="L1195" s="73">
        <f t="shared" si="166"/>
        <v>0.3389375</v>
      </c>
      <c r="M1195" s="73">
        <f>IF(Results!J1195&lt;'C.O. values'!C$32,"NO_GROWTH",L1195)</f>
        <v>0.3389375</v>
      </c>
      <c r="N1195" s="74">
        <f t="shared" si="167"/>
        <v>3960.6743208750254</v>
      </c>
      <c r="O1195" s="42">
        <f t="shared" si="168"/>
        <v>3960.6743208750254</v>
      </c>
      <c r="P1195" s="75">
        <f t="shared" si="169"/>
        <v>0.43343520294348725</v>
      </c>
      <c r="Q1195" s="55" t="str">
        <f t="shared" si="170"/>
        <v>NEGATIVE</v>
      </c>
      <c r="R1195" s="1"/>
    </row>
    <row r="1196" spans="1:18" ht="14" x14ac:dyDescent="0.2">
      <c r="A1196" s="69" t="s">
        <v>2602</v>
      </c>
      <c r="B1196" s="69" t="s">
        <v>2603</v>
      </c>
      <c r="C1196" s="76" t="s">
        <v>2062</v>
      </c>
      <c r="D1196" s="31" t="s">
        <v>144</v>
      </c>
      <c r="E1196" s="1">
        <v>36</v>
      </c>
      <c r="F1196" s="71">
        <f>Data!AC131</f>
        <v>3054</v>
      </c>
      <c r="G1196" s="71">
        <f t="shared" si="162"/>
        <v>973.57894736842104</v>
      </c>
      <c r="H1196" s="72">
        <f t="shared" si="163"/>
        <v>2080.4210526315792</v>
      </c>
      <c r="I1196" s="72">
        <f t="shared" si="164"/>
        <v>2080.4210526315792</v>
      </c>
      <c r="J1196" s="45">
        <f>Data!N131</f>
        <v>0.36399999999999999</v>
      </c>
      <c r="K1196" s="45">
        <f t="shared" si="165"/>
        <v>5.1062500000000018E-2</v>
      </c>
      <c r="L1196" s="73">
        <f t="shared" si="166"/>
        <v>0.31293749999999998</v>
      </c>
      <c r="M1196" s="73">
        <f>IF(Results!J1196&lt;'C.O. values'!C$32,"NO_GROWTH",L1196)</f>
        <v>0.31293749999999998</v>
      </c>
      <c r="N1196" s="74">
        <f t="shared" si="167"/>
        <v>6648.0401122638841</v>
      </c>
      <c r="O1196" s="42">
        <f t="shared" si="168"/>
        <v>6648.0401122638841</v>
      </c>
      <c r="P1196" s="75">
        <f t="shared" si="169"/>
        <v>0.7275262699708509</v>
      </c>
      <c r="Q1196" s="55" t="str">
        <f t="shared" si="170"/>
        <v>NEGATIVE</v>
      </c>
      <c r="R1196" s="1"/>
    </row>
    <row r="1197" spans="1:18" ht="14" x14ac:dyDescent="0.2">
      <c r="A1197" s="69" t="s">
        <v>2604</v>
      </c>
      <c r="B1197" s="69" t="s">
        <v>2605</v>
      </c>
      <c r="C1197" s="76" t="s">
        <v>126</v>
      </c>
      <c r="D1197" s="31" t="s">
        <v>127</v>
      </c>
      <c r="E1197" s="1">
        <v>37</v>
      </c>
      <c r="F1197" s="71">
        <f>Data!R132</f>
        <v>1765</v>
      </c>
      <c r="G1197" s="71">
        <f t="shared" si="162"/>
        <v>973.57894736842104</v>
      </c>
      <c r="H1197" s="72">
        <f t="shared" si="163"/>
        <v>791.42105263157896</v>
      </c>
      <c r="I1197" s="72">
        <f t="shared" si="164"/>
        <v>791.42105263157896</v>
      </c>
      <c r="J1197" s="45">
        <f>Data!C132</f>
        <v>0.40300000000000002</v>
      </c>
      <c r="K1197" s="45">
        <f t="shared" si="165"/>
        <v>5.1062500000000018E-2</v>
      </c>
      <c r="L1197" s="73">
        <f t="shared" si="166"/>
        <v>0.35193750000000001</v>
      </c>
      <c r="M1197" s="73">
        <f>IF(Results!J1197&lt;'C.O. values'!C$32,"NO_GROWTH",L1197)</f>
        <v>0.35193750000000001</v>
      </c>
      <c r="N1197" s="74">
        <f t="shared" si="167"/>
        <v>2248.7545448597521</v>
      </c>
      <c r="O1197" s="42">
        <f t="shared" si="168"/>
        <v>2248.7545448597521</v>
      </c>
      <c r="P1197" s="75">
        <f t="shared" si="169"/>
        <v>0.2460917771966768</v>
      </c>
      <c r="Q1197" s="55" t="str">
        <f t="shared" si="170"/>
        <v>NEGATIVE</v>
      </c>
      <c r="R1197" s="1"/>
    </row>
    <row r="1198" spans="1:18" ht="14" x14ac:dyDescent="0.2">
      <c r="A1198" s="69" t="s">
        <v>2606</v>
      </c>
      <c r="B1198" s="69" t="s">
        <v>2607</v>
      </c>
      <c r="C1198" s="76" t="s">
        <v>300</v>
      </c>
      <c r="D1198" s="31" t="s">
        <v>141</v>
      </c>
      <c r="E1198" s="1">
        <v>38</v>
      </c>
      <c r="F1198" s="71">
        <f>Data!S132</f>
        <v>1819</v>
      </c>
      <c r="G1198" s="71">
        <f t="shared" si="162"/>
        <v>973.57894736842104</v>
      </c>
      <c r="H1198" s="72">
        <f t="shared" si="163"/>
        <v>845.42105263157896</v>
      </c>
      <c r="I1198" s="72">
        <f t="shared" si="164"/>
        <v>845.42105263157896</v>
      </c>
      <c r="J1198" s="45">
        <f>Data!D132</f>
        <v>0.40400000000000003</v>
      </c>
      <c r="K1198" s="45">
        <f t="shared" si="165"/>
        <v>5.1062500000000018E-2</v>
      </c>
      <c r="L1198" s="73">
        <f t="shared" si="166"/>
        <v>0.35293750000000002</v>
      </c>
      <c r="M1198" s="73">
        <f>IF(Results!J1198&lt;'C.O. values'!C$32,"NO_GROWTH",L1198)</f>
        <v>0.35293750000000002</v>
      </c>
      <c r="N1198" s="74">
        <f t="shared" si="167"/>
        <v>2395.3846010457346</v>
      </c>
      <c r="O1198" s="42">
        <f t="shared" si="168"/>
        <v>2395.3846010457346</v>
      </c>
      <c r="P1198" s="75">
        <f t="shared" si="169"/>
        <v>0.26213819328941557</v>
      </c>
      <c r="Q1198" s="55" t="str">
        <f t="shared" si="170"/>
        <v>NEGATIVE</v>
      </c>
      <c r="R1198" s="1"/>
    </row>
    <row r="1199" spans="1:18" ht="14" x14ac:dyDescent="0.2">
      <c r="A1199" s="69" t="s">
        <v>2608</v>
      </c>
      <c r="B1199" s="69" t="s">
        <v>2609</v>
      </c>
      <c r="C1199" s="76" t="s">
        <v>300</v>
      </c>
      <c r="D1199" s="31" t="s">
        <v>144</v>
      </c>
      <c r="E1199" s="1">
        <v>39</v>
      </c>
      <c r="F1199" s="71">
        <f>Data!T132</f>
        <v>2101</v>
      </c>
      <c r="G1199" s="71">
        <f t="shared" si="162"/>
        <v>973.57894736842104</v>
      </c>
      <c r="H1199" s="72">
        <f t="shared" si="163"/>
        <v>1127.421052631579</v>
      </c>
      <c r="I1199" s="72">
        <f t="shared" si="164"/>
        <v>1127.421052631579</v>
      </c>
      <c r="J1199" s="45">
        <f>Data!E132</f>
        <v>0.38800000000000001</v>
      </c>
      <c r="K1199" s="45">
        <f t="shared" si="165"/>
        <v>5.1062500000000018E-2</v>
      </c>
      <c r="L1199" s="73">
        <f t="shared" si="166"/>
        <v>0.3369375</v>
      </c>
      <c r="M1199" s="73">
        <f>IF(Results!J1199&lt;'C.O. values'!C$32,"NO_GROWTH",L1199)</f>
        <v>0.3369375</v>
      </c>
      <c r="N1199" s="74">
        <f t="shared" si="167"/>
        <v>3346.0836286598524</v>
      </c>
      <c r="O1199" s="42">
        <f t="shared" si="168"/>
        <v>3346.0836286598524</v>
      </c>
      <c r="P1199" s="75">
        <f t="shared" si="169"/>
        <v>0.36617765540834685</v>
      </c>
      <c r="Q1199" s="55" t="str">
        <f t="shared" si="170"/>
        <v>NEGATIVE</v>
      </c>
      <c r="R1199" s="1"/>
    </row>
    <row r="1200" spans="1:18" ht="14" x14ac:dyDescent="0.2">
      <c r="A1200" s="78" t="s">
        <v>216</v>
      </c>
      <c r="B1200" s="78" t="s">
        <v>2610</v>
      </c>
      <c r="C1200" s="79"/>
      <c r="D1200" s="80"/>
      <c r="E1200" s="81">
        <v>40</v>
      </c>
      <c r="F1200" s="82">
        <f>Data!U132</f>
        <v>2434</v>
      </c>
      <c r="G1200" s="82">
        <f t="shared" si="162"/>
        <v>973.57894736842104</v>
      </c>
      <c r="H1200" s="83">
        <f t="shared" si="163"/>
        <v>1460.421052631579</v>
      </c>
      <c r="I1200" s="83">
        <f t="shared" si="164"/>
        <v>1460.421052631579</v>
      </c>
      <c r="J1200" s="84">
        <f>Data!F132</f>
        <v>0.39900000000000002</v>
      </c>
      <c r="K1200" s="84">
        <f t="shared" si="165"/>
        <v>5.1062500000000018E-2</v>
      </c>
      <c r="L1200" s="85">
        <f t="shared" si="166"/>
        <v>0.34793750000000001</v>
      </c>
      <c r="M1200" s="85">
        <f>IF(Results!J1200&lt;'C.O. values'!C$32,"NO_GROWTH",L1200)</f>
        <v>0.34793750000000001</v>
      </c>
      <c r="N1200" s="86">
        <f t="shared" si="167"/>
        <v>4197.366057500496</v>
      </c>
      <c r="O1200" s="87">
        <f t="shared" si="168"/>
        <v>4197.366057500496</v>
      </c>
      <c r="P1200" s="88">
        <f t="shared" si="169"/>
        <v>0.45933749194478085</v>
      </c>
      <c r="Q1200" s="89" t="str">
        <f t="shared" si="170"/>
        <v>NEGATIVE</v>
      </c>
      <c r="R1200" s="1"/>
    </row>
    <row r="1201" spans="1:18" ht="14" x14ac:dyDescent="0.2">
      <c r="A1201" s="69" t="s">
        <v>2611</v>
      </c>
      <c r="B1201" s="69" t="s">
        <v>2612</v>
      </c>
      <c r="C1201" s="76" t="s">
        <v>132</v>
      </c>
      <c r="D1201" s="31" t="s">
        <v>127</v>
      </c>
      <c r="E1201" s="1">
        <v>41</v>
      </c>
      <c r="F1201" s="71">
        <f>Data!V132</f>
        <v>2572</v>
      </c>
      <c r="G1201" s="71">
        <f t="shared" si="162"/>
        <v>973.57894736842104</v>
      </c>
      <c r="H1201" s="72">
        <f t="shared" si="163"/>
        <v>1598.421052631579</v>
      </c>
      <c r="I1201" s="72">
        <f t="shared" si="164"/>
        <v>1598.421052631579</v>
      </c>
      <c r="J1201" s="45">
        <f>Data!G132</f>
        <v>0.38900000000000001</v>
      </c>
      <c r="K1201" s="45">
        <f t="shared" si="165"/>
        <v>5.1062500000000018E-2</v>
      </c>
      <c r="L1201" s="73">
        <f t="shared" si="166"/>
        <v>0.3379375</v>
      </c>
      <c r="M1201" s="73">
        <f>IF(Results!J1201&lt;'C.O. values'!C$32,"NO_GROWTH",L1201)</f>
        <v>0.3379375</v>
      </c>
      <c r="N1201" s="74">
        <f t="shared" si="167"/>
        <v>4729.9309861485599</v>
      </c>
      <c r="O1201" s="42">
        <f t="shared" si="168"/>
        <v>4729.9309861485599</v>
      </c>
      <c r="P1201" s="75">
        <f t="shared" si="169"/>
        <v>0.51761857471711037</v>
      </c>
      <c r="Q1201" s="55" t="str">
        <f t="shared" si="170"/>
        <v>NEGATIVE</v>
      </c>
      <c r="R1201" s="1"/>
    </row>
    <row r="1202" spans="1:18" ht="14" x14ac:dyDescent="0.2">
      <c r="A1202" s="69" t="s">
        <v>2613</v>
      </c>
      <c r="B1202" s="69" t="s">
        <v>2614</v>
      </c>
      <c r="C1202" s="76" t="s">
        <v>132</v>
      </c>
      <c r="D1202" s="31" t="s">
        <v>127</v>
      </c>
      <c r="E1202" s="1">
        <v>42</v>
      </c>
      <c r="F1202" s="71">
        <f>Data!W132</f>
        <v>2631</v>
      </c>
      <c r="G1202" s="71">
        <f t="shared" si="162"/>
        <v>973.57894736842104</v>
      </c>
      <c r="H1202" s="72">
        <f t="shared" si="163"/>
        <v>1657.421052631579</v>
      </c>
      <c r="I1202" s="72">
        <f t="shared" si="164"/>
        <v>1657.421052631579</v>
      </c>
      <c r="J1202" s="45">
        <f>Data!H132</f>
        <v>0.36299999999999999</v>
      </c>
      <c r="K1202" s="45">
        <f t="shared" si="165"/>
        <v>5.1062500000000018E-2</v>
      </c>
      <c r="L1202" s="73">
        <f t="shared" si="166"/>
        <v>0.31193749999999998</v>
      </c>
      <c r="M1202" s="73">
        <f>IF(Results!J1202&lt;'C.O. values'!C$32,"NO_GROWTH",L1202)</f>
        <v>0.31193749999999998</v>
      </c>
      <c r="N1202" s="74">
        <f t="shared" si="167"/>
        <v>5313.3113288129161</v>
      </c>
      <c r="O1202" s="42">
        <f t="shared" si="168"/>
        <v>5313.3113288129161</v>
      </c>
      <c r="P1202" s="75">
        <f t="shared" si="169"/>
        <v>0.58146062703715651</v>
      </c>
      <c r="Q1202" s="55" t="str">
        <f t="shared" si="170"/>
        <v>NEGATIVE</v>
      </c>
      <c r="R1202" s="1"/>
    </row>
    <row r="1203" spans="1:18" ht="14" x14ac:dyDescent="0.2">
      <c r="A1203" s="69" t="s">
        <v>2615</v>
      </c>
      <c r="B1203" s="69" t="s">
        <v>2616</v>
      </c>
      <c r="C1203" s="76" t="s">
        <v>2617</v>
      </c>
      <c r="D1203" s="31" t="s">
        <v>127</v>
      </c>
      <c r="E1203" s="1">
        <v>43</v>
      </c>
      <c r="F1203" s="71">
        <f>Data!X132</f>
        <v>2204</v>
      </c>
      <c r="G1203" s="71">
        <f t="shared" si="162"/>
        <v>973.57894736842104</v>
      </c>
      <c r="H1203" s="72">
        <f t="shared" si="163"/>
        <v>1230.421052631579</v>
      </c>
      <c r="I1203" s="72">
        <f t="shared" si="164"/>
        <v>1230.421052631579</v>
      </c>
      <c r="J1203" s="45">
        <f>Data!I132</f>
        <v>0.41799999999999998</v>
      </c>
      <c r="K1203" s="45">
        <f t="shared" si="165"/>
        <v>5.1062500000000018E-2</v>
      </c>
      <c r="L1203" s="73">
        <f t="shared" si="166"/>
        <v>0.36693749999999997</v>
      </c>
      <c r="M1203" s="73">
        <f>IF(Results!J1203&lt;'C.O. values'!C$32,"NO_GROWTH",L1203)</f>
        <v>0.36693749999999997</v>
      </c>
      <c r="N1203" s="74">
        <f t="shared" si="167"/>
        <v>3353.2169719136887</v>
      </c>
      <c r="O1203" s="42">
        <f t="shared" si="168"/>
        <v>3353.2169719136887</v>
      </c>
      <c r="P1203" s="75">
        <f t="shared" si="169"/>
        <v>0.36695829068163766</v>
      </c>
      <c r="Q1203" s="55" t="str">
        <f t="shared" si="170"/>
        <v>NEGATIVE</v>
      </c>
      <c r="R1203" s="1"/>
    </row>
    <row r="1204" spans="1:18" ht="14" x14ac:dyDescent="0.2">
      <c r="A1204" s="69" t="s">
        <v>2618</v>
      </c>
      <c r="B1204" s="69" t="s">
        <v>2619</v>
      </c>
      <c r="C1204" s="76" t="s">
        <v>2620</v>
      </c>
      <c r="D1204" s="31" t="s">
        <v>127</v>
      </c>
      <c r="E1204" s="1">
        <v>44</v>
      </c>
      <c r="F1204" s="71">
        <f>Data!Y132</f>
        <v>2088</v>
      </c>
      <c r="G1204" s="71">
        <f t="shared" si="162"/>
        <v>973.57894736842104</v>
      </c>
      <c r="H1204" s="72">
        <f t="shared" si="163"/>
        <v>1114.421052631579</v>
      </c>
      <c r="I1204" s="72">
        <f t="shared" si="164"/>
        <v>1114.421052631579</v>
      </c>
      <c r="J1204" s="45">
        <f>Data!J132</f>
        <v>0.38600000000000001</v>
      </c>
      <c r="K1204" s="45">
        <f t="shared" si="165"/>
        <v>5.1062500000000018E-2</v>
      </c>
      <c r="L1204" s="73">
        <f t="shared" si="166"/>
        <v>0.3349375</v>
      </c>
      <c r="M1204" s="73">
        <f>IF(Results!J1204&lt;'C.O. values'!C$32,"NO_GROWTH",L1204)</f>
        <v>0.3349375</v>
      </c>
      <c r="N1204" s="74">
        <f t="shared" si="167"/>
        <v>3327.2507635949364</v>
      </c>
      <c r="O1204" s="42">
        <f t="shared" si="168"/>
        <v>3327.2507635949364</v>
      </c>
      <c r="P1204" s="75">
        <f t="shared" si="169"/>
        <v>0.36411668648484907</v>
      </c>
      <c r="Q1204" s="55" t="str">
        <f t="shared" si="170"/>
        <v>NEGATIVE</v>
      </c>
      <c r="R1204" s="1"/>
    </row>
    <row r="1205" spans="1:18" ht="14" x14ac:dyDescent="0.2">
      <c r="A1205" s="69" t="s">
        <v>2621</v>
      </c>
      <c r="B1205" s="69" t="s">
        <v>2622</v>
      </c>
      <c r="C1205" s="76" t="s">
        <v>300</v>
      </c>
      <c r="D1205" s="31" t="s">
        <v>144</v>
      </c>
      <c r="E1205" s="1">
        <v>45</v>
      </c>
      <c r="F1205" s="71">
        <f>Data!Z132</f>
        <v>2835</v>
      </c>
      <c r="G1205" s="71">
        <f t="shared" si="162"/>
        <v>973.57894736842104</v>
      </c>
      <c r="H1205" s="72">
        <f t="shared" si="163"/>
        <v>1861.421052631579</v>
      </c>
      <c r="I1205" s="72">
        <f t="shared" si="164"/>
        <v>1861.421052631579</v>
      </c>
      <c r="J1205" s="45">
        <f>Data!K132</f>
        <v>0.36799999999999999</v>
      </c>
      <c r="K1205" s="45">
        <f t="shared" si="165"/>
        <v>5.1062500000000018E-2</v>
      </c>
      <c r="L1205" s="73">
        <f t="shared" si="166"/>
        <v>0.31693749999999998</v>
      </c>
      <c r="M1205" s="73">
        <f>IF(Results!J1205&lt;'C.O. values'!C$32,"NO_GROWTH",L1205)</f>
        <v>0.31693749999999998</v>
      </c>
      <c r="N1205" s="74">
        <f t="shared" si="167"/>
        <v>5873.1486574847695</v>
      </c>
      <c r="O1205" s="42">
        <f t="shared" si="168"/>
        <v>5873.1486574847695</v>
      </c>
      <c r="P1205" s="75">
        <f t="shared" si="169"/>
        <v>0.64272625670261596</v>
      </c>
      <c r="Q1205" s="55" t="str">
        <f t="shared" si="170"/>
        <v>NEGATIVE</v>
      </c>
      <c r="R1205" s="1"/>
    </row>
    <row r="1206" spans="1:18" ht="14" x14ac:dyDescent="0.2">
      <c r="A1206" s="106" t="s">
        <v>2623</v>
      </c>
      <c r="B1206" s="107" t="s">
        <v>2624</v>
      </c>
      <c r="C1206" s="76" t="s">
        <v>2625</v>
      </c>
      <c r="D1206" s="31" t="s">
        <v>144</v>
      </c>
      <c r="E1206" s="1">
        <v>46</v>
      </c>
      <c r="F1206" s="71">
        <f>Data!AA132</f>
        <v>2757</v>
      </c>
      <c r="G1206" s="71">
        <f t="shared" si="162"/>
        <v>973.57894736842104</v>
      </c>
      <c r="H1206" s="72">
        <f t="shared" si="163"/>
        <v>1783.421052631579</v>
      </c>
      <c r="I1206" s="72">
        <f t="shared" si="164"/>
        <v>1783.421052631579</v>
      </c>
      <c r="J1206" s="45">
        <f>Data!L132</f>
        <v>0.39600000000000002</v>
      </c>
      <c r="K1206" s="45">
        <f t="shared" si="165"/>
        <v>5.1062500000000018E-2</v>
      </c>
      <c r="L1206" s="73">
        <f t="shared" si="166"/>
        <v>0.34493750000000001</v>
      </c>
      <c r="M1206" s="73">
        <f>IF(Results!J1206&lt;'C.O. values'!C$32,"NO_GROWTH",L1206)</f>
        <v>0.34493750000000001</v>
      </c>
      <c r="N1206" s="74">
        <f t="shared" si="167"/>
        <v>5170.2730281038712</v>
      </c>
      <c r="O1206" s="42">
        <f t="shared" si="168"/>
        <v>5170.2730281038712</v>
      </c>
      <c r="P1206" s="75">
        <f t="shared" si="169"/>
        <v>0.56580727362464478</v>
      </c>
      <c r="Q1206" s="55" t="str">
        <f t="shared" si="170"/>
        <v>NEGATIVE</v>
      </c>
      <c r="R1206" s="1"/>
    </row>
    <row r="1207" spans="1:18" ht="14" x14ac:dyDescent="0.2">
      <c r="A1207" s="69" t="s">
        <v>2626</v>
      </c>
      <c r="B1207" s="69" t="s">
        <v>2627</v>
      </c>
      <c r="C1207" s="76" t="s">
        <v>138</v>
      </c>
      <c r="D1207" s="31" t="s">
        <v>144</v>
      </c>
      <c r="E1207" s="1">
        <v>47</v>
      </c>
      <c r="F1207" s="71">
        <f>Data!AB132</f>
        <v>2967</v>
      </c>
      <c r="G1207" s="71">
        <f t="shared" si="162"/>
        <v>973.57894736842104</v>
      </c>
      <c r="H1207" s="72">
        <f t="shared" si="163"/>
        <v>1993.421052631579</v>
      </c>
      <c r="I1207" s="72">
        <f t="shared" si="164"/>
        <v>1993.421052631579</v>
      </c>
      <c r="J1207" s="45">
        <f>Data!M132</f>
        <v>0.39</v>
      </c>
      <c r="K1207" s="45">
        <f t="shared" si="165"/>
        <v>5.1062500000000018E-2</v>
      </c>
      <c r="L1207" s="73">
        <f t="shared" si="166"/>
        <v>0.3389375</v>
      </c>
      <c r="M1207" s="73">
        <f>IF(Results!J1207&lt;'C.O. values'!C$32,"NO_GROWTH",L1207)</f>
        <v>0.3389375</v>
      </c>
      <c r="N1207" s="74">
        <f t="shared" si="167"/>
        <v>5881.3824160253116</v>
      </c>
      <c r="O1207" s="42">
        <f t="shared" si="168"/>
        <v>5881.3824160253116</v>
      </c>
      <c r="P1207" s="75">
        <f t="shared" si="169"/>
        <v>0.64362731559180508</v>
      </c>
      <c r="Q1207" s="55" t="str">
        <f t="shared" si="170"/>
        <v>NEGATIVE</v>
      </c>
      <c r="R1207" s="1"/>
    </row>
    <row r="1208" spans="1:18" ht="14" x14ac:dyDescent="0.2">
      <c r="A1208" s="69" t="s">
        <v>2628</v>
      </c>
      <c r="B1208" s="69" t="s">
        <v>2629</v>
      </c>
      <c r="C1208" s="76" t="s">
        <v>272</v>
      </c>
      <c r="D1208" s="31" t="s">
        <v>127</v>
      </c>
      <c r="E1208" s="1">
        <v>48</v>
      </c>
      <c r="F1208" s="71">
        <f>Data!AC132</f>
        <v>2578</v>
      </c>
      <c r="G1208" s="71">
        <f t="shared" si="162"/>
        <v>973.57894736842104</v>
      </c>
      <c r="H1208" s="72">
        <f t="shared" si="163"/>
        <v>1604.421052631579</v>
      </c>
      <c r="I1208" s="72">
        <f t="shared" si="164"/>
        <v>1604.421052631579</v>
      </c>
      <c r="J1208" s="45">
        <f>Data!N132</f>
        <v>0.376</v>
      </c>
      <c r="K1208" s="45">
        <f t="shared" si="165"/>
        <v>5.1062500000000018E-2</v>
      </c>
      <c r="L1208" s="73">
        <f t="shared" si="166"/>
        <v>0.32493749999999999</v>
      </c>
      <c r="M1208" s="73">
        <f>IF(Results!J1208&lt;'C.O. values'!C$32,"NO_GROWTH",L1208)</f>
        <v>0.32493749999999999</v>
      </c>
      <c r="N1208" s="74">
        <f t="shared" si="167"/>
        <v>4937.6297061175737</v>
      </c>
      <c r="O1208" s="42">
        <f t="shared" si="168"/>
        <v>4937.6297061175737</v>
      </c>
      <c r="P1208" s="75">
        <f t="shared" si="169"/>
        <v>0.54034802166163554</v>
      </c>
      <c r="Q1208" s="55" t="str">
        <f t="shared" si="170"/>
        <v>NEGATIVE</v>
      </c>
      <c r="R1208" s="1"/>
    </row>
    <row r="1209" spans="1:18" ht="14" x14ac:dyDescent="0.2">
      <c r="A1209" s="69" t="s">
        <v>2630</v>
      </c>
      <c r="B1209" s="69" t="s">
        <v>2631</v>
      </c>
      <c r="C1209" s="76" t="s">
        <v>187</v>
      </c>
      <c r="D1209" s="31" t="s">
        <v>144</v>
      </c>
      <c r="E1209" s="1">
        <v>49</v>
      </c>
      <c r="F1209" s="71">
        <f>Data!R133</f>
        <v>2425</v>
      </c>
      <c r="G1209" s="71">
        <f t="shared" si="162"/>
        <v>973.57894736842104</v>
      </c>
      <c r="H1209" s="72">
        <f t="shared" si="163"/>
        <v>1451.421052631579</v>
      </c>
      <c r="I1209" s="72">
        <f t="shared" si="164"/>
        <v>1451.421052631579</v>
      </c>
      <c r="J1209" s="45">
        <f>Data!C133</f>
        <v>0.41499999999999998</v>
      </c>
      <c r="K1209" s="45">
        <f t="shared" si="165"/>
        <v>5.1062500000000018E-2</v>
      </c>
      <c r="L1209" s="73">
        <f t="shared" si="166"/>
        <v>0.36393749999999997</v>
      </c>
      <c r="M1209" s="73">
        <f>IF(Results!J1209&lt;'C.O. values'!C$32,"NO_GROWTH",L1209)</f>
        <v>0.36393749999999997</v>
      </c>
      <c r="N1209" s="74">
        <f t="shared" si="167"/>
        <v>3988.1052450807601</v>
      </c>
      <c r="O1209" s="42">
        <f t="shared" si="168"/>
        <v>3988.1052450807601</v>
      </c>
      <c r="P1209" s="75">
        <f t="shared" si="169"/>
        <v>0.43643709788278467</v>
      </c>
      <c r="Q1209" s="55" t="str">
        <f t="shared" si="170"/>
        <v>NEGATIVE</v>
      </c>
      <c r="R1209" s="1"/>
    </row>
    <row r="1210" spans="1:18" ht="14" x14ac:dyDescent="0.2">
      <c r="A1210" s="69" t="s">
        <v>2632</v>
      </c>
      <c r="B1210" s="69" t="s">
        <v>2633</v>
      </c>
      <c r="C1210" s="76" t="s">
        <v>786</v>
      </c>
      <c r="D1210" s="31" t="s">
        <v>127</v>
      </c>
      <c r="E1210" s="1">
        <v>50</v>
      </c>
      <c r="F1210" s="71">
        <f>Data!S133</f>
        <v>2443</v>
      </c>
      <c r="G1210" s="71">
        <f t="shared" si="162"/>
        <v>973.57894736842104</v>
      </c>
      <c r="H1210" s="72">
        <f t="shared" si="163"/>
        <v>1469.421052631579</v>
      </c>
      <c r="I1210" s="72">
        <f t="shared" si="164"/>
        <v>1469.421052631579</v>
      </c>
      <c r="J1210" s="45">
        <f>Data!D133</f>
        <v>0.36599999999999999</v>
      </c>
      <c r="K1210" s="45">
        <f t="shared" si="165"/>
        <v>5.1062500000000018E-2</v>
      </c>
      <c r="L1210" s="73">
        <f t="shared" si="166"/>
        <v>0.31493749999999998</v>
      </c>
      <c r="M1210" s="73">
        <f>IF(Results!J1210&lt;'C.O. values'!C$32,"NO_GROWTH",L1210)</f>
        <v>0.31493749999999998</v>
      </c>
      <c r="N1210" s="74">
        <f t="shared" si="167"/>
        <v>4665.7544834501423</v>
      </c>
      <c r="O1210" s="42">
        <f t="shared" si="168"/>
        <v>4665.7544834501423</v>
      </c>
      <c r="P1210" s="75">
        <f t="shared" si="169"/>
        <v>0.51059543844844935</v>
      </c>
      <c r="Q1210" s="55" t="str">
        <f t="shared" si="170"/>
        <v>NEGATIVE</v>
      </c>
      <c r="R1210" s="1"/>
    </row>
    <row r="1211" spans="1:18" ht="14" x14ac:dyDescent="0.2">
      <c r="A1211" s="69" t="s">
        <v>2634</v>
      </c>
      <c r="B1211" s="69" t="s">
        <v>2635</v>
      </c>
      <c r="C1211" s="76" t="s">
        <v>607</v>
      </c>
      <c r="D1211" s="31" t="s">
        <v>144</v>
      </c>
      <c r="E1211" s="1">
        <v>51</v>
      </c>
      <c r="F1211" s="71">
        <f>Data!T133</f>
        <v>2664</v>
      </c>
      <c r="G1211" s="71">
        <f t="shared" si="162"/>
        <v>973.57894736842104</v>
      </c>
      <c r="H1211" s="72">
        <f t="shared" si="163"/>
        <v>1690.421052631579</v>
      </c>
      <c r="I1211" s="72">
        <f t="shared" si="164"/>
        <v>1690.421052631579</v>
      </c>
      <c r="J1211" s="45">
        <f>Data!E133</f>
        <v>0.374</v>
      </c>
      <c r="K1211" s="45">
        <f t="shared" si="165"/>
        <v>5.1062500000000018E-2</v>
      </c>
      <c r="L1211" s="73">
        <f t="shared" si="166"/>
        <v>0.32293749999999999</v>
      </c>
      <c r="M1211" s="73">
        <f>IF(Results!J1211&lt;'C.O. values'!C$32,"NO_GROWTH",L1211)</f>
        <v>0.32293749999999999</v>
      </c>
      <c r="N1211" s="74">
        <f t="shared" si="167"/>
        <v>5234.5145814022189</v>
      </c>
      <c r="O1211" s="42">
        <f t="shared" si="168"/>
        <v>5234.5145814022189</v>
      </c>
      <c r="P1211" s="75">
        <f t="shared" si="169"/>
        <v>0.57283752868614213</v>
      </c>
      <c r="Q1211" s="55" t="str">
        <f t="shared" si="170"/>
        <v>NEGATIVE</v>
      </c>
      <c r="R1211" s="1"/>
    </row>
    <row r="1212" spans="1:18" ht="14" x14ac:dyDescent="0.2">
      <c r="A1212" s="69" t="s">
        <v>2636</v>
      </c>
      <c r="B1212" s="69" t="s">
        <v>2637</v>
      </c>
      <c r="C1212" s="76" t="s">
        <v>568</v>
      </c>
      <c r="D1212" s="31" t="s">
        <v>127</v>
      </c>
      <c r="E1212" s="1">
        <v>52</v>
      </c>
      <c r="F1212" s="71">
        <f>Data!U133</f>
        <v>2365</v>
      </c>
      <c r="G1212" s="71">
        <f t="shared" si="162"/>
        <v>973.57894736842104</v>
      </c>
      <c r="H1212" s="72">
        <f t="shared" si="163"/>
        <v>1391.421052631579</v>
      </c>
      <c r="I1212" s="72">
        <f t="shared" si="164"/>
        <v>1391.421052631579</v>
      </c>
      <c r="J1212" s="45">
        <f>Data!F133</f>
        <v>0.38900000000000001</v>
      </c>
      <c r="K1212" s="45">
        <f t="shared" si="165"/>
        <v>5.1062500000000018E-2</v>
      </c>
      <c r="L1212" s="73">
        <f t="shared" si="166"/>
        <v>0.3379375</v>
      </c>
      <c r="M1212" s="73">
        <f>IF(Results!J1212&lt;'C.O. values'!C$32,"NO_GROWTH",L1212)</f>
        <v>0.3379375</v>
      </c>
      <c r="N1212" s="74">
        <f t="shared" si="167"/>
        <v>4117.3916852423272</v>
      </c>
      <c r="O1212" s="42">
        <f t="shared" si="168"/>
        <v>4117.3916852423272</v>
      </c>
      <c r="P1212" s="75">
        <f t="shared" si="169"/>
        <v>0.45058552057281026</v>
      </c>
      <c r="Q1212" s="55" t="str">
        <f t="shared" si="170"/>
        <v>NEGATIVE</v>
      </c>
      <c r="R1212" s="1"/>
    </row>
    <row r="1213" spans="1:18" ht="14" x14ac:dyDescent="0.2">
      <c r="A1213" s="69" t="s">
        <v>2638</v>
      </c>
      <c r="B1213" s="69" t="s">
        <v>2639</v>
      </c>
      <c r="C1213" s="76" t="s">
        <v>158</v>
      </c>
      <c r="D1213" s="31" t="s">
        <v>144</v>
      </c>
      <c r="E1213" s="1">
        <v>53</v>
      </c>
      <c r="F1213" s="71">
        <f>Data!V133</f>
        <v>1926</v>
      </c>
      <c r="G1213" s="71">
        <f t="shared" si="162"/>
        <v>973.57894736842104</v>
      </c>
      <c r="H1213" s="72">
        <f t="shared" si="163"/>
        <v>952.42105263157896</v>
      </c>
      <c r="I1213" s="72">
        <f t="shared" si="164"/>
        <v>952.42105263157896</v>
      </c>
      <c r="J1213" s="45">
        <f>Data!G133</f>
        <v>0.44600000000000001</v>
      </c>
      <c r="K1213" s="45">
        <f t="shared" si="165"/>
        <v>5.1062500000000018E-2</v>
      </c>
      <c r="L1213" s="73">
        <f t="shared" si="166"/>
        <v>0.3949375</v>
      </c>
      <c r="M1213" s="73">
        <f>IF(Results!J1213&lt;'C.O. values'!C$32,"NO_GROWTH",L1213)</f>
        <v>0.3949375</v>
      </c>
      <c r="N1213" s="74">
        <f t="shared" si="167"/>
        <v>2411.574116490784</v>
      </c>
      <c r="O1213" s="42">
        <f t="shared" si="168"/>
        <v>2411.574116490784</v>
      </c>
      <c r="P1213" s="75">
        <f t="shared" si="169"/>
        <v>0.26390988804237658</v>
      </c>
      <c r="Q1213" s="55" t="str">
        <f t="shared" si="170"/>
        <v>NEGATIVE</v>
      </c>
      <c r="R1213" s="1"/>
    </row>
    <row r="1214" spans="1:18" ht="14" x14ac:dyDescent="0.2">
      <c r="A1214" s="69" t="s">
        <v>2640</v>
      </c>
      <c r="B1214" s="69" t="s">
        <v>2641</v>
      </c>
      <c r="C1214" s="76" t="s">
        <v>2642</v>
      </c>
      <c r="D1214" s="31" t="s">
        <v>144</v>
      </c>
      <c r="E1214" s="1">
        <v>54</v>
      </c>
      <c r="F1214" s="71">
        <f>Data!W133</f>
        <v>2134</v>
      </c>
      <c r="G1214" s="71">
        <f t="shared" si="162"/>
        <v>973.57894736842104</v>
      </c>
      <c r="H1214" s="72">
        <f t="shared" si="163"/>
        <v>1160.421052631579</v>
      </c>
      <c r="I1214" s="72">
        <f t="shared" si="164"/>
        <v>1160.421052631579</v>
      </c>
      <c r="J1214" s="45">
        <f>Data!H133</f>
        <v>0.44400000000000001</v>
      </c>
      <c r="K1214" s="45">
        <f t="shared" si="165"/>
        <v>5.1062500000000018E-2</v>
      </c>
      <c r="L1214" s="73">
        <f t="shared" si="166"/>
        <v>0.3929375</v>
      </c>
      <c r="M1214" s="73">
        <f>IF(Results!J1214&lt;'C.O. values'!C$32,"NO_GROWTH",L1214)</f>
        <v>0.3929375</v>
      </c>
      <c r="N1214" s="74">
        <f t="shared" si="167"/>
        <v>2953.194980452563</v>
      </c>
      <c r="O1214" s="42">
        <f t="shared" si="168"/>
        <v>2953.194980452563</v>
      </c>
      <c r="P1214" s="75">
        <f t="shared" si="169"/>
        <v>0.32318200437175859</v>
      </c>
      <c r="Q1214" s="55" t="str">
        <f t="shared" si="170"/>
        <v>NEGATIVE</v>
      </c>
      <c r="R1214" s="1"/>
    </row>
    <row r="1215" spans="1:18" ht="14" x14ac:dyDescent="0.2">
      <c r="A1215" s="69" t="s">
        <v>2643</v>
      </c>
      <c r="B1215" s="69" t="s">
        <v>2644</v>
      </c>
      <c r="C1215" s="76" t="s">
        <v>155</v>
      </c>
      <c r="D1215" s="31" t="s">
        <v>144</v>
      </c>
      <c r="E1215" s="1">
        <v>55</v>
      </c>
      <c r="F1215" s="71">
        <f>Data!X133</f>
        <v>2343</v>
      </c>
      <c r="G1215" s="71">
        <f t="shared" si="162"/>
        <v>973.57894736842104</v>
      </c>
      <c r="H1215" s="72">
        <f t="shared" si="163"/>
        <v>1369.421052631579</v>
      </c>
      <c r="I1215" s="72">
        <f t="shared" si="164"/>
        <v>1369.421052631579</v>
      </c>
      <c r="J1215" s="45">
        <f>Data!I133</f>
        <v>0.41899999999999998</v>
      </c>
      <c r="K1215" s="45">
        <f t="shared" si="165"/>
        <v>5.1062500000000018E-2</v>
      </c>
      <c r="L1215" s="73">
        <f t="shared" si="166"/>
        <v>0.36793749999999997</v>
      </c>
      <c r="M1215" s="73">
        <f>IF(Results!J1215&lt;'C.O. values'!C$32,"NO_GROWTH",L1215)</f>
        <v>0.36793749999999997</v>
      </c>
      <c r="N1215" s="74">
        <f t="shared" si="167"/>
        <v>3721.8849740284127</v>
      </c>
      <c r="O1215" s="42">
        <f t="shared" si="168"/>
        <v>3721.8849740284127</v>
      </c>
      <c r="P1215" s="75">
        <f t="shared" si="169"/>
        <v>0.40730336259859912</v>
      </c>
      <c r="Q1215" s="55" t="str">
        <f t="shared" si="170"/>
        <v>NEGATIVE</v>
      </c>
      <c r="R1215" s="1"/>
    </row>
    <row r="1216" spans="1:18" ht="14" x14ac:dyDescent="0.2">
      <c r="A1216" s="69" t="s">
        <v>2645</v>
      </c>
      <c r="B1216" s="69" t="s">
        <v>2646</v>
      </c>
      <c r="C1216" s="76" t="s">
        <v>187</v>
      </c>
      <c r="D1216" s="31" t="s">
        <v>144</v>
      </c>
      <c r="E1216" s="1">
        <v>56</v>
      </c>
      <c r="F1216" s="71">
        <f>Data!Y133</f>
        <v>2557</v>
      </c>
      <c r="G1216" s="71">
        <f t="shared" si="162"/>
        <v>973.57894736842104</v>
      </c>
      <c r="H1216" s="72">
        <f t="shared" si="163"/>
        <v>1583.421052631579</v>
      </c>
      <c r="I1216" s="72">
        <f t="shared" si="164"/>
        <v>1583.421052631579</v>
      </c>
      <c r="J1216" s="45">
        <f>Data!J133</f>
        <v>0.41599999999999998</v>
      </c>
      <c r="K1216" s="45">
        <f t="shared" si="165"/>
        <v>5.1062500000000018E-2</v>
      </c>
      <c r="L1216" s="73">
        <f t="shared" si="166"/>
        <v>0.36493749999999997</v>
      </c>
      <c r="M1216" s="73">
        <f>IF(Results!J1216&lt;'C.O. values'!C$32,"NO_GROWTH",L1216)</f>
        <v>0.36493749999999997</v>
      </c>
      <c r="N1216" s="74">
        <f t="shared" si="167"/>
        <v>4338.8828296121364</v>
      </c>
      <c r="O1216" s="42">
        <f t="shared" si="168"/>
        <v>4338.8828296121364</v>
      </c>
      <c r="P1216" s="75">
        <f t="shared" si="169"/>
        <v>0.4748243373329078</v>
      </c>
      <c r="Q1216" s="55" t="str">
        <f t="shared" si="170"/>
        <v>NEGATIVE</v>
      </c>
      <c r="R1216" s="1"/>
    </row>
    <row r="1217" spans="1:18" ht="14" x14ac:dyDescent="0.2">
      <c r="A1217" s="69" t="s">
        <v>2647</v>
      </c>
      <c r="B1217" s="69" t="s">
        <v>2648</v>
      </c>
      <c r="C1217" s="76" t="s">
        <v>138</v>
      </c>
      <c r="D1217" s="31" t="s">
        <v>144</v>
      </c>
      <c r="E1217" s="1">
        <v>57</v>
      </c>
      <c r="F1217" s="71">
        <f>Data!Z133</f>
        <v>2844</v>
      </c>
      <c r="G1217" s="71">
        <f t="shared" si="162"/>
        <v>973.57894736842104</v>
      </c>
      <c r="H1217" s="72">
        <f t="shared" si="163"/>
        <v>1870.421052631579</v>
      </c>
      <c r="I1217" s="72">
        <f t="shared" si="164"/>
        <v>1870.421052631579</v>
      </c>
      <c r="J1217" s="45">
        <f>Data!K133</f>
        <v>0.39500000000000002</v>
      </c>
      <c r="K1217" s="45">
        <f t="shared" si="165"/>
        <v>5.1062500000000018E-2</v>
      </c>
      <c r="L1217" s="73">
        <f t="shared" si="166"/>
        <v>0.34393750000000001</v>
      </c>
      <c r="M1217" s="73">
        <f>IF(Results!J1217&lt;'C.O. values'!C$32,"NO_GROWTH",L1217)</f>
        <v>0.34393750000000001</v>
      </c>
      <c r="N1217" s="74">
        <f t="shared" si="167"/>
        <v>5438.2585575332114</v>
      </c>
      <c r="O1217" s="42">
        <f t="shared" si="168"/>
        <v>5438.2585575332114</v>
      </c>
      <c r="P1217" s="75">
        <f t="shared" si="169"/>
        <v>0.59513418942833096</v>
      </c>
      <c r="Q1217" s="55" t="str">
        <f t="shared" si="170"/>
        <v>NEGATIVE</v>
      </c>
      <c r="R1217" s="1"/>
    </row>
    <row r="1218" spans="1:18" ht="14" x14ac:dyDescent="0.2">
      <c r="A1218" s="69" t="s">
        <v>2649</v>
      </c>
      <c r="B1218" s="69" t="s">
        <v>2650</v>
      </c>
      <c r="C1218" s="76" t="s">
        <v>1725</v>
      </c>
      <c r="D1218" s="31" t="s">
        <v>144</v>
      </c>
      <c r="E1218" s="1">
        <v>58</v>
      </c>
      <c r="F1218" s="71">
        <f>Data!AA133</f>
        <v>3213</v>
      </c>
      <c r="G1218" s="71">
        <f t="shared" si="162"/>
        <v>973.57894736842104</v>
      </c>
      <c r="H1218" s="72">
        <f t="shared" si="163"/>
        <v>2239.4210526315792</v>
      </c>
      <c r="I1218" s="72">
        <f t="shared" si="164"/>
        <v>2239.4210526315792</v>
      </c>
      <c r="J1218" s="45">
        <f>Data!L133</f>
        <v>0.41199999999999998</v>
      </c>
      <c r="K1218" s="45">
        <f t="shared" si="165"/>
        <v>5.1062500000000018E-2</v>
      </c>
      <c r="L1218" s="73">
        <f t="shared" si="166"/>
        <v>0.36093749999999997</v>
      </c>
      <c r="M1218" s="73">
        <f>IF(Results!J1218&lt;'C.O. values'!C$32,"NO_GROWTH",L1218)</f>
        <v>0.36093749999999997</v>
      </c>
      <c r="N1218" s="74">
        <f t="shared" si="167"/>
        <v>6204.4565960355449</v>
      </c>
      <c r="O1218" s="42">
        <f t="shared" si="168"/>
        <v>6204.4565960355449</v>
      </c>
      <c r="P1218" s="75">
        <f t="shared" si="169"/>
        <v>0.67898284130127551</v>
      </c>
      <c r="Q1218" s="55" t="str">
        <f t="shared" si="170"/>
        <v>NEGATIVE</v>
      </c>
      <c r="R1218" s="1"/>
    </row>
    <row r="1219" spans="1:18" ht="14" x14ac:dyDescent="0.2">
      <c r="A1219" s="69" t="s">
        <v>2651</v>
      </c>
      <c r="B1219" s="69" t="s">
        <v>2652</v>
      </c>
      <c r="C1219" s="76" t="s">
        <v>272</v>
      </c>
      <c r="D1219" s="31" t="s">
        <v>127</v>
      </c>
      <c r="E1219" s="1">
        <v>59</v>
      </c>
      <c r="F1219" s="71">
        <f>Data!AB133</f>
        <v>2514</v>
      </c>
      <c r="G1219" s="71">
        <f t="shared" si="162"/>
        <v>973.57894736842104</v>
      </c>
      <c r="H1219" s="72">
        <f t="shared" si="163"/>
        <v>1540.421052631579</v>
      </c>
      <c r="I1219" s="72">
        <f t="shared" si="164"/>
        <v>1540.421052631579</v>
      </c>
      <c r="J1219" s="45">
        <f>Data!M133</f>
        <v>0.39600000000000002</v>
      </c>
      <c r="K1219" s="45">
        <f t="shared" si="165"/>
        <v>5.1062500000000018E-2</v>
      </c>
      <c r="L1219" s="73">
        <f t="shared" si="166"/>
        <v>0.34493750000000001</v>
      </c>
      <c r="M1219" s="73">
        <f>IF(Results!J1219&lt;'C.O. values'!C$32,"NO_GROWTH",L1219)</f>
        <v>0.34493750000000001</v>
      </c>
      <c r="N1219" s="74">
        <f t="shared" si="167"/>
        <v>4465.7975796530645</v>
      </c>
      <c r="O1219" s="42">
        <f t="shared" si="168"/>
        <v>4465.7975796530645</v>
      </c>
      <c r="P1219" s="75">
        <f t="shared" si="169"/>
        <v>0.48871321482798002</v>
      </c>
      <c r="Q1219" s="55" t="str">
        <f t="shared" si="170"/>
        <v>NEGATIVE</v>
      </c>
      <c r="R1219" s="1"/>
    </row>
    <row r="1220" spans="1:18" ht="14" x14ac:dyDescent="0.2">
      <c r="A1220" s="69" t="s">
        <v>2653</v>
      </c>
      <c r="B1220" s="69" t="s">
        <v>2654</v>
      </c>
      <c r="C1220" s="76" t="s">
        <v>284</v>
      </c>
      <c r="D1220" s="31" t="s">
        <v>127</v>
      </c>
      <c r="E1220" s="1">
        <v>60</v>
      </c>
      <c r="F1220" s="71">
        <f>Data!AC133</f>
        <v>84614</v>
      </c>
      <c r="G1220" s="71">
        <f t="shared" si="162"/>
        <v>973.57894736842104</v>
      </c>
      <c r="H1220" s="72">
        <f t="shared" si="163"/>
        <v>83640.421052631573</v>
      </c>
      <c r="I1220" s="72" t="str">
        <f t="shared" si="164"/>
        <v>OUTLIER-UP</v>
      </c>
      <c r="J1220" s="45">
        <f>Data!N133</f>
        <v>0.373</v>
      </c>
      <c r="K1220" s="45">
        <f t="shared" si="165"/>
        <v>5.1062500000000018E-2</v>
      </c>
      <c r="L1220" s="73">
        <f t="shared" si="166"/>
        <v>0.32193749999999999</v>
      </c>
      <c r="M1220" s="73">
        <f>IF(Results!J1220&lt;'C.O. values'!C$32,"NO_GROWTH",L1220)</f>
        <v>0.32193749999999999</v>
      </c>
      <c r="N1220" s="74">
        <f t="shared" si="167"/>
        <v>259803.28806874494</v>
      </c>
      <c r="O1220" s="42" t="str">
        <f t="shared" si="168"/>
        <v>OUTLIER-UP</v>
      </c>
      <c r="P1220" s="75">
        <f t="shared" si="169"/>
        <v>28.431494681588326</v>
      </c>
      <c r="Q1220" s="55" t="str">
        <f t="shared" si="170"/>
        <v>LIKELY_TRUE_POSITIVE</v>
      </c>
      <c r="R1220" s="1"/>
    </row>
    <row r="1221" spans="1:18" ht="14" x14ac:dyDescent="0.2">
      <c r="A1221" s="69" t="s">
        <v>2655</v>
      </c>
      <c r="B1221" s="69" t="s">
        <v>2656</v>
      </c>
      <c r="C1221" s="76" t="s">
        <v>753</v>
      </c>
      <c r="D1221" s="31" t="s">
        <v>127</v>
      </c>
      <c r="E1221" s="1">
        <v>61</v>
      </c>
      <c r="F1221" s="71">
        <f>Data!R134</f>
        <v>359</v>
      </c>
      <c r="G1221" s="71">
        <f t="shared" si="162"/>
        <v>973.57894736842104</v>
      </c>
      <c r="H1221" s="72">
        <f t="shared" si="163"/>
        <v>-614.57894736842104</v>
      </c>
      <c r="I1221" s="72" t="str">
        <f t="shared" si="164"/>
        <v>OUTLIER-DN</v>
      </c>
      <c r="J1221" s="45">
        <f>Data!C134</f>
        <v>0.183</v>
      </c>
      <c r="K1221" s="45">
        <f t="shared" si="165"/>
        <v>5.1062500000000018E-2</v>
      </c>
      <c r="L1221" s="73">
        <f t="shared" si="166"/>
        <v>0.13193749999999999</v>
      </c>
      <c r="M1221" s="73">
        <f>IF(Results!J1221&lt;'C.O. values'!C$32,"NO_GROWTH",L1221)</f>
        <v>0.13193749999999999</v>
      </c>
      <c r="N1221" s="74">
        <f t="shared" si="167"/>
        <v>-4658.1066593532632</v>
      </c>
      <c r="O1221" s="42" t="str">
        <f t="shared" si="168"/>
        <v>OUTLIER-DN</v>
      </c>
      <c r="P1221" s="75">
        <f t="shared" si="169"/>
        <v>-0.50975850111885479</v>
      </c>
      <c r="Q1221" s="55" t="str">
        <f t="shared" si="170"/>
        <v>NEGATIVE</v>
      </c>
      <c r="R1221" s="1"/>
    </row>
    <row r="1222" spans="1:18" ht="14" x14ac:dyDescent="0.2">
      <c r="A1222" s="69" t="s">
        <v>2657</v>
      </c>
      <c r="B1222" s="69" t="s">
        <v>2658</v>
      </c>
      <c r="C1222" s="76" t="s">
        <v>727</v>
      </c>
      <c r="D1222" s="31" t="s">
        <v>127</v>
      </c>
      <c r="E1222" s="1">
        <v>62</v>
      </c>
      <c r="F1222" s="71">
        <f>Data!S134</f>
        <v>2183</v>
      </c>
      <c r="G1222" s="71">
        <f t="shared" si="162"/>
        <v>973.57894736842104</v>
      </c>
      <c r="H1222" s="72">
        <f t="shared" si="163"/>
        <v>1209.421052631579</v>
      </c>
      <c r="I1222" s="72">
        <f t="shared" si="164"/>
        <v>1209.421052631579</v>
      </c>
      <c r="J1222" s="45">
        <f>Data!D134</f>
        <v>0.28499999999999998</v>
      </c>
      <c r="K1222" s="45">
        <f t="shared" si="165"/>
        <v>5.1062500000000018E-2</v>
      </c>
      <c r="L1222" s="73">
        <f t="shared" si="166"/>
        <v>0.23393749999999996</v>
      </c>
      <c r="M1222" s="73">
        <f>IF(Results!J1222&lt;'C.O. values'!C$32,"NO_GROWTH",L1222)</f>
        <v>0.23393749999999996</v>
      </c>
      <c r="N1222" s="74">
        <f t="shared" si="167"/>
        <v>5169.8468720559085</v>
      </c>
      <c r="O1222" s="42">
        <f t="shared" si="168"/>
        <v>5169.8468720559085</v>
      </c>
      <c r="P1222" s="75">
        <f t="shared" si="169"/>
        <v>0.56576063736572269</v>
      </c>
      <c r="Q1222" s="55" t="str">
        <f t="shared" si="170"/>
        <v>NEGATIVE</v>
      </c>
      <c r="R1222" s="1"/>
    </row>
    <row r="1223" spans="1:18" ht="14" x14ac:dyDescent="0.2">
      <c r="A1223" s="69" t="s">
        <v>2659</v>
      </c>
      <c r="B1223" s="69" t="s">
        <v>2660</v>
      </c>
      <c r="C1223" s="76" t="s">
        <v>187</v>
      </c>
      <c r="D1223" s="31" t="s">
        <v>127</v>
      </c>
      <c r="E1223" s="1">
        <v>63</v>
      </c>
      <c r="F1223" s="71">
        <f>Data!T134</f>
        <v>2147</v>
      </c>
      <c r="G1223" s="71">
        <f t="shared" si="162"/>
        <v>973.57894736842104</v>
      </c>
      <c r="H1223" s="72">
        <f t="shared" si="163"/>
        <v>1173.421052631579</v>
      </c>
      <c r="I1223" s="72">
        <f t="shared" si="164"/>
        <v>1173.421052631579</v>
      </c>
      <c r="J1223" s="45">
        <f>Data!E134</f>
        <v>0.311</v>
      </c>
      <c r="K1223" s="45">
        <f t="shared" si="165"/>
        <v>5.1062500000000018E-2</v>
      </c>
      <c r="L1223" s="73">
        <f t="shared" si="166"/>
        <v>0.25993749999999999</v>
      </c>
      <c r="M1223" s="73">
        <f>IF(Results!J1223&lt;'C.O. values'!C$32,"NO_GROWTH",L1223)</f>
        <v>0.25993749999999999</v>
      </c>
      <c r="N1223" s="74">
        <f t="shared" si="167"/>
        <v>4514.2430493160045</v>
      </c>
      <c r="O1223" s="42">
        <f t="shared" si="168"/>
        <v>4514.2430493160045</v>
      </c>
      <c r="P1223" s="75">
        <f t="shared" si="169"/>
        <v>0.49401483022826109</v>
      </c>
      <c r="Q1223" s="55" t="str">
        <f t="shared" si="170"/>
        <v>NEGATIVE</v>
      </c>
      <c r="R1223" s="1"/>
    </row>
    <row r="1224" spans="1:18" ht="14" x14ac:dyDescent="0.2">
      <c r="A1224" s="69" t="s">
        <v>2661</v>
      </c>
      <c r="B1224" s="69" t="s">
        <v>2662</v>
      </c>
      <c r="C1224" s="76" t="s">
        <v>158</v>
      </c>
      <c r="D1224" s="31" t="s">
        <v>127</v>
      </c>
      <c r="E1224" s="1">
        <v>64</v>
      </c>
      <c r="F1224" s="71">
        <f>Data!U134</f>
        <v>2444</v>
      </c>
      <c r="G1224" s="71">
        <f t="shared" si="162"/>
        <v>973.57894736842104</v>
      </c>
      <c r="H1224" s="72">
        <f t="shared" si="163"/>
        <v>1470.421052631579</v>
      </c>
      <c r="I1224" s="72">
        <f t="shared" si="164"/>
        <v>1470.421052631579</v>
      </c>
      <c r="J1224" s="45">
        <f>Data!F134</f>
        <v>0.36899999999999999</v>
      </c>
      <c r="K1224" s="45">
        <f t="shared" si="165"/>
        <v>5.1062500000000018E-2</v>
      </c>
      <c r="L1224" s="73">
        <f t="shared" si="166"/>
        <v>0.31793749999999998</v>
      </c>
      <c r="M1224" s="73">
        <f>IF(Results!J1224&lt;'C.O. values'!C$32,"NO_GROWTH",L1224)</f>
        <v>0.31793749999999998</v>
      </c>
      <c r="N1224" s="74">
        <f t="shared" si="167"/>
        <v>4624.8745512296573</v>
      </c>
      <c r="O1224" s="42">
        <f t="shared" si="168"/>
        <v>4624.8745512296573</v>
      </c>
      <c r="P1224" s="75">
        <f t="shared" si="169"/>
        <v>0.50612175536248749</v>
      </c>
      <c r="Q1224" s="55" t="str">
        <f t="shared" si="170"/>
        <v>NEGATIVE</v>
      </c>
      <c r="R1224" s="1"/>
    </row>
    <row r="1225" spans="1:18" ht="14" x14ac:dyDescent="0.2">
      <c r="A1225" s="69" t="s">
        <v>2663</v>
      </c>
      <c r="B1225" s="69" t="s">
        <v>2664</v>
      </c>
      <c r="C1225" s="76" t="s">
        <v>272</v>
      </c>
      <c r="D1225" s="31" t="s">
        <v>127</v>
      </c>
      <c r="E1225" s="1">
        <v>65</v>
      </c>
      <c r="F1225" s="71">
        <f>Data!V134</f>
        <v>1863</v>
      </c>
      <c r="G1225" s="71">
        <f t="shared" ref="G1225:G1288" si="171">G$5</f>
        <v>973.57894736842104</v>
      </c>
      <c r="H1225" s="72">
        <f t="shared" ref="H1225:H1288" si="172">F1225-G1225</f>
        <v>889.42105263157896</v>
      </c>
      <c r="I1225" s="72">
        <f t="shared" ref="I1225:I1288" si="173">IF(H1225&lt;((QUARTILE($H$9:$H$2007,3))+(1.5*(QUARTILE($H$9:$H$2007,3)-QUARTILE($H$9:$H$2007,1)))),(IF(H1225&gt;((QUARTILE($H$9:$H$2007,1))-(1.5*(QUARTILE($H$9:$H$2007,3)-QUARTILE($H$9:$H$2007,1)))),H1225,"OUTLIER-DN")),"OUTLIER-UP")</f>
        <v>889.42105263157896</v>
      </c>
      <c r="J1225" s="45">
        <f>Data!G134</f>
        <v>0.35799999999999998</v>
      </c>
      <c r="K1225" s="45">
        <f t="shared" ref="K1225:K1288" si="174">K$5</f>
        <v>5.1062500000000018E-2</v>
      </c>
      <c r="L1225" s="73">
        <f t="shared" ref="L1225:L1288" si="175">J1225-K1225</f>
        <v>0.30693749999999997</v>
      </c>
      <c r="M1225" s="73">
        <f>IF(Results!J1225&lt;'C.O. values'!C$32,"NO_GROWTH",L1225)</f>
        <v>0.30693749999999997</v>
      </c>
      <c r="N1225" s="74">
        <f t="shared" ref="N1225:N1288" si="176">IF(M1225="NO_GROWTH","NO_GROWTH",H1225/L1225)</f>
        <v>2897.7269073722796</v>
      </c>
      <c r="O1225" s="42">
        <f t="shared" ref="O1225:O1288" si="177">IF(M1225="NO_GROWTH","NO_GROWTH",(IF(N1225&lt;((QUARTILE($N$9:$N$2007,3))+(1.5*(QUARTILE($N$9:$N$2007,3)-QUARTILE($N$9:$N$2007,1)))),(IF(N1225&gt;((QUARTILE($N$9:$N$2007,1))-(1.5*(QUARTILE($N$9:$N$2007,3)-QUARTILE($N$9:$N$2007,1)))),N1225,"OUTLIER-DN")),"OUTLIER-UP")))</f>
        <v>2897.7269073722796</v>
      </c>
      <c r="P1225" s="75">
        <f t="shared" ref="P1225:P1288" si="178">IF(O1225="NO_GROWTH","NO_GROWTH",N1225/$O$5)</f>
        <v>0.31711187247888301</v>
      </c>
      <c r="Q1225" s="55" t="str">
        <f t="shared" ref="Q1225:Q1288" si="179">IF(M1225="NO_GROWTH","NO_GROWTH",(IF(P1225&gt;0.99,(IF(H1225&lt;$P$5,"POTENTIAL_FALSE_POSITIVE","LIKELY_TRUE_POSITIVE")),"NEGATIVE")))</f>
        <v>NEGATIVE</v>
      </c>
      <c r="R1225" s="1"/>
    </row>
    <row r="1226" spans="1:18" ht="14" x14ac:dyDescent="0.2">
      <c r="A1226" s="69" t="s">
        <v>2665</v>
      </c>
      <c r="B1226" s="69" t="s">
        <v>2666</v>
      </c>
      <c r="C1226" s="76" t="s">
        <v>138</v>
      </c>
      <c r="D1226" s="31" t="s">
        <v>127</v>
      </c>
      <c r="E1226" s="1">
        <v>66</v>
      </c>
      <c r="F1226" s="71">
        <f>Data!W134</f>
        <v>2193</v>
      </c>
      <c r="G1226" s="71">
        <f t="shared" si="171"/>
        <v>973.57894736842104</v>
      </c>
      <c r="H1226" s="72">
        <f t="shared" si="172"/>
        <v>1219.421052631579</v>
      </c>
      <c r="I1226" s="72">
        <f t="shared" si="173"/>
        <v>1219.421052631579</v>
      </c>
      <c r="J1226" s="45">
        <f>Data!H134</f>
        <v>0.434</v>
      </c>
      <c r="K1226" s="45">
        <f t="shared" si="174"/>
        <v>5.1062500000000018E-2</v>
      </c>
      <c r="L1226" s="73">
        <f t="shared" si="175"/>
        <v>0.38293749999999999</v>
      </c>
      <c r="M1226" s="73">
        <f>IF(Results!J1226&lt;'C.O. values'!C$32,"NO_GROWTH",L1226)</f>
        <v>0.38293749999999999</v>
      </c>
      <c r="N1226" s="74">
        <f t="shared" si="176"/>
        <v>3184.3866234870679</v>
      </c>
      <c r="O1226" s="42">
        <f t="shared" si="177"/>
        <v>3184.3866234870679</v>
      </c>
      <c r="P1226" s="75">
        <f t="shared" si="178"/>
        <v>0.34848239228534006</v>
      </c>
      <c r="Q1226" s="55" t="str">
        <f t="shared" si="179"/>
        <v>NEGATIVE</v>
      </c>
      <c r="R1226" s="1"/>
    </row>
    <row r="1227" spans="1:18" ht="14" x14ac:dyDescent="0.2">
      <c r="A1227" s="69" t="s">
        <v>2667</v>
      </c>
      <c r="B1227" s="69" t="s">
        <v>2668</v>
      </c>
      <c r="C1227" s="76" t="s">
        <v>479</v>
      </c>
      <c r="D1227" s="31" t="s">
        <v>127</v>
      </c>
      <c r="E1227" s="1">
        <v>67</v>
      </c>
      <c r="F1227" s="71">
        <f>Data!X134</f>
        <v>2157</v>
      </c>
      <c r="G1227" s="71">
        <f t="shared" si="171"/>
        <v>973.57894736842104</v>
      </c>
      <c r="H1227" s="72">
        <f t="shared" si="172"/>
        <v>1183.421052631579</v>
      </c>
      <c r="I1227" s="72">
        <f t="shared" si="173"/>
        <v>1183.421052631579</v>
      </c>
      <c r="J1227" s="45">
        <f>Data!I134</f>
        <v>0.40500000000000003</v>
      </c>
      <c r="K1227" s="45">
        <f t="shared" si="174"/>
        <v>5.1062500000000018E-2</v>
      </c>
      <c r="L1227" s="73">
        <f t="shared" si="175"/>
        <v>0.35393750000000002</v>
      </c>
      <c r="M1227" s="73">
        <f>IF(Results!J1227&lt;'C.O. values'!C$32,"NO_GROWTH",L1227)</f>
        <v>0.35393750000000002</v>
      </c>
      <c r="N1227" s="74">
        <f t="shared" si="176"/>
        <v>3343.58764649572</v>
      </c>
      <c r="O1227" s="42">
        <f t="shared" si="177"/>
        <v>3343.58764649572</v>
      </c>
      <c r="P1227" s="75">
        <f t="shared" si="178"/>
        <v>0.36590450835100058</v>
      </c>
      <c r="Q1227" s="55" t="str">
        <f t="shared" si="179"/>
        <v>NEGATIVE</v>
      </c>
      <c r="R1227" s="1"/>
    </row>
    <row r="1228" spans="1:18" ht="14" x14ac:dyDescent="0.2">
      <c r="A1228" s="69" t="s">
        <v>2669</v>
      </c>
      <c r="B1228" s="69" t="s">
        <v>2670</v>
      </c>
      <c r="C1228" s="76" t="s">
        <v>347</v>
      </c>
      <c r="D1228" s="31" t="s">
        <v>127</v>
      </c>
      <c r="E1228" s="1">
        <v>68</v>
      </c>
      <c r="F1228" s="71">
        <f>Data!Y134</f>
        <v>2567</v>
      </c>
      <c r="G1228" s="71">
        <f t="shared" si="171"/>
        <v>973.57894736842104</v>
      </c>
      <c r="H1228" s="72">
        <f t="shared" si="172"/>
        <v>1593.421052631579</v>
      </c>
      <c r="I1228" s="72">
        <f t="shared" si="173"/>
        <v>1593.421052631579</v>
      </c>
      <c r="J1228" s="45">
        <f>Data!J134</f>
        <v>0.40699999999999997</v>
      </c>
      <c r="K1228" s="45">
        <f t="shared" si="174"/>
        <v>5.1062500000000018E-2</v>
      </c>
      <c r="L1228" s="73">
        <f t="shared" si="175"/>
        <v>0.35593749999999996</v>
      </c>
      <c r="M1228" s="73">
        <f>IF(Results!J1228&lt;'C.O. values'!C$32,"NO_GROWTH",L1228)</f>
        <v>0.35593749999999996</v>
      </c>
      <c r="N1228" s="74">
        <f t="shared" si="176"/>
        <v>4476.6877685874042</v>
      </c>
      <c r="O1228" s="42">
        <f t="shared" si="177"/>
        <v>4476.6877685874042</v>
      </c>
      <c r="P1228" s="75">
        <f t="shared" si="178"/>
        <v>0.48990497937826638</v>
      </c>
      <c r="Q1228" s="55" t="str">
        <f t="shared" si="179"/>
        <v>NEGATIVE</v>
      </c>
      <c r="R1228" s="1"/>
    </row>
    <row r="1229" spans="1:18" ht="14" x14ac:dyDescent="0.2">
      <c r="A1229" s="69" t="s">
        <v>2671</v>
      </c>
      <c r="B1229" s="69" t="s">
        <v>2672</v>
      </c>
      <c r="C1229" s="76" t="s">
        <v>187</v>
      </c>
      <c r="D1229" s="31" t="s">
        <v>127</v>
      </c>
      <c r="E1229" s="1">
        <v>69</v>
      </c>
      <c r="F1229" s="71">
        <f>Data!Z134</f>
        <v>2733</v>
      </c>
      <c r="G1229" s="71">
        <f t="shared" si="171"/>
        <v>973.57894736842104</v>
      </c>
      <c r="H1229" s="72">
        <f t="shared" si="172"/>
        <v>1759.421052631579</v>
      </c>
      <c r="I1229" s="72">
        <f t="shared" si="173"/>
        <v>1759.421052631579</v>
      </c>
      <c r="J1229" s="45">
        <f>Data!K134</f>
        <v>0.37</v>
      </c>
      <c r="K1229" s="45">
        <f t="shared" si="174"/>
        <v>5.1062500000000018E-2</v>
      </c>
      <c r="L1229" s="73">
        <f t="shared" si="175"/>
        <v>0.31893749999999998</v>
      </c>
      <c r="M1229" s="73">
        <f>IF(Results!J1229&lt;'C.O. values'!C$32,"NO_GROWTH",L1229)</f>
        <v>0.31893749999999998</v>
      </c>
      <c r="N1229" s="74">
        <f t="shared" si="176"/>
        <v>5516.5073176769083</v>
      </c>
      <c r="O1229" s="42">
        <f t="shared" si="177"/>
        <v>5516.5073176769083</v>
      </c>
      <c r="P1229" s="75">
        <f t="shared" si="178"/>
        <v>0.60369731895761447</v>
      </c>
      <c r="Q1229" s="55" t="str">
        <f t="shared" si="179"/>
        <v>NEGATIVE</v>
      </c>
      <c r="R1229" s="1"/>
    </row>
    <row r="1230" spans="1:18" ht="14" x14ac:dyDescent="0.2">
      <c r="A1230" s="90" t="s">
        <v>287</v>
      </c>
      <c r="B1230" s="90" t="s">
        <v>2673</v>
      </c>
      <c r="C1230" s="91"/>
      <c r="D1230" s="92"/>
      <c r="E1230" s="93">
        <v>70</v>
      </c>
      <c r="F1230" s="94">
        <f>Data!AA134</f>
        <v>951</v>
      </c>
      <c r="G1230" s="94">
        <f t="shared" si="171"/>
        <v>973.57894736842104</v>
      </c>
      <c r="H1230" s="95">
        <f t="shared" si="172"/>
        <v>-22.578947368421041</v>
      </c>
      <c r="I1230" s="95" t="str">
        <f t="shared" si="173"/>
        <v>OUTLIER-DN</v>
      </c>
      <c r="J1230" s="50">
        <f>Data!L134</f>
        <v>0.05</v>
      </c>
      <c r="K1230" s="50">
        <f t="shared" si="174"/>
        <v>5.1062500000000018E-2</v>
      </c>
      <c r="L1230" s="96">
        <f t="shared" si="175"/>
        <v>-1.0625000000000148E-3</v>
      </c>
      <c r="M1230" s="96" t="str">
        <f>IF(Results!J1230&lt;'C.O. values'!C$32,"NO_GROWTH",L1230)</f>
        <v>NO_GROWTH</v>
      </c>
      <c r="N1230" s="97" t="str">
        <f t="shared" si="176"/>
        <v>NO_GROWTH</v>
      </c>
      <c r="O1230" s="98" t="str">
        <f t="shared" si="177"/>
        <v>NO_GROWTH</v>
      </c>
      <c r="P1230" s="99" t="str">
        <f t="shared" si="178"/>
        <v>NO_GROWTH</v>
      </c>
      <c r="Q1230" s="100" t="str">
        <f t="shared" si="179"/>
        <v>NO_GROWTH</v>
      </c>
      <c r="R1230" s="1"/>
    </row>
    <row r="1231" spans="1:18" ht="14" x14ac:dyDescent="0.2">
      <c r="A1231" s="69" t="s">
        <v>2674</v>
      </c>
      <c r="B1231" s="69" t="s">
        <v>2675</v>
      </c>
      <c r="C1231" s="76" t="s">
        <v>1515</v>
      </c>
      <c r="D1231" s="31" t="s">
        <v>127</v>
      </c>
      <c r="E1231" s="1">
        <v>71</v>
      </c>
      <c r="F1231" s="71">
        <f>Data!AB134</f>
        <v>2476</v>
      </c>
      <c r="G1231" s="71">
        <f t="shared" si="171"/>
        <v>973.57894736842104</v>
      </c>
      <c r="H1231" s="72">
        <f t="shared" si="172"/>
        <v>1502.421052631579</v>
      </c>
      <c r="I1231" s="72">
        <f t="shared" si="173"/>
        <v>1502.421052631579</v>
      </c>
      <c r="J1231" s="45">
        <f>Data!M134</f>
        <v>0.41799999999999998</v>
      </c>
      <c r="K1231" s="45">
        <f t="shared" si="174"/>
        <v>5.1062500000000018E-2</v>
      </c>
      <c r="L1231" s="73">
        <f t="shared" si="175"/>
        <v>0.36693749999999997</v>
      </c>
      <c r="M1231" s="73">
        <f>IF(Results!J1231&lt;'C.O. values'!C$32,"NO_GROWTH",L1231)</f>
        <v>0.36693749999999997</v>
      </c>
      <c r="N1231" s="74">
        <f t="shared" si="176"/>
        <v>4094.4876242727414</v>
      </c>
      <c r="O1231" s="42">
        <f t="shared" si="177"/>
        <v>4094.4876242727414</v>
      </c>
      <c r="P1231" s="75">
        <f t="shared" si="178"/>
        <v>0.44807902155009099</v>
      </c>
      <c r="Q1231" s="55" t="str">
        <f t="shared" si="179"/>
        <v>NEGATIVE</v>
      </c>
      <c r="R1231" s="1"/>
    </row>
    <row r="1232" spans="1:18" ht="14" x14ac:dyDescent="0.2">
      <c r="A1232" s="69" t="s">
        <v>2676</v>
      </c>
      <c r="B1232" s="69" t="s">
        <v>2677</v>
      </c>
      <c r="C1232" s="76" t="s">
        <v>1515</v>
      </c>
      <c r="D1232" s="31" t="s">
        <v>141</v>
      </c>
      <c r="E1232" s="1">
        <v>72</v>
      </c>
      <c r="F1232" s="71">
        <f>Data!AC134</f>
        <v>2534</v>
      </c>
      <c r="G1232" s="71">
        <f t="shared" si="171"/>
        <v>973.57894736842104</v>
      </c>
      <c r="H1232" s="72">
        <f t="shared" si="172"/>
        <v>1560.421052631579</v>
      </c>
      <c r="I1232" s="72">
        <f t="shared" si="173"/>
        <v>1560.421052631579</v>
      </c>
      <c r="J1232" s="45">
        <f>Data!N134</f>
        <v>0.41299999999999998</v>
      </c>
      <c r="K1232" s="45">
        <f t="shared" si="174"/>
        <v>5.1062500000000018E-2</v>
      </c>
      <c r="L1232" s="73">
        <f t="shared" si="175"/>
        <v>0.36193749999999997</v>
      </c>
      <c r="M1232" s="73">
        <f>IF(Results!J1232&lt;'C.O. values'!C$32,"NO_GROWTH",L1232)</f>
        <v>0.36193749999999997</v>
      </c>
      <c r="N1232" s="74">
        <f t="shared" si="176"/>
        <v>4311.2997482481896</v>
      </c>
      <c r="O1232" s="42">
        <f t="shared" si="177"/>
        <v>4311.2997482481896</v>
      </c>
      <c r="P1232" s="75">
        <f t="shared" si="178"/>
        <v>0.47180579112076992</v>
      </c>
      <c r="Q1232" s="55" t="str">
        <f t="shared" si="179"/>
        <v>NEGATIVE</v>
      </c>
      <c r="R1232" s="1"/>
    </row>
    <row r="1233" spans="1:18" ht="14" x14ac:dyDescent="0.2">
      <c r="A1233" s="69" t="s">
        <v>2678</v>
      </c>
      <c r="B1233" s="69" t="s">
        <v>2679</v>
      </c>
      <c r="C1233" s="76" t="s">
        <v>138</v>
      </c>
      <c r="D1233" s="31" t="s">
        <v>127</v>
      </c>
      <c r="E1233" s="1">
        <v>73</v>
      </c>
      <c r="F1233" s="71">
        <f>Data!R135</f>
        <v>2182</v>
      </c>
      <c r="G1233" s="71">
        <f t="shared" si="171"/>
        <v>973.57894736842104</v>
      </c>
      <c r="H1233" s="72">
        <f t="shared" si="172"/>
        <v>1208.421052631579</v>
      </c>
      <c r="I1233" s="72">
        <f t="shared" si="173"/>
        <v>1208.421052631579</v>
      </c>
      <c r="J1233" s="45">
        <f>Data!C135</f>
        <v>0.42299999999999999</v>
      </c>
      <c r="K1233" s="45">
        <f t="shared" si="174"/>
        <v>5.1062500000000018E-2</v>
      </c>
      <c r="L1233" s="73">
        <f t="shared" si="175"/>
        <v>0.37193749999999998</v>
      </c>
      <c r="M1233" s="73">
        <f>IF(Results!J1233&lt;'C.O. values'!C$32,"NO_GROWTH",L1233)</f>
        <v>0.37193749999999998</v>
      </c>
      <c r="N1233" s="74">
        <f t="shared" si="176"/>
        <v>3248.9895550504561</v>
      </c>
      <c r="O1233" s="42">
        <f t="shared" si="177"/>
        <v>3248.9895550504561</v>
      </c>
      <c r="P1233" s="75">
        <f t="shared" si="178"/>
        <v>0.35555219466857035</v>
      </c>
      <c r="Q1233" s="55" t="str">
        <f t="shared" si="179"/>
        <v>NEGATIVE</v>
      </c>
      <c r="R1233" s="1"/>
    </row>
    <row r="1234" spans="1:18" ht="14" x14ac:dyDescent="0.2">
      <c r="A1234" s="69" t="s">
        <v>2680</v>
      </c>
      <c r="B1234" s="69" t="s">
        <v>2681</v>
      </c>
      <c r="C1234" s="76" t="s">
        <v>959</v>
      </c>
      <c r="D1234" s="31" t="s">
        <v>127</v>
      </c>
      <c r="E1234" s="1">
        <v>74</v>
      </c>
      <c r="F1234" s="71">
        <f>Data!S135</f>
        <v>2641</v>
      </c>
      <c r="G1234" s="71">
        <f t="shared" si="171"/>
        <v>973.57894736842104</v>
      </c>
      <c r="H1234" s="72">
        <f t="shared" si="172"/>
        <v>1667.421052631579</v>
      </c>
      <c r="I1234" s="72">
        <f t="shared" si="173"/>
        <v>1667.421052631579</v>
      </c>
      <c r="J1234" s="45">
        <f>Data!D135</f>
        <v>0.311</v>
      </c>
      <c r="K1234" s="45">
        <f t="shared" si="174"/>
        <v>5.1062500000000018E-2</v>
      </c>
      <c r="L1234" s="73">
        <f t="shared" si="175"/>
        <v>0.25993749999999999</v>
      </c>
      <c r="M1234" s="73">
        <f>IF(Results!J1234&lt;'C.O. values'!C$32,"NO_GROWTH",L1234)</f>
        <v>0.25993749999999999</v>
      </c>
      <c r="N1234" s="74">
        <f t="shared" si="176"/>
        <v>6414.6998899026848</v>
      </c>
      <c r="O1234" s="42">
        <f t="shared" si="177"/>
        <v>6414.6998899026848</v>
      </c>
      <c r="P1234" s="75">
        <f t="shared" si="178"/>
        <v>0.70199075292494018</v>
      </c>
      <c r="Q1234" s="55" t="str">
        <f t="shared" si="179"/>
        <v>NEGATIVE</v>
      </c>
      <c r="R1234" s="1"/>
    </row>
    <row r="1235" spans="1:18" ht="14" x14ac:dyDescent="0.2">
      <c r="A1235" s="69" t="s">
        <v>2682</v>
      </c>
      <c r="B1235" s="69" t="s">
        <v>2683</v>
      </c>
      <c r="C1235" s="76" t="s">
        <v>479</v>
      </c>
      <c r="D1235" s="31" t="s">
        <v>127</v>
      </c>
      <c r="E1235" s="1">
        <v>75</v>
      </c>
      <c r="F1235" s="71">
        <f>Data!T135</f>
        <v>2276</v>
      </c>
      <c r="G1235" s="71">
        <f t="shared" si="171"/>
        <v>973.57894736842104</v>
      </c>
      <c r="H1235" s="72">
        <f t="shared" si="172"/>
        <v>1302.421052631579</v>
      </c>
      <c r="I1235" s="72">
        <f t="shared" si="173"/>
        <v>1302.421052631579</v>
      </c>
      <c r="J1235" s="45">
        <f>Data!E135</f>
        <v>0.36199999999999999</v>
      </c>
      <c r="K1235" s="45">
        <f t="shared" si="174"/>
        <v>5.1062500000000018E-2</v>
      </c>
      <c r="L1235" s="73">
        <f t="shared" si="175"/>
        <v>0.31093749999999998</v>
      </c>
      <c r="M1235" s="73">
        <f>IF(Results!J1235&lt;'C.O. values'!C$32,"NO_GROWTH",L1235)</f>
        <v>0.31093749999999998</v>
      </c>
      <c r="N1235" s="74">
        <f t="shared" si="176"/>
        <v>4188.690822533722</v>
      </c>
      <c r="O1235" s="42">
        <f t="shared" si="177"/>
        <v>4188.690822533722</v>
      </c>
      <c r="P1235" s="75">
        <f t="shared" si="178"/>
        <v>0.45838812021568209</v>
      </c>
      <c r="Q1235" s="55" t="str">
        <f t="shared" si="179"/>
        <v>NEGATIVE</v>
      </c>
      <c r="R1235" s="1"/>
    </row>
    <row r="1236" spans="1:18" ht="14" x14ac:dyDescent="0.2">
      <c r="A1236" s="69" t="s">
        <v>2684</v>
      </c>
      <c r="B1236" s="69" t="s">
        <v>2685</v>
      </c>
      <c r="C1236" s="76" t="s">
        <v>1725</v>
      </c>
      <c r="D1236" s="31" t="s">
        <v>127</v>
      </c>
      <c r="E1236" s="1">
        <v>76</v>
      </c>
      <c r="F1236" s="71">
        <f>Data!U135</f>
        <v>2481</v>
      </c>
      <c r="G1236" s="71">
        <f t="shared" si="171"/>
        <v>973.57894736842104</v>
      </c>
      <c r="H1236" s="72">
        <f t="shared" si="172"/>
        <v>1507.421052631579</v>
      </c>
      <c r="I1236" s="72">
        <f t="shared" si="173"/>
        <v>1507.421052631579</v>
      </c>
      <c r="J1236" s="45">
        <f>Data!F135</f>
        <v>0.496</v>
      </c>
      <c r="K1236" s="45">
        <f t="shared" si="174"/>
        <v>5.1062500000000018E-2</v>
      </c>
      <c r="L1236" s="73">
        <f t="shared" si="175"/>
        <v>0.44493749999999999</v>
      </c>
      <c r="M1236" s="73">
        <f>IF(Results!J1236&lt;'C.O. values'!C$32,"NO_GROWTH",L1236)</f>
        <v>0.44493749999999999</v>
      </c>
      <c r="N1236" s="74">
        <f t="shared" si="176"/>
        <v>3387.938873733005</v>
      </c>
      <c r="O1236" s="42">
        <f t="shared" si="177"/>
        <v>3387.938873733005</v>
      </c>
      <c r="P1236" s="75">
        <f t="shared" si="178"/>
        <v>0.37075807156296858</v>
      </c>
      <c r="Q1236" s="55" t="str">
        <f t="shared" si="179"/>
        <v>NEGATIVE</v>
      </c>
      <c r="R1236" s="1"/>
    </row>
    <row r="1237" spans="1:18" ht="14" x14ac:dyDescent="0.2">
      <c r="A1237" s="69" t="s">
        <v>2686</v>
      </c>
      <c r="B1237" s="69" t="s">
        <v>2687</v>
      </c>
      <c r="C1237" s="76" t="s">
        <v>1725</v>
      </c>
      <c r="D1237" s="31" t="s">
        <v>127</v>
      </c>
      <c r="E1237" s="1">
        <v>77</v>
      </c>
      <c r="F1237" s="71">
        <f>Data!V135</f>
        <v>2394</v>
      </c>
      <c r="G1237" s="71">
        <f t="shared" si="171"/>
        <v>973.57894736842104</v>
      </c>
      <c r="H1237" s="72">
        <f t="shared" si="172"/>
        <v>1420.421052631579</v>
      </c>
      <c r="I1237" s="72">
        <f t="shared" si="173"/>
        <v>1420.421052631579</v>
      </c>
      <c r="J1237" s="45">
        <f>Data!G135</f>
        <v>0.41299999999999998</v>
      </c>
      <c r="K1237" s="45">
        <f t="shared" si="174"/>
        <v>5.1062500000000018E-2</v>
      </c>
      <c r="L1237" s="73">
        <f t="shared" si="175"/>
        <v>0.36193749999999997</v>
      </c>
      <c r="M1237" s="73">
        <f>IF(Results!J1237&lt;'C.O. values'!C$32,"NO_GROWTH",L1237)</f>
        <v>0.36193749999999997</v>
      </c>
      <c r="N1237" s="74">
        <f t="shared" si="176"/>
        <v>3924.492633760191</v>
      </c>
      <c r="O1237" s="42">
        <f t="shared" si="177"/>
        <v>3924.492633760191</v>
      </c>
      <c r="P1237" s="75">
        <f t="shared" si="178"/>
        <v>0.42947567089744126</v>
      </c>
      <c r="Q1237" s="55" t="str">
        <f t="shared" si="179"/>
        <v>NEGATIVE</v>
      </c>
      <c r="R1237" s="1"/>
    </row>
    <row r="1238" spans="1:18" ht="14" x14ac:dyDescent="0.2">
      <c r="A1238" s="69" t="s">
        <v>2688</v>
      </c>
      <c r="B1238" s="69" t="s">
        <v>2689</v>
      </c>
      <c r="C1238" s="76" t="s">
        <v>253</v>
      </c>
      <c r="D1238" s="31" t="s">
        <v>127</v>
      </c>
      <c r="E1238" s="1">
        <v>78</v>
      </c>
      <c r="F1238" s="71">
        <f>Data!W135</f>
        <v>2145</v>
      </c>
      <c r="G1238" s="71">
        <f t="shared" si="171"/>
        <v>973.57894736842104</v>
      </c>
      <c r="H1238" s="72">
        <f t="shared" si="172"/>
        <v>1171.421052631579</v>
      </c>
      <c r="I1238" s="72">
        <f t="shared" si="173"/>
        <v>1171.421052631579</v>
      </c>
      <c r="J1238" s="45">
        <f>Data!H135</f>
        <v>0.45200000000000001</v>
      </c>
      <c r="K1238" s="45">
        <f t="shared" si="174"/>
        <v>5.1062500000000018E-2</v>
      </c>
      <c r="L1238" s="73">
        <f t="shared" si="175"/>
        <v>0.4009375</v>
      </c>
      <c r="M1238" s="73">
        <f>IF(Results!J1238&lt;'C.O. values'!C$32,"NO_GROWTH",L1238)</f>
        <v>0.4009375</v>
      </c>
      <c r="N1238" s="74">
        <f t="shared" si="176"/>
        <v>2921.7048857529639</v>
      </c>
      <c r="O1238" s="42">
        <f t="shared" si="177"/>
        <v>2921.7048857529639</v>
      </c>
      <c r="P1238" s="75">
        <f t="shared" si="178"/>
        <v>0.31973589533045399</v>
      </c>
      <c r="Q1238" s="55" t="str">
        <f t="shared" si="179"/>
        <v>NEGATIVE</v>
      </c>
      <c r="R1238" s="1"/>
    </row>
    <row r="1239" spans="1:18" ht="14" x14ac:dyDescent="0.2">
      <c r="A1239" s="69" t="s">
        <v>2690</v>
      </c>
      <c r="B1239" s="69" t="s">
        <v>2691</v>
      </c>
      <c r="C1239" s="76" t="s">
        <v>158</v>
      </c>
      <c r="D1239" s="31" t="s">
        <v>127</v>
      </c>
      <c r="E1239" s="1">
        <v>79</v>
      </c>
      <c r="F1239" s="71">
        <f>Data!X135</f>
        <v>2659</v>
      </c>
      <c r="G1239" s="71">
        <f t="shared" si="171"/>
        <v>973.57894736842104</v>
      </c>
      <c r="H1239" s="72">
        <f t="shared" si="172"/>
        <v>1685.421052631579</v>
      </c>
      <c r="I1239" s="72">
        <f t="shared" si="173"/>
        <v>1685.421052631579</v>
      </c>
      <c r="J1239" s="45">
        <f>Data!I135</f>
        <v>0.51500000000000001</v>
      </c>
      <c r="K1239" s="45">
        <f t="shared" si="174"/>
        <v>5.1062500000000018E-2</v>
      </c>
      <c r="L1239" s="73">
        <f t="shared" si="175"/>
        <v>0.4639375</v>
      </c>
      <c r="M1239" s="73">
        <f>IF(Results!J1239&lt;'C.O. values'!C$32,"NO_GROWTH",L1239)</f>
        <v>0.4639375</v>
      </c>
      <c r="N1239" s="74">
        <f t="shared" si="176"/>
        <v>3632.8622985457719</v>
      </c>
      <c r="O1239" s="42">
        <f t="shared" si="177"/>
        <v>3632.8622985457719</v>
      </c>
      <c r="P1239" s="75">
        <f t="shared" si="178"/>
        <v>0.39756119288496661</v>
      </c>
      <c r="Q1239" s="55" t="str">
        <f t="shared" si="179"/>
        <v>NEGATIVE</v>
      </c>
      <c r="R1239" s="1"/>
    </row>
    <row r="1240" spans="1:18" ht="14" x14ac:dyDescent="0.2">
      <c r="A1240" s="69" t="s">
        <v>2692</v>
      </c>
      <c r="B1240" s="69" t="s">
        <v>2693</v>
      </c>
      <c r="C1240" s="76" t="s">
        <v>253</v>
      </c>
      <c r="D1240" s="31" t="s">
        <v>127</v>
      </c>
      <c r="E1240" s="1">
        <v>80</v>
      </c>
      <c r="F1240" s="71">
        <f>Data!Y135</f>
        <v>2116</v>
      </c>
      <c r="G1240" s="71">
        <f t="shared" si="171"/>
        <v>973.57894736842104</v>
      </c>
      <c r="H1240" s="72">
        <f t="shared" si="172"/>
        <v>1142.421052631579</v>
      </c>
      <c r="I1240" s="72">
        <f t="shared" si="173"/>
        <v>1142.421052631579</v>
      </c>
      <c r="J1240" s="45">
        <f>Data!J135</f>
        <v>0.37</v>
      </c>
      <c r="K1240" s="45">
        <f t="shared" si="174"/>
        <v>5.1062500000000018E-2</v>
      </c>
      <c r="L1240" s="73">
        <f t="shared" si="175"/>
        <v>0.31893749999999998</v>
      </c>
      <c r="M1240" s="73">
        <f>IF(Results!J1240&lt;'C.O. values'!C$32,"NO_GROWTH",L1240)</f>
        <v>0.31893749999999998</v>
      </c>
      <c r="N1240" s="74">
        <f t="shared" si="176"/>
        <v>3581.9590127582333</v>
      </c>
      <c r="O1240" s="42">
        <f t="shared" si="177"/>
        <v>3581.9590127582333</v>
      </c>
      <c r="P1240" s="75">
        <f t="shared" si="178"/>
        <v>0.39199060711639533</v>
      </c>
      <c r="Q1240" s="55" t="str">
        <f t="shared" si="179"/>
        <v>NEGATIVE</v>
      </c>
      <c r="R1240" s="1"/>
    </row>
    <row r="1241" spans="1:18" ht="14" x14ac:dyDescent="0.2">
      <c r="A1241" s="69" t="s">
        <v>2694</v>
      </c>
      <c r="B1241" s="69" t="s">
        <v>2695</v>
      </c>
      <c r="C1241" s="76" t="s">
        <v>161</v>
      </c>
      <c r="D1241" s="31" t="s">
        <v>127</v>
      </c>
      <c r="E1241" s="1">
        <v>81</v>
      </c>
      <c r="F1241" s="71">
        <f>Data!Z135</f>
        <v>4631</v>
      </c>
      <c r="G1241" s="71">
        <f t="shared" si="171"/>
        <v>973.57894736842104</v>
      </c>
      <c r="H1241" s="72">
        <f t="shared" si="172"/>
        <v>3657.4210526315792</v>
      </c>
      <c r="I1241" s="72" t="str">
        <f t="shared" si="173"/>
        <v>OUTLIER-UP</v>
      </c>
      <c r="J1241" s="45">
        <f>Data!K135</f>
        <v>0.311</v>
      </c>
      <c r="K1241" s="45">
        <f t="shared" si="174"/>
        <v>5.1062500000000018E-2</v>
      </c>
      <c r="L1241" s="73">
        <f t="shared" si="175"/>
        <v>0.25993749999999999</v>
      </c>
      <c r="M1241" s="73">
        <f>IF(Results!J1241&lt;'C.O. values'!C$32,"NO_GROWTH",L1241)</f>
        <v>0.25993749999999999</v>
      </c>
      <c r="N1241" s="74">
        <f t="shared" si="176"/>
        <v>14070.386352994776</v>
      </c>
      <c r="O1241" s="42" t="str">
        <f t="shared" si="177"/>
        <v>OUTLIER-UP</v>
      </c>
      <c r="P1241" s="75">
        <f t="shared" si="178"/>
        <v>1.5397884982010361</v>
      </c>
      <c r="Q1241" s="55" t="str">
        <f t="shared" si="179"/>
        <v>LIKELY_TRUE_POSITIVE</v>
      </c>
      <c r="R1241" s="1"/>
    </row>
    <row r="1242" spans="1:18" ht="14" x14ac:dyDescent="0.2">
      <c r="A1242" s="69" t="s">
        <v>2696</v>
      </c>
      <c r="B1242" s="69" t="s">
        <v>2697</v>
      </c>
      <c r="C1242" s="76" t="s">
        <v>421</v>
      </c>
      <c r="D1242" s="31" t="s">
        <v>127</v>
      </c>
      <c r="E1242" s="1">
        <v>82</v>
      </c>
      <c r="F1242" s="71">
        <f>Data!AA135</f>
        <v>2511</v>
      </c>
      <c r="G1242" s="71">
        <f t="shared" si="171"/>
        <v>973.57894736842104</v>
      </c>
      <c r="H1242" s="72">
        <f t="shared" si="172"/>
        <v>1537.421052631579</v>
      </c>
      <c r="I1242" s="72">
        <f t="shared" si="173"/>
        <v>1537.421052631579</v>
      </c>
      <c r="J1242" s="45">
        <f>Data!L135</f>
        <v>0.48199999999999998</v>
      </c>
      <c r="K1242" s="45">
        <f t="shared" si="174"/>
        <v>5.1062500000000018E-2</v>
      </c>
      <c r="L1242" s="73">
        <f t="shared" si="175"/>
        <v>0.43093749999999997</v>
      </c>
      <c r="M1242" s="73">
        <f>IF(Results!J1242&lt;'C.O. values'!C$32,"NO_GROWTH",L1242)</f>
        <v>0.43093749999999997</v>
      </c>
      <c r="N1242" s="74">
        <f t="shared" si="176"/>
        <v>3567.6195565054772</v>
      </c>
      <c r="O1242" s="42">
        <f t="shared" si="177"/>
        <v>3567.6195565054772</v>
      </c>
      <c r="P1242" s="75">
        <f t="shared" si="178"/>
        <v>0.39042137303464952</v>
      </c>
      <c r="Q1242" s="55" t="str">
        <f t="shared" si="179"/>
        <v>NEGATIVE</v>
      </c>
      <c r="R1242" s="1"/>
    </row>
    <row r="1243" spans="1:18" ht="14" x14ac:dyDescent="0.2">
      <c r="A1243" s="69" t="s">
        <v>2698</v>
      </c>
      <c r="B1243" s="69" t="s">
        <v>2699</v>
      </c>
      <c r="C1243" s="76" t="s">
        <v>272</v>
      </c>
      <c r="D1243" s="31" t="s">
        <v>127</v>
      </c>
      <c r="E1243" s="1">
        <v>83</v>
      </c>
      <c r="F1243" s="71">
        <f>Data!AB135</f>
        <v>1768</v>
      </c>
      <c r="G1243" s="71">
        <f t="shared" si="171"/>
        <v>973.57894736842104</v>
      </c>
      <c r="H1243" s="72">
        <f t="shared" si="172"/>
        <v>794.42105263157896</v>
      </c>
      <c r="I1243" s="72">
        <f t="shared" si="173"/>
        <v>794.42105263157896</v>
      </c>
      <c r="J1243" s="45">
        <f>Data!M135</f>
        <v>0.46899999999999997</v>
      </c>
      <c r="K1243" s="45">
        <f t="shared" si="174"/>
        <v>5.1062500000000018E-2</v>
      </c>
      <c r="L1243" s="73">
        <f t="shared" si="175"/>
        <v>0.41793749999999996</v>
      </c>
      <c r="M1243" s="73">
        <f>IF(Results!J1243&lt;'C.O. values'!C$32,"NO_GROWTH",L1243)</f>
        <v>0.41793749999999996</v>
      </c>
      <c r="N1243" s="74">
        <f t="shared" si="176"/>
        <v>1900.8130465238919</v>
      </c>
      <c r="O1243" s="42">
        <f t="shared" si="177"/>
        <v>1900.8130465238919</v>
      </c>
      <c r="P1243" s="75">
        <f t="shared" si="178"/>
        <v>0.20801490398627195</v>
      </c>
      <c r="Q1243" s="55" t="str">
        <f t="shared" si="179"/>
        <v>NEGATIVE</v>
      </c>
      <c r="R1243" s="1"/>
    </row>
    <row r="1244" spans="1:18" ht="14" x14ac:dyDescent="0.2">
      <c r="A1244" s="69" t="s">
        <v>2700</v>
      </c>
      <c r="B1244" s="69" t="s">
        <v>2701</v>
      </c>
      <c r="C1244" s="76" t="s">
        <v>161</v>
      </c>
      <c r="D1244" s="31" t="s">
        <v>127</v>
      </c>
      <c r="E1244" s="1">
        <v>84</v>
      </c>
      <c r="F1244" s="71">
        <f>Data!AC135</f>
        <v>2148</v>
      </c>
      <c r="G1244" s="71">
        <f t="shared" si="171"/>
        <v>973.57894736842104</v>
      </c>
      <c r="H1244" s="72">
        <f t="shared" si="172"/>
        <v>1174.421052631579</v>
      </c>
      <c r="I1244" s="72">
        <f t="shared" si="173"/>
        <v>1174.421052631579</v>
      </c>
      <c r="J1244" s="45">
        <f>Data!N135</f>
        <v>0.44500000000000001</v>
      </c>
      <c r="K1244" s="45">
        <f t="shared" si="174"/>
        <v>5.1062500000000018E-2</v>
      </c>
      <c r="L1244" s="73">
        <f t="shared" si="175"/>
        <v>0.3939375</v>
      </c>
      <c r="M1244" s="73">
        <f>IF(Results!J1244&lt;'C.O. values'!C$32,"NO_GROWTH",L1244)</f>
        <v>0.3939375</v>
      </c>
      <c r="N1244" s="74">
        <f t="shared" si="176"/>
        <v>2981.2370049349934</v>
      </c>
      <c r="O1244" s="42">
        <f t="shared" si="177"/>
        <v>2981.2370049349934</v>
      </c>
      <c r="P1244" s="75">
        <f t="shared" si="178"/>
        <v>0.32625077488601867</v>
      </c>
      <c r="Q1244" s="55" t="str">
        <f t="shared" si="179"/>
        <v>NEGATIVE</v>
      </c>
      <c r="R1244" s="1"/>
    </row>
    <row r="1245" spans="1:18" ht="14" x14ac:dyDescent="0.2">
      <c r="A1245" s="69" t="s">
        <v>2702</v>
      </c>
      <c r="B1245" s="69" t="s">
        <v>2703</v>
      </c>
      <c r="C1245" s="76" t="s">
        <v>312</v>
      </c>
      <c r="D1245" s="31" t="s">
        <v>127</v>
      </c>
      <c r="E1245" s="1">
        <v>85</v>
      </c>
      <c r="F1245" s="71">
        <f>Data!R136</f>
        <v>1539</v>
      </c>
      <c r="G1245" s="71">
        <f t="shared" si="171"/>
        <v>973.57894736842104</v>
      </c>
      <c r="H1245" s="72">
        <f t="shared" si="172"/>
        <v>565.42105263157896</v>
      </c>
      <c r="I1245" s="72">
        <f t="shared" si="173"/>
        <v>565.42105263157896</v>
      </c>
      <c r="J1245" s="45">
        <f>Data!C136</f>
        <v>0.442</v>
      </c>
      <c r="K1245" s="45">
        <f t="shared" si="174"/>
        <v>5.1062500000000018E-2</v>
      </c>
      <c r="L1245" s="73">
        <f t="shared" si="175"/>
        <v>0.39093749999999999</v>
      </c>
      <c r="M1245" s="73">
        <f>IF(Results!J1245&lt;'C.O. values'!C$32,"NO_GROWTH",L1245)</f>
        <v>0.39093749999999999</v>
      </c>
      <c r="N1245" s="74">
        <f t="shared" si="176"/>
        <v>1446.3208380663891</v>
      </c>
      <c r="O1245" s="42">
        <f t="shared" si="177"/>
        <v>1446.3208380663891</v>
      </c>
      <c r="P1245" s="75">
        <f t="shared" si="178"/>
        <v>0.15827768586390686</v>
      </c>
      <c r="Q1245" s="55" t="str">
        <f t="shared" si="179"/>
        <v>NEGATIVE</v>
      </c>
      <c r="R1245" s="1"/>
    </row>
    <row r="1246" spans="1:18" ht="14" x14ac:dyDescent="0.2">
      <c r="A1246" s="69" t="s">
        <v>2704</v>
      </c>
      <c r="B1246" s="69" t="s">
        <v>2705</v>
      </c>
      <c r="C1246" s="76" t="s">
        <v>187</v>
      </c>
      <c r="D1246" s="31" t="s">
        <v>127</v>
      </c>
      <c r="E1246" s="1">
        <v>86</v>
      </c>
      <c r="F1246" s="71">
        <f>Data!S136</f>
        <v>2357</v>
      </c>
      <c r="G1246" s="71">
        <f t="shared" si="171"/>
        <v>973.57894736842104</v>
      </c>
      <c r="H1246" s="72">
        <f t="shared" si="172"/>
        <v>1383.421052631579</v>
      </c>
      <c r="I1246" s="72">
        <f t="shared" si="173"/>
        <v>1383.421052631579</v>
      </c>
      <c r="J1246" s="45">
        <f>Data!D136</f>
        <v>0.32500000000000001</v>
      </c>
      <c r="K1246" s="45">
        <f t="shared" si="174"/>
        <v>5.1062500000000018E-2</v>
      </c>
      <c r="L1246" s="73">
        <f t="shared" si="175"/>
        <v>0.2739375</v>
      </c>
      <c r="M1246" s="73">
        <f>IF(Results!J1246&lt;'C.O. values'!C$32,"NO_GROWTH",L1246)</f>
        <v>0.2739375</v>
      </c>
      <c r="N1246" s="74">
        <f t="shared" si="176"/>
        <v>5050.1338905099847</v>
      </c>
      <c r="O1246" s="42">
        <f t="shared" si="177"/>
        <v>5050.1338905099847</v>
      </c>
      <c r="P1246" s="75">
        <f t="shared" si="178"/>
        <v>0.55265988323962634</v>
      </c>
      <c r="Q1246" s="55" t="str">
        <f t="shared" si="179"/>
        <v>NEGATIVE</v>
      </c>
      <c r="R1246" s="1"/>
    </row>
    <row r="1247" spans="1:18" ht="14" x14ac:dyDescent="0.2">
      <c r="A1247" s="69" t="s">
        <v>2706</v>
      </c>
      <c r="B1247" s="69" t="s">
        <v>2707</v>
      </c>
      <c r="C1247" s="76" t="s">
        <v>126</v>
      </c>
      <c r="D1247" s="31" t="s">
        <v>127</v>
      </c>
      <c r="E1247" s="1">
        <v>87</v>
      </c>
      <c r="F1247" s="71">
        <f>Data!T136</f>
        <v>2210</v>
      </c>
      <c r="G1247" s="71">
        <f t="shared" si="171"/>
        <v>973.57894736842104</v>
      </c>
      <c r="H1247" s="72">
        <f t="shared" si="172"/>
        <v>1236.421052631579</v>
      </c>
      <c r="I1247" s="72">
        <f t="shared" si="173"/>
        <v>1236.421052631579</v>
      </c>
      <c r="J1247" s="45">
        <f>Data!E136</f>
        <v>0.497</v>
      </c>
      <c r="K1247" s="45">
        <f t="shared" si="174"/>
        <v>5.1062500000000018E-2</v>
      </c>
      <c r="L1247" s="73">
        <f t="shared" si="175"/>
        <v>0.44593749999999999</v>
      </c>
      <c r="M1247" s="73">
        <f>IF(Results!J1247&lt;'C.O. values'!C$32,"NO_GROWTH",L1247)</f>
        <v>0.44593749999999999</v>
      </c>
      <c r="N1247" s="74">
        <f t="shared" si="176"/>
        <v>2772.6330542544169</v>
      </c>
      <c r="O1247" s="42">
        <f t="shared" si="177"/>
        <v>2772.6330542544169</v>
      </c>
      <c r="P1247" s="75">
        <f t="shared" si="178"/>
        <v>0.30342226429086494</v>
      </c>
      <c r="Q1247" s="55" t="str">
        <f t="shared" si="179"/>
        <v>NEGATIVE</v>
      </c>
      <c r="R1247" s="1"/>
    </row>
    <row r="1248" spans="1:18" ht="14" x14ac:dyDescent="0.2">
      <c r="A1248" s="69" t="s">
        <v>2708</v>
      </c>
      <c r="B1248" s="69" t="s">
        <v>2709</v>
      </c>
      <c r="C1248" s="76" t="s">
        <v>267</v>
      </c>
      <c r="D1248" s="31" t="s">
        <v>127</v>
      </c>
      <c r="E1248" s="1">
        <v>88</v>
      </c>
      <c r="F1248" s="71">
        <f>Data!U136</f>
        <v>2208</v>
      </c>
      <c r="G1248" s="71">
        <f t="shared" si="171"/>
        <v>973.57894736842104</v>
      </c>
      <c r="H1248" s="72">
        <f t="shared" si="172"/>
        <v>1234.421052631579</v>
      </c>
      <c r="I1248" s="72">
        <f t="shared" si="173"/>
        <v>1234.421052631579</v>
      </c>
      <c r="J1248" s="45">
        <f>Data!F136</f>
        <v>0.442</v>
      </c>
      <c r="K1248" s="45">
        <f t="shared" si="174"/>
        <v>5.1062500000000018E-2</v>
      </c>
      <c r="L1248" s="73">
        <f t="shared" si="175"/>
        <v>0.39093749999999999</v>
      </c>
      <c r="M1248" s="73">
        <f>IF(Results!J1248&lt;'C.O. values'!C$32,"NO_GROWTH",L1248)</f>
        <v>0.39093749999999999</v>
      </c>
      <c r="N1248" s="74">
        <f t="shared" si="176"/>
        <v>3157.5918212798183</v>
      </c>
      <c r="O1248" s="42">
        <f t="shared" si="177"/>
        <v>3157.5918212798183</v>
      </c>
      <c r="P1248" s="75">
        <f t="shared" si="178"/>
        <v>0.3455501111656028</v>
      </c>
      <c r="Q1248" s="55" t="str">
        <f t="shared" si="179"/>
        <v>NEGATIVE</v>
      </c>
      <c r="R1248" s="1"/>
    </row>
    <row r="1249" spans="1:18" ht="14" x14ac:dyDescent="0.2">
      <c r="A1249" s="69" t="s">
        <v>2710</v>
      </c>
      <c r="B1249" s="69" t="s">
        <v>2711</v>
      </c>
      <c r="C1249" s="76" t="s">
        <v>135</v>
      </c>
      <c r="D1249" s="31" t="s">
        <v>144</v>
      </c>
      <c r="E1249" s="1">
        <v>89</v>
      </c>
      <c r="F1249" s="71">
        <f>Data!V136</f>
        <v>2038</v>
      </c>
      <c r="G1249" s="71">
        <f t="shared" si="171"/>
        <v>973.57894736842104</v>
      </c>
      <c r="H1249" s="72">
        <f t="shared" si="172"/>
        <v>1064.421052631579</v>
      </c>
      <c r="I1249" s="72">
        <f t="shared" si="173"/>
        <v>1064.421052631579</v>
      </c>
      <c r="J1249" s="45">
        <f>Data!G136</f>
        <v>0.42799999999999999</v>
      </c>
      <c r="K1249" s="45">
        <f t="shared" si="174"/>
        <v>5.1062500000000018E-2</v>
      </c>
      <c r="L1249" s="73">
        <f t="shared" si="175"/>
        <v>0.37693749999999998</v>
      </c>
      <c r="M1249" s="73">
        <f>IF(Results!J1249&lt;'C.O. values'!C$32,"NO_GROWTH",L1249)</f>
        <v>0.37693749999999998</v>
      </c>
      <c r="N1249" s="74">
        <f t="shared" si="176"/>
        <v>2823.8661651641955</v>
      </c>
      <c r="O1249" s="42">
        <f t="shared" si="177"/>
        <v>2823.8661651641955</v>
      </c>
      <c r="P1249" s="75">
        <f t="shared" si="178"/>
        <v>0.30902894437247796</v>
      </c>
      <c r="Q1249" s="55" t="str">
        <f t="shared" si="179"/>
        <v>NEGATIVE</v>
      </c>
      <c r="R1249" s="1"/>
    </row>
    <row r="1250" spans="1:18" ht="14" x14ac:dyDescent="0.2">
      <c r="A1250" s="69" t="s">
        <v>2712</v>
      </c>
      <c r="B1250" s="69" t="s">
        <v>2713</v>
      </c>
      <c r="C1250" s="76" t="s">
        <v>607</v>
      </c>
      <c r="D1250" s="31" t="s">
        <v>127</v>
      </c>
      <c r="E1250" s="1">
        <v>90</v>
      </c>
      <c r="F1250" s="71">
        <f>Data!W136</f>
        <v>2568</v>
      </c>
      <c r="G1250" s="71">
        <f t="shared" si="171"/>
        <v>973.57894736842104</v>
      </c>
      <c r="H1250" s="72">
        <f t="shared" si="172"/>
        <v>1594.421052631579</v>
      </c>
      <c r="I1250" s="72">
        <f t="shared" si="173"/>
        <v>1594.421052631579</v>
      </c>
      <c r="J1250" s="45">
        <f>Data!H136</f>
        <v>0.40600000000000003</v>
      </c>
      <c r="K1250" s="45">
        <f t="shared" si="174"/>
        <v>5.1062500000000018E-2</v>
      </c>
      <c r="L1250" s="73">
        <f t="shared" si="175"/>
        <v>0.35493750000000002</v>
      </c>
      <c r="M1250" s="73">
        <f>IF(Results!J1250&lt;'C.O. values'!C$32,"NO_GROWTH",L1250)</f>
        <v>0.35493750000000002</v>
      </c>
      <c r="N1250" s="74">
        <f t="shared" si="176"/>
        <v>4492.1177746267413</v>
      </c>
      <c r="O1250" s="42">
        <f t="shared" si="177"/>
        <v>4492.1177746267413</v>
      </c>
      <c r="P1250" s="75">
        <f t="shared" si="178"/>
        <v>0.49159355744787192</v>
      </c>
      <c r="Q1250" s="55" t="str">
        <f t="shared" si="179"/>
        <v>NEGATIVE</v>
      </c>
      <c r="R1250" s="1"/>
    </row>
    <row r="1251" spans="1:18" ht="14" x14ac:dyDescent="0.2">
      <c r="A1251" s="69" t="s">
        <v>2714</v>
      </c>
      <c r="B1251" s="69" t="s">
        <v>2715</v>
      </c>
      <c r="C1251" s="76" t="s">
        <v>132</v>
      </c>
      <c r="D1251" s="31" t="s">
        <v>127</v>
      </c>
      <c r="E1251" s="1">
        <v>91</v>
      </c>
      <c r="F1251" s="71">
        <f>Data!X136</f>
        <v>2240</v>
      </c>
      <c r="G1251" s="71">
        <f t="shared" si="171"/>
        <v>973.57894736842104</v>
      </c>
      <c r="H1251" s="72">
        <f t="shared" si="172"/>
        <v>1266.421052631579</v>
      </c>
      <c r="I1251" s="72">
        <f t="shared" si="173"/>
        <v>1266.421052631579</v>
      </c>
      <c r="J1251" s="45">
        <f>Data!I136</f>
        <v>0.437</v>
      </c>
      <c r="K1251" s="45">
        <f t="shared" si="174"/>
        <v>5.1062500000000018E-2</v>
      </c>
      <c r="L1251" s="73">
        <f t="shared" si="175"/>
        <v>0.38593749999999999</v>
      </c>
      <c r="M1251" s="73">
        <f>IF(Results!J1251&lt;'C.O. values'!C$32,"NO_GROWTH",L1251)</f>
        <v>0.38593749999999999</v>
      </c>
      <c r="N1251" s="74">
        <f t="shared" si="176"/>
        <v>3281.4148732154272</v>
      </c>
      <c r="O1251" s="42">
        <f t="shared" si="177"/>
        <v>3281.4148732154272</v>
      </c>
      <c r="P1251" s="75">
        <f t="shared" si="178"/>
        <v>0.35910064960849492</v>
      </c>
      <c r="Q1251" s="55" t="str">
        <f t="shared" si="179"/>
        <v>NEGATIVE</v>
      </c>
      <c r="R1251" s="1"/>
    </row>
    <row r="1252" spans="1:18" ht="14" x14ac:dyDescent="0.2">
      <c r="A1252" s="69" t="s">
        <v>2716</v>
      </c>
      <c r="B1252" s="69" t="s">
        <v>2717</v>
      </c>
      <c r="C1252" s="76" t="s">
        <v>138</v>
      </c>
      <c r="D1252" s="31" t="s">
        <v>127</v>
      </c>
      <c r="E1252" s="1">
        <v>92</v>
      </c>
      <c r="F1252" s="71">
        <f>Data!Y136</f>
        <v>2305</v>
      </c>
      <c r="G1252" s="71">
        <f t="shared" si="171"/>
        <v>973.57894736842104</v>
      </c>
      <c r="H1252" s="72">
        <f t="shared" si="172"/>
        <v>1331.421052631579</v>
      </c>
      <c r="I1252" s="72">
        <f t="shared" si="173"/>
        <v>1331.421052631579</v>
      </c>
      <c r="J1252" s="45">
        <f>Data!J136</f>
        <v>0.42299999999999999</v>
      </c>
      <c r="K1252" s="45">
        <f t="shared" si="174"/>
        <v>5.1062500000000018E-2</v>
      </c>
      <c r="L1252" s="73">
        <f t="shared" si="175"/>
        <v>0.37193749999999998</v>
      </c>
      <c r="M1252" s="73">
        <f>IF(Results!J1252&lt;'C.O. values'!C$32,"NO_GROWTH",L1252)</f>
        <v>0.37193749999999998</v>
      </c>
      <c r="N1252" s="74">
        <f t="shared" si="176"/>
        <v>3579.6902776180918</v>
      </c>
      <c r="O1252" s="42">
        <f t="shared" si="177"/>
        <v>3579.6902776180918</v>
      </c>
      <c r="P1252" s="75">
        <f t="shared" si="178"/>
        <v>0.39174232876876414</v>
      </c>
      <c r="Q1252" s="55" t="str">
        <f t="shared" si="179"/>
        <v>NEGATIVE</v>
      </c>
      <c r="R1252" s="1"/>
    </row>
    <row r="1253" spans="1:18" ht="14" x14ac:dyDescent="0.2">
      <c r="A1253" s="69" t="s">
        <v>2718</v>
      </c>
      <c r="B1253" s="69" t="s">
        <v>2719</v>
      </c>
      <c r="C1253" s="76" t="s">
        <v>336</v>
      </c>
      <c r="D1253" s="31" t="s">
        <v>127</v>
      </c>
      <c r="E1253" s="1">
        <v>93</v>
      </c>
      <c r="F1253" s="71">
        <f>Data!Z136</f>
        <v>2246</v>
      </c>
      <c r="G1253" s="71">
        <f t="shared" si="171"/>
        <v>973.57894736842104</v>
      </c>
      <c r="H1253" s="72">
        <f t="shared" si="172"/>
        <v>1272.421052631579</v>
      </c>
      <c r="I1253" s="72">
        <f t="shared" si="173"/>
        <v>1272.421052631579</v>
      </c>
      <c r="J1253" s="45">
        <f>Data!K136</f>
        <v>0.42699999999999999</v>
      </c>
      <c r="K1253" s="45">
        <f t="shared" si="174"/>
        <v>5.1062500000000018E-2</v>
      </c>
      <c r="L1253" s="73">
        <f t="shared" si="175"/>
        <v>0.37593749999999998</v>
      </c>
      <c r="M1253" s="73">
        <f>IF(Results!J1253&lt;'C.O. values'!C$32,"NO_GROWTH",L1253)</f>
        <v>0.37593749999999998</v>
      </c>
      <c r="N1253" s="74">
        <f t="shared" si="176"/>
        <v>3384.6611541322136</v>
      </c>
      <c r="O1253" s="42">
        <f t="shared" si="177"/>
        <v>3384.6611541322136</v>
      </c>
      <c r="P1253" s="75">
        <f t="shared" si="178"/>
        <v>0.37039937530438627</v>
      </c>
      <c r="Q1253" s="55" t="str">
        <f t="shared" si="179"/>
        <v>NEGATIVE</v>
      </c>
      <c r="R1253" s="1"/>
    </row>
    <row r="1254" spans="1:18" ht="14" x14ac:dyDescent="0.2">
      <c r="A1254" s="69" t="s">
        <v>2720</v>
      </c>
      <c r="B1254" s="69" t="s">
        <v>2721</v>
      </c>
      <c r="C1254" s="76" t="s">
        <v>158</v>
      </c>
      <c r="D1254" s="31" t="s">
        <v>127</v>
      </c>
      <c r="E1254" s="1">
        <v>94</v>
      </c>
      <c r="F1254" s="71">
        <f>Data!AA136</f>
        <v>2405</v>
      </c>
      <c r="G1254" s="71">
        <f t="shared" si="171"/>
        <v>973.57894736842104</v>
      </c>
      <c r="H1254" s="72">
        <f t="shared" si="172"/>
        <v>1431.421052631579</v>
      </c>
      <c r="I1254" s="72">
        <f t="shared" si="173"/>
        <v>1431.421052631579</v>
      </c>
      <c r="J1254" s="45">
        <f>Data!L136</f>
        <v>0.42199999999999999</v>
      </c>
      <c r="K1254" s="45">
        <f t="shared" si="174"/>
        <v>5.1062500000000018E-2</v>
      </c>
      <c r="L1254" s="73">
        <f t="shared" si="175"/>
        <v>0.37093749999999998</v>
      </c>
      <c r="M1254" s="73">
        <f>IF(Results!J1254&lt;'C.O. values'!C$32,"NO_GROWTH",L1254)</f>
        <v>0.37093749999999998</v>
      </c>
      <c r="N1254" s="74">
        <f t="shared" si="176"/>
        <v>3858.9278588214429</v>
      </c>
      <c r="O1254" s="42">
        <f t="shared" si="177"/>
        <v>3858.9278588214429</v>
      </c>
      <c r="P1254" s="75">
        <f t="shared" si="178"/>
        <v>0.42230060947374864</v>
      </c>
      <c r="Q1254" s="55" t="str">
        <f t="shared" si="179"/>
        <v>NEGATIVE</v>
      </c>
      <c r="R1254" s="1"/>
    </row>
    <row r="1255" spans="1:18" ht="14" x14ac:dyDescent="0.2">
      <c r="A1255" s="69" t="s">
        <v>2722</v>
      </c>
      <c r="B1255" s="69" t="s">
        <v>2723</v>
      </c>
      <c r="C1255" s="76" t="s">
        <v>258</v>
      </c>
      <c r="D1255" s="31" t="s">
        <v>144</v>
      </c>
      <c r="E1255" s="1">
        <v>95</v>
      </c>
      <c r="F1255" s="71">
        <f>Data!AB136</f>
        <v>2757</v>
      </c>
      <c r="G1255" s="71">
        <f t="shared" si="171"/>
        <v>973.57894736842104</v>
      </c>
      <c r="H1255" s="72">
        <f t="shared" si="172"/>
        <v>1783.421052631579</v>
      </c>
      <c r="I1255" s="72">
        <f t="shared" si="173"/>
        <v>1783.421052631579</v>
      </c>
      <c r="J1255" s="45">
        <f>Data!M136</f>
        <v>0.44400000000000001</v>
      </c>
      <c r="K1255" s="45">
        <f t="shared" si="174"/>
        <v>5.1062500000000018E-2</v>
      </c>
      <c r="L1255" s="73">
        <f t="shared" si="175"/>
        <v>0.3929375</v>
      </c>
      <c r="M1255" s="73">
        <f>IF(Results!J1255&lt;'C.O. values'!C$32,"NO_GROWTH",L1255)</f>
        <v>0.3929375</v>
      </c>
      <c r="N1255" s="74">
        <f t="shared" si="176"/>
        <v>4538.6888567051474</v>
      </c>
      <c r="O1255" s="42">
        <f t="shared" si="177"/>
        <v>4538.6888567051474</v>
      </c>
      <c r="P1255" s="75">
        <f t="shared" si="178"/>
        <v>0.49669004980665088</v>
      </c>
      <c r="Q1255" s="55" t="str">
        <f t="shared" si="179"/>
        <v>NEGATIVE</v>
      </c>
      <c r="R1255" s="1"/>
    </row>
    <row r="1256" spans="1:18" ht="14" x14ac:dyDescent="0.2">
      <c r="A1256" s="69" t="s">
        <v>2724</v>
      </c>
      <c r="B1256" s="69" t="s">
        <v>2725</v>
      </c>
      <c r="C1256" s="76" t="s">
        <v>2178</v>
      </c>
      <c r="D1256" s="31" t="s">
        <v>127</v>
      </c>
      <c r="E1256" s="1">
        <v>96</v>
      </c>
      <c r="F1256" s="71">
        <f>Data!AC136</f>
        <v>2998</v>
      </c>
      <c r="G1256" s="71">
        <f t="shared" si="171"/>
        <v>973.57894736842104</v>
      </c>
      <c r="H1256" s="72">
        <f t="shared" si="172"/>
        <v>2024.421052631579</v>
      </c>
      <c r="I1256" s="72">
        <f t="shared" si="173"/>
        <v>2024.421052631579</v>
      </c>
      <c r="J1256" s="45">
        <f>Data!N136</f>
        <v>0.41299999999999998</v>
      </c>
      <c r="K1256" s="45">
        <f t="shared" si="174"/>
        <v>5.1062500000000018E-2</v>
      </c>
      <c r="L1256" s="73">
        <f t="shared" si="175"/>
        <v>0.36193749999999997</v>
      </c>
      <c r="M1256" s="73">
        <f>IF(Results!J1256&lt;'C.O. values'!C$32,"NO_GROWTH",L1256)</f>
        <v>0.36193749999999997</v>
      </c>
      <c r="N1256" s="74">
        <f t="shared" si="176"/>
        <v>5593.2890419798423</v>
      </c>
      <c r="O1256" s="42">
        <f t="shared" si="177"/>
        <v>5593.2890419798423</v>
      </c>
      <c r="P1256" s="75">
        <f t="shared" si="178"/>
        <v>0.61209990386094493</v>
      </c>
      <c r="Q1256" s="55" t="str">
        <f t="shared" si="179"/>
        <v>NEGATIVE</v>
      </c>
      <c r="R1256" s="1"/>
    </row>
    <row r="1257" spans="1:18" ht="14" x14ac:dyDescent="0.2">
      <c r="A1257" s="69" t="s">
        <v>2726</v>
      </c>
      <c r="B1257" s="69" t="s">
        <v>2727</v>
      </c>
      <c r="C1257" s="76" t="s">
        <v>321</v>
      </c>
      <c r="D1257" s="31" t="s">
        <v>127</v>
      </c>
      <c r="E1257" s="1">
        <v>1</v>
      </c>
      <c r="F1257" s="71">
        <f>Data!R139</f>
        <v>1403</v>
      </c>
      <c r="G1257" s="71">
        <f t="shared" si="171"/>
        <v>973.57894736842104</v>
      </c>
      <c r="H1257" s="72">
        <f t="shared" si="172"/>
        <v>429.42105263157896</v>
      </c>
      <c r="I1257" s="72">
        <f t="shared" si="173"/>
        <v>429.42105263157896</v>
      </c>
      <c r="J1257" s="45">
        <f>Data!C139</f>
        <v>0.38400000000000001</v>
      </c>
      <c r="K1257" s="45">
        <f t="shared" si="174"/>
        <v>5.1062500000000018E-2</v>
      </c>
      <c r="L1257" s="73">
        <f t="shared" si="175"/>
        <v>0.3329375</v>
      </c>
      <c r="M1257" s="73">
        <f>IF(Results!J1257&lt;'C.O. values'!C$32,"NO_GROWTH",L1257)</f>
        <v>0.3329375</v>
      </c>
      <c r="N1257" s="74">
        <f t="shared" si="176"/>
        <v>1289.7947892069201</v>
      </c>
      <c r="O1257" s="42">
        <f t="shared" si="177"/>
        <v>1289.7947892069201</v>
      </c>
      <c r="P1257" s="75">
        <f t="shared" si="178"/>
        <v>0.14114830478963628</v>
      </c>
      <c r="Q1257" s="55" t="str">
        <f t="shared" si="179"/>
        <v>NEGATIVE</v>
      </c>
      <c r="R1257" s="1"/>
    </row>
    <row r="1258" spans="1:18" ht="14" x14ac:dyDescent="0.2">
      <c r="A1258" s="69" t="s">
        <v>2728</v>
      </c>
      <c r="B1258" s="69" t="s">
        <v>2729</v>
      </c>
      <c r="C1258" s="76" t="s">
        <v>126</v>
      </c>
      <c r="D1258" s="31" t="s">
        <v>127</v>
      </c>
      <c r="E1258" s="1">
        <v>2</v>
      </c>
      <c r="F1258" s="71">
        <f>Data!S139</f>
        <v>396</v>
      </c>
      <c r="G1258" s="71">
        <f t="shared" si="171"/>
        <v>973.57894736842104</v>
      </c>
      <c r="H1258" s="72">
        <f t="shared" si="172"/>
        <v>-577.57894736842104</v>
      </c>
      <c r="I1258" s="72" t="str">
        <f t="shared" si="173"/>
        <v>OUTLIER-DN</v>
      </c>
      <c r="J1258" s="45">
        <f>Data!D139</f>
        <v>0.30399999999999999</v>
      </c>
      <c r="K1258" s="45">
        <f t="shared" si="174"/>
        <v>5.1062500000000018E-2</v>
      </c>
      <c r="L1258" s="73">
        <f t="shared" si="175"/>
        <v>0.25293749999999998</v>
      </c>
      <c r="M1258" s="73">
        <f>IF(Results!J1258&lt;'C.O. values'!C$32,"NO_GROWTH",L1258)</f>
        <v>0.25293749999999998</v>
      </c>
      <c r="N1258" s="74">
        <f t="shared" si="176"/>
        <v>-2283.4848425734463</v>
      </c>
      <c r="O1258" s="42" t="str">
        <f t="shared" si="177"/>
        <v>OUTLIER-DN</v>
      </c>
      <c r="P1258" s="75">
        <f t="shared" si="178"/>
        <v>-0.24989247688018348</v>
      </c>
      <c r="Q1258" s="55" t="str">
        <f t="shared" si="179"/>
        <v>NEGATIVE</v>
      </c>
      <c r="R1258" s="1"/>
    </row>
    <row r="1259" spans="1:18" ht="14" x14ac:dyDescent="0.2">
      <c r="A1259" s="69" t="s">
        <v>2730</v>
      </c>
      <c r="B1259" s="69" t="s">
        <v>2731</v>
      </c>
      <c r="C1259" s="76" t="s">
        <v>135</v>
      </c>
      <c r="D1259" s="31" t="s">
        <v>141</v>
      </c>
      <c r="E1259" s="1">
        <v>3</v>
      </c>
      <c r="F1259" s="71">
        <f>Data!T139</f>
        <v>491</v>
      </c>
      <c r="G1259" s="71">
        <f t="shared" si="171"/>
        <v>973.57894736842104</v>
      </c>
      <c r="H1259" s="72">
        <f t="shared" si="172"/>
        <v>-482.57894736842104</v>
      </c>
      <c r="I1259" s="72" t="str">
        <f t="shared" si="173"/>
        <v>OUTLIER-DN</v>
      </c>
      <c r="J1259" s="45">
        <f>Data!E139</f>
        <v>0.32</v>
      </c>
      <c r="K1259" s="45">
        <f t="shared" si="174"/>
        <v>5.1062500000000018E-2</v>
      </c>
      <c r="L1259" s="73">
        <f t="shared" si="175"/>
        <v>0.2689375</v>
      </c>
      <c r="M1259" s="73">
        <f>IF(Results!J1259&lt;'C.O. values'!C$32,"NO_GROWTH",L1259)</f>
        <v>0.2689375</v>
      </c>
      <c r="N1259" s="74">
        <f t="shared" si="176"/>
        <v>-1794.3906943747936</v>
      </c>
      <c r="O1259" s="42" t="str">
        <f t="shared" si="177"/>
        <v>OUTLIER-DN</v>
      </c>
      <c r="P1259" s="75">
        <f t="shared" si="178"/>
        <v>-0.19636860589042729</v>
      </c>
      <c r="Q1259" s="55" t="str">
        <f t="shared" si="179"/>
        <v>NEGATIVE</v>
      </c>
      <c r="R1259" s="1"/>
    </row>
    <row r="1260" spans="1:18" ht="14" x14ac:dyDescent="0.2">
      <c r="A1260" s="69" t="s">
        <v>2732</v>
      </c>
      <c r="B1260" s="69" t="s">
        <v>2733</v>
      </c>
      <c r="C1260" s="76" t="s">
        <v>135</v>
      </c>
      <c r="D1260" s="31" t="s">
        <v>144</v>
      </c>
      <c r="E1260" s="1">
        <v>4</v>
      </c>
      <c r="F1260" s="71">
        <f>Data!U139</f>
        <v>401</v>
      </c>
      <c r="G1260" s="71">
        <f t="shared" si="171"/>
        <v>973.57894736842104</v>
      </c>
      <c r="H1260" s="72">
        <f t="shared" si="172"/>
        <v>-572.57894736842104</v>
      </c>
      <c r="I1260" s="72" t="str">
        <f t="shared" si="173"/>
        <v>OUTLIER-DN</v>
      </c>
      <c r="J1260" s="45">
        <f>Data!F139</f>
        <v>0.31</v>
      </c>
      <c r="K1260" s="45">
        <f t="shared" si="174"/>
        <v>5.1062500000000018E-2</v>
      </c>
      <c r="L1260" s="73">
        <f t="shared" si="175"/>
        <v>0.25893749999999999</v>
      </c>
      <c r="M1260" s="73">
        <f>IF(Results!J1260&lt;'C.O. values'!C$32,"NO_GROWTH",L1260)</f>
        <v>0.25893749999999999</v>
      </c>
      <c r="N1260" s="74">
        <f t="shared" si="176"/>
        <v>-2211.2631324872646</v>
      </c>
      <c r="O1260" s="42" t="str">
        <f t="shared" si="177"/>
        <v>OUTLIER-DN</v>
      </c>
      <c r="P1260" s="75">
        <f t="shared" si="178"/>
        <v>-0.2419889157610218</v>
      </c>
      <c r="Q1260" s="55" t="str">
        <f t="shared" si="179"/>
        <v>NEGATIVE</v>
      </c>
      <c r="R1260" s="1"/>
    </row>
    <row r="1261" spans="1:18" ht="14" x14ac:dyDescent="0.2">
      <c r="A1261" s="69" t="s">
        <v>2734</v>
      </c>
      <c r="B1261" s="69" t="s">
        <v>2735</v>
      </c>
      <c r="C1261" s="76" t="s">
        <v>149</v>
      </c>
      <c r="D1261" s="31" t="s">
        <v>144</v>
      </c>
      <c r="E1261" s="1">
        <v>5</v>
      </c>
      <c r="F1261" s="71">
        <f>Data!V139</f>
        <v>637</v>
      </c>
      <c r="G1261" s="71">
        <f t="shared" si="171"/>
        <v>973.57894736842104</v>
      </c>
      <c r="H1261" s="72">
        <f t="shared" si="172"/>
        <v>-336.57894736842104</v>
      </c>
      <c r="I1261" s="72" t="str">
        <f t="shared" si="173"/>
        <v>OUTLIER-DN</v>
      </c>
      <c r="J1261" s="45">
        <f>Data!G139</f>
        <v>0.33200000000000002</v>
      </c>
      <c r="K1261" s="45">
        <f t="shared" si="174"/>
        <v>5.1062500000000018E-2</v>
      </c>
      <c r="L1261" s="73">
        <f t="shared" si="175"/>
        <v>0.28093750000000001</v>
      </c>
      <c r="M1261" s="73">
        <f>IF(Results!J1261&lt;'C.O. values'!C$32,"NO_GROWTH",L1261)</f>
        <v>0.28093750000000001</v>
      </c>
      <c r="N1261" s="74">
        <f t="shared" si="176"/>
        <v>-1198.0563198875943</v>
      </c>
      <c r="O1261" s="42" t="str">
        <f t="shared" si="177"/>
        <v>OUTLIER-DN</v>
      </c>
      <c r="P1261" s="75">
        <f t="shared" si="178"/>
        <v>-0.13110893299439053</v>
      </c>
      <c r="Q1261" s="55" t="str">
        <f t="shared" si="179"/>
        <v>NEGATIVE</v>
      </c>
      <c r="R1261" s="1"/>
    </row>
    <row r="1262" spans="1:18" ht="14" x14ac:dyDescent="0.2">
      <c r="A1262" s="69" t="s">
        <v>2736</v>
      </c>
      <c r="B1262" s="69" t="s">
        <v>2737</v>
      </c>
      <c r="C1262" s="76" t="s">
        <v>152</v>
      </c>
      <c r="D1262" s="31" t="s">
        <v>127</v>
      </c>
      <c r="E1262" s="1">
        <v>6</v>
      </c>
      <c r="F1262" s="71">
        <f>Data!W139</f>
        <v>768</v>
      </c>
      <c r="G1262" s="71">
        <f t="shared" si="171"/>
        <v>973.57894736842104</v>
      </c>
      <c r="H1262" s="72">
        <f t="shared" si="172"/>
        <v>-205.57894736842104</v>
      </c>
      <c r="I1262" s="72" t="str">
        <f t="shared" si="173"/>
        <v>OUTLIER-DN</v>
      </c>
      <c r="J1262" s="45">
        <f>Data!H139</f>
        <v>0.39100000000000001</v>
      </c>
      <c r="K1262" s="45">
        <f t="shared" si="174"/>
        <v>5.1062500000000018E-2</v>
      </c>
      <c r="L1262" s="73">
        <f t="shared" si="175"/>
        <v>0.3399375</v>
      </c>
      <c r="M1262" s="73">
        <f>IF(Results!J1262&lt;'C.O. values'!C$32,"NO_GROWTH",L1262)</f>
        <v>0.3399375</v>
      </c>
      <c r="N1262" s="74">
        <f t="shared" si="176"/>
        <v>-604.75513107092047</v>
      </c>
      <c r="O1262" s="42" t="str">
        <f t="shared" si="177"/>
        <v>OUTLIER-DN</v>
      </c>
      <c r="P1262" s="75">
        <f t="shared" si="178"/>
        <v>-6.6181195859832634E-2</v>
      </c>
      <c r="Q1262" s="55" t="str">
        <f t="shared" si="179"/>
        <v>NEGATIVE</v>
      </c>
      <c r="R1262" s="1"/>
    </row>
    <row r="1263" spans="1:18" ht="14" x14ac:dyDescent="0.2">
      <c r="A1263" s="69" t="s">
        <v>2738</v>
      </c>
      <c r="B1263" s="69" t="s">
        <v>2739</v>
      </c>
      <c r="C1263" s="76" t="s">
        <v>267</v>
      </c>
      <c r="D1263" s="31" t="s">
        <v>127</v>
      </c>
      <c r="E1263" s="1">
        <v>7</v>
      </c>
      <c r="F1263" s="71">
        <f>Data!X139</f>
        <v>905</v>
      </c>
      <c r="G1263" s="71">
        <f t="shared" si="171"/>
        <v>973.57894736842104</v>
      </c>
      <c r="H1263" s="72">
        <f t="shared" si="172"/>
        <v>-68.578947368421041</v>
      </c>
      <c r="I1263" s="72" t="str">
        <f t="shared" si="173"/>
        <v>OUTLIER-DN</v>
      </c>
      <c r="J1263" s="45">
        <f>Data!I139</f>
        <v>0.34</v>
      </c>
      <c r="K1263" s="45">
        <f t="shared" si="174"/>
        <v>5.1062500000000018E-2</v>
      </c>
      <c r="L1263" s="73">
        <f t="shared" si="175"/>
        <v>0.28893750000000001</v>
      </c>
      <c r="M1263" s="73">
        <f>IF(Results!J1263&lt;'C.O. values'!C$32,"NO_GROWTH",L1263)</f>
        <v>0.28893750000000001</v>
      </c>
      <c r="N1263" s="74">
        <f t="shared" si="176"/>
        <v>-237.34872548015068</v>
      </c>
      <c r="O1263" s="42" t="str">
        <f t="shared" si="177"/>
        <v>OUTLIER-DN</v>
      </c>
      <c r="P1263" s="75">
        <f t="shared" si="178"/>
        <v>-2.5974186378984847E-2</v>
      </c>
      <c r="Q1263" s="55" t="str">
        <f t="shared" si="179"/>
        <v>NEGATIVE</v>
      </c>
      <c r="R1263" s="1"/>
    </row>
    <row r="1264" spans="1:18" ht="14" x14ac:dyDescent="0.2">
      <c r="A1264" s="69" t="s">
        <v>2740</v>
      </c>
      <c r="B1264" s="69" t="s">
        <v>2741</v>
      </c>
      <c r="C1264" s="76" t="s">
        <v>596</v>
      </c>
      <c r="D1264" s="31" t="s">
        <v>127</v>
      </c>
      <c r="E1264" s="1">
        <v>8</v>
      </c>
      <c r="F1264" s="71">
        <f>Data!Y139</f>
        <v>98</v>
      </c>
      <c r="G1264" s="71">
        <f t="shared" si="171"/>
        <v>973.57894736842104</v>
      </c>
      <c r="H1264" s="72">
        <f t="shared" si="172"/>
        <v>-875.57894736842104</v>
      </c>
      <c r="I1264" s="72" t="str">
        <f t="shared" si="173"/>
        <v>OUTLIER-DN</v>
      </c>
      <c r="J1264" s="45">
        <f>Data!J139</f>
        <v>0.27100000000000002</v>
      </c>
      <c r="K1264" s="45">
        <f t="shared" si="174"/>
        <v>5.1062500000000018E-2</v>
      </c>
      <c r="L1264" s="73">
        <f t="shared" si="175"/>
        <v>0.21993750000000001</v>
      </c>
      <c r="M1264" s="73">
        <f>IF(Results!J1264&lt;'C.O. values'!C$32,"NO_GROWTH",L1264)</f>
        <v>0.21993750000000001</v>
      </c>
      <c r="N1264" s="74">
        <f t="shared" si="176"/>
        <v>-3981.0352821525253</v>
      </c>
      <c r="O1264" s="42" t="str">
        <f t="shared" si="177"/>
        <v>OUTLIER-DN</v>
      </c>
      <c r="P1264" s="75">
        <f t="shared" si="178"/>
        <v>-0.43566339861636144</v>
      </c>
      <c r="Q1264" s="55" t="str">
        <f t="shared" si="179"/>
        <v>NEGATIVE</v>
      </c>
      <c r="R1264" s="1"/>
    </row>
    <row r="1265" spans="1:18" ht="14" x14ac:dyDescent="0.2">
      <c r="A1265" s="69" t="s">
        <v>2742</v>
      </c>
      <c r="B1265" s="69" t="s">
        <v>2743</v>
      </c>
      <c r="C1265" s="76" t="s">
        <v>1383</v>
      </c>
      <c r="D1265" s="31" t="s">
        <v>127</v>
      </c>
      <c r="E1265" s="1">
        <v>9</v>
      </c>
      <c r="F1265" s="71">
        <f>Data!Z139</f>
        <v>322</v>
      </c>
      <c r="G1265" s="71">
        <f t="shared" si="171"/>
        <v>973.57894736842104</v>
      </c>
      <c r="H1265" s="72">
        <f t="shared" si="172"/>
        <v>-651.57894736842104</v>
      </c>
      <c r="I1265" s="72" t="str">
        <f t="shared" si="173"/>
        <v>OUTLIER-DN</v>
      </c>
      <c r="J1265" s="45">
        <f>Data!K139</f>
        <v>0.32600000000000001</v>
      </c>
      <c r="K1265" s="45">
        <f t="shared" si="174"/>
        <v>5.1062500000000018E-2</v>
      </c>
      <c r="L1265" s="73">
        <f t="shared" si="175"/>
        <v>0.2749375</v>
      </c>
      <c r="M1265" s="73">
        <f>IF(Results!J1265&lt;'C.O. values'!C$32,"NO_GROWTH",L1265)</f>
        <v>0.2749375</v>
      </c>
      <c r="N1265" s="74">
        <f t="shared" si="176"/>
        <v>-2369.9166078414951</v>
      </c>
      <c r="O1265" s="42" t="str">
        <f t="shared" si="177"/>
        <v>OUTLIER-DN</v>
      </c>
      <c r="P1265" s="75">
        <f t="shared" si="178"/>
        <v>-0.25935111111382175</v>
      </c>
      <c r="Q1265" s="55" t="str">
        <f t="shared" si="179"/>
        <v>NEGATIVE</v>
      </c>
      <c r="R1265" s="1"/>
    </row>
    <row r="1266" spans="1:18" ht="14" x14ac:dyDescent="0.2">
      <c r="A1266" s="69" t="s">
        <v>2744</v>
      </c>
      <c r="B1266" s="69" t="s">
        <v>2745</v>
      </c>
      <c r="C1266" s="76" t="s">
        <v>158</v>
      </c>
      <c r="D1266" s="31" t="s">
        <v>127</v>
      </c>
      <c r="E1266" s="1">
        <v>10</v>
      </c>
      <c r="F1266" s="71">
        <f>Data!AA139</f>
        <v>449</v>
      </c>
      <c r="G1266" s="71">
        <f t="shared" si="171"/>
        <v>973.57894736842104</v>
      </c>
      <c r="H1266" s="72">
        <f t="shared" si="172"/>
        <v>-524.57894736842104</v>
      </c>
      <c r="I1266" s="72" t="str">
        <f t="shared" si="173"/>
        <v>OUTLIER-DN</v>
      </c>
      <c r="J1266" s="45">
        <f>Data!L139</f>
        <v>0.33500000000000002</v>
      </c>
      <c r="K1266" s="45">
        <f t="shared" si="174"/>
        <v>5.1062500000000018E-2</v>
      </c>
      <c r="L1266" s="73">
        <f t="shared" si="175"/>
        <v>0.28393750000000001</v>
      </c>
      <c r="M1266" s="73">
        <f>IF(Results!J1266&lt;'C.O. values'!C$32,"NO_GROWTH",L1266)</f>
        <v>0.28393750000000001</v>
      </c>
      <c r="N1266" s="74">
        <f t="shared" si="176"/>
        <v>-1847.5155531355351</v>
      </c>
      <c r="O1266" s="42" t="str">
        <f t="shared" si="177"/>
        <v>OUTLIER-DN</v>
      </c>
      <c r="P1266" s="75">
        <f t="shared" si="178"/>
        <v>-0.20218230882907715</v>
      </c>
      <c r="Q1266" s="55" t="str">
        <f t="shared" si="179"/>
        <v>NEGATIVE</v>
      </c>
      <c r="R1266" s="1"/>
    </row>
    <row r="1267" spans="1:18" ht="14" x14ac:dyDescent="0.2">
      <c r="A1267" s="69" t="s">
        <v>2746</v>
      </c>
      <c r="B1267" s="69" t="s">
        <v>2747</v>
      </c>
      <c r="C1267" s="76" t="s">
        <v>1915</v>
      </c>
      <c r="D1267" s="31" t="s">
        <v>127</v>
      </c>
      <c r="E1267" s="1">
        <v>11</v>
      </c>
      <c r="F1267" s="71">
        <f>Data!AB139</f>
        <v>2924</v>
      </c>
      <c r="G1267" s="71">
        <f t="shared" si="171"/>
        <v>973.57894736842104</v>
      </c>
      <c r="H1267" s="72">
        <f t="shared" si="172"/>
        <v>1950.421052631579</v>
      </c>
      <c r="I1267" s="72">
        <f t="shared" si="173"/>
        <v>1950.421052631579</v>
      </c>
      <c r="J1267" s="45">
        <f>Data!M139</f>
        <v>0.47199999999999998</v>
      </c>
      <c r="K1267" s="45">
        <f t="shared" si="174"/>
        <v>5.1062500000000018E-2</v>
      </c>
      <c r="L1267" s="73">
        <f t="shared" si="175"/>
        <v>0.42093749999999996</v>
      </c>
      <c r="M1267" s="73">
        <f>IF(Results!J1267&lt;'C.O. values'!C$32,"NO_GROWTH",L1267)</f>
        <v>0.42093749999999996</v>
      </c>
      <c r="N1267" s="74">
        <f t="shared" si="176"/>
        <v>4633.5169772984809</v>
      </c>
      <c r="O1267" s="42">
        <f t="shared" si="177"/>
        <v>4633.5169772984809</v>
      </c>
      <c r="P1267" s="75">
        <f t="shared" si="178"/>
        <v>0.50706753665970794</v>
      </c>
      <c r="Q1267" s="55" t="str">
        <f t="shared" si="179"/>
        <v>NEGATIVE</v>
      </c>
      <c r="R1267" s="1"/>
    </row>
    <row r="1268" spans="1:18" ht="14" x14ac:dyDescent="0.2">
      <c r="A1268" s="69" t="s">
        <v>2748</v>
      </c>
      <c r="B1268" s="69" t="s">
        <v>2749</v>
      </c>
      <c r="C1268" s="76" t="s">
        <v>135</v>
      </c>
      <c r="D1268" s="31" t="s">
        <v>127</v>
      </c>
      <c r="E1268" s="1">
        <v>12</v>
      </c>
      <c r="F1268" s="71">
        <f>Data!AC139</f>
        <v>3247</v>
      </c>
      <c r="G1268" s="71">
        <f t="shared" si="171"/>
        <v>973.57894736842104</v>
      </c>
      <c r="H1268" s="72">
        <f t="shared" si="172"/>
        <v>2273.4210526315792</v>
      </c>
      <c r="I1268" s="72">
        <f t="shared" si="173"/>
        <v>2273.4210526315792</v>
      </c>
      <c r="J1268" s="45">
        <f>Data!N139</f>
        <v>0.35699999999999998</v>
      </c>
      <c r="K1268" s="45">
        <f t="shared" si="174"/>
        <v>5.1062500000000018E-2</v>
      </c>
      <c r="L1268" s="73">
        <f t="shared" si="175"/>
        <v>0.30593749999999997</v>
      </c>
      <c r="M1268" s="73">
        <f>IF(Results!J1268&lt;'C.O. values'!C$32,"NO_GROWTH",L1268)</f>
        <v>0.30593749999999997</v>
      </c>
      <c r="N1268" s="74">
        <f t="shared" si="176"/>
        <v>7430.9983334229355</v>
      </c>
      <c r="O1268" s="42">
        <f t="shared" si="177"/>
        <v>7430.9983334229355</v>
      </c>
      <c r="P1268" s="75">
        <f t="shared" si="178"/>
        <v>0.81320906739140997</v>
      </c>
      <c r="Q1268" s="55" t="str">
        <f t="shared" si="179"/>
        <v>NEGATIVE</v>
      </c>
      <c r="R1268" s="1"/>
    </row>
    <row r="1269" spans="1:18" ht="14" x14ac:dyDescent="0.2">
      <c r="A1269" s="69" t="s">
        <v>2750</v>
      </c>
      <c r="B1269" s="69" t="s">
        <v>2751</v>
      </c>
      <c r="C1269" s="76" t="s">
        <v>187</v>
      </c>
      <c r="D1269" s="31" t="s">
        <v>144</v>
      </c>
      <c r="E1269" s="1">
        <v>13</v>
      </c>
      <c r="F1269" s="71">
        <f>Data!R140</f>
        <v>1915</v>
      </c>
      <c r="G1269" s="71">
        <f t="shared" si="171"/>
        <v>973.57894736842104</v>
      </c>
      <c r="H1269" s="72">
        <f t="shared" si="172"/>
        <v>941.42105263157896</v>
      </c>
      <c r="I1269" s="72">
        <f t="shared" si="173"/>
        <v>941.42105263157896</v>
      </c>
      <c r="J1269" s="45">
        <f>Data!C140</f>
        <v>0.42899999999999999</v>
      </c>
      <c r="K1269" s="45">
        <f t="shared" si="174"/>
        <v>5.1062500000000018E-2</v>
      </c>
      <c r="L1269" s="73">
        <f t="shared" si="175"/>
        <v>0.37793749999999998</v>
      </c>
      <c r="M1269" s="73">
        <f>IF(Results!J1269&lt;'C.O. values'!C$32,"NO_GROWTH",L1269)</f>
        <v>0.37793749999999998</v>
      </c>
      <c r="N1269" s="74">
        <f t="shared" si="176"/>
        <v>2490.9437476608673</v>
      </c>
      <c r="O1269" s="42">
        <f t="shared" si="177"/>
        <v>2490.9437476608673</v>
      </c>
      <c r="P1269" s="75">
        <f t="shared" si="178"/>
        <v>0.27259567975527726</v>
      </c>
      <c r="Q1269" s="55" t="str">
        <f t="shared" si="179"/>
        <v>NEGATIVE</v>
      </c>
      <c r="R1269" s="1"/>
    </row>
    <row r="1270" spans="1:18" ht="14" x14ac:dyDescent="0.2">
      <c r="A1270" s="69" t="s">
        <v>2752</v>
      </c>
      <c r="B1270" s="69" t="s">
        <v>2753</v>
      </c>
      <c r="C1270" s="76" t="s">
        <v>228</v>
      </c>
      <c r="D1270" s="31" t="s">
        <v>127</v>
      </c>
      <c r="E1270" s="1">
        <v>14</v>
      </c>
      <c r="F1270" s="71">
        <f>Data!S140</f>
        <v>1893</v>
      </c>
      <c r="G1270" s="71">
        <f t="shared" si="171"/>
        <v>973.57894736842104</v>
      </c>
      <c r="H1270" s="72">
        <f t="shared" si="172"/>
        <v>919.42105263157896</v>
      </c>
      <c r="I1270" s="72">
        <f t="shared" si="173"/>
        <v>919.42105263157896</v>
      </c>
      <c r="J1270" s="45">
        <f>Data!D140</f>
        <v>0.35499999999999998</v>
      </c>
      <c r="K1270" s="45">
        <f t="shared" si="174"/>
        <v>5.1062500000000018E-2</v>
      </c>
      <c r="L1270" s="73">
        <f t="shared" si="175"/>
        <v>0.30393749999999997</v>
      </c>
      <c r="M1270" s="73">
        <f>IF(Results!J1270&lt;'C.O. values'!C$32,"NO_GROWTH",L1270)</f>
        <v>0.30393749999999997</v>
      </c>
      <c r="N1270" s="74">
        <f t="shared" si="176"/>
        <v>3025.0332803013089</v>
      </c>
      <c r="O1270" s="42">
        <f t="shared" si="177"/>
        <v>3025.0332803013089</v>
      </c>
      <c r="P1270" s="75">
        <f t="shared" si="178"/>
        <v>0.33104360710691533</v>
      </c>
      <c r="Q1270" s="55" t="str">
        <f t="shared" si="179"/>
        <v>NEGATIVE</v>
      </c>
      <c r="R1270" s="1"/>
    </row>
    <row r="1271" spans="1:18" ht="14" x14ac:dyDescent="0.2">
      <c r="A1271" s="69" t="s">
        <v>2754</v>
      </c>
      <c r="B1271" s="69" t="s">
        <v>2755</v>
      </c>
      <c r="C1271" s="76" t="s">
        <v>138</v>
      </c>
      <c r="D1271" s="31" t="s">
        <v>127</v>
      </c>
      <c r="E1271" s="1">
        <v>15</v>
      </c>
      <c r="F1271" s="71">
        <f>Data!T140</f>
        <v>1673</v>
      </c>
      <c r="G1271" s="71">
        <f t="shared" si="171"/>
        <v>973.57894736842104</v>
      </c>
      <c r="H1271" s="72">
        <f t="shared" si="172"/>
        <v>699.42105263157896</v>
      </c>
      <c r="I1271" s="72">
        <f t="shared" si="173"/>
        <v>699.42105263157896</v>
      </c>
      <c r="J1271" s="45">
        <f>Data!E140</f>
        <v>0.40799999999999997</v>
      </c>
      <c r="K1271" s="45">
        <f t="shared" si="174"/>
        <v>5.1062500000000018E-2</v>
      </c>
      <c r="L1271" s="73">
        <f t="shared" si="175"/>
        <v>0.35693749999999996</v>
      </c>
      <c r="M1271" s="73">
        <f>IF(Results!J1271&lt;'C.O. values'!C$32,"NO_GROWTH",L1271)</f>
        <v>0.35693749999999996</v>
      </c>
      <c r="N1271" s="74">
        <f t="shared" si="176"/>
        <v>1959.505663124718</v>
      </c>
      <c r="O1271" s="42">
        <f t="shared" si="177"/>
        <v>1959.505663124718</v>
      </c>
      <c r="P1271" s="75">
        <f t="shared" si="178"/>
        <v>0.21443791282938307</v>
      </c>
      <c r="Q1271" s="55" t="str">
        <f t="shared" si="179"/>
        <v>NEGATIVE</v>
      </c>
      <c r="R1271" s="1"/>
    </row>
    <row r="1272" spans="1:18" ht="14" x14ac:dyDescent="0.2">
      <c r="A1272" s="69" t="s">
        <v>2756</v>
      </c>
      <c r="B1272" s="69" t="s">
        <v>2757</v>
      </c>
      <c r="C1272" s="76" t="s">
        <v>138</v>
      </c>
      <c r="D1272" s="31" t="s">
        <v>127</v>
      </c>
      <c r="E1272" s="1">
        <v>16</v>
      </c>
      <c r="F1272" s="71">
        <f>Data!U140</f>
        <v>2998</v>
      </c>
      <c r="G1272" s="71">
        <f t="shared" si="171"/>
        <v>973.57894736842104</v>
      </c>
      <c r="H1272" s="72">
        <f t="shared" si="172"/>
        <v>2024.421052631579</v>
      </c>
      <c r="I1272" s="72">
        <f t="shared" si="173"/>
        <v>2024.421052631579</v>
      </c>
      <c r="J1272" s="45">
        <f>Data!F140</f>
        <v>0.35899999999999999</v>
      </c>
      <c r="K1272" s="45">
        <f t="shared" si="174"/>
        <v>5.1062500000000018E-2</v>
      </c>
      <c r="L1272" s="73">
        <f t="shared" si="175"/>
        <v>0.30793749999999998</v>
      </c>
      <c r="M1272" s="73">
        <f>IF(Results!J1272&lt;'C.O. values'!C$32,"NO_GROWTH",L1272)</f>
        <v>0.30793749999999998</v>
      </c>
      <c r="N1272" s="74">
        <f t="shared" si="176"/>
        <v>6574.1296614786415</v>
      </c>
      <c r="O1272" s="42">
        <f t="shared" si="177"/>
        <v>6574.1296614786415</v>
      </c>
      <c r="P1272" s="75">
        <f t="shared" si="178"/>
        <v>0.71943790202125668</v>
      </c>
      <c r="Q1272" s="55" t="str">
        <f t="shared" si="179"/>
        <v>NEGATIVE</v>
      </c>
      <c r="R1272" s="1"/>
    </row>
    <row r="1273" spans="1:18" ht="14" x14ac:dyDescent="0.2">
      <c r="A1273" s="69" t="s">
        <v>2758</v>
      </c>
      <c r="B1273" s="69" t="s">
        <v>2759</v>
      </c>
      <c r="C1273" s="76" t="s">
        <v>253</v>
      </c>
      <c r="D1273" s="31" t="s">
        <v>127</v>
      </c>
      <c r="E1273" s="1">
        <v>17</v>
      </c>
      <c r="F1273" s="71">
        <f>Data!V140</f>
        <v>574</v>
      </c>
      <c r="G1273" s="71">
        <f t="shared" si="171"/>
        <v>973.57894736842104</v>
      </c>
      <c r="H1273" s="72">
        <f t="shared" si="172"/>
        <v>-399.57894736842104</v>
      </c>
      <c r="I1273" s="72" t="str">
        <f t="shared" si="173"/>
        <v>OUTLIER-DN</v>
      </c>
      <c r="J1273" s="45">
        <f>Data!G140</f>
        <v>0.376</v>
      </c>
      <c r="K1273" s="45">
        <f t="shared" si="174"/>
        <v>5.1062500000000018E-2</v>
      </c>
      <c r="L1273" s="73">
        <f t="shared" si="175"/>
        <v>0.32493749999999999</v>
      </c>
      <c r="M1273" s="73">
        <f>IF(Results!J1273&lt;'C.O. values'!C$32,"NO_GROWTH",L1273)</f>
        <v>0.32493749999999999</v>
      </c>
      <c r="N1273" s="74">
        <f t="shared" si="176"/>
        <v>-1229.710166934937</v>
      </c>
      <c r="O1273" s="42" t="str">
        <f t="shared" si="177"/>
        <v>OUTLIER-DN</v>
      </c>
      <c r="P1273" s="75">
        <f t="shared" si="178"/>
        <v>-0.13457296222461412</v>
      </c>
      <c r="Q1273" s="55" t="str">
        <f t="shared" si="179"/>
        <v>NEGATIVE</v>
      </c>
      <c r="R1273" s="1"/>
    </row>
    <row r="1274" spans="1:18" ht="14" x14ac:dyDescent="0.2">
      <c r="A1274" s="69" t="s">
        <v>2760</v>
      </c>
      <c r="B1274" s="69" t="s">
        <v>2761</v>
      </c>
      <c r="C1274" s="76" t="s">
        <v>253</v>
      </c>
      <c r="D1274" s="31" t="s">
        <v>127</v>
      </c>
      <c r="E1274" s="1">
        <v>18</v>
      </c>
      <c r="F1274" s="71">
        <f>Data!W140</f>
        <v>2493</v>
      </c>
      <c r="G1274" s="71">
        <f t="shared" si="171"/>
        <v>973.57894736842104</v>
      </c>
      <c r="H1274" s="72">
        <f t="shared" si="172"/>
        <v>1519.421052631579</v>
      </c>
      <c r="I1274" s="72">
        <f t="shared" si="173"/>
        <v>1519.421052631579</v>
      </c>
      <c r="J1274" s="45">
        <f>Data!H140</f>
        <v>0.35799999999999998</v>
      </c>
      <c r="K1274" s="45">
        <f t="shared" si="174"/>
        <v>5.1062500000000018E-2</v>
      </c>
      <c r="L1274" s="73">
        <f t="shared" si="175"/>
        <v>0.30693749999999997</v>
      </c>
      <c r="M1274" s="73">
        <f>IF(Results!J1274&lt;'C.O. values'!C$32,"NO_GROWTH",L1274)</f>
        <v>0.30693749999999997</v>
      </c>
      <c r="N1274" s="74">
        <f t="shared" si="176"/>
        <v>4950.2620326013575</v>
      </c>
      <c r="O1274" s="42">
        <f t="shared" si="177"/>
        <v>4950.2620326013575</v>
      </c>
      <c r="P1274" s="75">
        <f t="shared" si="178"/>
        <v>0.54173043651061448</v>
      </c>
      <c r="Q1274" s="55" t="str">
        <f t="shared" si="179"/>
        <v>NEGATIVE</v>
      </c>
      <c r="R1274" s="1"/>
    </row>
    <row r="1275" spans="1:18" ht="14" x14ac:dyDescent="0.2">
      <c r="A1275" s="69" t="s">
        <v>2762</v>
      </c>
      <c r="B1275" s="69" t="s">
        <v>2763</v>
      </c>
      <c r="C1275" s="76" t="s">
        <v>272</v>
      </c>
      <c r="D1275" s="31" t="s">
        <v>127</v>
      </c>
      <c r="E1275" s="1">
        <v>19</v>
      </c>
      <c r="F1275" s="71">
        <f>Data!X140</f>
        <v>2579</v>
      </c>
      <c r="G1275" s="71">
        <f t="shared" si="171"/>
        <v>973.57894736842104</v>
      </c>
      <c r="H1275" s="72">
        <f t="shared" si="172"/>
        <v>1605.421052631579</v>
      </c>
      <c r="I1275" s="72">
        <f t="shared" si="173"/>
        <v>1605.421052631579</v>
      </c>
      <c r="J1275" s="45">
        <f>Data!I140</f>
        <v>0.38</v>
      </c>
      <c r="K1275" s="45">
        <f t="shared" si="174"/>
        <v>5.1062500000000018E-2</v>
      </c>
      <c r="L1275" s="73">
        <f t="shared" si="175"/>
        <v>0.32893749999999999</v>
      </c>
      <c r="M1275" s="73">
        <f>IF(Results!J1275&lt;'C.O. values'!C$32,"NO_GROWTH",L1275)</f>
        <v>0.32893749999999999</v>
      </c>
      <c r="N1275" s="74">
        <f t="shared" si="176"/>
        <v>4880.6264187925635</v>
      </c>
      <c r="O1275" s="42">
        <f t="shared" si="177"/>
        <v>4880.6264187925635</v>
      </c>
      <c r="P1275" s="75">
        <f t="shared" si="178"/>
        <v>0.53410988405967708</v>
      </c>
      <c r="Q1275" s="55" t="str">
        <f t="shared" si="179"/>
        <v>NEGATIVE</v>
      </c>
      <c r="R1275" s="1"/>
    </row>
    <row r="1276" spans="1:18" ht="14" x14ac:dyDescent="0.2">
      <c r="A1276" s="69" t="s">
        <v>2764</v>
      </c>
      <c r="B1276" s="69" t="s">
        <v>2765</v>
      </c>
      <c r="C1276" s="76" t="s">
        <v>312</v>
      </c>
      <c r="D1276" s="31" t="s">
        <v>127</v>
      </c>
      <c r="E1276" s="1">
        <v>20</v>
      </c>
      <c r="F1276" s="71">
        <f>Data!Y140</f>
        <v>2493</v>
      </c>
      <c r="G1276" s="71">
        <f t="shared" si="171"/>
        <v>973.57894736842104</v>
      </c>
      <c r="H1276" s="72">
        <f t="shared" si="172"/>
        <v>1519.421052631579</v>
      </c>
      <c r="I1276" s="72">
        <f t="shared" si="173"/>
        <v>1519.421052631579</v>
      </c>
      <c r="J1276" s="45">
        <f>Data!J140</f>
        <v>0.38900000000000001</v>
      </c>
      <c r="K1276" s="45">
        <f t="shared" si="174"/>
        <v>5.1062500000000018E-2</v>
      </c>
      <c r="L1276" s="73">
        <f t="shared" si="175"/>
        <v>0.3379375</v>
      </c>
      <c r="M1276" s="73">
        <f>IF(Results!J1276&lt;'C.O. values'!C$32,"NO_GROWTH",L1276)</f>
        <v>0.3379375</v>
      </c>
      <c r="N1276" s="74">
        <f t="shared" si="176"/>
        <v>4496.1599486046352</v>
      </c>
      <c r="O1276" s="42">
        <f t="shared" si="177"/>
        <v>4496.1599486046352</v>
      </c>
      <c r="P1276" s="75">
        <f t="shared" si="178"/>
        <v>0.49203591154126636</v>
      </c>
      <c r="Q1276" s="55" t="str">
        <f t="shared" si="179"/>
        <v>NEGATIVE</v>
      </c>
      <c r="R1276" s="1"/>
    </row>
    <row r="1277" spans="1:18" ht="14" x14ac:dyDescent="0.2">
      <c r="A1277" s="69" t="s">
        <v>2766</v>
      </c>
      <c r="B1277" s="69" t="s">
        <v>2767</v>
      </c>
      <c r="C1277" s="76" t="s">
        <v>300</v>
      </c>
      <c r="D1277" s="31" t="s">
        <v>127</v>
      </c>
      <c r="E1277" s="1">
        <v>21</v>
      </c>
      <c r="F1277" s="71">
        <f>Data!Z140</f>
        <v>2654</v>
      </c>
      <c r="G1277" s="71">
        <f t="shared" si="171"/>
        <v>973.57894736842104</v>
      </c>
      <c r="H1277" s="72">
        <f t="shared" si="172"/>
        <v>1680.421052631579</v>
      </c>
      <c r="I1277" s="72">
        <f t="shared" si="173"/>
        <v>1680.421052631579</v>
      </c>
      <c r="J1277" s="45">
        <f>Data!K140</f>
        <v>0.39900000000000002</v>
      </c>
      <c r="K1277" s="45">
        <f t="shared" si="174"/>
        <v>5.1062500000000018E-2</v>
      </c>
      <c r="L1277" s="73">
        <f t="shared" si="175"/>
        <v>0.34793750000000001</v>
      </c>
      <c r="M1277" s="73">
        <f>IF(Results!J1277&lt;'C.O. values'!C$32,"NO_GROWTH",L1277)</f>
        <v>0.34793750000000001</v>
      </c>
      <c r="N1277" s="74">
        <f t="shared" si="176"/>
        <v>4829.6635247180284</v>
      </c>
      <c r="O1277" s="42">
        <f t="shared" si="177"/>
        <v>4829.6635247180284</v>
      </c>
      <c r="P1277" s="75">
        <f t="shared" si="178"/>
        <v>0.52853277507614838</v>
      </c>
      <c r="Q1277" s="55" t="str">
        <f t="shared" si="179"/>
        <v>NEGATIVE</v>
      </c>
      <c r="R1277" s="1"/>
    </row>
    <row r="1278" spans="1:18" ht="14" x14ac:dyDescent="0.2">
      <c r="A1278" s="69" t="s">
        <v>2768</v>
      </c>
      <c r="B1278" s="69" t="s">
        <v>2769</v>
      </c>
      <c r="C1278" s="76" t="s">
        <v>132</v>
      </c>
      <c r="D1278" s="31" t="s">
        <v>144</v>
      </c>
      <c r="E1278" s="1">
        <v>22</v>
      </c>
      <c r="F1278" s="71">
        <f>Data!AA140</f>
        <v>2204</v>
      </c>
      <c r="G1278" s="71">
        <f t="shared" si="171"/>
        <v>973.57894736842104</v>
      </c>
      <c r="H1278" s="72">
        <f t="shared" si="172"/>
        <v>1230.421052631579</v>
      </c>
      <c r="I1278" s="72">
        <f t="shared" si="173"/>
        <v>1230.421052631579</v>
      </c>
      <c r="J1278" s="45">
        <f>Data!L140</f>
        <v>0.373</v>
      </c>
      <c r="K1278" s="45">
        <f t="shared" si="174"/>
        <v>5.1062500000000018E-2</v>
      </c>
      <c r="L1278" s="73">
        <f t="shared" si="175"/>
        <v>0.32193749999999999</v>
      </c>
      <c r="M1278" s="73">
        <f>IF(Results!J1278&lt;'C.O. values'!C$32,"NO_GROWTH",L1278)</f>
        <v>0.32193749999999999</v>
      </c>
      <c r="N1278" s="74">
        <f t="shared" si="176"/>
        <v>3821.9252265783857</v>
      </c>
      <c r="O1278" s="42">
        <f t="shared" si="177"/>
        <v>3821.9252265783857</v>
      </c>
      <c r="P1278" s="75">
        <f t="shared" si="178"/>
        <v>0.41825123754453397</v>
      </c>
      <c r="Q1278" s="55" t="str">
        <f t="shared" si="179"/>
        <v>NEGATIVE</v>
      </c>
      <c r="R1278" s="1"/>
    </row>
    <row r="1279" spans="1:18" ht="14" x14ac:dyDescent="0.2">
      <c r="A1279" s="69" t="s">
        <v>2770</v>
      </c>
      <c r="B1279" s="69" t="s">
        <v>2771</v>
      </c>
      <c r="C1279" s="76" t="s">
        <v>152</v>
      </c>
      <c r="D1279" s="31" t="s">
        <v>127</v>
      </c>
      <c r="E1279" s="1">
        <v>23</v>
      </c>
      <c r="F1279" s="71">
        <f>Data!AB140</f>
        <v>2917</v>
      </c>
      <c r="G1279" s="71">
        <f t="shared" si="171"/>
        <v>973.57894736842104</v>
      </c>
      <c r="H1279" s="72">
        <f t="shared" si="172"/>
        <v>1943.421052631579</v>
      </c>
      <c r="I1279" s="72">
        <f t="shared" si="173"/>
        <v>1943.421052631579</v>
      </c>
      <c r="J1279" s="45">
        <f>Data!M140</f>
        <v>0.39500000000000002</v>
      </c>
      <c r="K1279" s="45">
        <f t="shared" si="174"/>
        <v>5.1062500000000018E-2</v>
      </c>
      <c r="L1279" s="73">
        <f t="shared" si="175"/>
        <v>0.34393750000000001</v>
      </c>
      <c r="M1279" s="73">
        <f>IF(Results!J1279&lt;'C.O. values'!C$32,"NO_GROWTH",L1279)</f>
        <v>0.34393750000000001</v>
      </c>
      <c r="N1279" s="74">
        <f t="shared" si="176"/>
        <v>5650.5064223342288</v>
      </c>
      <c r="O1279" s="42">
        <f t="shared" si="177"/>
        <v>5650.5064223342288</v>
      </c>
      <c r="P1279" s="75">
        <f t="shared" si="178"/>
        <v>0.61836147066917446</v>
      </c>
      <c r="Q1279" s="55" t="str">
        <f t="shared" si="179"/>
        <v>NEGATIVE</v>
      </c>
      <c r="R1279" s="1"/>
    </row>
    <row r="1280" spans="1:18" ht="14" x14ac:dyDescent="0.2">
      <c r="A1280" s="69" t="s">
        <v>2772</v>
      </c>
      <c r="B1280" s="69" t="s">
        <v>2773</v>
      </c>
      <c r="C1280" s="76" t="s">
        <v>321</v>
      </c>
      <c r="D1280" s="31" t="s">
        <v>127</v>
      </c>
      <c r="E1280" s="1">
        <v>24</v>
      </c>
      <c r="F1280" s="71">
        <f>Data!AC140</f>
        <v>2801</v>
      </c>
      <c r="G1280" s="71">
        <f t="shared" si="171"/>
        <v>973.57894736842104</v>
      </c>
      <c r="H1280" s="72">
        <f t="shared" si="172"/>
        <v>1827.421052631579</v>
      </c>
      <c r="I1280" s="72">
        <f t="shared" si="173"/>
        <v>1827.421052631579</v>
      </c>
      <c r="J1280" s="45">
        <f>Data!N140</f>
        <v>0.371</v>
      </c>
      <c r="K1280" s="45">
        <f t="shared" si="174"/>
        <v>5.1062500000000018E-2</v>
      </c>
      <c r="L1280" s="73">
        <f t="shared" si="175"/>
        <v>0.31993749999999999</v>
      </c>
      <c r="M1280" s="73">
        <f>IF(Results!J1280&lt;'C.O. values'!C$32,"NO_GROWTH",L1280)</f>
        <v>0.31993749999999999</v>
      </c>
      <c r="N1280" s="74">
        <f t="shared" si="176"/>
        <v>5711.8063766566256</v>
      </c>
      <c r="O1280" s="42">
        <f t="shared" si="177"/>
        <v>5711.8063766566256</v>
      </c>
      <c r="P1280" s="75">
        <f t="shared" si="178"/>
        <v>0.62506981273156459</v>
      </c>
      <c r="Q1280" s="55" t="str">
        <f t="shared" si="179"/>
        <v>NEGATIVE</v>
      </c>
      <c r="R1280" s="1"/>
    </row>
    <row r="1281" spans="1:18" ht="14" x14ac:dyDescent="0.2">
      <c r="A1281" s="69" t="s">
        <v>2774</v>
      </c>
      <c r="B1281" s="69" t="s">
        <v>2775</v>
      </c>
      <c r="C1281" s="76" t="s">
        <v>158</v>
      </c>
      <c r="D1281" s="31" t="s">
        <v>127</v>
      </c>
      <c r="E1281" s="1">
        <v>25</v>
      </c>
      <c r="F1281" s="71">
        <f>Data!R141</f>
        <v>2012</v>
      </c>
      <c r="G1281" s="71">
        <f t="shared" si="171"/>
        <v>973.57894736842104</v>
      </c>
      <c r="H1281" s="72">
        <f t="shared" si="172"/>
        <v>1038.421052631579</v>
      </c>
      <c r="I1281" s="72">
        <f t="shared" si="173"/>
        <v>1038.421052631579</v>
      </c>
      <c r="J1281" s="45">
        <f>Data!C141</f>
        <v>0.51300000000000001</v>
      </c>
      <c r="K1281" s="45">
        <f t="shared" si="174"/>
        <v>5.1062500000000018E-2</v>
      </c>
      <c r="L1281" s="73">
        <f t="shared" si="175"/>
        <v>0.4619375</v>
      </c>
      <c r="M1281" s="73">
        <f>IF(Results!J1281&lt;'C.O. values'!C$32,"NO_GROWTH",L1281)</f>
        <v>0.4619375</v>
      </c>
      <c r="N1281" s="74">
        <f t="shared" si="176"/>
        <v>2247.9687244087759</v>
      </c>
      <c r="O1281" s="42">
        <f t="shared" si="177"/>
        <v>2247.9687244087759</v>
      </c>
      <c r="P1281" s="75">
        <f t="shared" si="178"/>
        <v>0.24600578117199715</v>
      </c>
      <c r="Q1281" s="55" t="str">
        <f t="shared" si="179"/>
        <v>NEGATIVE</v>
      </c>
      <c r="R1281" s="1"/>
    </row>
    <row r="1282" spans="1:18" ht="14" x14ac:dyDescent="0.2">
      <c r="A1282" s="69" t="s">
        <v>2776</v>
      </c>
      <c r="B1282" s="69" t="s">
        <v>2777</v>
      </c>
      <c r="C1282" s="76" t="s">
        <v>272</v>
      </c>
      <c r="D1282" s="31" t="s">
        <v>127</v>
      </c>
      <c r="E1282" s="1">
        <v>26</v>
      </c>
      <c r="F1282" s="71">
        <f>Data!S141</f>
        <v>1563</v>
      </c>
      <c r="G1282" s="71">
        <f t="shared" si="171"/>
        <v>973.57894736842104</v>
      </c>
      <c r="H1282" s="72">
        <f t="shared" si="172"/>
        <v>589.42105263157896</v>
      </c>
      <c r="I1282" s="72">
        <f t="shared" si="173"/>
        <v>589.42105263157896</v>
      </c>
      <c r="J1282" s="45">
        <f>Data!D141</f>
        <v>0.37</v>
      </c>
      <c r="K1282" s="45">
        <f t="shared" si="174"/>
        <v>5.1062500000000018E-2</v>
      </c>
      <c r="L1282" s="73">
        <f t="shared" si="175"/>
        <v>0.31893749999999998</v>
      </c>
      <c r="M1282" s="73">
        <f>IF(Results!J1282&lt;'C.O. values'!C$32,"NO_GROWTH",L1282)</f>
        <v>0.31893749999999998</v>
      </c>
      <c r="N1282" s="74">
        <f t="shared" si="176"/>
        <v>1848.0769825799066</v>
      </c>
      <c r="O1282" s="42">
        <f t="shared" si="177"/>
        <v>1848.0769825799066</v>
      </c>
      <c r="P1282" s="75">
        <f t="shared" si="178"/>
        <v>0.20224374869144526</v>
      </c>
      <c r="Q1282" s="55" t="str">
        <f t="shared" si="179"/>
        <v>NEGATIVE</v>
      </c>
      <c r="R1282" s="1"/>
    </row>
    <row r="1283" spans="1:18" ht="14" x14ac:dyDescent="0.2">
      <c r="A1283" s="69" t="s">
        <v>2778</v>
      </c>
      <c r="B1283" s="69" t="s">
        <v>2779</v>
      </c>
      <c r="C1283" s="76" t="s">
        <v>272</v>
      </c>
      <c r="D1283" s="31" t="s">
        <v>127</v>
      </c>
      <c r="E1283" s="1">
        <v>27</v>
      </c>
      <c r="F1283" s="71">
        <f>Data!T141</f>
        <v>2492</v>
      </c>
      <c r="G1283" s="71">
        <f t="shared" si="171"/>
        <v>973.57894736842104</v>
      </c>
      <c r="H1283" s="72">
        <f t="shared" si="172"/>
        <v>1518.421052631579</v>
      </c>
      <c r="I1283" s="72">
        <f t="shared" si="173"/>
        <v>1518.421052631579</v>
      </c>
      <c r="J1283" s="45">
        <f>Data!E141</f>
        <v>0.38800000000000001</v>
      </c>
      <c r="K1283" s="45">
        <f t="shared" si="174"/>
        <v>5.1062500000000018E-2</v>
      </c>
      <c r="L1283" s="73">
        <f t="shared" si="175"/>
        <v>0.3369375</v>
      </c>
      <c r="M1283" s="73">
        <f>IF(Results!J1283&lt;'C.O. values'!C$32,"NO_GROWTH",L1283)</f>
        <v>0.3369375</v>
      </c>
      <c r="N1283" s="74">
        <f t="shared" si="176"/>
        <v>4506.5362348553635</v>
      </c>
      <c r="O1283" s="42">
        <f t="shared" si="177"/>
        <v>4506.5362348553635</v>
      </c>
      <c r="P1283" s="75">
        <f t="shared" si="178"/>
        <v>0.49317143730595242</v>
      </c>
      <c r="Q1283" s="55" t="str">
        <f t="shared" si="179"/>
        <v>NEGATIVE</v>
      </c>
      <c r="R1283" s="1"/>
    </row>
    <row r="1284" spans="1:18" ht="14" x14ac:dyDescent="0.2">
      <c r="A1284" s="69" t="s">
        <v>2780</v>
      </c>
      <c r="B1284" s="69" t="s">
        <v>2781</v>
      </c>
      <c r="C1284" s="76" t="s">
        <v>272</v>
      </c>
      <c r="D1284" s="31" t="s">
        <v>127</v>
      </c>
      <c r="E1284" s="1">
        <v>28</v>
      </c>
      <c r="F1284" s="71">
        <f>Data!U141</f>
        <v>1300</v>
      </c>
      <c r="G1284" s="71">
        <f t="shared" si="171"/>
        <v>973.57894736842104</v>
      </c>
      <c r="H1284" s="72">
        <f t="shared" si="172"/>
        <v>326.42105263157896</v>
      </c>
      <c r="I1284" s="72">
        <f t="shared" si="173"/>
        <v>326.42105263157896</v>
      </c>
      <c r="J1284" s="45">
        <f>Data!F141</f>
        <v>0.27500000000000002</v>
      </c>
      <c r="K1284" s="45">
        <f t="shared" si="174"/>
        <v>5.1062500000000018E-2</v>
      </c>
      <c r="L1284" s="73">
        <f t="shared" si="175"/>
        <v>0.22393750000000001</v>
      </c>
      <c r="M1284" s="73">
        <f>IF(Results!J1284&lt;'C.O. values'!C$32,"NO_GROWTH",L1284)</f>
        <v>0.22393750000000001</v>
      </c>
      <c r="N1284" s="74">
        <f t="shared" si="176"/>
        <v>1457.6435506852533</v>
      </c>
      <c r="O1284" s="42">
        <f t="shared" si="177"/>
        <v>1457.6435506852533</v>
      </c>
      <c r="P1284" s="75">
        <f t="shared" si="178"/>
        <v>0.15951678351350707</v>
      </c>
      <c r="Q1284" s="55" t="str">
        <f t="shared" si="179"/>
        <v>NEGATIVE</v>
      </c>
      <c r="R1284" s="1"/>
    </row>
    <row r="1285" spans="1:18" ht="14" x14ac:dyDescent="0.2">
      <c r="A1285" s="69" t="s">
        <v>2782</v>
      </c>
      <c r="B1285" s="69" t="s">
        <v>2783</v>
      </c>
      <c r="C1285" s="76" t="s">
        <v>421</v>
      </c>
      <c r="D1285" s="31" t="s">
        <v>127</v>
      </c>
      <c r="E1285" s="1">
        <v>29</v>
      </c>
      <c r="F1285" s="71">
        <f>Data!V141</f>
        <v>2575</v>
      </c>
      <c r="G1285" s="71">
        <f t="shared" si="171"/>
        <v>973.57894736842104</v>
      </c>
      <c r="H1285" s="72">
        <f t="shared" si="172"/>
        <v>1601.421052631579</v>
      </c>
      <c r="I1285" s="72">
        <f t="shared" si="173"/>
        <v>1601.421052631579</v>
      </c>
      <c r="J1285" s="45">
        <f>Data!G141</f>
        <v>0.34499999999999997</v>
      </c>
      <c r="K1285" s="45">
        <f t="shared" si="174"/>
        <v>5.1062500000000018E-2</v>
      </c>
      <c r="L1285" s="73">
        <f t="shared" si="175"/>
        <v>0.29393749999999996</v>
      </c>
      <c r="M1285" s="73">
        <f>IF(Results!J1285&lt;'C.O. values'!C$32,"NO_GROWTH",L1285)</f>
        <v>0.29393749999999996</v>
      </c>
      <c r="N1285" s="74">
        <f t="shared" si="176"/>
        <v>5448.168582203969</v>
      </c>
      <c r="O1285" s="42">
        <f t="shared" si="177"/>
        <v>5448.168582203969</v>
      </c>
      <c r="P1285" s="75">
        <f t="shared" si="178"/>
        <v>0.59621868999726335</v>
      </c>
      <c r="Q1285" s="55" t="str">
        <f t="shared" si="179"/>
        <v>NEGATIVE</v>
      </c>
      <c r="R1285" s="1"/>
    </row>
    <row r="1286" spans="1:18" ht="14" x14ac:dyDescent="0.2">
      <c r="A1286" s="69" t="s">
        <v>2784</v>
      </c>
      <c r="B1286" s="69" t="s">
        <v>2785</v>
      </c>
      <c r="C1286" s="76" t="s">
        <v>158</v>
      </c>
      <c r="D1286" s="31" t="s">
        <v>127</v>
      </c>
      <c r="E1286" s="1">
        <v>30</v>
      </c>
      <c r="F1286" s="71">
        <f>Data!W141</f>
        <v>1115</v>
      </c>
      <c r="G1286" s="71">
        <f t="shared" si="171"/>
        <v>973.57894736842104</v>
      </c>
      <c r="H1286" s="72">
        <f t="shared" si="172"/>
        <v>141.42105263157896</v>
      </c>
      <c r="I1286" s="72">
        <f t="shared" si="173"/>
        <v>141.42105263157896</v>
      </c>
      <c r="J1286" s="45">
        <f>Data!H141</f>
        <v>0.27800000000000002</v>
      </c>
      <c r="K1286" s="45">
        <f t="shared" si="174"/>
        <v>5.1062500000000018E-2</v>
      </c>
      <c r="L1286" s="73">
        <f t="shared" si="175"/>
        <v>0.22693750000000001</v>
      </c>
      <c r="M1286" s="73">
        <f>IF(Results!J1286&lt;'C.O. values'!C$32,"NO_GROWTH",L1286)</f>
        <v>0.22693750000000001</v>
      </c>
      <c r="N1286" s="74">
        <f t="shared" si="176"/>
        <v>623.17180999869549</v>
      </c>
      <c r="O1286" s="42">
        <f t="shared" si="177"/>
        <v>623.17180999869549</v>
      </c>
      <c r="P1286" s="75">
        <f t="shared" si="178"/>
        <v>6.8196619578600209E-2</v>
      </c>
      <c r="Q1286" s="55" t="str">
        <f t="shared" si="179"/>
        <v>NEGATIVE</v>
      </c>
      <c r="R1286" s="1"/>
    </row>
    <row r="1287" spans="1:18" ht="14" x14ac:dyDescent="0.2">
      <c r="A1287" s="69" t="s">
        <v>2786</v>
      </c>
      <c r="B1287" s="69" t="s">
        <v>2787</v>
      </c>
      <c r="C1287" s="76" t="s">
        <v>284</v>
      </c>
      <c r="D1287" s="31" t="s">
        <v>127</v>
      </c>
      <c r="E1287" s="1">
        <v>31</v>
      </c>
      <c r="F1287" s="71">
        <f>Data!X141</f>
        <v>23328</v>
      </c>
      <c r="G1287" s="71">
        <f t="shared" si="171"/>
        <v>973.57894736842104</v>
      </c>
      <c r="H1287" s="72">
        <f t="shared" si="172"/>
        <v>22354.42105263158</v>
      </c>
      <c r="I1287" s="72" t="str">
        <f t="shared" si="173"/>
        <v>OUTLIER-UP</v>
      </c>
      <c r="J1287" s="45">
        <f>Data!I141</f>
        <v>0.38400000000000001</v>
      </c>
      <c r="K1287" s="45">
        <f t="shared" si="174"/>
        <v>5.1062500000000018E-2</v>
      </c>
      <c r="L1287" s="73">
        <f t="shared" si="175"/>
        <v>0.3329375</v>
      </c>
      <c r="M1287" s="73">
        <f>IF(Results!J1287&lt;'C.O. values'!C$32,"NO_GROWTH",L1287)</f>
        <v>0.3329375</v>
      </c>
      <c r="N1287" s="74">
        <f t="shared" si="176"/>
        <v>67142.995465009444</v>
      </c>
      <c r="O1287" s="42" t="str">
        <f t="shared" si="177"/>
        <v>OUTLIER-UP</v>
      </c>
      <c r="P1287" s="75">
        <f t="shared" si="178"/>
        <v>7.3477735122590246</v>
      </c>
      <c r="Q1287" s="55" t="str">
        <f t="shared" si="179"/>
        <v>LIKELY_TRUE_POSITIVE</v>
      </c>
      <c r="R1287" s="1"/>
    </row>
    <row r="1288" spans="1:18" ht="14" x14ac:dyDescent="0.2">
      <c r="A1288" s="69" t="s">
        <v>2788</v>
      </c>
      <c r="B1288" s="69" t="s">
        <v>2789</v>
      </c>
      <c r="C1288" s="76" t="s">
        <v>1473</v>
      </c>
      <c r="D1288" s="31" t="s">
        <v>127</v>
      </c>
      <c r="E1288" s="1">
        <v>32</v>
      </c>
      <c r="F1288" s="71">
        <f>Data!Y141</f>
        <v>3157</v>
      </c>
      <c r="G1288" s="71">
        <f t="shared" si="171"/>
        <v>973.57894736842104</v>
      </c>
      <c r="H1288" s="72">
        <f t="shared" si="172"/>
        <v>2183.4210526315792</v>
      </c>
      <c r="I1288" s="72">
        <f t="shared" si="173"/>
        <v>2183.4210526315792</v>
      </c>
      <c r="J1288" s="45">
        <f>Data!J141</f>
        <v>0.38600000000000001</v>
      </c>
      <c r="K1288" s="45">
        <f t="shared" si="174"/>
        <v>5.1062500000000018E-2</v>
      </c>
      <c r="L1288" s="73">
        <f t="shared" si="175"/>
        <v>0.3349375</v>
      </c>
      <c r="M1288" s="73">
        <f>IF(Results!J1288&lt;'C.O. values'!C$32,"NO_GROWTH",L1288)</f>
        <v>0.3349375</v>
      </c>
      <c r="N1288" s="74">
        <f t="shared" si="176"/>
        <v>6518.8909949813897</v>
      </c>
      <c r="O1288" s="42">
        <f t="shared" si="177"/>
        <v>6518.8909949813897</v>
      </c>
      <c r="P1288" s="75">
        <f t="shared" si="178"/>
        <v>0.71339287516879024</v>
      </c>
      <c r="Q1288" s="55" t="str">
        <f t="shared" si="179"/>
        <v>NEGATIVE</v>
      </c>
      <c r="R1288" s="1"/>
    </row>
    <row r="1289" spans="1:18" ht="14" x14ac:dyDescent="0.2">
      <c r="A1289" s="69" t="s">
        <v>2790</v>
      </c>
      <c r="B1289" s="69" t="s">
        <v>2791</v>
      </c>
      <c r="C1289" s="76" t="s">
        <v>300</v>
      </c>
      <c r="D1289" s="31" t="s">
        <v>127</v>
      </c>
      <c r="E1289" s="1">
        <v>33</v>
      </c>
      <c r="F1289" s="71">
        <f>Data!Z141</f>
        <v>2493</v>
      </c>
      <c r="G1289" s="71">
        <f t="shared" ref="G1289:G1352" si="180">G$5</f>
        <v>973.57894736842104</v>
      </c>
      <c r="H1289" s="72">
        <f t="shared" ref="H1289:H1352" si="181">F1289-G1289</f>
        <v>1519.421052631579</v>
      </c>
      <c r="I1289" s="72">
        <f t="shared" ref="I1289:I1352" si="182">IF(H1289&lt;((QUARTILE($H$9:$H$2007,3))+(1.5*(QUARTILE($H$9:$H$2007,3)-QUARTILE($H$9:$H$2007,1)))),(IF(H1289&gt;((QUARTILE($H$9:$H$2007,1))-(1.5*(QUARTILE($H$9:$H$2007,3)-QUARTILE($H$9:$H$2007,1)))),H1289,"OUTLIER-DN")),"OUTLIER-UP")</f>
        <v>1519.421052631579</v>
      </c>
      <c r="J1289" s="45">
        <f>Data!K141</f>
        <v>0.40600000000000003</v>
      </c>
      <c r="K1289" s="45">
        <f t="shared" ref="K1289:K1352" si="183">K$5</f>
        <v>5.1062500000000018E-2</v>
      </c>
      <c r="L1289" s="73">
        <f t="shared" ref="L1289:L1352" si="184">J1289-K1289</f>
        <v>0.35493750000000002</v>
      </c>
      <c r="M1289" s="73">
        <f>IF(Results!J1289&lt;'C.O. values'!C$32,"NO_GROWTH",L1289)</f>
        <v>0.35493750000000002</v>
      </c>
      <c r="N1289" s="74">
        <f t="shared" ref="N1289:N1352" si="185">IF(M1289="NO_GROWTH","NO_GROWTH",H1289/L1289)</f>
        <v>4280.8129674423772</v>
      </c>
      <c r="O1289" s="42">
        <f t="shared" ref="O1289:O1352" si="186">IF(M1289="NO_GROWTH","NO_GROWTH",(IF(N1289&lt;((QUARTILE($N$9:$N$2007,3))+(1.5*(QUARTILE($N$9:$N$2007,3)-QUARTILE($N$9:$N$2007,1)))),(IF(N1289&gt;((QUARTILE($N$9:$N$2007,1))-(1.5*(QUARTILE($N$9:$N$2007,3)-QUARTILE($N$9:$N$2007,1)))),N1289,"OUTLIER-DN")),"OUTLIER-UP")))</f>
        <v>4280.8129674423772</v>
      </c>
      <c r="P1289" s="75">
        <f t="shared" ref="P1289:P1352" si="187">IF(O1289="NO_GROWTH","NO_GROWTH",N1289/$O$5)</f>
        <v>0.46846947943363743</v>
      </c>
      <c r="Q1289" s="55" t="str">
        <f t="shared" ref="Q1289:Q1352" si="188">IF(M1289="NO_GROWTH","NO_GROWTH",(IF(P1289&gt;0.99,(IF(H1289&lt;$P$5,"POTENTIAL_FALSE_POSITIVE","LIKELY_TRUE_POSITIVE")),"NEGATIVE")))</f>
        <v>NEGATIVE</v>
      </c>
      <c r="R1289" s="1"/>
    </row>
    <row r="1290" spans="1:18" ht="14" x14ac:dyDescent="0.2">
      <c r="A1290" s="69" t="s">
        <v>2792</v>
      </c>
      <c r="B1290" s="69" t="s">
        <v>2793</v>
      </c>
      <c r="C1290" s="76" t="s">
        <v>152</v>
      </c>
      <c r="D1290" s="31" t="s">
        <v>127</v>
      </c>
      <c r="E1290" s="1">
        <v>34</v>
      </c>
      <c r="F1290" s="71">
        <f>Data!AA141</f>
        <v>2128</v>
      </c>
      <c r="G1290" s="71">
        <f t="shared" si="180"/>
        <v>973.57894736842104</v>
      </c>
      <c r="H1290" s="72">
        <f t="shared" si="181"/>
        <v>1154.421052631579</v>
      </c>
      <c r="I1290" s="72">
        <f t="shared" si="182"/>
        <v>1154.421052631579</v>
      </c>
      <c r="J1290" s="45">
        <f>Data!L141</f>
        <v>0.35399999999999998</v>
      </c>
      <c r="K1290" s="45">
        <f t="shared" si="183"/>
        <v>5.1062500000000018E-2</v>
      </c>
      <c r="L1290" s="73">
        <f t="shared" si="184"/>
        <v>0.30293749999999997</v>
      </c>
      <c r="M1290" s="73">
        <f>IF(Results!J1290&lt;'C.O. values'!C$32,"NO_GROWTH",L1290)</f>
        <v>0.30293749999999997</v>
      </c>
      <c r="N1290" s="74">
        <f t="shared" si="185"/>
        <v>3810.7565178678078</v>
      </c>
      <c r="O1290" s="42">
        <f t="shared" si="186"/>
        <v>3810.7565178678078</v>
      </c>
      <c r="P1290" s="75">
        <f t="shared" si="187"/>
        <v>0.41702899326631304</v>
      </c>
      <c r="Q1290" s="55" t="str">
        <f t="shared" si="188"/>
        <v>NEGATIVE</v>
      </c>
      <c r="R1290" s="1"/>
    </row>
    <row r="1291" spans="1:18" ht="14" x14ac:dyDescent="0.2">
      <c r="A1291" s="69" t="s">
        <v>2794</v>
      </c>
      <c r="B1291" s="69" t="s">
        <v>2795</v>
      </c>
      <c r="C1291" s="76" t="s">
        <v>152</v>
      </c>
      <c r="D1291" s="31" t="s">
        <v>144</v>
      </c>
      <c r="E1291" s="1">
        <v>35</v>
      </c>
      <c r="F1291" s="71">
        <f>Data!AB141</f>
        <v>3084</v>
      </c>
      <c r="G1291" s="71">
        <f t="shared" si="180"/>
        <v>973.57894736842104</v>
      </c>
      <c r="H1291" s="72">
        <f t="shared" si="181"/>
        <v>2110.4210526315792</v>
      </c>
      <c r="I1291" s="72">
        <f t="shared" si="182"/>
        <v>2110.4210526315792</v>
      </c>
      <c r="J1291" s="45">
        <f>Data!M141</f>
        <v>0.34</v>
      </c>
      <c r="K1291" s="45">
        <f t="shared" si="183"/>
        <v>5.1062500000000018E-2</v>
      </c>
      <c r="L1291" s="73">
        <f t="shared" si="184"/>
        <v>0.28893750000000001</v>
      </c>
      <c r="M1291" s="73">
        <f>IF(Results!J1291&lt;'C.O. values'!C$32,"NO_GROWTH",L1291)</f>
        <v>0.28893750000000001</v>
      </c>
      <c r="N1291" s="74">
        <f t="shared" si="185"/>
        <v>7304.0745927115004</v>
      </c>
      <c r="O1291" s="42">
        <f t="shared" si="186"/>
        <v>7304.0745927115004</v>
      </c>
      <c r="P1291" s="75">
        <f t="shared" si="187"/>
        <v>0.79931920600501516</v>
      </c>
      <c r="Q1291" s="55" t="str">
        <f t="shared" si="188"/>
        <v>NEGATIVE</v>
      </c>
      <c r="R1291" s="1"/>
    </row>
    <row r="1292" spans="1:18" ht="14" x14ac:dyDescent="0.2">
      <c r="A1292" s="69" t="s">
        <v>2796</v>
      </c>
      <c r="B1292" s="69" t="s">
        <v>2797</v>
      </c>
      <c r="C1292" s="76" t="s">
        <v>152</v>
      </c>
      <c r="D1292" s="31" t="s">
        <v>127</v>
      </c>
      <c r="E1292" s="1">
        <v>36</v>
      </c>
      <c r="F1292" s="71">
        <f>Data!AC141</f>
        <v>2983</v>
      </c>
      <c r="G1292" s="71">
        <f t="shared" si="180"/>
        <v>973.57894736842104</v>
      </c>
      <c r="H1292" s="72">
        <f t="shared" si="181"/>
        <v>2009.421052631579</v>
      </c>
      <c r="I1292" s="72">
        <f t="shared" si="182"/>
        <v>2009.421052631579</v>
      </c>
      <c r="J1292" s="45">
        <f>Data!N141</f>
        <v>0.34</v>
      </c>
      <c r="K1292" s="45">
        <f t="shared" si="183"/>
        <v>5.1062500000000018E-2</v>
      </c>
      <c r="L1292" s="73">
        <f t="shared" si="184"/>
        <v>0.28893750000000001</v>
      </c>
      <c r="M1292" s="73">
        <f>IF(Results!J1292&lt;'C.O. values'!C$32,"NO_GROWTH",L1292)</f>
        <v>0.28893750000000001</v>
      </c>
      <c r="N1292" s="74">
        <f t="shared" si="185"/>
        <v>6954.5180277104182</v>
      </c>
      <c r="O1292" s="42">
        <f t="shared" si="186"/>
        <v>6954.5180277104182</v>
      </c>
      <c r="P1292" s="75">
        <f t="shared" si="187"/>
        <v>0.76106558845991001</v>
      </c>
      <c r="Q1292" s="55" t="str">
        <f t="shared" si="188"/>
        <v>NEGATIVE</v>
      </c>
      <c r="R1292" s="1"/>
    </row>
    <row r="1293" spans="1:18" ht="14" x14ac:dyDescent="0.2">
      <c r="A1293" s="69" t="s">
        <v>2798</v>
      </c>
      <c r="B1293" s="69" t="s">
        <v>2799</v>
      </c>
      <c r="C1293" s="76" t="s">
        <v>155</v>
      </c>
      <c r="D1293" s="31" t="s">
        <v>127</v>
      </c>
      <c r="E1293" s="1">
        <v>37</v>
      </c>
      <c r="F1293" s="71">
        <f>Data!R142</f>
        <v>2812</v>
      </c>
      <c r="G1293" s="71">
        <f t="shared" si="180"/>
        <v>973.57894736842104</v>
      </c>
      <c r="H1293" s="72">
        <f t="shared" si="181"/>
        <v>1838.421052631579</v>
      </c>
      <c r="I1293" s="72">
        <f t="shared" si="182"/>
        <v>1838.421052631579</v>
      </c>
      <c r="J1293" s="45">
        <f>Data!C142</f>
        <v>0.33400000000000002</v>
      </c>
      <c r="K1293" s="45">
        <f t="shared" si="183"/>
        <v>5.1062500000000018E-2</v>
      </c>
      <c r="L1293" s="73">
        <f t="shared" si="184"/>
        <v>0.28293750000000001</v>
      </c>
      <c r="M1293" s="73">
        <f>IF(Results!J1293&lt;'C.O. values'!C$32,"NO_GROWTH",L1293)</f>
        <v>0.28293750000000001</v>
      </c>
      <c r="N1293" s="74">
        <f t="shared" si="185"/>
        <v>6497.6224524199824</v>
      </c>
      <c r="O1293" s="42">
        <f t="shared" si="186"/>
        <v>6497.6224524199824</v>
      </c>
      <c r="P1293" s="75">
        <f t="shared" si="187"/>
        <v>0.71106535861110998</v>
      </c>
      <c r="Q1293" s="55" t="str">
        <f t="shared" si="188"/>
        <v>NEGATIVE</v>
      </c>
      <c r="R1293" s="1"/>
    </row>
    <row r="1294" spans="1:18" ht="14" x14ac:dyDescent="0.2">
      <c r="A1294" s="69" t="s">
        <v>2800</v>
      </c>
      <c r="B1294" s="69" t="s">
        <v>2801</v>
      </c>
      <c r="C1294" s="76" t="s">
        <v>1473</v>
      </c>
      <c r="D1294" s="31" t="s">
        <v>127</v>
      </c>
      <c r="E1294" s="1">
        <v>38</v>
      </c>
      <c r="F1294" s="71">
        <f>Data!S142</f>
        <v>932</v>
      </c>
      <c r="G1294" s="71">
        <f t="shared" si="180"/>
        <v>973.57894736842104</v>
      </c>
      <c r="H1294" s="72">
        <f t="shared" si="181"/>
        <v>-41.578947368421041</v>
      </c>
      <c r="I1294" s="72" t="str">
        <f t="shared" si="182"/>
        <v>OUTLIER-DN</v>
      </c>
      <c r="J1294" s="45">
        <f>Data!D142</f>
        <v>5.3999999999999999E-2</v>
      </c>
      <c r="K1294" s="45">
        <f t="shared" si="183"/>
        <v>5.1062500000000018E-2</v>
      </c>
      <c r="L1294" s="73">
        <f t="shared" si="184"/>
        <v>2.9374999999999818E-3</v>
      </c>
      <c r="M1294" s="73" t="str">
        <f>IF(Results!J1294&lt;'C.O. values'!C$32,"NO_GROWTH",L1294)</f>
        <v>NO_GROWTH</v>
      </c>
      <c r="N1294" s="74" t="str">
        <f t="shared" si="185"/>
        <v>NO_GROWTH</v>
      </c>
      <c r="O1294" s="42" t="str">
        <f t="shared" si="186"/>
        <v>NO_GROWTH</v>
      </c>
      <c r="P1294" s="75" t="str">
        <f t="shared" si="187"/>
        <v>NO_GROWTH</v>
      </c>
      <c r="Q1294" s="55" t="str">
        <f t="shared" si="188"/>
        <v>NO_GROWTH</v>
      </c>
      <c r="R1294" s="1"/>
    </row>
    <row r="1295" spans="1:18" ht="14" x14ac:dyDescent="0.2">
      <c r="A1295" s="69" t="s">
        <v>2802</v>
      </c>
      <c r="B1295" s="69" t="s">
        <v>2803</v>
      </c>
      <c r="C1295" s="76" t="s">
        <v>1473</v>
      </c>
      <c r="D1295" s="31" t="s">
        <v>127</v>
      </c>
      <c r="E1295" s="1">
        <v>39</v>
      </c>
      <c r="F1295" s="71">
        <f>Data!T142</f>
        <v>1116</v>
      </c>
      <c r="G1295" s="71">
        <f t="shared" si="180"/>
        <v>973.57894736842104</v>
      </c>
      <c r="H1295" s="72">
        <f t="shared" si="181"/>
        <v>142.42105263157896</v>
      </c>
      <c r="I1295" s="72">
        <f t="shared" si="182"/>
        <v>142.42105263157896</v>
      </c>
      <c r="J1295" s="45">
        <f>Data!E142</f>
        <v>0.104</v>
      </c>
      <c r="K1295" s="45">
        <f t="shared" si="183"/>
        <v>5.1062500000000018E-2</v>
      </c>
      <c r="L1295" s="73">
        <f t="shared" si="184"/>
        <v>5.2937499999999978E-2</v>
      </c>
      <c r="M1295" s="73">
        <f>IF(Results!J1295&lt;'C.O. values'!C$32,"NO_GROWTH",L1295)</f>
        <v>5.2937499999999978E-2</v>
      </c>
      <c r="N1295" s="74">
        <f t="shared" si="185"/>
        <v>2690.362269309639</v>
      </c>
      <c r="O1295" s="42">
        <f t="shared" si="186"/>
        <v>2690.362269309639</v>
      </c>
      <c r="P1295" s="75">
        <f t="shared" si="187"/>
        <v>0.2944189856872908</v>
      </c>
      <c r="Q1295" s="55" t="str">
        <f t="shared" si="188"/>
        <v>NEGATIVE</v>
      </c>
      <c r="R1295" s="1"/>
    </row>
    <row r="1296" spans="1:18" ht="14" x14ac:dyDescent="0.2">
      <c r="A1296" s="78" t="s">
        <v>216</v>
      </c>
      <c r="B1296" s="78" t="s">
        <v>2804</v>
      </c>
      <c r="C1296" s="79"/>
      <c r="D1296" s="80"/>
      <c r="E1296" s="81">
        <v>40</v>
      </c>
      <c r="F1296" s="82">
        <f>Data!U142</f>
        <v>2594</v>
      </c>
      <c r="G1296" s="82">
        <f t="shared" si="180"/>
        <v>973.57894736842104</v>
      </c>
      <c r="H1296" s="83">
        <f t="shared" si="181"/>
        <v>1620.421052631579</v>
      </c>
      <c r="I1296" s="83">
        <f t="shared" si="182"/>
        <v>1620.421052631579</v>
      </c>
      <c r="J1296" s="84">
        <f>Data!F142</f>
        <v>0.38500000000000001</v>
      </c>
      <c r="K1296" s="84">
        <f t="shared" si="183"/>
        <v>5.1062500000000018E-2</v>
      </c>
      <c r="L1296" s="85">
        <f t="shared" si="184"/>
        <v>0.3339375</v>
      </c>
      <c r="M1296" s="85">
        <f>IF(Results!J1296&lt;'C.O. values'!C$32,"NO_GROWTH",L1296)</f>
        <v>0.3339375</v>
      </c>
      <c r="N1296" s="86">
        <f t="shared" si="185"/>
        <v>4852.4680595368263</v>
      </c>
      <c r="O1296" s="87">
        <f t="shared" si="186"/>
        <v>4852.4680595368263</v>
      </c>
      <c r="P1296" s="88">
        <f t="shared" si="187"/>
        <v>0.53102838248449336</v>
      </c>
      <c r="Q1296" s="89" t="str">
        <f t="shared" si="188"/>
        <v>NEGATIVE</v>
      </c>
      <c r="R1296" s="1"/>
    </row>
    <row r="1297" spans="1:18" ht="14" x14ac:dyDescent="0.2">
      <c r="A1297" s="69" t="s">
        <v>2805</v>
      </c>
      <c r="B1297" s="69" t="s">
        <v>2806</v>
      </c>
      <c r="C1297" s="76" t="s">
        <v>132</v>
      </c>
      <c r="D1297" s="31" t="s">
        <v>127</v>
      </c>
      <c r="E1297" s="1">
        <v>41</v>
      </c>
      <c r="F1297" s="71">
        <f>Data!V142</f>
        <v>2730</v>
      </c>
      <c r="G1297" s="71">
        <f t="shared" si="180"/>
        <v>973.57894736842104</v>
      </c>
      <c r="H1297" s="72">
        <f t="shared" si="181"/>
        <v>1756.421052631579</v>
      </c>
      <c r="I1297" s="72">
        <f t="shared" si="182"/>
        <v>1756.421052631579</v>
      </c>
      <c r="J1297" s="45">
        <f>Data!G142</f>
        <v>0.39600000000000002</v>
      </c>
      <c r="K1297" s="45">
        <f t="shared" si="183"/>
        <v>5.1062500000000018E-2</v>
      </c>
      <c r="L1297" s="73">
        <f t="shared" si="184"/>
        <v>0.34493750000000001</v>
      </c>
      <c r="M1297" s="73">
        <f>IF(Results!J1297&lt;'C.O. values'!C$32,"NO_GROWTH",L1297)</f>
        <v>0.34493750000000001</v>
      </c>
      <c r="N1297" s="74">
        <f t="shared" si="185"/>
        <v>5091.9979782760038</v>
      </c>
      <c r="O1297" s="42">
        <f t="shared" si="186"/>
        <v>5091.9979782760038</v>
      </c>
      <c r="P1297" s="75">
        <f t="shared" si="187"/>
        <v>0.55724126709168198</v>
      </c>
      <c r="Q1297" s="55" t="str">
        <f t="shared" si="188"/>
        <v>NEGATIVE</v>
      </c>
      <c r="R1297" s="1"/>
    </row>
    <row r="1298" spans="1:18" ht="14" x14ac:dyDescent="0.2">
      <c r="A1298" s="69" t="s">
        <v>2807</v>
      </c>
      <c r="B1298" s="69" t="s">
        <v>2808</v>
      </c>
      <c r="C1298" s="76" t="s">
        <v>132</v>
      </c>
      <c r="D1298" s="31" t="s">
        <v>144</v>
      </c>
      <c r="E1298" s="1">
        <v>42</v>
      </c>
      <c r="F1298" s="71">
        <f>Data!W142</f>
        <v>2442</v>
      </c>
      <c r="G1298" s="71">
        <f t="shared" si="180"/>
        <v>973.57894736842104</v>
      </c>
      <c r="H1298" s="72">
        <f t="shared" si="181"/>
        <v>1468.421052631579</v>
      </c>
      <c r="I1298" s="72">
        <f t="shared" si="182"/>
        <v>1468.421052631579</v>
      </c>
      <c r="J1298" s="45">
        <f>Data!H142</f>
        <v>0.4</v>
      </c>
      <c r="K1298" s="45">
        <f t="shared" si="183"/>
        <v>5.1062500000000018E-2</v>
      </c>
      <c r="L1298" s="73">
        <f t="shared" si="184"/>
        <v>0.34893750000000001</v>
      </c>
      <c r="M1298" s="73">
        <f>IF(Results!J1298&lt;'C.O. values'!C$32,"NO_GROWTH",L1298)</f>
        <v>0.34893750000000001</v>
      </c>
      <c r="N1298" s="74">
        <f t="shared" si="185"/>
        <v>4208.2638083656211</v>
      </c>
      <c r="O1298" s="42">
        <f t="shared" si="186"/>
        <v>4208.2638083656211</v>
      </c>
      <c r="P1298" s="75">
        <f t="shared" si="187"/>
        <v>0.46053008403268814</v>
      </c>
      <c r="Q1298" s="55" t="str">
        <f t="shared" si="188"/>
        <v>NEGATIVE</v>
      </c>
      <c r="R1298" s="1"/>
    </row>
    <row r="1299" spans="1:18" ht="14" x14ac:dyDescent="0.2">
      <c r="A1299" s="69" t="s">
        <v>2809</v>
      </c>
      <c r="B1299" s="69" t="s">
        <v>2810</v>
      </c>
      <c r="C1299" s="76" t="s">
        <v>132</v>
      </c>
      <c r="D1299" s="31" t="s">
        <v>141</v>
      </c>
      <c r="E1299" s="1">
        <v>43</v>
      </c>
      <c r="F1299" s="71">
        <f>Data!X142</f>
        <v>2834</v>
      </c>
      <c r="G1299" s="71">
        <f t="shared" si="180"/>
        <v>973.57894736842104</v>
      </c>
      <c r="H1299" s="72">
        <f t="shared" si="181"/>
        <v>1860.421052631579</v>
      </c>
      <c r="I1299" s="72">
        <f t="shared" si="182"/>
        <v>1860.421052631579</v>
      </c>
      <c r="J1299" s="45">
        <f>Data!I142</f>
        <v>0.36499999999999999</v>
      </c>
      <c r="K1299" s="45">
        <f t="shared" si="183"/>
        <v>5.1062500000000018E-2</v>
      </c>
      <c r="L1299" s="73">
        <f t="shared" si="184"/>
        <v>0.31393749999999998</v>
      </c>
      <c r="M1299" s="73">
        <f>IF(Results!J1299&lt;'C.O. values'!C$32,"NO_GROWTH",L1299)</f>
        <v>0.31393749999999998</v>
      </c>
      <c r="N1299" s="74">
        <f t="shared" si="185"/>
        <v>5926.0873665349918</v>
      </c>
      <c r="O1299" s="42">
        <f t="shared" si="186"/>
        <v>5926.0873665349918</v>
      </c>
      <c r="P1299" s="75">
        <f t="shared" si="187"/>
        <v>0.64851958840368851</v>
      </c>
      <c r="Q1299" s="55" t="str">
        <f t="shared" si="188"/>
        <v>NEGATIVE</v>
      </c>
      <c r="R1299" s="1"/>
    </row>
    <row r="1300" spans="1:18" ht="14" x14ac:dyDescent="0.2">
      <c r="A1300" s="69" t="s">
        <v>2811</v>
      </c>
      <c r="B1300" s="69" t="s">
        <v>2812</v>
      </c>
      <c r="C1300" s="76" t="s">
        <v>786</v>
      </c>
      <c r="D1300" s="31" t="s">
        <v>127</v>
      </c>
      <c r="E1300" s="1">
        <v>44</v>
      </c>
      <c r="F1300" s="71">
        <f>Data!Y142</f>
        <v>301</v>
      </c>
      <c r="G1300" s="71">
        <f t="shared" si="180"/>
        <v>973.57894736842104</v>
      </c>
      <c r="H1300" s="72">
        <f t="shared" si="181"/>
        <v>-672.57894736842104</v>
      </c>
      <c r="I1300" s="72" t="str">
        <f t="shared" si="182"/>
        <v>OUTLIER-DN</v>
      </c>
      <c r="J1300" s="45">
        <f>Data!J142</f>
        <v>5.1999999999999998E-2</v>
      </c>
      <c r="K1300" s="45">
        <f t="shared" si="183"/>
        <v>5.1062500000000018E-2</v>
      </c>
      <c r="L1300" s="73">
        <f t="shared" si="184"/>
        <v>9.3749999999998002E-4</v>
      </c>
      <c r="M1300" s="73" t="str">
        <f>IF(Results!J1300&lt;'C.O. values'!C$32,"NO_GROWTH",L1300)</f>
        <v>NO_GROWTH</v>
      </c>
      <c r="N1300" s="74" t="str">
        <f t="shared" si="185"/>
        <v>NO_GROWTH</v>
      </c>
      <c r="O1300" s="42" t="str">
        <f t="shared" si="186"/>
        <v>NO_GROWTH</v>
      </c>
      <c r="P1300" s="75" t="str">
        <f t="shared" si="187"/>
        <v>NO_GROWTH</v>
      </c>
      <c r="Q1300" s="55" t="str">
        <f t="shared" si="188"/>
        <v>NO_GROWTH</v>
      </c>
      <c r="R1300" s="1"/>
    </row>
    <row r="1301" spans="1:18" ht="14" x14ac:dyDescent="0.2">
      <c r="A1301" s="69" t="s">
        <v>2813</v>
      </c>
      <c r="B1301" s="69" t="s">
        <v>2814</v>
      </c>
      <c r="C1301" s="76" t="s">
        <v>238</v>
      </c>
      <c r="D1301" s="31" t="s">
        <v>127</v>
      </c>
      <c r="E1301" s="1">
        <v>45</v>
      </c>
      <c r="F1301" s="71">
        <f>Data!Z142</f>
        <v>3344</v>
      </c>
      <c r="G1301" s="71">
        <f t="shared" si="180"/>
        <v>973.57894736842104</v>
      </c>
      <c r="H1301" s="72">
        <f t="shared" si="181"/>
        <v>2370.4210526315792</v>
      </c>
      <c r="I1301" s="72">
        <f t="shared" si="182"/>
        <v>2370.4210526315792</v>
      </c>
      <c r="J1301" s="45">
        <f>Data!K142</f>
        <v>0.36899999999999999</v>
      </c>
      <c r="K1301" s="45">
        <f t="shared" si="183"/>
        <v>5.1062500000000018E-2</v>
      </c>
      <c r="L1301" s="73">
        <f t="shared" si="184"/>
        <v>0.31793749999999998</v>
      </c>
      <c r="M1301" s="73">
        <f>IF(Results!J1301&lt;'C.O. values'!C$32,"NO_GROWTH",L1301)</f>
        <v>0.31793749999999998</v>
      </c>
      <c r="N1301" s="74">
        <f t="shared" si="185"/>
        <v>7455.6195875968679</v>
      </c>
      <c r="O1301" s="42">
        <f t="shared" si="186"/>
        <v>7455.6195875968679</v>
      </c>
      <c r="P1301" s="75">
        <f t="shared" si="187"/>
        <v>0.81590348693591919</v>
      </c>
      <c r="Q1301" s="55" t="str">
        <f t="shared" si="188"/>
        <v>NEGATIVE</v>
      </c>
      <c r="R1301" s="1"/>
    </row>
    <row r="1302" spans="1:18" ht="14" x14ac:dyDescent="0.2">
      <c r="A1302" s="69" t="s">
        <v>2815</v>
      </c>
      <c r="B1302" s="69" t="s">
        <v>2816</v>
      </c>
      <c r="C1302" s="76" t="s">
        <v>786</v>
      </c>
      <c r="D1302" s="31" t="s">
        <v>127</v>
      </c>
      <c r="E1302" s="1">
        <v>46</v>
      </c>
      <c r="F1302" s="71">
        <f>Data!AA142</f>
        <v>2504</v>
      </c>
      <c r="G1302" s="71">
        <f t="shared" si="180"/>
        <v>973.57894736842104</v>
      </c>
      <c r="H1302" s="72">
        <f t="shared" si="181"/>
        <v>1530.421052631579</v>
      </c>
      <c r="I1302" s="72">
        <f t="shared" si="182"/>
        <v>1530.421052631579</v>
      </c>
      <c r="J1302" s="45">
        <f>Data!L142</f>
        <v>0.36799999999999999</v>
      </c>
      <c r="K1302" s="45">
        <f t="shared" si="183"/>
        <v>5.1062500000000018E-2</v>
      </c>
      <c r="L1302" s="73">
        <f t="shared" si="184"/>
        <v>0.31693749999999998</v>
      </c>
      <c r="M1302" s="73">
        <f>IF(Results!J1302&lt;'C.O. values'!C$32,"NO_GROWTH",L1302)</f>
        <v>0.31693749999999998</v>
      </c>
      <c r="N1302" s="74">
        <f t="shared" si="185"/>
        <v>4828.7787107287049</v>
      </c>
      <c r="O1302" s="42">
        <f t="shared" si="186"/>
        <v>4828.7787107287049</v>
      </c>
      <c r="P1302" s="75">
        <f t="shared" si="187"/>
        <v>0.52843594572337671</v>
      </c>
      <c r="Q1302" s="55" t="str">
        <f t="shared" si="188"/>
        <v>NEGATIVE</v>
      </c>
      <c r="R1302" s="1"/>
    </row>
    <row r="1303" spans="1:18" ht="14" x14ac:dyDescent="0.2">
      <c r="A1303" s="69" t="s">
        <v>2817</v>
      </c>
      <c r="B1303" s="69" t="s">
        <v>2818</v>
      </c>
      <c r="C1303" s="76" t="s">
        <v>158</v>
      </c>
      <c r="D1303" s="31" t="s">
        <v>127</v>
      </c>
      <c r="E1303" s="1">
        <v>47</v>
      </c>
      <c r="F1303" s="71">
        <f>Data!AB142</f>
        <v>2854</v>
      </c>
      <c r="G1303" s="71">
        <f t="shared" si="180"/>
        <v>973.57894736842104</v>
      </c>
      <c r="H1303" s="72">
        <f t="shared" si="181"/>
        <v>1880.421052631579</v>
      </c>
      <c r="I1303" s="72">
        <f t="shared" si="182"/>
        <v>1880.421052631579</v>
      </c>
      <c r="J1303" s="45">
        <f>Data!M142</f>
        <v>0.41199999999999998</v>
      </c>
      <c r="K1303" s="45">
        <f t="shared" si="183"/>
        <v>5.1062500000000018E-2</v>
      </c>
      <c r="L1303" s="73">
        <f t="shared" si="184"/>
        <v>0.36093749999999997</v>
      </c>
      <c r="M1303" s="73">
        <f>IF(Results!J1303&lt;'C.O. values'!C$32,"NO_GROWTH",L1303)</f>
        <v>0.36093749999999997</v>
      </c>
      <c r="N1303" s="74">
        <f t="shared" si="185"/>
        <v>5209.8245614035095</v>
      </c>
      <c r="O1303" s="42">
        <f t="shared" si="186"/>
        <v>5209.8245614035095</v>
      </c>
      <c r="P1303" s="75">
        <f t="shared" si="187"/>
        <v>0.57013558377428297</v>
      </c>
      <c r="Q1303" s="55" t="str">
        <f t="shared" si="188"/>
        <v>NEGATIVE</v>
      </c>
      <c r="R1303" s="1"/>
    </row>
    <row r="1304" spans="1:18" ht="14" x14ac:dyDescent="0.2">
      <c r="A1304" s="69" t="s">
        <v>2819</v>
      </c>
      <c r="B1304" s="69" t="s">
        <v>2820</v>
      </c>
      <c r="C1304" s="76" t="s">
        <v>272</v>
      </c>
      <c r="D1304" s="31" t="s">
        <v>127</v>
      </c>
      <c r="E1304" s="1">
        <v>48</v>
      </c>
      <c r="F1304" s="71">
        <f>Data!AC142</f>
        <v>3070</v>
      </c>
      <c r="G1304" s="71">
        <f t="shared" si="180"/>
        <v>973.57894736842104</v>
      </c>
      <c r="H1304" s="72">
        <f t="shared" si="181"/>
        <v>2096.4210526315792</v>
      </c>
      <c r="I1304" s="72">
        <f t="shared" si="182"/>
        <v>2096.4210526315792</v>
      </c>
      <c r="J1304" s="45">
        <f>Data!N142</f>
        <v>0.37</v>
      </c>
      <c r="K1304" s="45">
        <f t="shared" si="183"/>
        <v>5.1062500000000018E-2</v>
      </c>
      <c r="L1304" s="73">
        <f t="shared" si="184"/>
        <v>0.31893749999999998</v>
      </c>
      <c r="M1304" s="73">
        <f>IF(Results!J1304&lt;'C.O. values'!C$32,"NO_GROWTH",L1304)</f>
        <v>0.31893749999999998</v>
      </c>
      <c r="N1304" s="74">
        <f t="shared" si="185"/>
        <v>6573.1406706065582</v>
      </c>
      <c r="O1304" s="42">
        <f t="shared" si="186"/>
        <v>6573.1406706065582</v>
      </c>
      <c r="P1304" s="75">
        <f t="shared" si="187"/>
        <v>0.71932967210265641</v>
      </c>
      <c r="Q1304" s="55" t="str">
        <f t="shared" si="188"/>
        <v>NEGATIVE</v>
      </c>
      <c r="R1304" s="1"/>
    </row>
    <row r="1305" spans="1:18" ht="14" x14ac:dyDescent="0.2">
      <c r="A1305" s="69" t="s">
        <v>2821</v>
      </c>
      <c r="B1305" s="69" t="s">
        <v>2822</v>
      </c>
      <c r="C1305" s="76" t="s">
        <v>284</v>
      </c>
      <c r="D1305" s="31" t="s">
        <v>127</v>
      </c>
      <c r="E1305" s="1">
        <v>49</v>
      </c>
      <c r="F1305" s="71">
        <f>Data!R143</f>
        <v>4022</v>
      </c>
      <c r="G1305" s="71">
        <f t="shared" si="180"/>
        <v>973.57894736842104</v>
      </c>
      <c r="H1305" s="72">
        <f t="shared" si="181"/>
        <v>3048.4210526315792</v>
      </c>
      <c r="I1305" s="72" t="str">
        <f t="shared" si="182"/>
        <v>OUTLIER-UP</v>
      </c>
      <c r="J1305" s="45">
        <f>Data!C143</f>
        <v>0.42099999999999999</v>
      </c>
      <c r="K1305" s="45">
        <f t="shared" si="183"/>
        <v>5.1062500000000018E-2</v>
      </c>
      <c r="L1305" s="73">
        <f t="shared" si="184"/>
        <v>0.36993749999999997</v>
      </c>
      <c r="M1305" s="73">
        <f>IF(Results!J1305&lt;'C.O. values'!C$32,"NO_GROWTH",L1305)</f>
        <v>0.36993749999999997</v>
      </c>
      <c r="N1305" s="74">
        <f t="shared" si="185"/>
        <v>8240.3677719387179</v>
      </c>
      <c r="O1305" s="42">
        <f t="shared" si="186"/>
        <v>8240.3677719387179</v>
      </c>
      <c r="P1305" s="75">
        <f t="shared" si="187"/>
        <v>0.90178216843897119</v>
      </c>
      <c r="Q1305" s="55" t="str">
        <f t="shared" si="188"/>
        <v>NEGATIVE</v>
      </c>
      <c r="R1305" s="1"/>
    </row>
    <row r="1306" spans="1:18" ht="14" x14ac:dyDescent="0.2">
      <c r="A1306" s="69" t="s">
        <v>2823</v>
      </c>
      <c r="B1306" s="69" t="s">
        <v>2824</v>
      </c>
      <c r="C1306" s="76" t="s">
        <v>187</v>
      </c>
      <c r="D1306" s="31" t="s">
        <v>127</v>
      </c>
      <c r="E1306" s="1">
        <v>50</v>
      </c>
      <c r="F1306" s="71">
        <f>Data!S143</f>
        <v>3023</v>
      </c>
      <c r="G1306" s="71">
        <f t="shared" si="180"/>
        <v>973.57894736842104</v>
      </c>
      <c r="H1306" s="72">
        <f t="shared" si="181"/>
        <v>2049.4210526315792</v>
      </c>
      <c r="I1306" s="72">
        <f t="shared" si="182"/>
        <v>2049.4210526315792</v>
      </c>
      <c r="J1306" s="45">
        <f>Data!D143</f>
        <v>0.39</v>
      </c>
      <c r="K1306" s="45">
        <f t="shared" si="183"/>
        <v>5.1062500000000018E-2</v>
      </c>
      <c r="L1306" s="73">
        <f t="shared" si="184"/>
        <v>0.3389375</v>
      </c>
      <c r="M1306" s="73">
        <f>IF(Results!J1306&lt;'C.O. values'!C$32,"NO_GROWTH",L1306)</f>
        <v>0.3389375</v>
      </c>
      <c r="N1306" s="74">
        <f t="shared" si="185"/>
        <v>6046.6046177586695</v>
      </c>
      <c r="O1306" s="42">
        <f t="shared" si="186"/>
        <v>6046.6046177586695</v>
      </c>
      <c r="P1306" s="75">
        <f t="shared" si="187"/>
        <v>0.66170835754004742</v>
      </c>
      <c r="Q1306" s="55" t="str">
        <f t="shared" si="188"/>
        <v>NEGATIVE</v>
      </c>
      <c r="R1306" s="1"/>
    </row>
    <row r="1307" spans="1:18" ht="14" x14ac:dyDescent="0.2">
      <c r="A1307" s="69" t="s">
        <v>2825</v>
      </c>
      <c r="B1307" s="69" t="s">
        <v>2826</v>
      </c>
      <c r="C1307" s="76" t="s">
        <v>187</v>
      </c>
      <c r="D1307" s="31" t="s">
        <v>144</v>
      </c>
      <c r="E1307" s="1">
        <v>51</v>
      </c>
      <c r="F1307" s="71">
        <f>Data!T143</f>
        <v>3115</v>
      </c>
      <c r="G1307" s="71">
        <f t="shared" si="180"/>
        <v>973.57894736842104</v>
      </c>
      <c r="H1307" s="72">
        <f t="shared" si="181"/>
        <v>2141.4210526315792</v>
      </c>
      <c r="I1307" s="72">
        <f t="shared" si="182"/>
        <v>2141.4210526315792</v>
      </c>
      <c r="J1307" s="45">
        <f>Data!E143</f>
        <v>0.374</v>
      </c>
      <c r="K1307" s="45">
        <f t="shared" si="183"/>
        <v>5.1062500000000018E-2</v>
      </c>
      <c r="L1307" s="73">
        <f t="shared" si="184"/>
        <v>0.32293749999999999</v>
      </c>
      <c r="M1307" s="73">
        <f>IF(Results!J1307&lt;'C.O. values'!C$32,"NO_GROWTH",L1307)</f>
        <v>0.32293749999999999</v>
      </c>
      <c r="N1307" s="74">
        <f t="shared" si="185"/>
        <v>6631.0696423660283</v>
      </c>
      <c r="O1307" s="42">
        <f t="shared" si="186"/>
        <v>6631.0696423660283</v>
      </c>
      <c r="P1307" s="75">
        <f t="shared" si="187"/>
        <v>0.72566911170225623</v>
      </c>
      <c r="Q1307" s="55" t="str">
        <f t="shared" si="188"/>
        <v>NEGATIVE</v>
      </c>
      <c r="R1307" s="1"/>
    </row>
    <row r="1308" spans="1:18" ht="14" x14ac:dyDescent="0.2">
      <c r="A1308" s="69" t="s">
        <v>2827</v>
      </c>
      <c r="B1308" s="69" t="s">
        <v>2828</v>
      </c>
      <c r="C1308" s="76" t="s">
        <v>187</v>
      </c>
      <c r="D1308" s="31" t="s">
        <v>127</v>
      </c>
      <c r="E1308" s="1">
        <v>52</v>
      </c>
      <c r="F1308" s="71">
        <f>Data!U143</f>
        <v>2543</v>
      </c>
      <c r="G1308" s="71">
        <f t="shared" si="180"/>
        <v>973.57894736842104</v>
      </c>
      <c r="H1308" s="72">
        <f t="shared" si="181"/>
        <v>1569.421052631579</v>
      </c>
      <c r="I1308" s="72">
        <f t="shared" si="182"/>
        <v>1569.421052631579</v>
      </c>
      <c r="J1308" s="45">
        <f>Data!F143</f>
        <v>0.436</v>
      </c>
      <c r="K1308" s="45">
        <f t="shared" si="183"/>
        <v>5.1062500000000018E-2</v>
      </c>
      <c r="L1308" s="73">
        <f t="shared" si="184"/>
        <v>0.38493749999999999</v>
      </c>
      <c r="M1308" s="73">
        <f>IF(Results!J1308&lt;'C.O. values'!C$32,"NO_GROWTH",L1308)</f>
        <v>0.38493749999999999</v>
      </c>
      <c r="N1308" s="74">
        <f t="shared" si="185"/>
        <v>4077.0801821895216</v>
      </c>
      <c r="O1308" s="42">
        <f t="shared" si="186"/>
        <v>4077.0801821895216</v>
      </c>
      <c r="P1308" s="75">
        <f t="shared" si="187"/>
        <v>0.44617404336183125</v>
      </c>
      <c r="Q1308" s="55" t="str">
        <f t="shared" si="188"/>
        <v>NEGATIVE</v>
      </c>
      <c r="R1308" s="1"/>
    </row>
    <row r="1309" spans="1:18" ht="14" x14ac:dyDescent="0.2">
      <c r="A1309" s="69" t="s">
        <v>2829</v>
      </c>
      <c r="B1309" s="69" t="s">
        <v>2830</v>
      </c>
      <c r="C1309" s="76" t="s">
        <v>305</v>
      </c>
      <c r="D1309" s="31" t="s">
        <v>127</v>
      </c>
      <c r="E1309" s="1">
        <v>53</v>
      </c>
      <c r="F1309" s="71">
        <f>Data!V143</f>
        <v>2492</v>
      </c>
      <c r="G1309" s="71">
        <f t="shared" si="180"/>
        <v>973.57894736842104</v>
      </c>
      <c r="H1309" s="72">
        <f t="shared" si="181"/>
        <v>1518.421052631579</v>
      </c>
      <c r="I1309" s="72">
        <f t="shared" si="182"/>
        <v>1518.421052631579</v>
      </c>
      <c r="J1309" s="45">
        <f>Data!G143</f>
        <v>0.379</v>
      </c>
      <c r="K1309" s="45">
        <f t="shared" si="183"/>
        <v>5.1062500000000018E-2</v>
      </c>
      <c r="L1309" s="73">
        <f t="shared" si="184"/>
        <v>0.32793749999999999</v>
      </c>
      <c r="M1309" s="73">
        <f>IF(Results!J1309&lt;'C.O. values'!C$32,"NO_GROWTH",L1309)</f>
        <v>0.32793749999999999</v>
      </c>
      <c r="N1309" s="74">
        <f t="shared" si="185"/>
        <v>4630.2147593110849</v>
      </c>
      <c r="O1309" s="42">
        <f t="shared" si="186"/>
        <v>4630.2147593110849</v>
      </c>
      <c r="P1309" s="75">
        <f t="shared" si="187"/>
        <v>0.50670615942755659</v>
      </c>
      <c r="Q1309" s="55" t="str">
        <f t="shared" si="188"/>
        <v>NEGATIVE</v>
      </c>
      <c r="R1309" s="1"/>
    </row>
    <row r="1310" spans="1:18" ht="14" x14ac:dyDescent="0.2">
      <c r="A1310" s="69" t="s">
        <v>2831</v>
      </c>
      <c r="B1310" s="69" t="s">
        <v>2832</v>
      </c>
      <c r="C1310" s="76" t="s">
        <v>554</v>
      </c>
      <c r="D1310" s="31" t="s">
        <v>127</v>
      </c>
      <c r="E1310" s="1">
        <v>54</v>
      </c>
      <c r="F1310" s="71">
        <f>Data!W143</f>
        <v>1528</v>
      </c>
      <c r="G1310" s="71">
        <f t="shared" si="180"/>
        <v>973.57894736842104</v>
      </c>
      <c r="H1310" s="72">
        <f t="shared" si="181"/>
        <v>554.42105263157896</v>
      </c>
      <c r="I1310" s="72">
        <f t="shared" si="182"/>
        <v>554.42105263157896</v>
      </c>
      <c r="J1310" s="45">
        <f>Data!H143</f>
        <v>0.22700000000000001</v>
      </c>
      <c r="K1310" s="45">
        <f t="shared" si="183"/>
        <v>5.1062500000000018E-2</v>
      </c>
      <c r="L1310" s="73">
        <f t="shared" si="184"/>
        <v>0.1759375</v>
      </c>
      <c r="M1310" s="73">
        <f>IF(Results!J1310&lt;'C.O. values'!C$32,"NO_GROWTH",L1310)</f>
        <v>0.1759375</v>
      </c>
      <c r="N1310" s="74">
        <f t="shared" si="185"/>
        <v>3151.2386650462749</v>
      </c>
      <c r="O1310" s="42">
        <f t="shared" si="186"/>
        <v>3151.2386650462749</v>
      </c>
      <c r="P1310" s="75">
        <f t="shared" si="187"/>
        <v>0.34485485542419936</v>
      </c>
      <c r="Q1310" s="55" t="str">
        <f t="shared" si="188"/>
        <v>NEGATIVE</v>
      </c>
      <c r="R1310" s="1"/>
    </row>
    <row r="1311" spans="1:18" ht="14" x14ac:dyDescent="0.2">
      <c r="A1311" s="69" t="s">
        <v>2833</v>
      </c>
      <c r="B1311" s="69" t="s">
        <v>2834</v>
      </c>
      <c r="C1311" s="76" t="s">
        <v>272</v>
      </c>
      <c r="D1311" s="31" t="s">
        <v>127</v>
      </c>
      <c r="E1311" s="1">
        <v>55</v>
      </c>
      <c r="F1311" s="71">
        <f>Data!X143</f>
        <v>2643</v>
      </c>
      <c r="G1311" s="71">
        <f t="shared" si="180"/>
        <v>973.57894736842104</v>
      </c>
      <c r="H1311" s="72">
        <f t="shared" si="181"/>
        <v>1669.421052631579</v>
      </c>
      <c r="I1311" s="72">
        <f t="shared" si="182"/>
        <v>1669.421052631579</v>
      </c>
      <c r="J1311" s="45">
        <f>Data!I143</f>
        <v>0.35699999999999998</v>
      </c>
      <c r="K1311" s="45">
        <f t="shared" si="183"/>
        <v>5.1062500000000018E-2</v>
      </c>
      <c r="L1311" s="73">
        <f t="shared" si="184"/>
        <v>0.30593749999999997</v>
      </c>
      <c r="M1311" s="73">
        <f>IF(Results!J1311&lt;'C.O. values'!C$32,"NO_GROWTH",L1311)</f>
        <v>0.30593749999999997</v>
      </c>
      <c r="N1311" s="74">
        <f t="shared" si="185"/>
        <v>5456.7388850061834</v>
      </c>
      <c r="O1311" s="42">
        <f t="shared" si="186"/>
        <v>5456.7388850061834</v>
      </c>
      <c r="P1311" s="75">
        <f t="shared" si="187"/>
        <v>0.59715657850649684</v>
      </c>
      <c r="Q1311" s="55" t="str">
        <f t="shared" si="188"/>
        <v>NEGATIVE</v>
      </c>
      <c r="R1311" s="1"/>
    </row>
    <row r="1312" spans="1:18" ht="14" x14ac:dyDescent="0.2">
      <c r="A1312" s="69" t="s">
        <v>2835</v>
      </c>
      <c r="B1312" s="69" t="s">
        <v>2836</v>
      </c>
      <c r="C1312" s="76" t="s">
        <v>973</v>
      </c>
      <c r="D1312" s="31" t="s">
        <v>127</v>
      </c>
      <c r="E1312" s="1">
        <v>56</v>
      </c>
      <c r="F1312" s="71">
        <f>Data!Y143</f>
        <v>2309</v>
      </c>
      <c r="G1312" s="71">
        <f t="shared" si="180"/>
        <v>973.57894736842104</v>
      </c>
      <c r="H1312" s="72">
        <f t="shared" si="181"/>
        <v>1335.421052631579</v>
      </c>
      <c r="I1312" s="72">
        <f t="shared" si="182"/>
        <v>1335.421052631579</v>
      </c>
      <c r="J1312" s="45">
        <f>Data!J143</f>
        <v>0.432</v>
      </c>
      <c r="K1312" s="45">
        <f t="shared" si="183"/>
        <v>5.1062500000000018E-2</v>
      </c>
      <c r="L1312" s="73">
        <f t="shared" si="184"/>
        <v>0.38093749999999998</v>
      </c>
      <c r="M1312" s="73">
        <f>IF(Results!J1312&lt;'C.O. values'!C$32,"NO_GROWTH",L1312)</f>
        <v>0.38093749999999998</v>
      </c>
      <c r="N1312" s="74">
        <f t="shared" si="185"/>
        <v>3505.6172013298219</v>
      </c>
      <c r="O1312" s="42">
        <f t="shared" si="186"/>
        <v>3505.6172013298219</v>
      </c>
      <c r="P1312" s="75">
        <f t="shared" si="187"/>
        <v>0.38363616394616351</v>
      </c>
      <c r="Q1312" s="55" t="str">
        <f t="shared" si="188"/>
        <v>NEGATIVE</v>
      </c>
      <c r="R1312" s="1"/>
    </row>
    <row r="1313" spans="1:18" ht="14" x14ac:dyDescent="0.2">
      <c r="A1313" s="69" t="s">
        <v>2837</v>
      </c>
      <c r="B1313" s="69" t="s">
        <v>2838</v>
      </c>
      <c r="C1313" s="76" t="s">
        <v>187</v>
      </c>
      <c r="D1313" s="31" t="s">
        <v>144</v>
      </c>
      <c r="E1313" s="1">
        <v>57</v>
      </c>
      <c r="F1313" s="71">
        <f>Data!Z143</f>
        <v>3038</v>
      </c>
      <c r="G1313" s="71">
        <f t="shared" si="180"/>
        <v>973.57894736842104</v>
      </c>
      <c r="H1313" s="72">
        <f t="shared" si="181"/>
        <v>2064.4210526315792</v>
      </c>
      <c r="I1313" s="72">
        <f t="shared" si="182"/>
        <v>2064.4210526315792</v>
      </c>
      <c r="J1313" s="45">
        <f>Data!K143</f>
        <v>0.39700000000000002</v>
      </c>
      <c r="K1313" s="45">
        <f t="shared" si="183"/>
        <v>5.1062500000000018E-2</v>
      </c>
      <c r="L1313" s="73">
        <f t="shared" si="184"/>
        <v>0.34593750000000001</v>
      </c>
      <c r="M1313" s="73">
        <f>IF(Results!J1313&lt;'C.O. values'!C$32,"NO_GROWTH",L1313)</f>
        <v>0.34593750000000001</v>
      </c>
      <c r="N1313" s="74">
        <f t="shared" si="185"/>
        <v>5967.612798935007</v>
      </c>
      <c r="O1313" s="42">
        <f t="shared" si="186"/>
        <v>5967.612798935007</v>
      </c>
      <c r="P1313" s="75">
        <f t="shared" si="187"/>
        <v>0.65306391160763233</v>
      </c>
      <c r="Q1313" s="55" t="str">
        <f t="shared" si="188"/>
        <v>NEGATIVE</v>
      </c>
      <c r="R1313" s="1"/>
    </row>
    <row r="1314" spans="1:18" ht="14" x14ac:dyDescent="0.2">
      <c r="A1314" s="69" t="s">
        <v>2839</v>
      </c>
      <c r="B1314" s="69" t="s">
        <v>2840</v>
      </c>
      <c r="C1314" s="76" t="s">
        <v>826</v>
      </c>
      <c r="D1314" s="31" t="s">
        <v>127</v>
      </c>
      <c r="E1314" s="1">
        <v>58</v>
      </c>
      <c r="F1314" s="71">
        <f>Data!AA143</f>
        <v>2673</v>
      </c>
      <c r="G1314" s="71">
        <f t="shared" si="180"/>
        <v>973.57894736842104</v>
      </c>
      <c r="H1314" s="72">
        <f t="shared" si="181"/>
        <v>1699.421052631579</v>
      </c>
      <c r="I1314" s="72">
        <f t="shared" si="182"/>
        <v>1699.421052631579</v>
      </c>
      <c r="J1314" s="45">
        <f>Data!L143</f>
        <v>0.35799999999999998</v>
      </c>
      <c r="K1314" s="45">
        <f t="shared" si="183"/>
        <v>5.1062500000000018E-2</v>
      </c>
      <c r="L1314" s="73">
        <f t="shared" si="184"/>
        <v>0.30693749999999997</v>
      </c>
      <c r="M1314" s="73">
        <f>IF(Results!J1314&lt;'C.O. values'!C$32,"NO_GROWTH",L1314)</f>
        <v>0.30693749999999997</v>
      </c>
      <c r="N1314" s="74">
        <f t="shared" si="185"/>
        <v>5536.7006398096655</v>
      </c>
      <c r="O1314" s="42">
        <f t="shared" si="186"/>
        <v>5536.7006398096655</v>
      </c>
      <c r="P1314" s="75">
        <f t="shared" si="187"/>
        <v>0.6059071690911092</v>
      </c>
      <c r="Q1314" s="55" t="str">
        <f t="shared" si="188"/>
        <v>NEGATIVE</v>
      </c>
      <c r="R1314" s="1"/>
    </row>
    <row r="1315" spans="1:18" ht="14" x14ac:dyDescent="0.2">
      <c r="A1315" s="69" t="s">
        <v>2841</v>
      </c>
      <c r="B1315" s="69" t="s">
        <v>2842</v>
      </c>
      <c r="C1315" s="76" t="s">
        <v>228</v>
      </c>
      <c r="D1315" s="31" t="s">
        <v>127</v>
      </c>
      <c r="E1315" s="1">
        <v>59</v>
      </c>
      <c r="F1315" s="71">
        <f>Data!AB143</f>
        <v>3417</v>
      </c>
      <c r="G1315" s="71">
        <f t="shared" si="180"/>
        <v>973.57894736842104</v>
      </c>
      <c r="H1315" s="72">
        <f t="shared" si="181"/>
        <v>2443.4210526315792</v>
      </c>
      <c r="I1315" s="72">
        <f t="shared" si="182"/>
        <v>2443.4210526315792</v>
      </c>
      <c r="J1315" s="45">
        <f>Data!M143</f>
        <v>0.36599999999999999</v>
      </c>
      <c r="K1315" s="45">
        <f t="shared" si="183"/>
        <v>5.1062500000000018E-2</v>
      </c>
      <c r="L1315" s="73">
        <f t="shared" si="184"/>
        <v>0.31493749999999998</v>
      </c>
      <c r="M1315" s="73">
        <f>IF(Results!J1315&lt;'C.O. values'!C$32,"NO_GROWTH",L1315)</f>
        <v>0.31493749999999998</v>
      </c>
      <c r="N1315" s="74">
        <f t="shared" si="185"/>
        <v>7758.4316019260305</v>
      </c>
      <c r="O1315" s="42">
        <f t="shared" si="186"/>
        <v>7758.4316019260305</v>
      </c>
      <c r="P1315" s="75">
        <f t="shared" si="187"/>
        <v>0.84904162863889321</v>
      </c>
      <c r="Q1315" s="55" t="str">
        <f t="shared" si="188"/>
        <v>NEGATIVE</v>
      </c>
      <c r="R1315" s="1"/>
    </row>
    <row r="1316" spans="1:18" ht="14" x14ac:dyDescent="0.2">
      <c r="A1316" s="69" t="s">
        <v>2843</v>
      </c>
      <c r="B1316" s="69" t="s">
        <v>2844</v>
      </c>
      <c r="C1316" s="76" t="s">
        <v>2526</v>
      </c>
      <c r="D1316" s="31" t="s">
        <v>127</v>
      </c>
      <c r="E1316" s="1">
        <v>60</v>
      </c>
      <c r="F1316" s="71">
        <f>Data!AC143</f>
        <v>2265</v>
      </c>
      <c r="G1316" s="71">
        <f t="shared" si="180"/>
        <v>973.57894736842104</v>
      </c>
      <c r="H1316" s="72">
        <f t="shared" si="181"/>
        <v>1291.421052631579</v>
      </c>
      <c r="I1316" s="72">
        <f t="shared" si="182"/>
        <v>1291.421052631579</v>
      </c>
      <c r="J1316" s="45">
        <f>Data!N143</f>
        <v>0.42</v>
      </c>
      <c r="K1316" s="45">
        <f t="shared" si="183"/>
        <v>5.1062500000000018E-2</v>
      </c>
      <c r="L1316" s="73">
        <f t="shared" si="184"/>
        <v>0.36893749999999997</v>
      </c>
      <c r="M1316" s="73">
        <f>IF(Results!J1316&lt;'C.O. values'!C$32,"NO_GROWTH",L1316)</f>
        <v>0.36893749999999997</v>
      </c>
      <c r="N1316" s="74">
        <f t="shared" si="185"/>
        <v>3500.3789331027047</v>
      </c>
      <c r="O1316" s="42">
        <f t="shared" si="186"/>
        <v>3500.3789331027047</v>
      </c>
      <c r="P1316" s="75">
        <f t="shared" si="187"/>
        <v>0.38306291563838762</v>
      </c>
      <c r="Q1316" s="55" t="str">
        <f t="shared" si="188"/>
        <v>NEGATIVE</v>
      </c>
      <c r="R1316" s="1"/>
    </row>
    <row r="1317" spans="1:18" ht="14" x14ac:dyDescent="0.2">
      <c r="A1317" s="69" t="s">
        <v>2845</v>
      </c>
      <c r="B1317" s="69" t="s">
        <v>2846</v>
      </c>
      <c r="C1317" s="76" t="s">
        <v>158</v>
      </c>
      <c r="D1317" s="31" t="s">
        <v>127</v>
      </c>
      <c r="E1317" s="1">
        <v>61</v>
      </c>
      <c r="F1317" s="71">
        <f>Data!R144</f>
        <v>1657</v>
      </c>
      <c r="G1317" s="71">
        <f t="shared" si="180"/>
        <v>973.57894736842104</v>
      </c>
      <c r="H1317" s="72">
        <f t="shared" si="181"/>
        <v>683.42105263157896</v>
      </c>
      <c r="I1317" s="72">
        <f t="shared" si="182"/>
        <v>683.42105263157896</v>
      </c>
      <c r="J1317" s="45">
        <f>Data!C144</f>
        <v>0.29899999999999999</v>
      </c>
      <c r="K1317" s="45">
        <f t="shared" si="183"/>
        <v>5.1062500000000018E-2</v>
      </c>
      <c r="L1317" s="73">
        <f t="shared" si="184"/>
        <v>0.24793749999999998</v>
      </c>
      <c r="M1317" s="73">
        <f>IF(Results!J1317&lt;'C.O. values'!C$32,"NO_GROWTH",L1317)</f>
        <v>0.24793749999999998</v>
      </c>
      <c r="N1317" s="74">
        <f t="shared" si="185"/>
        <v>2756.4247144202836</v>
      </c>
      <c r="O1317" s="42">
        <f t="shared" si="186"/>
        <v>2756.4247144202836</v>
      </c>
      <c r="P1317" s="75">
        <f t="shared" si="187"/>
        <v>0.30164850949654687</v>
      </c>
      <c r="Q1317" s="55" t="str">
        <f t="shared" si="188"/>
        <v>NEGATIVE</v>
      </c>
      <c r="R1317" s="1"/>
    </row>
    <row r="1318" spans="1:18" ht="14" x14ac:dyDescent="0.2">
      <c r="A1318" s="69" t="s">
        <v>2847</v>
      </c>
      <c r="B1318" s="69" t="s">
        <v>2848</v>
      </c>
      <c r="C1318" s="76" t="s">
        <v>158</v>
      </c>
      <c r="D1318" s="31" t="s">
        <v>127</v>
      </c>
      <c r="E1318" s="1">
        <v>62</v>
      </c>
      <c r="F1318" s="71">
        <f>Data!S144</f>
        <v>2257</v>
      </c>
      <c r="G1318" s="71">
        <f t="shared" si="180"/>
        <v>973.57894736842104</v>
      </c>
      <c r="H1318" s="72">
        <f t="shared" si="181"/>
        <v>1283.421052631579</v>
      </c>
      <c r="I1318" s="72">
        <f t="shared" si="182"/>
        <v>1283.421052631579</v>
      </c>
      <c r="J1318" s="45">
        <f>Data!D144</f>
        <v>0.41499999999999998</v>
      </c>
      <c r="K1318" s="45">
        <f t="shared" si="183"/>
        <v>5.1062500000000018E-2</v>
      </c>
      <c r="L1318" s="73">
        <f t="shared" si="184"/>
        <v>0.36393749999999997</v>
      </c>
      <c r="M1318" s="73">
        <f>IF(Results!J1318&lt;'C.O. values'!C$32,"NO_GROWTH",L1318)</f>
        <v>0.36393749999999997</v>
      </c>
      <c r="N1318" s="74">
        <f t="shared" si="185"/>
        <v>3526.4875222574728</v>
      </c>
      <c r="O1318" s="42">
        <f t="shared" si="186"/>
        <v>3526.4875222574728</v>
      </c>
      <c r="P1318" s="75">
        <f t="shared" si="187"/>
        <v>0.38592010123913778</v>
      </c>
      <c r="Q1318" s="55" t="str">
        <f t="shared" si="188"/>
        <v>NEGATIVE</v>
      </c>
      <c r="R1318" s="1"/>
    </row>
    <row r="1319" spans="1:18" ht="14" x14ac:dyDescent="0.2">
      <c r="A1319" s="69" t="s">
        <v>2849</v>
      </c>
      <c r="B1319" s="69" t="s">
        <v>2850</v>
      </c>
      <c r="C1319" s="76" t="s">
        <v>258</v>
      </c>
      <c r="D1319" s="31" t="s">
        <v>127</v>
      </c>
      <c r="E1319" s="1">
        <v>63</v>
      </c>
      <c r="F1319" s="71">
        <f>Data!T144</f>
        <v>2366</v>
      </c>
      <c r="G1319" s="71">
        <f t="shared" si="180"/>
        <v>973.57894736842104</v>
      </c>
      <c r="H1319" s="72">
        <f t="shared" si="181"/>
        <v>1392.421052631579</v>
      </c>
      <c r="I1319" s="72">
        <f t="shared" si="182"/>
        <v>1392.421052631579</v>
      </c>
      <c r="J1319" s="45">
        <f>Data!E144</f>
        <v>0.379</v>
      </c>
      <c r="K1319" s="45">
        <f t="shared" si="183"/>
        <v>5.1062500000000018E-2</v>
      </c>
      <c r="L1319" s="73">
        <f t="shared" si="184"/>
        <v>0.32793749999999999</v>
      </c>
      <c r="M1319" s="73">
        <f>IF(Results!J1319&lt;'C.O. values'!C$32,"NO_GROWTH",L1319)</f>
        <v>0.32793749999999999</v>
      </c>
      <c r="N1319" s="74">
        <f t="shared" si="185"/>
        <v>4245.99520528021</v>
      </c>
      <c r="O1319" s="42">
        <f t="shared" si="186"/>
        <v>4245.99520528021</v>
      </c>
      <c r="P1319" s="75">
        <f t="shared" si="187"/>
        <v>0.46465920810452116</v>
      </c>
      <c r="Q1319" s="55" t="str">
        <f t="shared" si="188"/>
        <v>NEGATIVE</v>
      </c>
      <c r="R1319" s="1"/>
    </row>
    <row r="1320" spans="1:18" ht="14" x14ac:dyDescent="0.2">
      <c r="A1320" s="69" t="s">
        <v>2851</v>
      </c>
      <c r="B1320" s="69" t="s">
        <v>2852</v>
      </c>
      <c r="C1320" s="76" t="s">
        <v>161</v>
      </c>
      <c r="D1320" s="31" t="s">
        <v>127</v>
      </c>
      <c r="E1320" s="1">
        <v>64</v>
      </c>
      <c r="F1320" s="71">
        <f>Data!U144</f>
        <v>2134</v>
      </c>
      <c r="G1320" s="71">
        <f t="shared" si="180"/>
        <v>973.57894736842104</v>
      </c>
      <c r="H1320" s="72">
        <f t="shared" si="181"/>
        <v>1160.421052631579</v>
      </c>
      <c r="I1320" s="72">
        <f t="shared" si="182"/>
        <v>1160.421052631579</v>
      </c>
      <c r="J1320" s="45">
        <f>Data!F144</f>
        <v>0.374</v>
      </c>
      <c r="K1320" s="45">
        <f t="shared" si="183"/>
        <v>5.1062500000000018E-2</v>
      </c>
      <c r="L1320" s="73">
        <f t="shared" si="184"/>
        <v>0.32293749999999999</v>
      </c>
      <c r="M1320" s="73">
        <f>IF(Results!J1320&lt;'C.O. values'!C$32,"NO_GROWTH",L1320)</f>
        <v>0.32293749999999999</v>
      </c>
      <c r="N1320" s="74">
        <f t="shared" si="185"/>
        <v>3593.330141688652</v>
      </c>
      <c r="O1320" s="42">
        <f t="shared" si="186"/>
        <v>3593.330141688652</v>
      </c>
      <c r="P1320" s="75">
        <f t="shared" si="187"/>
        <v>0.39323500319048704</v>
      </c>
      <c r="Q1320" s="55" t="str">
        <f t="shared" si="188"/>
        <v>NEGATIVE</v>
      </c>
      <c r="R1320" s="1"/>
    </row>
    <row r="1321" spans="1:18" ht="14" x14ac:dyDescent="0.2">
      <c r="A1321" s="69" t="s">
        <v>2853</v>
      </c>
      <c r="B1321" s="69" t="s">
        <v>2854</v>
      </c>
      <c r="C1321" s="76" t="s">
        <v>479</v>
      </c>
      <c r="D1321" s="31" t="s">
        <v>144</v>
      </c>
      <c r="E1321" s="1">
        <v>65</v>
      </c>
      <c r="F1321" s="71">
        <f>Data!V144</f>
        <v>2280</v>
      </c>
      <c r="G1321" s="71">
        <f t="shared" si="180"/>
        <v>973.57894736842104</v>
      </c>
      <c r="H1321" s="72">
        <f t="shared" si="181"/>
        <v>1306.421052631579</v>
      </c>
      <c r="I1321" s="72">
        <f t="shared" si="182"/>
        <v>1306.421052631579</v>
      </c>
      <c r="J1321" s="45">
        <f>Data!G144</f>
        <v>0.41599999999999998</v>
      </c>
      <c r="K1321" s="45">
        <f t="shared" si="183"/>
        <v>5.1062500000000018E-2</v>
      </c>
      <c r="L1321" s="73">
        <f t="shared" si="184"/>
        <v>0.36493749999999997</v>
      </c>
      <c r="M1321" s="73">
        <f>IF(Results!J1321&lt;'C.O. values'!C$32,"NO_GROWTH",L1321)</f>
        <v>0.36493749999999997</v>
      </c>
      <c r="N1321" s="74">
        <f t="shared" si="185"/>
        <v>3579.8487484338525</v>
      </c>
      <c r="O1321" s="42">
        <f t="shared" si="186"/>
        <v>3579.8487484338525</v>
      </c>
      <c r="P1321" s="75">
        <f t="shared" si="187"/>
        <v>0.39175967097481923</v>
      </c>
      <c r="Q1321" s="55" t="str">
        <f t="shared" si="188"/>
        <v>NEGATIVE</v>
      </c>
      <c r="R1321" s="1"/>
    </row>
    <row r="1322" spans="1:18" ht="14" x14ac:dyDescent="0.2">
      <c r="A1322" s="69" t="s">
        <v>2855</v>
      </c>
      <c r="B1322" s="69" t="s">
        <v>2856</v>
      </c>
      <c r="C1322" s="76" t="s">
        <v>161</v>
      </c>
      <c r="D1322" s="31" t="s">
        <v>127</v>
      </c>
      <c r="E1322" s="1">
        <v>66</v>
      </c>
      <c r="F1322" s="71">
        <f>Data!W144</f>
        <v>1959</v>
      </c>
      <c r="G1322" s="71">
        <f t="shared" si="180"/>
        <v>973.57894736842104</v>
      </c>
      <c r="H1322" s="72">
        <f t="shared" si="181"/>
        <v>985.42105263157896</v>
      </c>
      <c r="I1322" s="72">
        <f t="shared" si="182"/>
        <v>985.42105263157896</v>
      </c>
      <c r="J1322" s="45">
        <f>Data!H144</f>
        <v>0.42</v>
      </c>
      <c r="K1322" s="45">
        <f t="shared" si="183"/>
        <v>5.1062500000000018E-2</v>
      </c>
      <c r="L1322" s="73">
        <f t="shared" si="184"/>
        <v>0.36893749999999997</v>
      </c>
      <c r="M1322" s="73">
        <f>IF(Results!J1322&lt;'C.O. values'!C$32,"NO_GROWTH",L1322)</f>
        <v>0.36893749999999997</v>
      </c>
      <c r="N1322" s="74">
        <f t="shared" si="185"/>
        <v>2670.9701579036532</v>
      </c>
      <c r="O1322" s="42">
        <f t="shared" si="186"/>
        <v>2670.9701579036532</v>
      </c>
      <c r="P1322" s="75">
        <f t="shared" si="187"/>
        <v>0.292296815808678</v>
      </c>
      <c r="Q1322" s="55" t="str">
        <f t="shared" si="188"/>
        <v>NEGATIVE</v>
      </c>
      <c r="R1322" s="1"/>
    </row>
    <row r="1323" spans="1:18" ht="14" x14ac:dyDescent="0.2">
      <c r="A1323" s="69" t="s">
        <v>2857</v>
      </c>
      <c r="B1323" s="69" t="s">
        <v>2858</v>
      </c>
      <c r="C1323" s="76" t="s">
        <v>2859</v>
      </c>
      <c r="D1323" s="31" t="s">
        <v>127</v>
      </c>
      <c r="E1323" s="1">
        <v>67</v>
      </c>
      <c r="F1323" s="71">
        <f>Data!X144</f>
        <v>2241</v>
      </c>
      <c r="G1323" s="71">
        <f t="shared" si="180"/>
        <v>973.57894736842104</v>
      </c>
      <c r="H1323" s="72">
        <f t="shared" si="181"/>
        <v>1267.421052631579</v>
      </c>
      <c r="I1323" s="72">
        <f t="shared" si="182"/>
        <v>1267.421052631579</v>
      </c>
      <c r="J1323" s="45">
        <f>Data!I144</f>
        <v>0.42299999999999999</v>
      </c>
      <c r="K1323" s="45">
        <f t="shared" si="183"/>
        <v>5.1062500000000018E-2</v>
      </c>
      <c r="L1323" s="73">
        <f t="shared" si="184"/>
        <v>0.37193749999999998</v>
      </c>
      <c r="M1323" s="73">
        <f>IF(Results!J1323&lt;'C.O. values'!C$32,"NO_GROWTH",L1323)</f>
        <v>0.37193749999999998</v>
      </c>
      <c r="N1323" s="74">
        <f t="shared" si="185"/>
        <v>3407.6183569324926</v>
      </c>
      <c r="O1323" s="42">
        <f t="shared" si="186"/>
        <v>3407.6183569324926</v>
      </c>
      <c r="P1323" s="75">
        <f t="shared" si="187"/>
        <v>0.37291168988736245</v>
      </c>
      <c r="Q1323" s="55" t="str">
        <f t="shared" si="188"/>
        <v>NEGATIVE</v>
      </c>
      <c r="R1323" s="1"/>
    </row>
    <row r="1324" spans="1:18" ht="14" x14ac:dyDescent="0.2">
      <c r="A1324" s="69" t="s">
        <v>2860</v>
      </c>
      <c r="B1324" s="69" t="s">
        <v>2861</v>
      </c>
      <c r="C1324" s="76" t="s">
        <v>158</v>
      </c>
      <c r="D1324" s="31" t="s">
        <v>127</v>
      </c>
      <c r="E1324" s="1">
        <v>68</v>
      </c>
      <c r="F1324" s="71">
        <f>Data!Y144</f>
        <v>2392</v>
      </c>
      <c r="G1324" s="71">
        <f t="shared" si="180"/>
        <v>973.57894736842104</v>
      </c>
      <c r="H1324" s="72">
        <f t="shared" si="181"/>
        <v>1418.421052631579</v>
      </c>
      <c r="I1324" s="72">
        <f t="shared" si="182"/>
        <v>1418.421052631579</v>
      </c>
      <c r="J1324" s="45">
        <f>Data!J144</f>
        <v>0.40600000000000003</v>
      </c>
      <c r="K1324" s="45">
        <f t="shared" si="183"/>
        <v>5.1062500000000018E-2</v>
      </c>
      <c r="L1324" s="73">
        <f t="shared" si="184"/>
        <v>0.35493750000000002</v>
      </c>
      <c r="M1324" s="73">
        <f>IF(Results!J1324&lt;'C.O. values'!C$32,"NO_GROWTH",L1324)</f>
        <v>0.35493750000000002</v>
      </c>
      <c r="N1324" s="74">
        <f t="shared" si="185"/>
        <v>3996.2558271007683</v>
      </c>
      <c r="O1324" s="42">
        <f t="shared" si="186"/>
        <v>3996.2558271007683</v>
      </c>
      <c r="P1324" s="75">
        <f t="shared" si="187"/>
        <v>0.43732905437446845</v>
      </c>
      <c r="Q1324" s="55" t="str">
        <f t="shared" si="188"/>
        <v>NEGATIVE</v>
      </c>
      <c r="R1324" s="1"/>
    </row>
    <row r="1325" spans="1:18" ht="14" x14ac:dyDescent="0.2">
      <c r="A1325" s="69" t="s">
        <v>2862</v>
      </c>
      <c r="B1325" s="69" t="s">
        <v>2863</v>
      </c>
      <c r="C1325" s="76" t="s">
        <v>568</v>
      </c>
      <c r="D1325" s="31" t="s">
        <v>127</v>
      </c>
      <c r="E1325" s="1">
        <v>69</v>
      </c>
      <c r="F1325" s="71">
        <f>Data!Z144</f>
        <v>2463</v>
      </c>
      <c r="G1325" s="71">
        <f t="shared" si="180"/>
        <v>973.57894736842104</v>
      </c>
      <c r="H1325" s="72">
        <f t="shared" si="181"/>
        <v>1489.421052631579</v>
      </c>
      <c r="I1325" s="72">
        <f t="shared" si="182"/>
        <v>1489.421052631579</v>
      </c>
      <c r="J1325" s="45">
        <f>Data!K144</f>
        <v>0.41699999999999998</v>
      </c>
      <c r="K1325" s="45">
        <f t="shared" si="183"/>
        <v>5.1062500000000018E-2</v>
      </c>
      <c r="L1325" s="73">
        <f t="shared" si="184"/>
        <v>0.36593749999999997</v>
      </c>
      <c r="M1325" s="73">
        <f>IF(Results!J1325&lt;'C.O. values'!C$32,"NO_GROWTH",L1325)</f>
        <v>0.36593749999999997</v>
      </c>
      <c r="N1325" s="74">
        <f t="shared" si="185"/>
        <v>4070.1514674816849</v>
      </c>
      <c r="O1325" s="42">
        <f t="shared" si="186"/>
        <v>4070.1514674816849</v>
      </c>
      <c r="P1325" s="75">
        <f t="shared" si="187"/>
        <v>0.44541580155192018</v>
      </c>
      <c r="Q1325" s="55" t="str">
        <f t="shared" si="188"/>
        <v>NEGATIVE</v>
      </c>
      <c r="R1325" s="1"/>
    </row>
    <row r="1326" spans="1:18" ht="14" x14ac:dyDescent="0.2">
      <c r="A1326" s="90" t="s">
        <v>287</v>
      </c>
      <c r="B1326" s="90" t="s">
        <v>2864</v>
      </c>
      <c r="C1326" s="91"/>
      <c r="D1326" s="92"/>
      <c r="E1326" s="93">
        <v>70</v>
      </c>
      <c r="F1326" s="94">
        <f>Data!AA144</f>
        <v>1194</v>
      </c>
      <c r="G1326" s="94">
        <f t="shared" si="180"/>
        <v>973.57894736842104</v>
      </c>
      <c r="H1326" s="95">
        <f t="shared" si="181"/>
        <v>220.42105263157896</v>
      </c>
      <c r="I1326" s="95">
        <f t="shared" si="182"/>
        <v>220.42105263157896</v>
      </c>
      <c r="J1326" s="50">
        <f>Data!L144</f>
        <v>5.0999999999999997E-2</v>
      </c>
      <c r="K1326" s="50">
        <f t="shared" si="183"/>
        <v>5.1062500000000018E-2</v>
      </c>
      <c r="L1326" s="96">
        <f t="shared" si="184"/>
        <v>-6.2500000000020872E-5</v>
      </c>
      <c r="M1326" s="96" t="str">
        <f>IF(Results!J1326&lt;'C.O. values'!C$32,"NO_GROWTH",L1326)</f>
        <v>NO_GROWTH</v>
      </c>
      <c r="N1326" s="97" t="str">
        <f t="shared" si="185"/>
        <v>NO_GROWTH</v>
      </c>
      <c r="O1326" s="98" t="str">
        <f t="shared" si="186"/>
        <v>NO_GROWTH</v>
      </c>
      <c r="P1326" s="99" t="str">
        <f t="shared" si="187"/>
        <v>NO_GROWTH</v>
      </c>
      <c r="Q1326" s="100" t="str">
        <f t="shared" si="188"/>
        <v>NO_GROWTH</v>
      </c>
      <c r="R1326" s="1"/>
    </row>
    <row r="1327" spans="1:18" ht="14" x14ac:dyDescent="0.2">
      <c r="A1327" s="69" t="s">
        <v>2865</v>
      </c>
      <c r="B1327" s="69" t="s">
        <v>2866</v>
      </c>
      <c r="C1327" s="76" t="s">
        <v>135</v>
      </c>
      <c r="D1327" s="31" t="s">
        <v>127</v>
      </c>
      <c r="E1327" s="1">
        <v>71</v>
      </c>
      <c r="F1327" s="71">
        <f>Data!AB144</f>
        <v>2676</v>
      </c>
      <c r="G1327" s="71">
        <f t="shared" si="180"/>
        <v>973.57894736842104</v>
      </c>
      <c r="H1327" s="72">
        <f t="shared" si="181"/>
        <v>1702.421052631579</v>
      </c>
      <c r="I1327" s="72">
        <f t="shared" si="182"/>
        <v>1702.421052631579</v>
      </c>
      <c r="J1327" s="45">
        <f>Data!M144</f>
        <v>0.36399999999999999</v>
      </c>
      <c r="K1327" s="45">
        <f t="shared" si="183"/>
        <v>5.1062500000000018E-2</v>
      </c>
      <c r="L1327" s="73">
        <f t="shared" si="184"/>
        <v>0.31293749999999998</v>
      </c>
      <c r="M1327" s="73">
        <f>IF(Results!J1327&lt;'C.O. values'!C$32,"NO_GROWTH",L1327)</f>
        <v>0.31293749999999998</v>
      </c>
      <c r="N1327" s="74">
        <f t="shared" si="185"/>
        <v>5440.1311847623856</v>
      </c>
      <c r="O1327" s="42">
        <f t="shared" si="186"/>
        <v>5440.1311847623856</v>
      </c>
      <c r="P1327" s="75">
        <f t="shared" si="187"/>
        <v>0.59533911982587384</v>
      </c>
      <c r="Q1327" s="55" t="str">
        <f t="shared" si="188"/>
        <v>NEGATIVE</v>
      </c>
      <c r="R1327" s="1"/>
    </row>
    <row r="1328" spans="1:18" ht="14" x14ac:dyDescent="0.2">
      <c r="A1328" s="69" t="s">
        <v>2867</v>
      </c>
      <c r="B1328" s="69" t="s">
        <v>2868</v>
      </c>
      <c r="C1328" s="76" t="s">
        <v>135</v>
      </c>
      <c r="D1328" s="31" t="s">
        <v>127</v>
      </c>
      <c r="E1328" s="1">
        <v>72</v>
      </c>
      <c r="F1328" s="71">
        <f>Data!AC144</f>
        <v>2478</v>
      </c>
      <c r="G1328" s="71">
        <f t="shared" si="180"/>
        <v>973.57894736842104</v>
      </c>
      <c r="H1328" s="72">
        <f t="shared" si="181"/>
        <v>1504.421052631579</v>
      </c>
      <c r="I1328" s="72">
        <f t="shared" si="182"/>
        <v>1504.421052631579</v>
      </c>
      <c r="J1328" s="45">
        <f>Data!N144</f>
        <v>0.38</v>
      </c>
      <c r="K1328" s="45">
        <f t="shared" si="183"/>
        <v>5.1062500000000018E-2</v>
      </c>
      <c r="L1328" s="73">
        <f t="shared" si="184"/>
        <v>0.32893749999999999</v>
      </c>
      <c r="M1328" s="73">
        <f>IF(Results!J1328&lt;'C.O. values'!C$32,"NO_GROWTH",L1328)</f>
        <v>0.32893749999999999</v>
      </c>
      <c r="N1328" s="74">
        <f t="shared" si="185"/>
        <v>4573.5772073162198</v>
      </c>
      <c r="O1328" s="42">
        <f t="shared" si="186"/>
        <v>4573.5772073162198</v>
      </c>
      <c r="P1328" s="75">
        <f t="shared" si="187"/>
        <v>0.50050804596144027</v>
      </c>
      <c r="Q1328" s="55" t="str">
        <f t="shared" si="188"/>
        <v>NEGATIVE</v>
      </c>
      <c r="R1328" s="1"/>
    </row>
    <row r="1329" spans="1:18" ht="14" x14ac:dyDescent="0.2">
      <c r="A1329" s="69" t="s">
        <v>2869</v>
      </c>
      <c r="B1329" s="69" t="s">
        <v>2870</v>
      </c>
      <c r="C1329" s="76" t="s">
        <v>347</v>
      </c>
      <c r="D1329" s="31" t="s">
        <v>127</v>
      </c>
      <c r="E1329" s="1">
        <v>73</v>
      </c>
      <c r="F1329" s="71">
        <f>Data!R145</f>
        <v>1814</v>
      </c>
      <c r="G1329" s="71">
        <f t="shared" si="180"/>
        <v>973.57894736842104</v>
      </c>
      <c r="H1329" s="72">
        <f t="shared" si="181"/>
        <v>840.42105263157896</v>
      </c>
      <c r="I1329" s="72">
        <f t="shared" si="182"/>
        <v>840.42105263157896</v>
      </c>
      <c r="J1329" s="45">
        <f>Data!C145</f>
        <v>0.38900000000000001</v>
      </c>
      <c r="K1329" s="45">
        <f t="shared" si="183"/>
        <v>5.1062500000000018E-2</v>
      </c>
      <c r="L1329" s="73">
        <f t="shared" si="184"/>
        <v>0.3379375</v>
      </c>
      <c r="M1329" s="73">
        <f>IF(Results!J1329&lt;'C.O. values'!C$32,"NO_GROWTH",L1329)</f>
        <v>0.3379375</v>
      </c>
      <c r="N1329" s="74">
        <f t="shared" si="185"/>
        <v>2486.9126765498913</v>
      </c>
      <c r="O1329" s="42">
        <f t="shared" si="186"/>
        <v>2486.9126765498913</v>
      </c>
      <c r="P1329" s="75">
        <f t="shared" si="187"/>
        <v>0.27215454070078426</v>
      </c>
      <c r="Q1329" s="55" t="str">
        <f t="shared" si="188"/>
        <v>NEGATIVE</v>
      </c>
      <c r="R1329" s="1"/>
    </row>
    <row r="1330" spans="1:18" ht="14" x14ac:dyDescent="0.2">
      <c r="A1330" s="69" t="s">
        <v>2871</v>
      </c>
      <c r="B1330" s="69" t="s">
        <v>2872</v>
      </c>
      <c r="C1330" s="76" t="s">
        <v>1865</v>
      </c>
      <c r="D1330" s="31" t="s">
        <v>144</v>
      </c>
      <c r="E1330" s="1">
        <v>74</v>
      </c>
      <c r="F1330" s="71">
        <f>Data!S145</f>
        <v>1979</v>
      </c>
      <c r="G1330" s="71">
        <f t="shared" si="180"/>
        <v>973.57894736842104</v>
      </c>
      <c r="H1330" s="72">
        <f t="shared" si="181"/>
        <v>1005.421052631579</v>
      </c>
      <c r="I1330" s="72">
        <f t="shared" si="182"/>
        <v>1005.421052631579</v>
      </c>
      <c r="J1330" s="45">
        <f>Data!D145</f>
        <v>0.41199999999999998</v>
      </c>
      <c r="K1330" s="45">
        <f t="shared" si="183"/>
        <v>5.1062500000000018E-2</v>
      </c>
      <c r="L1330" s="73">
        <f t="shared" si="184"/>
        <v>0.36093749999999997</v>
      </c>
      <c r="M1330" s="73">
        <f>IF(Results!J1330&lt;'C.O. values'!C$32,"NO_GROWTH",L1330)</f>
        <v>0.36093749999999997</v>
      </c>
      <c r="N1330" s="74">
        <f t="shared" si="185"/>
        <v>2785.582137161085</v>
      </c>
      <c r="O1330" s="42">
        <f t="shared" si="186"/>
        <v>2785.582137161085</v>
      </c>
      <c r="P1330" s="75">
        <f t="shared" si="187"/>
        <v>0.30483934328370266</v>
      </c>
      <c r="Q1330" s="55" t="str">
        <f t="shared" si="188"/>
        <v>NEGATIVE</v>
      </c>
      <c r="R1330" s="1"/>
    </row>
    <row r="1331" spans="1:18" ht="14" x14ac:dyDescent="0.2">
      <c r="A1331" s="69" t="s">
        <v>2873</v>
      </c>
      <c r="B1331" s="69" t="s">
        <v>2874</v>
      </c>
      <c r="C1331" s="76" t="s">
        <v>653</v>
      </c>
      <c r="D1331" s="31" t="s">
        <v>127</v>
      </c>
      <c r="E1331" s="1">
        <v>75</v>
      </c>
      <c r="F1331" s="71">
        <f>Data!T145</f>
        <v>2237</v>
      </c>
      <c r="G1331" s="71">
        <f t="shared" si="180"/>
        <v>973.57894736842104</v>
      </c>
      <c r="H1331" s="72">
        <f t="shared" si="181"/>
        <v>1263.421052631579</v>
      </c>
      <c r="I1331" s="72">
        <f t="shared" si="182"/>
        <v>1263.421052631579</v>
      </c>
      <c r="J1331" s="45">
        <f>Data!E145</f>
        <v>0.46100000000000002</v>
      </c>
      <c r="K1331" s="45">
        <f t="shared" si="183"/>
        <v>5.1062500000000018E-2</v>
      </c>
      <c r="L1331" s="73">
        <f t="shared" si="184"/>
        <v>0.40993750000000001</v>
      </c>
      <c r="M1331" s="73">
        <f>IF(Results!J1331&lt;'C.O. values'!C$32,"NO_GROWTH",L1331)</f>
        <v>0.40993750000000001</v>
      </c>
      <c r="N1331" s="74">
        <f t="shared" si="185"/>
        <v>3081.9845772381859</v>
      </c>
      <c r="O1331" s="42">
        <f t="shared" si="186"/>
        <v>3081.9845772381859</v>
      </c>
      <c r="P1331" s="75">
        <f t="shared" si="187"/>
        <v>0.33727605515638703</v>
      </c>
      <c r="Q1331" s="55" t="str">
        <f t="shared" si="188"/>
        <v>NEGATIVE</v>
      </c>
      <c r="R1331" s="1"/>
    </row>
    <row r="1332" spans="1:18" ht="14" x14ac:dyDescent="0.2">
      <c r="A1332" s="69" t="s">
        <v>2875</v>
      </c>
      <c r="B1332" s="69" t="s">
        <v>2876</v>
      </c>
      <c r="C1332" s="76" t="s">
        <v>618</v>
      </c>
      <c r="D1332" s="31" t="s">
        <v>144</v>
      </c>
      <c r="E1332" s="1">
        <v>76</v>
      </c>
      <c r="F1332" s="71">
        <f>Data!U145</f>
        <v>2240</v>
      </c>
      <c r="G1332" s="71">
        <f t="shared" si="180"/>
        <v>973.57894736842104</v>
      </c>
      <c r="H1332" s="72">
        <f t="shared" si="181"/>
        <v>1266.421052631579</v>
      </c>
      <c r="I1332" s="72">
        <f t="shared" si="182"/>
        <v>1266.421052631579</v>
      </c>
      <c r="J1332" s="45">
        <f>Data!F145</f>
        <v>0.38200000000000001</v>
      </c>
      <c r="K1332" s="45">
        <f t="shared" si="183"/>
        <v>5.1062500000000018E-2</v>
      </c>
      <c r="L1332" s="73">
        <f t="shared" si="184"/>
        <v>0.3309375</v>
      </c>
      <c r="M1332" s="73">
        <f>IF(Results!J1332&lt;'C.O. values'!C$32,"NO_GROWTH",L1332)</f>
        <v>0.3309375</v>
      </c>
      <c r="N1332" s="74">
        <f t="shared" si="185"/>
        <v>3826.7680532776703</v>
      </c>
      <c r="O1332" s="42">
        <f t="shared" si="186"/>
        <v>3826.7680532776703</v>
      </c>
      <c r="P1332" s="75">
        <f t="shared" si="187"/>
        <v>0.41878121082765934</v>
      </c>
      <c r="Q1332" s="55" t="str">
        <f t="shared" si="188"/>
        <v>NEGATIVE</v>
      </c>
      <c r="R1332" s="1"/>
    </row>
    <row r="1333" spans="1:18" ht="14" x14ac:dyDescent="0.2">
      <c r="A1333" s="69" t="s">
        <v>2877</v>
      </c>
      <c r="B1333" s="69" t="s">
        <v>2878</v>
      </c>
      <c r="C1333" s="76" t="s">
        <v>300</v>
      </c>
      <c r="D1333" s="31" t="s">
        <v>127</v>
      </c>
      <c r="E1333" s="1">
        <v>77</v>
      </c>
      <c r="F1333" s="71">
        <f>Data!V145</f>
        <v>2654</v>
      </c>
      <c r="G1333" s="71">
        <f t="shared" si="180"/>
        <v>973.57894736842104</v>
      </c>
      <c r="H1333" s="72">
        <f t="shared" si="181"/>
        <v>1680.421052631579</v>
      </c>
      <c r="I1333" s="72">
        <f t="shared" si="182"/>
        <v>1680.421052631579</v>
      </c>
      <c r="J1333" s="45">
        <f>Data!G145</f>
        <v>0.42099999999999999</v>
      </c>
      <c r="K1333" s="45">
        <f t="shared" si="183"/>
        <v>5.1062500000000018E-2</v>
      </c>
      <c r="L1333" s="73">
        <f t="shared" si="184"/>
        <v>0.36993749999999997</v>
      </c>
      <c r="M1333" s="73">
        <f>IF(Results!J1333&lt;'C.O. values'!C$32,"NO_GROWTH",L1333)</f>
        <v>0.36993749999999997</v>
      </c>
      <c r="N1333" s="74">
        <f t="shared" si="185"/>
        <v>4542.4458256640082</v>
      </c>
      <c r="O1333" s="42">
        <f t="shared" si="186"/>
        <v>4542.4458256640082</v>
      </c>
      <c r="P1333" s="75">
        <f t="shared" si="187"/>
        <v>0.49710119257457647</v>
      </c>
      <c r="Q1333" s="55" t="str">
        <f t="shared" si="188"/>
        <v>NEGATIVE</v>
      </c>
      <c r="R1333" s="1"/>
    </row>
    <row r="1334" spans="1:18" ht="14" x14ac:dyDescent="0.2">
      <c r="A1334" s="69" t="s">
        <v>2879</v>
      </c>
      <c r="B1334" s="69" t="s">
        <v>2880</v>
      </c>
      <c r="C1334" s="76" t="s">
        <v>300</v>
      </c>
      <c r="D1334" s="31" t="s">
        <v>127</v>
      </c>
      <c r="E1334" s="1">
        <v>78</v>
      </c>
      <c r="F1334" s="71">
        <f>Data!W145</f>
        <v>2329</v>
      </c>
      <c r="G1334" s="71">
        <f t="shared" si="180"/>
        <v>973.57894736842104</v>
      </c>
      <c r="H1334" s="72">
        <f t="shared" si="181"/>
        <v>1355.421052631579</v>
      </c>
      <c r="I1334" s="72">
        <f t="shared" si="182"/>
        <v>1355.421052631579</v>
      </c>
      <c r="J1334" s="45">
        <f>Data!H145</f>
        <v>0.41699999999999998</v>
      </c>
      <c r="K1334" s="45">
        <f t="shared" si="183"/>
        <v>5.1062500000000018E-2</v>
      </c>
      <c r="L1334" s="73">
        <f t="shared" si="184"/>
        <v>0.36593749999999997</v>
      </c>
      <c r="M1334" s="73">
        <f>IF(Results!J1334&lt;'C.O. values'!C$32,"NO_GROWTH",L1334)</f>
        <v>0.36593749999999997</v>
      </c>
      <c r="N1334" s="74">
        <f t="shared" si="185"/>
        <v>3703.9687176951775</v>
      </c>
      <c r="O1334" s="42">
        <f t="shared" si="186"/>
        <v>3703.9687176951775</v>
      </c>
      <c r="P1334" s="75">
        <f t="shared" si="187"/>
        <v>0.40534270247593907</v>
      </c>
      <c r="Q1334" s="55" t="str">
        <f t="shared" si="188"/>
        <v>NEGATIVE</v>
      </c>
      <c r="R1334" s="1"/>
    </row>
    <row r="1335" spans="1:18" ht="14" x14ac:dyDescent="0.2">
      <c r="A1335" s="69" t="s">
        <v>2881</v>
      </c>
      <c r="B1335" s="69" t="s">
        <v>2882</v>
      </c>
      <c r="C1335" s="76" t="s">
        <v>738</v>
      </c>
      <c r="D1335" s="31" t="s">
        <v>127</v>
      </c>
      <c r="E1335" s="1">
        <v>79</v>
      </c>
      <c r="F1335" s="71">
        <f>Data!X145</f>
        <v>3021</v>
      </c>
      <c r="G1335" s="71">
        <f t="shared" si="180"/>
        <v>973.57894736842104</v>
      </c>
      <c r="H1335" s="72">
        <f t="shared" si="181"/>
        <v>2047.421052631579</v>
      </c>
      <c r="I1335" s="72">
        <f t="shared" si="182"/>
        <v>2047.421052631579</v>
      </c>
      <c r="J1335" s="45">
        <f>Data!I145</f>
        <v>0.38200000000000001</v>
      </c>
      <c r="K1335" s="45">
        <f t="shared" si="183"/>
        <v>5.1062500000000018E-2</v>
      </c>
      <c r="L1335" s="73">
        <f t="shared" si="184"/>
        <v>0.3309375</v>
      </c>
      <c r="M1335" s="73">
        <f>IF(Results!J1335&lt;'C.O. values'!C$32,"NO_GROWTH",L1335)</f>
        <v>0.3309375</v>
      </c>
      <c r="N1335" s="74">
        <f t="shared" si="185"/>
        <v>6186.7302817951395</v>
      </c>
      <c r="O1335" s="42">
        <f t="shared" si="186"/>
        <v>6186.7302817951395</v>
      </c>
      <c r="P1335" s="75">
        <f t="shared" si="187"/>
        <v>0.67704296743441006</v>
      </c>
      <c r="Q1335" s="55" t="str">
        <f t="shared" si="188"/>
        <v>NEGATIVE</v>
      </c>
      <c r="R1335" s="1"/>
    </row>
    <row r="1336" spans="1:18" ht="14" x14ac:dyDescent="0.2">
      <c r="A1336" s="69" t="s">
        <v>2883</v>
      </c>
      <c r="B1336" s="69" t="s">
        <v>2884</v>
      </c>
      <c r="C1336" s="76" t="s">
        <v>618</v>
      </c>
      <c r="D1336" s="31" t="s">
        <v>127</v>
      </c>
      <c r="E1336" s="1">
        <v>80</v>
      </c>
      <c r="F1336" s="71">
        <f>Data!Y145</f>
        <v>2312</v>
      </c>
      <c r="G1336" s="71">
        <f t="shared" si="180"/>
        <v>973.57894736842104</v>
      </c>
      <c r="H1336" s="72">
        <f t="shared" si="181"/>
        <v>1338.421052631579</v>
      </c>
      <c r="I1336" s="72">
        <f t="shared" si="182"/>
        <v>1338.421052631579</v>
      </c>
      <c r="J1336" s="45">
        <f>Data!J145</f>
        <v>0.38</v>
      </c>
      <c r="K1336" s="45">
        <f t="shared" si="183"/>
        <v>5.1062500000000018E-2</v>
      </c>
      <c r="L1336" s="73">
        <f t="shared" si="184"/>
        <v>0.32893749999999999</v>
      </c>
      <c r="M1336" s="73">
        <f>IF(Results!J1336&lt;'C.O. values'!C$32,"NO_GROWTH",L1336)</f>
        <v>0.32893749999999999</v>
      </c>
      <c r="N1336" s="74">
        <f t="shared" si="185"/>
        <v>4068.9220676620298</v>
      </c>
      <c r="O1336" s="42">
        <f t="shared" si="186"/>
        <v>4068.9220676620298</v>
      </c>
      <c r="P1336" s="75">
        <f t="shared" si="187"/>
        <v>0.44528126255245676</v>
      </c>
      <c r="Q1336" s="55" t="str">
        <f t="shared" si="188"/>
        <v>NEGATIVE</v>
      </c>
      <c r="R1336" s="1"/>
    </row>
    <row r="1337" spans="1:18" ht="14" x14ac:dyDescent="0.2">
      <c r="A1337" s="69" t="s">
        <v>2885</v>
      </c>
      <c r="B1337" s="69" t="s">
        <v>2886</v>
      </c>
      <c r="C1337" s="76" t="s">
        <v>1725</v>
      </c>
      <c r="D1337" s="31" t="s">
        <v>127</v>
      </c>
      <c r="E1337" s="1">
        <v>81</v>
      </c>
      <c r="F1337" s="71">
        <f>Data!Z145</f>
        <v>2193</v>
      </c>
      <c r="G1337" s="71">
        <f t="shared" si="180"/>
        <v>973.57894736842104</v>
      </c>
      <c r="H1337" s="72">
        <f t="shared" si="181"/>
        <v>1219.421052631579</v>
      </c>
      <c r="I1337" s="72">
        <f t="shared" si="182"/>
        <v>1219.421052631579</v>
      </c>
      <c r="J1337" s="45">
        <f>Data!K145</f>
        <v>0.36699999999999999</v>
      </c>
      <c r="K1337" s="45">
        <f t="shared" si="183"/>
        <v>5.1062500000000018E-2</v>
      </c>
      <c r="L1337" s="73">
        <f t="shared" si="184"/>
        <v>0.31593749999999998</v>
      </c>
      <c r="M1337" s="73">
        <f>IF(Results!J1337&lt;'C.O. values'!C$32,"NO_GROWTH",L1337)</f>
        <v>0.31593749999999998</v>
      </c>
      <c r="N1337" s="74">
        <f t="shared" si="185"/>
        <v>3859.6907699515855</v>
      </c>
      <c r="O1337" s="42">
        <f t="shared" si="186"/>
        <v>3859.6907699515855</v>
      </c>
      <c r="P1337" s="75">
        <f t="shared" si="187"/>
        <v>0.42238409842379393</v>
      </c>
      <c r="Q1337" s="55" t="str">
        <f t="shared" si="188"/>
        <v>NEGATIVE</v>
      </c>
      <c r="R1337" s="1"/>
    </row>
    <row r="1338" spans="1:18" ht="14" x14ac:dyDescent="0.2">
      <c r="A1338" s="69" t="s">
        <v>2887</v>
      </c>
      <c r="B1338" s="69" t="s">
        <v>2888</v>
      </c>
      <c r="C1338" s="76" t="s">
        <v>2178</v>
      </c>
      <c r="D1338" s="31" t="s">
        <v>127</v>
      </c>
      <c r="E1338" s="1">
        <v>82</v>
      </c>
      <c r="F1338" s="71">
        <f>Data!AA145</f>
        <v>2719</v>
      </c>
      <c r="G1338" s="71">
        <f t="shared" si="180"/>
        <v>973.57894736842104</v>
      </c>
      <c r="H1338" s="72">
        <f t="shared" si="181"/>
        <v>1745.421052631579</v>
      </c>
      <c r="I1338" s="72">
        <f t="shared" si="182"/>
        <v>1745.421052631579</v>
      </c>
      <c r="J1338" s="45">
        <f>Data!L145</f>
        <v>0.38</v>
      </c>
      <c r="K1338" s="45">
        <f t="shared" si="183"/>
        <v>5.1062500000000018E-2</v>
      </c>
      <c r="L1338" s="73">
        <f t="shared" si="184"/>
        <v>0.32893749999999999</v>
      </c>
      <c r="M1338" s="73">
        <f>IF(Results!J1338&lt;'C.O. values'!C$32,"NO_GROWTH",L1338)</f>
        <v>0.32893749999999999</v>
      </c>
      <c r="N1338" s="74">
        <f t="shared" si="185"/>
        <v>5306.2391871756154</v>
      </c>
      <c r="O1338" s="42">
        <f t="shared" si="186"/>
        <v>5306.2391871756154</v>
      </c>
      <c r="P1338" s="75">
        <f t="shared" si="187"/>
        <v>0.58068668934436196</v>
      </c>
      <c r="Q1338" s="55" t="str">
        <f t="shared" si="188"/>
        <v>NEGATIVE</v>
      </c>
      <c r="R1338" s="1"/>
    </row>
    <row r="1339" spans="1:18" ht="14" x14ac:dyDescent="0.2">
      <c r="A1339" s="69" t="s">
        <v>2889</v>
      </c>
      <c r="B1339" s="69" t="s">
        <v>2890</v>
      </c>
      <c r="C1339" s="76" t="s">
        <v>2178</v>
      </c>
      <c r="D1339" s="31" t="s">
        <v>127</v>
      </c>
      <c r="E1339" s="1">
        <v>83</v>
      </c>
      <c r="F1339" s="71">
        <f>Data!AB145</f>
        <v>2031</v>
      </c>
      <c r="G1339" s="71">
        <f t="shared" si="180"/>
        <v>973.57894736842104</v>
      </c>
      <c r="H1339" s="72">
        <f t="shared" si="181"/>
        <v>1057.421052631579</v>
      </c>
      <c r="I1339" s="72">
        <f t="shared" si="182"/>
        <v>1057.421052631579</v>
      </c>
      <c r="J1339" s="45">
        <f>Data!M145</f>
        <v>0.42799999999999999</v>
      </c>
      <c r="K1339" s="45">
        <f t="shared" si="183"/>
        <v>5.1062500000000018E-2</v>
      </c>
      <c r="L1339" s="73">
        <f t="shared" si="184"/>
        <v>0.37693749999999998</v>
      </c>
      <c r="M1339" s="73">
        <f>IF(Results!J1339&lt;'C.O. values'!C$32,"NO_GROWTH",L1339)</f>
        <v>0.37693749999999998</v>
      </c>
      <c r="N1339" s="74">
        <f t="shared" si="185"/>
        <v>2805.2954472069746</v>
      </c>
      <c r="O1339" s="42">
        <f t="shared" si="186"/>
        <v>2805.2954472069746</v>
      </c>
      <c r="P1339" s="75">
        <f t="shared" si="187"/>
        <v>0.30699666343885751</v>
      </c>
      <c r="Q1339" s="55" t="str">
        <f t="shared" si="188"/>
        <v>NEGATIVE</v>
      </c>
      <c r="R1339" s="1"/>
    </row>
    <row r="1340" spans="1:18" ht="14" x14ac:dyDescent="0.2">
      <c r="A1340" s="69" t="s">
        <v>2891</v>
      </c>
      <c r="B1340" s="69" t="s">
        <v>2892</v>
      </c>
      <c r="C1340" s="76" t="s">
        <v>1757</v>
      </c>
      <c r="D1340" s="31" t="s">
        <v>127</v>
      </c>
      <c r="E1340" s="1">
        <v>84</v>
      </c>
      <c r="F1340" s="71">
        <f>Data!AC145</f>
        <v>2598</v>
      </c>
      <c r="G1340" s="71">
        <f t="shared" si="180"/>
        <v>973.57894736842104</v>
      </c>
      <c r="H1340" s="72">
        <f t="shared" si="181"/>
        <v>1624.421052631579</v>
      </c>
      <c r="I1340" s="72">
        <f t="shared" si="182"/>
        <v>1624.421052631579</v>
      </c>
      <c r="J1340" s="45">
        <f>Data!N145</f>
        <v>0.38900000000000001</v>
      </c>
      <c r="K1340" s="45">
        <f t="shared" si="183"/>
        <v>5.1062500000000018E-2</v>
      </c>
      <c r="L1340" s="73">
        <f t="shared" si="184"/>
        <v>0.3379375</v>
      </c>
      <c r="M1340" s="73">
        <f>IF(Results!J1340&lt;'C.O. values'!C$32,"NO_GROWTH",L1340)</f>
        <v>0.3379375</v>
      </c>
      <c r="N1340" s="74">
        <f t="shared" si="185"/>
        <v>4806.8682896440287</v>
      </c>
      <c r="O1340" s="42">
        <f t="shared" si="186"/>
        <v>4806.8682896440287</v>
      </c>
      <c r="P1340" s="75">
        <f t="shared" si="187"/>
        <v>0.52603818538257807</v>
      </c>
      <c r="Q1340" s="55" t="str">
        <f t="shared" si="188"/>
        <v>NEGATIVE</v>
      </c>
      <c r="R1340" s="1"/>
    </row>
    <row r="1341" spans="1:18" ht="14" x14ac:dyDescent="0.2">
      <c r="A1341" s="69" t="s">
        <v>2893</v>
      </c>
      <c r="B1341" s="69" t="s">
        <v>2894</v>
      </c>
      <c r="C1341" s="76" t="s">
        <v>454</v>
      </c>
      <c r="D1341" s="31" t="s">
        <v>141</v>
      </c>
      <c r="E1341" s="1">
        <v>85</v>
      </c>
      <c r="F1341" s="71">
        <f>Data!R146</f>
        <v>3572</v>
      </c>
      <c r="G1341" s="71">
        <f t="shared" si="180"/>
        <v>973.57894736842104</v>
      </c>
      <c r="H1341" s="72">
        <f t="shared" si="181"/>
        <v>2598.4210526315792</v>
      </c>
      <c r="I1341" s="72">
        <f t="shared" si="182"/>
        <v>2598.4210526315792</v>
      </c>
      <c r="J1341" s="45">
        <f>Data!C146</f>
        <v>0.34699999999999998</v>
      </c>
      <c r="K1341" s="45">
        <f t="shared" si="183"/>
        <v>5.1062500000000018E-2</v>
      </c>
      <c r="L1341" s="73">
        <f t="shared" si="184"/>
        <v>0.29593749999999996</v>
      </c>
      <c r="M1341" s="73">
        <f>IF(Results!J1341&lt;'C.O. values'!C$32,"NO_GROWTH",L1341)</f>
        <v>0.29593749999999996</v>
      </c>
      <c r="N1341" s="74">
        <f t="shared" si="185"/>
        <v>8780.3034513421899</v>
      </c>
      <c r="O1341" s="42">
        <f t="shared" si="186"/>
        <v>8780.3034513421899</v>
      </c>
      <c r="P1341" s="75">
        <f t="shared" si="187"/>
        <v>0.96086986710311439</v>
      </c>
      <c r="Q1341" s="55" t="str">
        <f t="shared" si="188"/>
        <v>NEGATIVE</v>
      </c>
      <c r="R1341" s="1"/>
    </row>
    <row r="1342" spans="1:18" ht="14" x14ac:dyDescent="0.2">
      <c r="A1342" s="69" t="s">
        <v>2895</v>
      </c>
      <c r="B1342" s="69" t="s">
        <v>2896</v>
      </c>
      <c r="C1342" s="76" t="s">
        <v>1757</v>
      </c>
      <c r="D1342" s="31" t="s">
        <v>127</v>
      </c>
      <c r="E1342" s="1">
        <v>86</v>
      </c>
      <c r="F1342" s="71">
        <f>Data!S146</f>
        <v>2141</v>
      </c>
      <c r="G1342" s="71">
        <f t="shared" si="180"/>
        <v>973.57894736842104</v>
      </c>
      <c r="H1342" s="72">
        <f t="shared" si="181"/>
        <v>1167.421052631579</v>
      </c>
      <c r="I1342" s="72">
        <f t="shared" si="182"/>
        <v>1167.421052631579</v>
      </c>
      <c r="J1342" s="45">
        <f>Data!D146</f>
        <v>0.38800000000000001</v>
      </c>
      <c r="K1342" s="45">
        <f t="shared" si="183"/>
        <v>5.1062500000000018E-2</v>
      </c>
      <c r="L1342" s="73">
        <f t="shared" si="184"/>
        <v>0.3369375</v>
      </c>
      <c r="M1342" s="73">
        <f>IF(Results!J1342&lt;'C.O. values'!C$32,"NO_GROWTH",L1342)</f>
        <v>0.3369375</v>
      </c>
      <c r="N1342" s="74">
        <f t="shared" si="185"/>
        <v>3464.8000078102882</v>
      </c>
      <c r="O1342" s="42">
        <f t="shared" si="186"/>
        <v>3464.8000078102882</v>
      </c>
      <c r="P1342" s="75">
        <f t="shared" si="187"/>
        <v>0.37916934665106866</v>
      </c>
      <c r="Q1342" s="55" t="str">
        <f t="shared" si="188"/>
        <v>NEGATIVE</v>
      </c>
      <c r="R1342" s="1"/>
    </row>
    <row r="1343" spans="1:18" ht="14" x14ac:dyDescent="0.2">
      <c r="A1343" s="69" t="s">
        <v>2897</v>
      </c>
      <c r="B1343" s="69" t="s">
        <v>2898</v>
      </c>
      <c r="C1343" s="76" t="s">
        <v>554</v>
      </c>
      <c r="D1343" s="31" t="s">
        <v>144</v>
      </c>
      <c r="E1343" s="1">
        <v>87</v>
      </c>
      <c r="F1343" s="71">
        <f>Data!T146</f>
        <v>2330</v>
      </c>
      <c r="G1343" s="71">
        <f t="shared" si="180"/>
        <v>973.57894736842104</v>
      </c>
      <c r="H1343" s="72">
        <f t="shared" si="181"/>
        <v>1356.421052631579</v>
      </c>
      <c r="I1343" s="72">
        <f t="shared" si="182"/>
        <v>1356.421052631579</v>
      </c>
      <c r="J1343" s="45">
        <f>Data!E146</f>
        <v>0.39300000000000002</v>
      </c>
      <c r="K1343" s="45">
        <f t="shared" si="183"/>
        <v>5.1062500000000018E-2</v>
      </c>
      <c r="L1343" s="73">
        <f t="shared" si="184"/>
        <v>0.34193750000000001</v>
      </c>
      <c r="M1343" s="73">
        <f>IF(Results!J1343&lt;'C.O. values'!C$32,"NO_GROWTH",L1343)</f>
        <v>0.34193750000000001</v>
      </c>
      <c r="N1343" s="74">
        <f t="shared" si="185"/>
        <v>3966.8683681420698</v>
      </c>
      <c r="O1343" s="42">
        <f t="shared" si="186"/>
        <v>3966.8683681420698</v>
      </c>
      <c r="P1343" s="75">
        <f t="shared" si="187"/>
        <v>0.43411304664300149</v>
      </c>
      <c r="Q1343" s="55" t="str">
        <f t="shared" si="188"/>
        <v>NEGATIVE</v>
      </c>
      <c r="R1343" s="1"/>
    </row>
    <row r="1344" spans="1:18" ht="14" x14ac:dyDescent="0.2">
      <c r="A1344" s="69" t="s">
        <v>2899</v>
      </c>
      <c r="B1344" s="69" t="s">
        <v>2900</v>
      </c>
      <c r="C1344" s="76" t="s">
        <v>300</v>
      </c>
      <c r="D1344" s="31" t="s">
        <v>144</v>
      </c>
      <c r="E1344" s="1">
        <v>88</v>
      </c>
      <c r="F1344" s="71">
        <f>Data!U146</f>
        <v>2107</v>
      </c>
      <c r="G1344" s="71">
        <f t="shared" si="180"/>
        <v>973.57894736842104</v>
      </c>
      <c r="H1344" s="72">
        <f t="shared" si="181"/>
        <v>1133.421052631579</v>
      </c>
      <c r="I1344" s="72">
        <f t="shared" si="182"/>
        <v>1133.421052631579</v>
      </c>
      <c r="J1344" s="45">
        <f>Data!F146</f>
        <v>0.46300000000000002</v>
      </c>
      <c r="K1344" s="45">
        <f t="shared" si="183"/>
        <v>5.1062500000000018E-2</v>
      </c>
      <c r="L1344" s="73">
        <f t="shared" si="184"/>
        <v>0.41193750000000001</v>
      </c>
      <c r="M1344" s="73">
        <f>IF(Results!J1344&lt;'C.O. values'!C$32,"NO_GROWTH",L1344)</f>
        <v>0.41193750000000001</v>
      </c>
      <c r="N1344" s="74">
        <f t="shared" si="185"/>
        <v>2751.4393630868249</v>
      </c>
      <c r="O1344" s="42">
        <f t="shared" si="186"/>
        <v>2751.4393630868249</v>
      </c>
      <c r="P1344" s="75">
        <f t="shared" si="187"/>
        <v>0.30110293907295171</v>
      </c>
      <c r="Q1344" s="55" t="str">
        <f t="shared" si="188"/>
        <v>NEGATIVE</v>
      </c>
      <c r="R1344" s="1"/>
    </row>
    <row r="1345" spans="1:18" ht="14" x14ac:dyDescent="0.2">
      <c r="A1345" s="69" t="s">
        <v>2901</v>
      </c>
      <c r="B1345" s="69" t="s">
        <v>2902</v>
      </c>
      <c r="C1345" s="76" t="s">
        <v>1892</v>
      </c>
      <c r="D1345" s="31" t="s">
        <v>127</v>
      </c>
      <c r="E1345" s="1">
        <v>89</v>
      </c>
      <c r="F1345" s="71">
        <f>Data!V146</f>
        <v>2257</v>
      </c>
      <c r="G1345" s="71">
        <f t="shared" si="180"/>
        <v>973.57894736842104</v>
      </c>
      <c r="H1345" s="72">
        <f t="shared" si="181"/>
        <v>1283.421052631579</v>
      </c>
      <c r="I1345" s="72">
        <f t="shared" si="182"/>
        <v>1283.421052631579</v>
      </c>
      <c r="J1345" s="45">
        <f>Data!G146</f>
        <v>0.38200000000000001</v>
      </c>
      <c r="K1345" s="45">
        <f t="shared" si="183"/>
        <v>5.1062500000000018E-2</v>
      </c>
      <c r="L1345" s="73">
        <f t="shared" si="184"/>
        <v>0.3309375</v>
      </c>
      <c r="M1345" s="73">
        <f>IF(Results!J1345&lt;'C.O. values'!C$32,"NO_GROWTH",L1345)</f>
        <v>0.3309375</v>
      </c>
      <c r="N1345" s="74">
        <f t="shared" si="185"/>
        <v>3878.1372695194077</v>
      </c>
      <c r="O1345" s="42">
        <f t="shared" si="186"/>
        <v>3878.1372695194077</v>
      </c>
      <c r="P1345" s="75">
        <f t="shared" si="187"/>
        <v>0.42440278555533512</v>
      </c>
      <c r="Q1345" s="55" t="str">
        <f t="shared" si="188"/>
        <v>NEGATIVE</v>
      </c>
      <c r="R1345" s="1"/>
    </row>
    <row r="1346" spans="1:18" ht="14" x14ac:dyDescent="0.2">
      <c r="A1346" s="69" t="s">
        <v>2903</v>
      </c>
      <c r="B1346" s="69" t="s">
        <v>2904</v>
      </c>
      <c r="C1346" s="76" t="s">
        <v>1993</v>
      </c>
      <c r="D1346" s="31" t="s">
        <v>127</v>
      </c>
      <c r="E1346" s="1">
        <v>90</v>
      </c>
      <c r="F1346" s="71">
        <f>Data!W146</f>
        <v>2328</v>
      </c>
      <c r="G1346" s="71">
        <f t="shared" si="180"/>
        <v>973.57894736842104</v>
      </c>
      <c r="H1346" s="72">
        <f t="shared" si="181"/>
        <v>1354.421052631579</v>
      </c>
      <c r="I1346" s="72">
        <f t="shared" si="182"/>
        <v>1354.421052631579</v>
      </c>
      <c r="J1346" s="45">
        <f>Data!H146</f>
        <v>0.44600000000000001</v>
      </c>
      <c r="K1346" s="45">
        <f t="shared" si="183"/>
        <v>5.1062500000000018E-2</v>
      </c>
      <c r="L1346" s="73">
        <f t="shared" si="184"/>
        <v>0.3949375</v>
      </c>
      <c r="M1346" s="73">
        <f>IF(Results!J1346&lt;'C.O. values'!C$32,"NO_GROWTH",L1346)</f>
        <v>0.3949375</v>
      </c>
      <c r="N1346" s="74">
        <f t="shared" si="185"/>
        <v>3429.4566928478025</v>
      </c>
      <c r="O1346" s="42">
        <f t="shared" si="186"/>
        <v>3429.4566928478025</v>
      </c>
      <c r="P1346" s="75">
        <f t="shared" si="187"/>
        <v>0.37530156160933459</v>
      </c>
      <c r="Q1346" s="55" t="str">
        <f t="shared" si="188"/>
        <v>NEGATIVE</v>
      </c>
      <c r="R1346" s="1"/>
    </row>
    <row r="1347" spans="1:18" ht="14" x14ac:dyDescent="0.2">
      <c r="A1347" s="69" t="s">
        <v>2905</v>
      </c>
      <c r="B1347" s="69" t="s">
        <v>2906</v>
      </c>
      <c r="C1347" s="76" t="s">
        <v>161</v>
      </c>
      <c r="D1347" s="31" t="s">
        <v>144</v>
      </c>
      <c r="E1347" s="1">
        <v>91</v>
      </c>
      <c r="F1347" s="71">
        <f>Data!X146</f>
        <v>2335</v>
      </c>
      <c r="G1347" s="71">
        <f t="shared" si="180"/>
        <v>973.57894736842104</v>
      </c>
      <c r="H1347" s="72">
        <f t="shared" si="181"/>
        <v>1361.421052631579</v>
      </c>
      <c r="I1347" s="72">
        <f t="shared" si="182"/>
        <v>1361.421052631579</v>
      </c>
      <c r="J1347" s="45">
        <f>Data!I146</f>
        <v>0.35</v>
      </c>
      <c r="K1347" s="45">
        <f t="shared" si="183"/>
        <v>5.1062500000000018E-2</v>
      </c>
      <c r="L1347" s="73">
        <f t="shared" si="184"/>
        <v>0.29893749999999997</v>
      </c>
      <c r="M1347" s="73">
        <f>IF(Results!J1347&lt;'C.O. values'!C$32,"NO_GROWTH",L1347)</f>
        <v>0.29893749999999997</v>
      </c>
      <c r="N1347" s="74">
        <f t="shared" si="185"/>
        <v>4554.1996324702623</v>
      </c>
      <c r="O1347" s="42">
        <f t="shared" si="186"/>
        <v>4554.1996324702623</v>
      </c>
      <c r="P1347" s="75">
        <f t="shared" si="187"/>
        <v>0.49838746688690155</v>
      </c>
      <c r="Q1347" s="55" t="str">
        <f t="shared" si="188"/>
        <v>NEGATIVE</v>
      </c>
      <c r="R1347" s="1"/>
    </row>
    <row r="1348" spans="1:18" ht="14" x14ac:dyDescent="0.2">
      <c r="A1348" s="69" t="s">
        <v>2907</v>
      </c>
      <c r="B1348" s="69" t="s">
        <v>2908</v>
      </c>
      <c r="C1348" s="76" t="s">
        <v>158</v>
      </c>
      <c r="D1348" s="31" t="s">
        <v>127</v>
      </c>
      <c r="E1348" s="1">
        <v>92</v>
      </c>
      <c r="F1348" s="71">
        <f>Data!Y146</f>
        <v>1841</v>
      </c>
      <c r="G1348" s="71">
        <f t="shared" si="180"/>
        <v>973.57894736842104</v>
      </c>
      <c r="H1348" s="72">
        <f t="shared" si="181"/>
        <v>867.42105263157896</v>
      </c>
      <c r="I1348" s="72">
        <f t="shared" si="182"/>
        <v>867.42105263157896</v>
      </c>
      <c r="J1348" s="45">
        <f>Data!J146</f>
        <v>0.34100000000000003</v>
      </c>
      <c r="K1348" s="45">
        <f t="shared" si="183"/>
        <v>5.1062500000000018E-2</v>
      </c>
      <c r="L1348" s="73">
        <f t="shared" si="184"/>
        <v>0.28993750000000001</v>
      </c>
      <c r="M1348" s="73">
        <f>IF(Results!J1348&lt;'C.O. values'!C$32,"NO_GROWTH",L1348)</f>
        <v>0.28993750000000001</v>
      </c>
      <c r="N1348" s="74">
        <f t="shared" si="185"/>
        <v>2991.7518521459933</v>
      </c>
      <c r="O1348" s="42">
        <f t="shared" si="186"/>
        <v>2991.7518521459933</v>
      </c>
      <c r="P1348" s="75">
        <f t="shared" si="187"/>
        <v>0.32740146402771331</v>
      </c>
      <c r="Q1348" s="55" t="str">
        <f t="shared" si="188"/>
        <v>NEGATIVE</v>
      </c>
      <c r="R1348" s="1"/>
    </row>
    <row r="1349" spans="1:18" ht="14" x14ac:dyDescent="0.2">
      <c r="A1349" s="69" t="s">
        <v>2909</v>
      </c>
      <c r="B1349" s="69" t="s">
        <v>2910</v>
      </c>
      <c r="C1349" s="76" t="s">
        <v>126</v>
      </c>
      <c r="D1349" s="31" t="s">
        <v>127</v>
      </c>
      <c r="E1349" s="1">
        <v>93</v>
      </c>
      <c r="F1349" s="71">
        <f>Data!Z146</f>
        <v>2251</v>
      </c>
      <c r="G1349" s="71">
        <f t="shared" si="180"/>
        <v>973.57894736842104</v>
      </c>
      <c r="H1349" s="72">
        <f t="shared" si="181"/>
        <v>1277.421052631579</v>
      </c>
      <c r="I1349" s="72">
        <f t="shared" si="182"/>
        <v>1277.421052631579</v>
      </c>
      <c r="J1349" s="45">
        <f>Data!K146</f>
        <v>0.38</v>
      </c>
      <c r="K1349" s="45">
        <f t="shared" si="183"/>
        <v>5.1062500000000018E-2</v>
      </c>
      <c r="L1349" s="73">
        <f t="shared" si="184"/>
        <v>0.32893749999999999</v>
      </c>
      <c r="M1349" s="73">
        <f>IF(Results!J1349&lt;'C.O. values'!C$32,"NO_GROWTH",L1349)</f>
        <v>0.32893749999999999</v>
      </c>
      <c r="N1349" s="74">
        <f t="shared" si="185"/>
        <v>3883.476504295129</v>
      </c>
      <c r="O1349" s="42">
        <f t="shared" si="186"/>
        <v>3883.476504295129</v>
      </c>
      <c r="P1349" s="75">
        <f t="shared" si="187"/>
        <v>0.42498708310698696</v>
      </c>
      <c r="Q1349" s="55" t="str">
        <f t="shared" si="188"/>
        <v>NEGATIVE</v>
      </c>
      <c r="R1349" s="1"/>
    </row>
    <row r="1350" spans="1:18" ht="14" x14ac:dyDescent="0.2">
      <c r="A1350" s="69" t="s">
        <v>2911</v>
      </c>
      <c r="B1350" s="69" t="s">
        <v>2912</v>
      </c>
      <c r="C1350" s="76" t="s">
        <v>152</v>
      </c>
      <c r="D1350" s="31" t="s">
        <v>127</v>
      </c>
      <c r="E1350" s="1">
        <v>94</v>
      </c>
      <c r="F1350" s="71">
        <f>Data!AA146</f>
        <v>1889</v>
      </c>
      <c r="G1350" s="71">
        <f t="shared" si="180"/>
        <v>973.57894736842104</v>
      </c>
      <c r="H1350" s="72">
        <f t="shared" si="181"/>
        <v>915.42105263157896</v>
      </c>
      <c r="I1350" s="72">
        <f t="shared" si="182"/>
        <v>915.42105263157896</v>
      </c>
      <c r="J1350" s="45">
        <f>Data!L146</f>
        <v>0.45200000000000001</v>
      </c>
      <c r="K1350" s="45">
        <f t="shared" si="183"/>
        <v>5.1062500000000018E-2</v>
      </c>
      <c r="L1350" s="73">
        <f t="shared" si="184"/>
        <v>0.4009375</v>
      </c>
      <c r="M1350" s="73">
        <f>IF(Results!J1350&lt;'C.O. values'!C$32,"NO_GROWTH",L1350)</f>
        <v>0.4009375</v>
      </c>
      <c r="N1350" s="74">
        <f t="shared" si="185"/>
        <v>2283.2013783484431</v>
      </c>
      <c r="O1350" s="42">
        <f t="shared" si="186"/>
        <v>2283.2013783484431</v>
      </c>
      <c r="P1350" s="75">
        <f t="shared" si="187"/>
        <v>0.24986145605798563</v>
      </c>
      <c r="Q1350" s="55" t="str">
        <f t="shared" si="188"/>
        <v>NEGATIVE</v>
      </c>
      <c r="R1350" s="1"/>
    </row>
    <row r="1351" spans="1:18" ht="14" x14ac:dyDescent="0.2">
      <c r="A1351" s="69" t="s">
        <v>2913</v>
      </c>
      <c r="B1351" s="69" t="s">
        <v>2914</v>
      </c>
      <c r="C1351" s="76" t="s">
        <v>138</v>
      </c>
      <c r="D1351" s="31" t="s">
        <v>127</v>
      </c>
      <c r="E1351" s="1">
        <v>95</v>
      </c>
      <c r="F1351" s="71">
        <f>Data!AB146</f>
        <v>2821</v>
      </c>
      <c r="G1351" s="71">
        <f t="shared" si="180"/>
        <v>973.57894736842104</v>
      </c>
      <c r="H1351" s="72">
        <f t="shared" si="181"/>
        <v>1847.421052631579</v>
      </c>
      <c r="I1351" s="72">
        <f t="shared" si="182"/>
        <v>1847.421052631579</v>
      </c>
      <c r="J1351" s="45">
        <f>Data!M146</f>
        <v>0.35699999999999998</v>
      </c>
      <c r="K1351" s="45">
        <f t="shared" si="183"/>
        <v>5.1062500000000018E-2</v>
      </c>
      <c r="L1351" s="73">
        <f t="shared" si="184"/>
        <v>0.30593749999999997</v>
      </c>
      <c r="M1351" s="73">
        <f>IF(Results!J1351&lt;'C.O. values'!C$32,"NO_GROWTH",L1351)</f>
        <v>0.30593749999999997</v>
      </c>
      <c r="N1351" s="74">
        <f t="shared" si="185"/>
        <v>6038.5570668243645</v>
      </c>
      <c r="O1351" s="42">
        <f t="shared" si="186"/>
        <v>6038.5570668243645</v>
      </c>
      <c r="P1351" s="75">
        <f t="shared" si="187"/>
        <v>0.6608276762242361</v>
      </c>
      <c r="Q1351" s="55" t="str">
        <f t="shared" si="188"/>
        <v>NEGATIVE</v>
      </c>
      <c r="R1351" s="1"/>
    </row>
    <row r="1352" spans="1:18" ht="14" x14ac:dyDescent="0.2">
      <c r="A1352" s="69" t="s">
        <v>2915</v>
      </c>
      <c r="B1352" s="69" t="s">
        <v>2916</v>
      </c>
      <c r="C1352" s="76" t="s">
        <v>253</v>
      </c>
      <c r="D1352" s="31" t="s">
        <v>127</v>
      </c>
      <c r="E1352" s="1">
        <v>96</v>
      </c>
      <c r="F1352" s="71">
        <f>Data!AC146</f>
        <v>585</v>
      </c>
      <c r="G1352" s="71">
        <f t="shared" si="180"/>
        <v>973.57894736842104</v>
      </c>
      <c r="H1352" s="72">
        <f t="shared" si="181"/>
        <v>-388.57894736842104</v>
      </c>
      <c r="I1352" s="72" t="str">
        <f t="shared" si="182"/>
        <v>OUTLIER-DN</v>
      </c>
      <c r="J1352" s="45">
        <f>Data!N146</f>
        <v>0.182</v>
      </c>
      <c r="K1352" s="45">
        <f t="shared" si="183"/>
        <v>5.1062500000000018E-2</v>
      </c>
      <c r="L1352" s="73">
        <f t="shared" si="184"/>
        <v>0.13093749999999998</v>
      </c>
      <c r="M1352" s="73">
        <f>IF(Results!J1352&lt;'C.O. values'!C$32,"NO_GROWTH",L1352)</f>
        <v>0.13093749999999998</v>
      </c>
      <c r="N1352" s="74">
        <f t="shared" si="185"/>
        <v>-2967.6673784700415</v>
      </c>
      <c r="O1352" s="42" t="str">
        <f t="shared" si="186"/>
        <v>OUTLIER-DN</v>
      </c>
      <c r="P1352" s="75">
        <f t="shared" si="187"/>
        <v>-0.32476578689553826</v>
      </c>
      <c r="Q1352" s="55" t="str">
        <f t="shared" si="188"/>
        <v>NEGATIVE</v>
      </c>
      <c r="R1352" s="1"/>
    </row>
    <row r="1353" spans="1:18" ht="14" x14ac:dyDescent="0.2">
      <c r="A1353" s="69" t="s">
        <v>2917</v>
      </c>
      <c r="B1353" s="69" t="s">
        <v>2918</v>
      </c>
      <c r="C1353" s="76" t="s">
        <v>467</v>
      </c>
      <c r="D1353" s="31" t="s">
        <v>141</v>
      </c>
      <c r="E1353" s="1">
        <v>1</v>
      </c>
      <c r="F1353" s="71">
        <f>Data!R149</f>
        <v>170</v>
      </c>
      <c r="G1353" s="71">
        <f t="shared" ref="G1353:G1416" si="189">G$5</f>
        <v>973.57894736842104</v>
      </c>
      <c r="H1353" s="72">
        <f t="shared" ref="H1353:H1416" si="190">F1353-G1353</f>
        <v>-803.57894736842104</v>
      </c>
      <c r="I1353" s="72" t="str">
        <f t="shared" ref="I1353:I1416" si="191">IF(H1353&lt;((QUARTILE($H$9:$H$2007,3))+(1.5*(QUARTILE($H$9:$H$2007,3)-QUARTILE($H$9:$H$2007,1)))),(IF(H1353&gt;((QUARTILE($H$9:$H$2007,1))-(1.5*(QUARTILE($H$9:$H$2007,3)-QUARTILE($H$9:$H$2007,1)))),H1353,"OUTLIER-DN")),"OUTLIER-UP")</f>
        <v>OUTLIER-DN</v>
      </c>
      <c r="J1353" s="45">
        <f>Data!C149</f>
        <v>0.39800000000000002</v>
      </c>
      <c r="K1353" s="45">
        <f t="shared" ref="K1353:K1416" si="192">K$5</f>
        <v>5.1062500000000018E-2</v>
      </c>
      <c r="L1353" s="73">
        <f t="shared" ref="L1353:L1416" si="193">J1353-K1353</f>
        <v>0.34693750000000001</v>
      </c>
      <c r="M1353" s="73">
        <f>IF(Results!J1353&lt;'C.O. values'!C$32,"NO_GROWTH",L1353)</f>
        <v>0.34693750000000001</v>
      </c>
      <c r="N1353" s="74">
        <f t="shared" ref="N1353:N1416" si="194">IF(M1353="NO_GROWTH","NO_GROWTH",H1353/L1353)</f>
        <v>-2316.2066578805147</v>
      </c>
      <c r="O1353" s="42" t="str">
        <f t="shared" ref="O1353:O1416" si="195">IF(M1353="NO_GROWTH","NO_GROWTH",(IF(N1353&lt;((QUARTILE($N$9:$N$2007,3))+(1.5*(QUARTILE($N$9:$N$2007,3)-QUARTILE($N$9:$N$2007,1)))),(IF(N1353&gt;((QUARTILE($N$9:$N$2007,1))-(1.5*(QUARTILE($N$9:$N$2007,3)-QUARTILE($N$9:$N$2007,1)))),N1353,"OUTLIER-DN")),"OUTLIER-UP")))</f>
        <v>OUTLIER-DN</v>
      </c>
      <c r="P1353" s="75">
        <f t="shared" ref="P1353:P1416" si="196">IF(O1353="NO_GROWTH","NO_GROWTH",N1353/$O$5)</f>
        <v>-0.25347337889566784</v>
      </c>
      <c r="Q1353" s="55" t="str">
        <f t="shared" ref="Q1353:Q1416" si="197">IF(M1353="NO_GROWTH","NO_GROWTH",(IF(P1353&gt;0.99,(IF(H1353&lt;$P$5,"POTENTIAL_FALSE_POSITIVE","LIKELY_TRUE_POSITIVE")),"NEGATIVE")))</f>
        <v>NEGATIVE</v>
      </c>
      <c r="R1353" s="1"/>
    </row>
    <row r="1354" spans="1:18" ht="14" x14ac:dyDescent="0.2">
      <c r="A1354" s="69" t="s">
        <v>2919</v>
      </c>
      <c r="B1354" s="69" t="s">
        <v>2920</v>
      </c>
      <c r="C1354" s="76" t="s">
        <v>187</v>
      </c>
      <c r="D1354" s="31" t="s">
        <v>127</v>
      </c>
      <c r="E1354" s="1">
        <v>2</v>
      </c>
      <c r="F1354" s="71">
        <f>Data!S149</f>
        <v>143</v>
      </c>
      <c r="G1354" s="71">
        <f t="shared" si="189"/>
        <v>973.57894736842104</v>
      </c>
      <c r="H1354" s="72">
        <f t="shared" si="190"/>
        <v>-830.57894736842104</v>
      </c>
      <c r="I1354" s="72" t="str">
        <f t="shared" si="191"/>
        <v>OUTLIER-DN</v>
      </c>
      <c r="J1354" s="45">
        <f>Data!D149</f>
        <v>0.32900000000000001</v>
      </c>
      <c r="K1354" s="45">
        <f t="shared" si="192"/>
        <v>5.1062500000000018E-2</v>
      </c>
      <c r="L1354" s="73">
        <f t="shared" si="193"/>
        <v>0.2779375</v>
      </c>
      <c r="M1354" s="73">
        <f>IF(Results!J1354&lt;'C.O. values'!C$32,"NO_GROWTH",L1354)</f>
        <v>0.2779375</v>
      </c>
      <c r="N1354" s="74">
        <f t="shared" si="194"/>
        <v>-2988.3659001337387</v>
      </c>
      <c r="O1354" s="42" t="str">
        <f t="shared" si="195"/>
        <v>OUTLIER-DN</v>
      </c>
      <c r="P1354" s="75">
        <f t="shared" si="196"/>
        <v>-0.32703092338773859</v>
      </c>
      <c r="Q1354" s="55" t="str">
        <f t="shared" si="197"/>
        <v>NEGATIVE</v>
      </c>
      <c r="R1354" s="1"/>
    </row>
    <row r="1355" spans="1:18" ht="14" x14ac:dyDescent="0.2">
      <c r="A1355" s="69" t="s">
        <v>2921</v>
      </c>
      <c r="B1355" s="69" t="s">
        <v>2922</v>
      </c>
      <c r="C1355" s="76" t="s">
        <v>562</v>
      </c>
      <c r="D1355" s="31" t="s">
        <v>127</v>
      </c>
      <c r="E1355" s="1">
        <v>3</v>
      </c>
      <c r="F1355" s="71">
        <f>Data!T149</f>
        <v>1210</v>
      </c>
      <c r="G1355" s="71">
        <f t="shared" si="189"/>
        <v>973.57894736842104</v>
      </c>
      <c r="H1355" s="72">
        <f t="shared" si="190"/>
        <v>236.42105263157896</v>
      </c>
      <c r="I1355" s="72">
        <f t="shared" si="191"/>
        <v>236.42105263157896</v>
      </c>
      <c r="J1355" s="45">
        <f>Data!E149</f>
        <v>0.39100000000000001</v>
      </c>
      <c r="K1355" s="45">
        <f t="shared" si="192"/>
        <v>5.1062500000000018E-2</v>
      </c>
      <c r="L1355" s="73">
        <f t="shared" si="193"/>
        <v>0.3399375</v>
      </c>
      <c r="M1355" s="73">
        <f>IF(Results!J1355&lt;'C.O. values'!C$32,"NO_GROWTH",L1355)</f>
        <v>0.3399375</v>
      </c>
      <c r="N1355" s="74">
        <f t="shared" si="194"/>
        <v>695.48388345380829</v>
      </c>
      <c r="O1355" s="42">
        <f t="shared" si="195"/>
        <v>695.48388345380829</v>
      </c>
      <c r="P1355" s="75">
        <f t="shared" si="196"/>
        <v>7.6110069585859752E-2</v>
      </c>
      <c r="Q1355" s="55" t="str">
        <f t="shared" si="197"/>
        <v>NEGATIVE</v>
      </c>
      <c r="R1355" s="1"/>
    </row>
    <row r="1356" spans="1:18" ht="14" x14ac:dyDescent="0.2">
      <c r="A1356" s="69" t="s">
        <v>2923</v>
      </c>
      <c r="B1356" s="69" t="s">
        <v>2924</v>
      </c>
      <c r="C1356" s="76" t="s">
        <v>596</v>
      </c>
      <c r="D1356" s="31" t="s">
        <v>144</v>
      </c>
      <c r="E1356" s="1">
        <v>4</v>
      </c>
      <c r="F1356" s="71">
        <f>Data!U149</f>
        <v>286</v>
      </c>
      <c r="G1356" s="71">
        <f t="shared" si="189"/>
        <v>973.57894736842104</v>
      </c>
      <c r="H1356" s="72">
        <f t="shared" si="190"/>
        <v>-687.57894736842104</v>
      </c>
      <c r="I1356" s="72" t="str">
        <f t="shared" si="191"/>
        <v>OUTLIER-DN</v>
      </c>
      <c r="J1356" s="45">
        <f>Data!F149</f>
        <v>0.376</v>
      </c>
      <c r="K1356" s="45">
        <f t="shared" si="192"/>
        <v>5.1062500000000018E-2</v>
      </c>
      <c r="L1356" s="73">
        <f t="shared" si="193"/>
        <v>0.32493749999999999</v>
      </c>
      <c r="M1356" s="73">
        <f>IF(Results!J1356&lt;'C.O. values'!C$32,"NO_GROWTH",L1356)</f>
        <v>0.32493749999999999</v>
      </c>
      <c r="N1356" s="74">
        <f t="shared" si="194"/>
        <v>-2116.034460068232</v>
      </c>
      <c r="O1356" s="42" t="str">
        <f t="shared" si="195"/>
        <v>OUTLIER-DN</v>
      </c>
      <c r="P1356" s="75">
        <f t="shared" si="196"/>
        <v>-0.23156759463940449</v>
      </c>
      <c r="Q1356" s="55" t="str">
        <f t="shared" si="197"/>
        <v>NEGATIVE</v>
      </c>
      <c r="R1356" s="1"/>
    </row>
    <row r="1357" spans="1:18" ht="14" x14ac:dyDescent="0.2">
      <c r="A1357" s="69" t="s">
        <v>2925</v>
      </c>
      <c r="B1357" s="69" t="s">
        <v>2926</v>
      </c>
      <c r="C1357" s="76" t="s">
        <v>135</v>
      </c>
      <c r="D1357" s="31" t="s">
        <v>127</v>
      </c>
      <c r="E1357" s="1">
        <v>5</v>
      </c>
      <c r="F1357" s="71">
        <f>Data!V149</f>
        <v>2067</v>
      </c>
      <c r="G1357" s="71">
        <f t="shared" si="189"/>
        <v>973.57894736842104</v>
      </c>
      <c r="H1357" s="72">
        <f t="shared" si="190"/>
        <v>1093.421052631579</v>
      </c>
      <c r="I1357" s="72">
        <f t="shared" si="191"/>
        <v>1093.421052631579</v>
      </c>
      <c r="J1357" s="45">
        <f>Data!G149</f>
        <v>0.377</v>
      </c>
      <c r="K1357" s="45">
        <f t="shared" si="192"/>
        <v>5.1062500000000018E-2</v>
      </c>
      <c r="L1357" s="73">
        <f t="shared" si="193"/>
        <v>0.32593749999999999</v>
      </c>
      <c r="M1357" s="73">
        <f>IF(Results!J1357&lt;'C.O. values'!C$32,"NO_GROWTH",L1357)</f>
        <v>0.32593749999999999</v>
      </c>
      <c r="N1357" s="74">
        <f t="shared" si="194"/>
        <v>3354.6954634909421</v>
      </c>
      <c r="O1357" s="42">
        <f t="shared" si="195"/>
        <v>3354.6954634909421</v>
      </c>
      <c r="P1357" s="75">
        <f t="shared" si="196"/>
        <v>0.36712008896266762</v>
      </c>
      <c r="Q1357" s="55" t="str">
        <f t="shared" si="197"/>
        <v>NEGATIVE</v>
      </c>
      <c r="R1357" s="1"/>
    </row>
    <row r="1358" spans="1:18" ht="14" x14ac:dyDescent="0.2">
      <c r="A1358" s="69" t="s">
        <v>2927</v>
      </c>
      <c r="B1358" s="69" t="s">
        <v>2928</v>
      </c>
      <c r="C1358" s="76" t="s">
        <v>2178</v>
      </c>
      <c r="D1358" s="31" t="s">
        <v>144</v>
      </c>
      <c r="E1358" s="1">
        <v>6</v>
      </c>
      <c r="F1358" s="71">
        <f>Data!W149</f>
        <v>335</v>
      </c>
      <c r="G1358" s="71">
        <f t="shared" si="189"/>
        <v>973.57894736842104</v>
      </c>
      <c r="H1358" s="72">
        <f t="shared" si="190"/>
        <v>-638.57894736842104</v>
      </c>
      <c r="I1358" s="72" t="str">
        <f t="shared" si="191"/>
        <v>OUTLIER-DN</v>
      </c>
      <c r="J1358" s="45">
        <f>Data!H149</f>
        <v>0.379</v>
      </c>
      <c r="K1358" s="45">
        <f t="shared" si="192"/>
        <v>5.1062500000000018E-2</v>
      </c>
      <c r="L1358" s="73">
        <f t="shared" si="193"/>
        <v>0.32793749999999999</v>
      </c>
      <c r="M1358" s="73">
        <f>IF(Results!J1358&lt;'C.O. values'!C$32,"NO_GROWTH",L1358)</f>
        <v>0.32793749999999999</v>
      </c>
      <c r="N1358" s="74">
        <f t="shared" si="194"/>
        <v>-1947.2580823127</v>
      </c>
      <c r="O1358" s="42" t="str">
        <f t="shared" si="195"/>
        <v>OUTLIER-DN</v>
      </c>
      <c r="P1358" s="75">
        <f t="shared" si="196"/>
        <v>-0.21309760250726323</v>
      </c>
      <c r="Q1358" s="55" t="str">
        <f t="shared" si="197"/>
        <v>NEGATIVE</v>
      </c>
      <c r="R1358" s="1"/>
    </row>
    <row r="1359" spans="1:18" ht="14" x14ac:dyDescent="0.2">
      <c r="A1359" s="103" t="s">
        <v>2929</v>
      </c>
      <c r="B1359" s="103" t="s">
        <v>2930</v>
      </c>
      <c r="C1359" s="76" t="s">
        <v>2229</v>
      </c>
      <c r="D1359" s="31" t="s">
        <v>127</v>
      </c>
      <c r="E1359" s="1">
        <v>7</v>
      </c>
      <c r="F1359" s="71">
        <f>Data!X149</f>
        <v>104</v>
      </c>
      <c r="G1359" s="71">
        <f t="shared" si="189"/>
        <v>973.57894736842104</v>
      </c>
      <c r="H1359" s="72">
        <f t="shared" si="190"/>
        <v>-869.57894736842104</v>
      </c>
      <c r="I1359" s="72" t="str">
        <f t="shared" si="191"/>
        <v>OUTLIER-DN</v>
      </c>
      <c r="J1359" s="45">
        <f>Data!I149</f>
        <v>0.38</v>
      </c>
      <c r="K1359" s="45">
        <f t="shared" si="192"/>
        <v>5.1062500000000018E-2</v>
      </c>
      <c r="L1359" s="73">
        <f t="shared" si="193"/>
        <v>0.32893749999999999</v>
      </c>
      <c r="M1359" s="73">
        <f>IF(Results!J1359&lt;'C.O. values'!C$32,"NO_GROWTH",L1359)</f>
        <v>0.32893749999999999</v>
      </c>
      <c r="N1359" s="74">
        <f t="shared" si="194"/>
        <v>-2643.5993079792393</v>
      </c>
      <c r="O1359" s="42" t="str">
        <f t="shared" si="195"/>
        <v>OUTLIER-DN</v>
      </c>
      <c r="P1359" s="75">
        <f t="shared" si="196"/>
        <v>-0.28930149508028669</v>
      </c>
      <c r="Q1359" s="55" t="str">
        <f t="shared" si="197"/>
        <v>NEGATIVE</v>
      </c>
      <c r="R1359" s="1"/>
    </row>
    <row r="1360" spans="1:18" ht="14" x14ac:dyDescent="0.2">
      <c r="A1360" s="103" t="s">
        <v>2931</v>
      </c>
      <c r="B1360" s="103" t="s">
        <v>2932</v>
      </c>
      <c r="C1360" s="76" t="s">
        <v>126</v>
      </c>
      <c r="D1360" s="31" t="s">
        <v>127</v>
      </c>
      <c r="E1360" s="1">
        <v>8</v>
      </c>
      <c r="F1360" s="71">
        <f>Data!Y149</f>
        <v>139</v>
      </c>
      <c r="G1360" s="71">
        <f t="shared" si="189"/>
        <v>973.57894736842104</v>
      </c>
      <c r="H1360" s="72">
        <f t="shared" si="190"/>
        <v>-834.57894736842104</v>
      </c>
      <c r="I1360" s="72" t="str">
        <f t="shared" si="191"/>
        <v>OUTLIER-DN</v>
      </c>
      <c r="J1360" s="45">
        <f>Data!J149</f>
        <v>0.35299999999999998</v>
      </c>
      <c r="K1360" s="45">
        <f t="shared" si="192"/>
        <v>5.1062500000000018E-2</v>
      </c>
      <c r="L1360" s="73">
        <f t="shared" si="193"/>
        <v>0.30193749999999997</v>
      </c>
      <c r="M1360" s="73">
        <f>IF(Results!J1360&lt;'C.O. values'!C$32,"NO_GROWTH",L1360)</f>
        <v>0.30193749999999997</v>
      </c>
      <c r="N1360" s="74">
        <f t="shared" si="194"/>
        <v>-2764.0784843499769</v>
      </c>
      <c r="O1360" s="42" t="str">
        <f t="shared" si="195"/>
        <v>OUTLIER-DN</v>
      </c>
      <c r="P1360" s="75">
        <f t="shared" si="196"/>
        <v>-0.30248609750656696</v>
      </c>
      <c r="Q1360" s="55" t="str">
        <f t="shared" si="197"/>
        <v>NEGATIVE</v>
      </c>
      <c r="R1360" s="1"/>
    </row>
    <row r="1361" spans="1:18" ht="14" x14ac:dyDescent="0.2">
      <c r="A1361" s="103" t="s">
        <v>2933</v>
      </c>
      <c r="B1361" s="103" t="s">
        <v>2934</v>
      </c>
      <c r="C1361" s="76" t="s">
        <v>126</v>
      </c>
      <c r="D1361" s="31" t="s">
        <v>127</v>
      </c>
      <c r="E1361" s="1">
        <v>9</v>
      </c>
      <c r="F1361" s="71">
        <f>Data!Z149</f>
        <v>389</v>
      </c>
      <c r="G1361" s="71">
        <f t="shared" si="189"/>
        <v>973.57894736842104</v>
      </c>
      <c r="H1361" s="72">
        <f t="shared" si="190"/>
        <v>-584.57894736842104</v>
      </c>
      <c r="I1361" s="72" t="str">
        <f t="shared" si="191"/>
        <v>OUTLIER-DN</v>
      </c>
      <c r="J1361" s="45">
        <f>Data!K149</f>
        <v>0.35199999999999998</v>
      </c>
      <c r="K1361" s="45">
        <f t="shared" si="192"/>
        <v>5.1062500000000018E-2</v>
      </c>
      <c r="L1361" s="73">
        <f t="shared" si="193"/>
        <v>0.30093749999999997</v>
      </c>
      <c r="M1361" s="73">
        <f>IF(Results!J1361&lt;'C.O. values'!C$32,"NO_GROWTH",L1361)</f>
        <v>0.30093749999999997</v>
      </c>
      <c r="N1361" s="74">
        <f t="shared" si="194"/>
        <v>-1942.5260971744003</v>
      </c>
      <c r="O1361" s="42" t="str">
        <f t="shared" si="195"/>
        <v>OUTLIER-DN</v>
      </c>
      <c r="P1361" s="75">
        <f t="shared" si="196"/>
        <v>-0.21257975913702334</v>
      </c>
      <c r="Q1361" s="55" t="str">
        <f t="shared" si="197"/>
        <v>NEGATIVE</v>
      </c>
      <c r="R1361" s="1"/>
    </row>
    <row r="1362" spans="1:18" ht="14" x14ac:dyDescent="0.2">
      <c r="A1362" s="103" t="s">
        <v>2935</v>
      </c>
      <c r="B1362" s="103" t="s">
        <v>2936</v>
      </c>
      <c r="C1362" s="76" t="s">
        <v>267</v>
      </c>
      <c r="D1362" s="31" t="s">
        <v>127</v>
      </c>
      <c r="E1362" s="1">
        <v>10</v>
      </c>
      <c r="F1362" s="71">
        <f>Data!AA149</f>
        <v>810</v>
      </c>
      <c r="G1362" s="71">
        <f t="shared" si="189"/>
        <v>973.57894736842104</v>
      </c>
      <c r="H1362" s="72">
        <f t="shared" si="190"/>
        <v>-163.57894736842104</v>
      </c>
      <c r="I1362" s="72" t="str">
        <f t="shared" si="191"/>
        <v>OUTLIER-DN</v>
      </c>
      <c r="J1362" s="45">
        <f>Data!L149</f>
        <v>0.376</v>
      </c>
      <c r="K1362" s="45">
        <f t="shared" si="192"/>
        <v>5.1062500000000018E-2</v>
      </c>
      <c r="L1362" s="73">
        <f t="shared" si="193"/>
        <v>0.32493749999999999</v>
      </c>
      <c r="M1362" s="73">
        <f>IF(Results!J1362&lt;'C.O. values'!C$32,"NO_GROWTH",L1362)</f>
        <v>0.32493749999999999</v>
      </c>
      <c r="N1362" s="74">
        <f t="shared" si="194"/>
        <v>-503.41664895070915</v>
      </c>
      <c r="O1362" s="42" t="str">
        <f t="shared" si="195"/>
        <v>OUTLIER-DN</v>
      </c>
      <c r="P1362" s="75">
        <f t="shared" si="196"/>
        <v>-5.5091249551383122E-2</v>
      </c>
      <c r="Q1362" s="55" t="str">
        <f t="shared" si="197"/>
        <v>NEGATIVE</v>
      </c>
      <c r="R1362" s="1"/>
    </row>
    <row r="1363" spans="1:18" ht="14" x14ac:dyDescent="0.2">
      <c r="A1363" s="103" t="s">
        <v>2937</v>
      </c>
      <c r="B1363" s="103" t="s">
        <v>2938</v>
      </c>
      <c r="C1363" s="76" t="s">
        <v>272</v>
      </c>
      <c r="D1363" s="31" t="s">
        <v>127</v>
      </c>
      <c r="E1363" s="1">
        <v>11</v>
      </c>
      <c r="F1363" s="71">
        <f>Data!AB149</f>
        <v>46</v>
      </c>
      <c r="G1363" s="71">
        <f t="shared" si="189"/>
        <v>973.57894736842104</v>
      </c>
      <c r="H1363" s="72">
        <f t="shared" si="190"/>
        <v>-927.57894736842104</v>
      </c>
      <c r="I1363" s="72" t="str">
        <f t="shared" si="191"/>
        <v>OUTLIER-DN</v>
      </c>
      <c r="J1363" s="45">
        <f>Data!M149</f>
        <v>0.29299999999999998</v>
      </c>
      <c r="K1363" s="45">
        <f t="shared" si="192"/>
        <v>5.1062500000000018E-2</v>
      </c>
      <c r="L1363" s="73">
        <f t="shared" si="193"/>
        <v>0.24193749999999997</v>
      </c>
      <c r="M1363" s="73">
        <f>IF(Results!J1363&lt;'C.O. values'!C$32,"NO_GROWTH",L1363)</f>
        <v>0.24193749999999997</v>
      </c>
      <c r="N1363" s="74">
        <f t="shared" si="194"/>
        <v>-3833.9610327808678</v>
      </c>
      <c r="O1363" s="42" t="str">
        <f t="shared" si="195"/>
        <v>OUTLIER-DN</v>
      </c>
      <c r="P1363" s="75">
        <f t="shared" si="196"/>
        <v>-0.41956837237596056</v>
      </c>
      <c r="Q1363" s="55" t="str">
        <f t="shared" si="197"/>
        <v>NEGATIVE</v>
      </c>
      <c r="R1363" s="1"/>
    </row>
    <row r="1364" spans="1:18" ht="14" x14ac:dyDescent="0.2">
      <c r="A1364" s="103" t="s">
        <v>2939</v>
      </c>
      <c r="B1364" s="103" t="s">
        <v>2940</v>
      </c>
      <c r="C1364" s="76" t="s">
        <v>300</v>
      </c>
      <c r="D1364" s="31" t="s">
        <v>127</v>
      </c>
      <c r="E1364" s="1">
        <v>12</v>
      </c>
      <c r="F1364" s="71">
        <f>Data!AC149</f>
        <v>2490</v>
      </c>
      <c r="G1364" s="71">
        <f t="shared" si="189"/>
        <v>973.57894736842104</v>
      </c>
      <c r="H1364" s="72">
        <f t="shared" si="190"/>
        <v>1516.421052631579</v>
      </c>
      <c r="I1364" s="72">
        <f t="shared" si="191"/>
        <v>1516.421052631579</v>
      </c>
      <c r="J1364" s="45">
        <f>Data!N149</f>
        <v>0.374</v>
      </c>
      <c r="K1364" s="45">
        <f t="shared" si="192"/>
        <v>5.1062500000000018E-2</v>
      </c>
      <c r="L1364" s="73">
        <f t="shared" si="193"/>
        <v>0.32293749999999999</v>
      </c>
      <c r="M1364" s="73">
        <f>IF(Results!J1364&lt;'C.O. values'!C$32,"NO_GROWTH",L1364)</f>
        <v>0.32293749999999999</v>
      </c>
      <c r="N1364" s="74">
        <f t="shared" si="194"/>
        <v>4695.7106332698404</v>
      </c>
      <c r="O1364" s="42">
        <f t="shared" si="195"/>
        <v>4695.7106332698404</v>
      </c>
      <c r="P1364" s="75">
        <f t="shared" si="196"/>
        <v>0.51387368069322892</v>
      </c>
      <c r="Q1364" s="55" t="str">
        <f t="shared" si="197"/>
        <v>NEGATIVE</v>
      </c>
      <c r="R1364" s="1"/>
    </row>
    <row r="1365" spans="1:18" ht="14" x14ac:dyDescent="0.2">
      <c r="A1365" s="103" t="s">
        <v>2941</v>
      </c>
      <c r="B1365" s="103" t="s">
        <v>2942</v>
      </c>
      <c r="C1365" s="76" t="s">
        <v>267</v>
      </c>
      <c r="D1365" s="31" t="s">
        <v>127</v>
      </c>
      <c r="E1365" s="1">
        <v>13</v>
      </c>
      <c r="F1365" s="71">
        <f>Data!R150</f>
        <v>2017</v>
      </c>
      <c r="G1365" s="71">
        <f t="shared" si="189"/>
        <v>973.57894736842104</v>
      </c>
      <c r="H1365" s="72">
        <f t="shared" si="190"/>
        <v>1043.421052631579</v>
      </c>
      <c r="I1365" s="72">
        <f t="shared" si="191"/>
        <v>1043.421052631579</v>
      </c>
      <c r="J1365" s="45">
        <f>Data!C150</f>
        <v>0.34300000000000003</v>
      </c>
      <c r="K1365" s="45">
        <f t="shared" si="192"/>
        <v>5.1062500000000018E-2</v>
      </c>
      <c r="L1365" s="73">
        <f t="shared" si="193"/>
        <v>0.29193750000000002</v>
      </c>
      <c r="M1365" s="73">
        <f>IF(Results!J1365&lt;'C.O. values'!C$32,"NO_GROWTH",L1365)</f>
        <v>0.29193750000000002</v>
      </c>
      <c r="N1365" s="74">
        <f t="shared" si="194"/>
        <v>3574.1247788707478</v>
      </c>
      <c r="O1365" s="42">
        <f t="shared" si="195"/>
        <v>3574.1247788707478</v>
      </c>
      <c r="P1365" s="75">
        <f t="shared" si="196"/>
        <v>0.39113327008743742</v>
      </c>
      <c r="Q1365" s="55" t="str">
        <f t="shared" si="197"/>
        <v>NEGATIVE</v>
      </c>
      <c r="R1365" s="1"/>
    </row>
    <row r="1366" spans="1:18" ht="14" x14ac:dyDescent="0.2">
      <c r="A1366" s="103" t="s">
        <v>2943</v>
      </c>
      <c r="B1366" s="103" t="s">
        <v>2944</v>
      </c>
      <c r="C1366" s="76" t="s">
        <v>312</v>
      </c>
      <c r="D1366" s="31" t="s">
        <v>127</v>
      </c>
      <c r="E1366" s="1">
        <v>14</v>
      </c>
      <c r="F1366" s="71">
        <f>Data!S150</f>
        <v>574</v>
      </c>
      <c r="G1366" s="71">
        <f t="shared" si="189"/>
        <v>973.57894736842104</v>
      </c>
      <c r="H1366" s="72">
        <f t="shared" si="190"/>
        <v>-399.57894736842104</v>
      </c>
      <c r="I1366" s="72" t="str">
        <f t="shared" si="191"/>
        <v>OUTLIER-DN</v>
      </c>
      <c r="J1366" s="45">
        <f>Data!D150</f>
        <v>7.8E-2</v>
      </c>
      <c r="K1366" s="45">
        <f t="shared" si="192"/>
        <v>5.1062500000000018E-2</v>
      </c>
      <c r="L1366" s="73">
        <f t="shared" si="193"/>
        <v>2.6937499999999982E-2</v>
      </c>
      <c r="M1366" s="73">
        <f>IF(Results!J1366&lt;'C.O. values'!C$32,"NO_GROWTH",L1366)</f>
        <v>2.6937499999999982E-2</v>
      </c>
      <c r="N1366" s="74">
        <f t="shared" si="194"/>
        <v>-14833.55721089267</v>
      </c>
      <c r="O1366" s="42" t="str">
        <f t="shared" si="195"/>
        <v>OUTLIER-DN</v>
      </c>
      <c r="P1366" s="75">
        <f t="shared" si="196"/>
        <v>-1.6233058714751025</v>
      </c>
      <c r="Q1366" s="55" t="str">
        <f t="shared" si="197"/>
        <v>NEGATIVE</v>
      </c>
      <c r="R1366" s="1"/>
    </row>
    <row r="1367" spans="1:18" ht="14" x14ac:dyDescent="0.2">
      <c r="A1367" s="103" t="s">
        <v>2945</v>
      </c>
      <c r="B1367" s="103" t="s">
        <v>2946</v>
      </c>
      <c r="C1367" s="76" t="s">
        <v>321</v>
      </c>
      <c r="D1367" s="31" t="s">
        <v>144</v>
      </c>
      <c r="E1367" s="1">
        <v>15</v>
      </c>
      <c r="F1367" s="71">
        <f>Data!T150</f>
        <v>2077</v>
      </c>
      <c r="G1367" s="71">
        <f t="shared" si="189"/>
        <v>973.57894736842104</v>
      </c>
      <c r="H1367" s="72">
        <f t="shared" si="190"/>
        <v>1103.421052631579</v>
      </c>
      <c r="I1367" s="72">
        <f t="shared" si="191"/>
        <v>1103.421052631579</v>
      </c>
      <c r="J1367" s="45">
        <f>Data!E150</f>
        <v>0.39100000000000001</v>
      </c>
      <c r="K1367" s="45">
        <f t="shared" si="192"/>
        <v>5.1062500000000018E-2</v>
      </c>
      <c r="L1367" s="73">
        <f t="shared" si="193"/>
        <v>0.3399375</v>
      </c>
      <c r="M1367" s="73">
        <f>IF(Results!J1367&lt;'C.O. values'!C$32,"NO_GROWTH",L1367)</f>
        <v>0.3399375</v>
      </c>
      <c r="N1367" s="74">
        <f t="shared" si="194"/>
        <v>3245.9527196369299</v>
      </c>
      <c r="O1367" s="42">
        <f t="shared" si="195"/>
        <v>3245.9527196369299</v>
      </c>
      <c r="P1367" s="75">
        <f t="shared" si="196"/>
        <v>0.35521985949856405</v>
      </c>
      <c r="Q1367" s="55" t="str">
        <f t="shared" si="197"/>
        <v>NEGATIVE</v>
      </c>
      <c r="R1367" s="1"/>
    </row>
    <row r="1368" spans="1:18" ht="14" x14ac:dyDescent="0.2">
      <c r="A1368" s="103" t="s">
        <v>2947</v>
      </c>
      <c r="B1368" s="103" t="s">
        <v>2948</v>
      </c>
      <c r="C1368" s="76" t="s">
        <v>164</v>
      </c>
      <c r="D1368" s="31" t="s">
        <v>144</v>
      </c>
      <c r="E1368" s="1">
        <v>16</v>
      </c>
      <c r="F1368" s="71">
        <f>Data!U150</f>
        <v>1420</v>
      </c>
      <c r="G1368" s="71">
        <f t="shared" si="189"/>
        <v>973.57894736842104</v>
      </c>
      <c r="H1368" s="72">
        <f t="shared" si="190"/>
        <v>446.42105263157896</v>
      </c>
      <c r="I1368" s="72">
        <f t="shared" si="191"/>
        <v>446.42105263157896</v>
      </c>
      <c r="J1368" s="45">
        <f>Data!F150</f>
        <v>0.39500000000000002</v>
      </c>
      <c r="K1368" s="45">
        <f t="shared" si="192"/>
        <v>5.1062500000000018E-2</v>
      </c>
      <c r="L1368" s="73">
        <f t="shared" si="193"/>
        <v>0.34393750000000001</v>
      </c>
      <c r="M1368" s="73">
        <f>IF(Results!J1368&lt;'C.O. values'!C$32,"NO_GROWTH",L1368)</f>
        <v>0.34393750000000001</v>
      </c>
      <c r="N1368" s="74">
        <f t="shared" si="194"/>
        <v>1297.9714414147306</v>
      </c>
      <c r="O1368" s="42">
        <f t="shared" si="195"/>
        <v>1297.9714414147306</v>
      </c>
      <c r="P1368" s="75">
        <f t="shared" si="196"/>
        <v>0.14204311426448038</v>
      </c>
      <c r="Q1368" s="55" t="str">
        <f t="shared" si="197"/>
        <v>NEGATIVE</v>
      </c>
      <c r="R1368" s="1"/>
    </row>
    <row r="1369" spans="1:18" ht="14" x14ac:dyDescent="0.2">
      <c r="A1369" s="103" t="s">
        <v>2949</v>
      </c>
      <c r="B1369" s="103" t="s">
        <v>2950</v>
      </c>
      <c r="C1369" s="76" t="s">
        <v>347</v>
      </c>
      <c r="D1369" s="31" t="s">
        <v>127</v>
      </c>
      <c r="E1369" s="1">
        <v>17</v>
      </c>
      <c r="F1369" s="71">
        <f>Data!V150</f>
        <v>2363</v>
      </c>
      <c r="G1369" s="71">
        <f t="shared" si="189"/>
        <v>973.57894736842104</v>
      </c>
      <c r="H1369" s="72">
        <f t="shared" si="190"/>
        <v>1389.421052631579</v>
      </c>
      <c r="I1369" s="72">
        <f t="shared" si="191"/>
        <v>1389.421052631579</v>
      </c>
      <c r="J1369" s="45">
        <f>Data!G150</f>
        <v>0.42899999999999999</v>
      </c>
      <c r="K1369" s="45">
        <f t="shared" si="192"/>
        <v>5.1062500000000018E-2</v>
      </c>
      <c r="L1369" s="73">
        <f t="shared" si="193"/>
        <v>0.37793749999999998</v>
      </c>
      <c r="M1369" s="73">
        <f>IF(Results!J1369&lt;'C.O. values'!C$32,"NO_GROWTH",L1369)</f>
        <v>0.37793749999999998</v>
      </c>
      <c r="N1369" s="74">
        <f t="shared" si="194"/>
        <v>3676.3249284116528</v>
      </c>
      <c r="O1369" s="42">
        <f t="shared" si="195"/>
        <v>3676.3249284116528</v>
      </c>
      <c r="P1369" s="75">
        <f t="shared" si="196"/>
        <v>0.40231751271088301</v>
      </c>
      <c r="Q1369" s="55" t="str">
        <f t="shared" si="197"/>
        <v>NEGATIVE</v>
      </c>
      <c r="R1369" s="1"/>
    </row>
    <row r="1370" spans="1:18" ht="14" x14ac:dyDescent="0.2">
      <c r="A1370" s="103" t="s">
        <v>2951</v>
      </c>
      <c r="B1370" s="103" t="s">
        <v>2952</v>
      </c>
      <c r="C1370" s="76" t="s">
        <v>272</v>
      </c>
      <c r="D1370" s="31" t="s">
        <v>127</v>
      </c>
      <c r="E1370" s="1">
        <v>18</v>
      </c>
      <c r="F1370" s="71">
        <f>Data!W150</f>
        <v>2563</v>
      </c>
      <c r="G1370" s="71">
        <f t="shared" si="189"/>
        <v>973.57894736842104</v>
      </c>
      <c r="H1370" s="72">
        <f t="shared" si="190"/>
        <v>1589.421052631579</v>
      </c>
      <c r="I1370" s="72">
        <f t="shared" si="191"/>
        <v>1589.421052631579</v>
      </c>
      <c r="J1370" s="45">
        <f>Data!H150</f>
        <v>0.39300000000000002</v>
      </c>
      <c r="K1370" s="45">
        <f t="shared" si="192"/>
        <v>5.1062500000000018E-2</v>
      </c>
      <c r="L1370" s="73">
        <f t="shared" si="193"/>
        <v>0.34193750000000001</v>
      </c>
      <c r="M1370" s="73">
        <f>IF(Results!J1370&lt;'C.O. values'!C$32,"NO_GROWTH",L1370)</f>
        <v>0.34193750000000001</v>
      </c>
      <c r="N1370" s="74">
        <f t="shared" si="194"/>
        <v>4648.2794447277029</v>
      </c>
      <c r="O1370" s="42">
        <f t="shared" si="195"/>
        <v>4648.2794447277029</v>
      </c>
      <c r="P1370" s="75">
        <f t="shared" si="196"/>
        <v>0.50868306284230946</v>
      </c>
      <c r="Q1370" s="55" t="str">
        <f t="shared" si="197"/>
        <v>NEGATIVE</v>
      </c>
      <c r="R1370" s="1"/>
    </row>
    <row r="1371" spans="1:18" ht="14" x14ac:dyDescent="0.2">
      <c r="A1371" s="103" t="s">
        <v>2953</v>
      </c>
      <c r="B1371" s="103" t="s">
        <v>2954</v>
      </c>
      <c r="C1371" s="76" t="s">
        <v>135</v>
      </c>
      <c r="D1371" s="31" t="s">
        <v>127</v>
      </c>
      <c r="E1371" s="1">
        <v>19</v>
      </c>
      <c r="F1371" s="71">
        <f>Data!X150</f>
        <v>2192</v>
      </c>
      <c r="G1371" s="71">
        <f t="shared" si="189"/>
        <v>973.57894736842104</v>
      </c>
      <c r="H1371" s="72">
        <f t="shared" si="190"/>
        <v>1218.421052631579</v>
      </c>
      <c r="I1371" s="72">
        <f t="shared" si="191"/>
        <v>1218.421052631579</v>
      </c>
      <c r="J1371" s="45">
        <f>Data!I150</f>
        <v>0.39300000000000002</v>
      </c>
      <c r="K1371" s="45">
        <f t="shared" si="192"/>
        <v>5.1062500000000018E-2</v>
      </c>
      <c r="L1371" s="73">
        <f t="shared" si="193"/>
        <v>0.34193750000000001</v>
      </c>
      <c r="M1371" s="73">
        <f>IF(Results!J1371&lt;'C.O. values'!C$32,"NO_GROWTH",L1371)</f>
        <v>0.34193750000000001</v>
      </c>
      <c r="N1371" s="74">
        <f t="shared" si="194"/>
        <v>3563.2858420956431</v>
      </c>
      <c r="O1371" s="42">
        <f t="shared" si="195"/>
        <v>3563.2858420956431</v>
      </c>
      <c r="P1371" s="75">
        <f t="shared" si="196"/>
        <v>0.38994711430178036</v>
      </c>
      <c r="Q1371" s="55" t="str">
        <f t="shared" si="197"/>
        <v>NEGATIVE</v>
      </c>
      <c r="R1371" s="1"/>
    </row>
    <row r="1372" spans="1:18" ht="14" x14ac:dyDescent="0.2">
      <c r="A1372" s="103" t="s">
        <v>2955</v>
      </c>
      <c r="B1372" s="103" t="s">
        <v>2956</v>
      </c>
      <c r="C1372" s="76" t="s">
        <v>135</v>
      </c>
      <c r="D1372" s="31" t="s">
        <v>127</v>
      </c>
      <c r="E1372" s="1">
        <v>20</v>
      </c>
      <c r="F1372" s="71">
        <f>Data!Y150</f>
        <v>2311</v>
      </c>
      <c r="G1372" s="71">
        <f t="shared" si="189"/>
        <v>973.57894736842104</v>
      </c>
      <c r="H1372" s="72">
        <f t="shared" si="190"/>
        <v>1337.421052631579</v>
      </c>
      <c r="I1372" s="72">
        <f t="shared" si="191"/>
        <v>1337.421052631579</v>
      </c>
      <c r="J1372" s="45">
        <f>Data!J150</f>
        <v>0.442</v>
      </c>
      <c r="K1372" s="45">
        <f t="shared" si="192"/>
        <v>5.1062500000000018E-2</v>
      </c>
      <c r="L1372" s="73">
        <f t="shared" si="193"/>
        <v>0.39093749999999999</v>
      </c>
      <c r="M1372" s="73">
        <f>IF(Results!J1372&lt;'C.O. values'!C$32,"NO_GROWTH",L1372)</f>
        <v>0.39093749999999999</v>
      </c>
      <c r="N1372" s="74">
        <f t="shared" si="194"/>
        <v>3421.0610459001223</v>
      </c>
      <c r="O1372" s="42">
        <f t="shared" si="195"/>
        <v>3421.0610459001223</v>
      </c>
      <c r="P1372" s="75">
        <f t="shared" si="196"/>
        <v>0.37438278651100598</v>
      </c>
      <c r="Q1372" s="55" t="str">
        <f t="shared" si="197"/>
        <v>NEGATIVE</v>
      </c>
      <c r="R1372" s="1"/>
    </row>
    <row r="1373" spans="1:18" ht="14" x14ac:dyDescent="0.2">
      <c r="A1373" s="103" t="s">
        <v>2957</v>
      </c>
      <c r="B1373" s="103" t="s">
        <v>2958</v>
      </c>
      <c r="C1373" s="76" t="s">
        <v>352</v>
      </c>
      <c r="D1373" s="31" t="s">
        <v>127</v>
      </c>
      <c r="E1373" s="1">
        <v>21</v>
      </c>
      <c r="F1373" s="71">
        <f>Data!Z150</f>
        <v>2281</v>
      </c>
      <c r="G1373" s="71">
        <f t="shared" si="189"/>
        <v>973.57894736842104</v>
      </c>
      <c r="H1373" s="72">
        <f t="shared" si="190"/>
        <v>1307.421052631579</v>
      </c>
      <c r="I1373" s="72">
        <f t="shared" si="191"/>
        <v>1307.421052631579</v>
      </c>
      <c r="J1373" s="45">
        <f>Data!K150</f>
        <v>0.433</v>
      </c>
      <c r="K1373" s="45">
        <f t="shared" si="192"/>
        <v>5.1062500000000018E-2</v>
      </c>
      <c r="L1373" s="73">
        <f t="shared" si="193"/>
        <v>0.38193749999999999</v>
      </c>
      <c r="M1373" s="73">
        <f>IF(Results!J1373&lt;'C.O. values'!C$32,"NO_GROWTH",L1373)</f>
        <v>0.38193749999999999</v>
      </c>
      <c r="N1373" s="74">
        <f t="shared" si="194"/>
        <v>3423.1282674039053</v>
      </c>
      <c r="O1373" s="42">
        <f t="shared" si="195"/>
        <v>3423.1282674039053</v>
      </c>
      <c r="P1373" s="75">
        <f t="shared" si="196"/>
        <v>0.37460901227445714</v>
      </c>
      <c r="Q1373" s="55" t="str">
        <f t="shared" si="197"/>
        <v>NEGATIVE</v>
      </c>
      <c r="R1373" s="1"/>
    </row>
    <row r="1374" spans="1:18" ht="14" x14ac:dyDescent="0.2">
      <c r="A1374" s="103" t="s">
        <v>2959</v>
      </c>
      <c r="B1374" s="103" t="s">
        <v>2960</v>
      </c>
      <c r="C1374" s="76" t="s">
        <v>272</v>
      </c>
      <c r="D1374" s="31" t="s">
        <v>127</v>
      </c>
      <c r="E1374" s="1">
        <v>22</v>
      </c>
      <c r="F1374" s="71">
        <f>Data!AA150</f>
        <v>2251</v>
      </c>
      <c r="G1374" s="71">
        <f t="shared" si="189"/>
        <v>973.57894736842104</v>
      </c>
      <c r="H1374" s="72">
        <f t="shared" si="190"/>
        <v>1277.421052631579</v>
      </c>
      <c r="I1374" s="72">
        <f t="shared" si="191"/>
        <v>1277.421052631579</v>
      </c>
      <c r="J1374" s="45">
        <f>Data!L150</f>
        <v>0.38100000000000001</v>
      </c>
      <c r="K1374" s="45">
        <f t="shared" si="192"/>
        <v>5.1062500000000018E-2</v>
      </c>
      <c r="L1374" s="73">
        <f t="shared" si="193"/>
        <v>0.32993749999999999</v>
      </c>
      <c r="M1374" s="73">
        <f>IF(Results!J1374&lt;'C.O. values'!C$32,"NO_GROWTH",L1374)</f>
        <v>0.32993749999999999</v>
      </c>
      <c r="N1374" s="74">
        <f t="shared" si="194"/>
        <v>3871.7061644450205</v>
      </c>
      <c r="O1374" s="42">
        <f t="shared" si="195"/>
        <v>3871.7061644450205</v>
      </c>
      <c r="P1374" s="75">
        <f t="shared" si="196"/>
        <v>0.42369899950598072</v>
      </c>
      <c r="Q1374" s="55" t="str">
        <f t="shared" si="197"/>
        <v>NEGATIVE</v>
      </c>
      <c r="R1374" s="1"/>
    </row>
    <row r="1375" spans="1:18" ht="14" x14ac:dyDescent="0.2">
      <c r="A1375" s="103" t="s">
        <v>2961</v>
      </c>
      <c r="B1375" s="103" t="s">
        <v>2962</v>
      </c>
      <c r="C1375" s="76" t="s">
        <v>135</v>
      </c>
      <c r="D1375" s="31" t="s">
        <v>141</v>
      </c>
      <c r="E1375" s="1">
        <v>23</v>
      </c>
      <c r="F1375" s="71">
        <f>Data!AB150</f>
        <v>2410</v>
      </c>
      <c r="G1375" s="71">
        <f t="shared" si="189"/>
        <v>973.57894736842104</v>
      </c>
      <c r="H1375" s="72">
        <f t="shared" si="190"/>
        <v>1436.421052631579</v>
      </c>
      <c r="I1375" s="72">
        <f t="shared" si="191"/>
        <v>1436.421052631579</v>
      </c>
      <c r="J1375" s="45">
        <f>Data!M150</f>
        <v>0.435</v>
      </c>
      <c r="K1375" s="45">
        <f t="shared" si="192"/>
        <v>5.1062500000000018E-2</v>
      </c>
      <c r="L1375" s="73">
        <f t="shared" si="193"/>
        <v>0.38393749999999999</v>
      </c>
      <c r="M1375" s="73">
        <f>IF(Results!J1375&lt;'C.O. values'!C$32,"NO_GROWTH",L1375)</f>
        <v>0.38393749999999999</v>
      </c>
      <c r="N1375" s="74">
        <f t="shared" si="194"/>
        <v>3741.2887582785715</v>
      </c>
      <c r="O1375" s="42">
        <f t="shared" si="195"/>
        <v>3741.2887582785715</v>
      </c>
      <c r="P1375" s="75">
        <f t="shared" si="196"/>
        <v>0.40942680989140284</v>
      </c>
      <c r="Q1375" s="55" t="str">
        <f t="shared" si="197"/>
        <v>NEGATIVE</v>
      </c>
      <c r="R1375" s="1"/>
    </row>
    <row r="1376" spans="1:18" ht="14" x14ac:dyDescent="0.2">
      <c r="A1376" s="103" t="s">
        <v>2963</v>
      </c>
      <c r="B1376" s="103" t="s">
        <v>2964</v>
      </c>
      <c r="C1376" s="76" t="s">
        <v>135</v>
      </c>
      <c r="D1376" s="31" t="s">
        <v>144</v>
      </c>
      <c r="E1376" s="1">
        <v>24</v>
      </c>
      <c r="F1376" s="71">
        <f>Data!AC150</f>
        <v>2394</v>
      </c>
      <c r="G1376" s="71">
        <f t="shared" si="189"/>
        <v>973.57894736842104</v>
      </c>
      <c r="H1376" s="72">
        <f t="shared" si="190"/>
        <v>1420.421052631579</v>
      </c>
      <c r="I1376" s="72">
        <f t="shared" si="191"/>
        <v>1420.421052631579</v>
      </c>
      <c r="J1376" s="45">
        <f>Data!N150</f>
        <v>0.40300000000000002</v>
      </c>
      <c r="K1376" s="45">
        <f t="shared" si="192"/>
        <v>5.1062500000000018E-2</v>
      </c>
      <c r="L1376" s="73">
        <f t="shared" si="193"/>
        <v>0.35193750000000001</v>
      </c>
      <c r="M1376" s="73">
        <f>IF(Results!J1376&lt;'C.O. values'!C$32,"NO_GROWTH",L1376)</f>
        <v>0.35193750000000001</v>
      </c>
      <c r="N1376" s="74">
        <f t="shared" si="194"/>
        <v>4036.0037013150882</v>
      </c>
      <c r="O1376" s="42">
        <f t="shared" si="195"/>
        <v>4036.0037013150882</v>
      </c>
      <c r="P1376" s="75">
        <f t="shared" si="196"/>
        <v>0.44167885103304599</v>
      </c>
      <c r="Q1376" s="55" t="str">
        <f t="shared" si="197"/>
        <v>NEGATIVE</v>
      </c>
      <c r="R1376" s="1"/>
    </row>
    <row r="1377" spans="1:18" ht="14" x14ac:dyDescent="0.2">
      <c r="A1377" s="103" t="s">
        <v>2965</v>
      </c>
      <c r="B1377" s="103" t="s">
        <v>2966</v>
      </c>
      <c r="C1377" s="76" t="s">
        <v>272</v>
      </c>
      <c r="D1377" s="31" t="s">
        <v>127</v>
      </c>
      <c r="E1377" s="1">
        <v>25</v>
      </c>
      <c r="F1377" s="71">
        <f>Data!R151</f>
        <v>572</v>
      </c>
      <c r="G1377" s="71">
        <f t="shared" si="189"/>
        <v>973.57894736842104</v>
      </c>
      <c r="H1377" s="72">
        <f t="shared" si="190"/>
        <v>-401.57894736842104</v>
      </c>
      <c r="I1377" s="72" t="str">
        <f t="shared" si="191"/>
        <v>OUTLIER-DN</v>
      </c>
      <c r="J1377" s="45">
        <f>Data!C151</f>
        <v>0.42899999999999999</v>
      </c>
      <c r="K1377" s="45">
        <f t="shared" si="192"/>
        <v>5.1062500000000018E-2</v>
      </c>
      <c r="L1377" s="73">
        <f t="shared" si="193"/>
        <v>0.37793749999999998</v>
      </c>
      <c r="M1377" s="73">
        <f>IF(Results!J1377&lt;'C.O. values'!C$32,"NO_GROWTH",L1377)</f>
        <v>0.37793749999999998</v>
      </c>
      <c r="N1377" s="74">
        <f t="shared" si="194"/>
        <v>-1062.5538544558851</v>
      </c>
      <c r="O1377" s="42" t="str">
        <f t="shared" si="195"/>
        <v>OUTLIER-DN</v>
      </c>
      <c r="P1377" s="75">
        <f t="shared" si="196"/>
        <v>-0.11628026144869265</v>
      </c>
      <c r="Q1377" s="55" t="str">
        <f t="shared" si="197"/>
        <v>NEGATIVE</v>
      </c>
      <c r="R1377" s="1"/>
    </row>
    <row r="1378" spans="1:18" ht="14" x14ac:dyDescent="0.2">
      <c r="A1378" s="103" t="s">
        <v>2967</v>
      </c>
      <c r="B1378" s="103" t="s">
        <v>2968</v>
      </c>
      <c r="C1378" s="76" t="s">
        <v>164</v>
      </c>
      <c r="D1378" s="31" t="s">
        <v>144</v>
      </c>
      <c r="E1378" s="1">
        <v>26</v>
      </c>
      <c r="F1378" s="71">
        <f>Data!S151</f>
        <v>1978</v>
      </c>
      <c r="G1378" s="71">
        <f t="shared" si="189"/>
        <v>973.57894736842104</v>
      </c>
      <c r="H1378" s="72">
        <f t="shared" si="190"/>
        <v>1004.421052631579</v>
      </c>
      <c r="I1378" s="72">
        <f t="shared" si="191"/>
        <v>1004.421052631579</v>
      </c>
      <c r="J1378" s="45">
        <f>Data!D151</f>
        <v>0.16600000000000001</v>
      </c>
      <c r="K1378" s="45">
        <f t="shared" si="192"/>
        <v>5.1062500000000018E-2</v>
      </c>
      <c r="L1378" s="73">
        <f t="shared" si="193"/>
        <v>0.1149375</v>
      </c>
      <c r="M1378" s="73">
        <f>IF(Results!J1378&lt;'C.O. values'!C$32,"NO_GROWTH",L1378)</f>
        <v>0.1149375</v>
      </c>
      <c r="N1378" s="74">
        <f t="shared" si="194"/>
        <v>8738.8454823845914</v>
      </c>
      <c r="O1378" s="42">
        <f t="shared" si="195"/>
        <v>8738.8454823845914</v>
      </c>
      <c r="P1378" s="75">
        <f t="shared" si="196"/>
        <v>0.95633292674069859</v>
      </c>
      <c r="Q1378" s="55" t="str">
        <f t="shared" si="197"/>
        <v>NEGATIVE</v>
      </c>
      <c r="R1378" s="1"/>
    </row>
    <row r="1379" spans="1:18" ht="14" x14ac:dyDescent="0.2">
      <c r="A1379" s="103" t="s">
        <v>2969</v>
      </c>
      <c r="B1379" s="103" t="s">
        <v>2970</v>
      </c>
      <c r="C1379" s="76" t="s">
        <v>187</v>
      </c>
      <c r="D1379" s="31" t="s">
        <v>127</v>
      </c>
      <c r="E1379" s="1">
        <v>27</v>
      </c>
      <c r="F1379" s="71">
        <f>Data!T151</f>
        <v>2396</v>
      </c>
      <c r="G1379" s="71">
        <f t="shared" si="189"/>
        <v>973.57894736842104</v>
      </c>
      <c r="H1379" s="72">
        <f t="shared" si="190"/>
        <v>1422.421052631579</v>
      </c>
      <c r="I1379" s="72">
        <f t="shared" si="191"/>
        <v>1422.421052631579</v>
      </c>
      <c r="J1379" s="45">
        <f>Data!E151</f>
        <v>0.38200000000000001</v>
      </c>
      <c r="K1379" s="45">
        <f t="shared" si="192"/>
        <v>5.1062500000000018E-2</v>
      </c>
      <c r="L1379" s="73">
        <f t="shared" si="193"/>
        <v>0.3309375</v>
      </c>
      <c r="M1379" s="73">
        <f>IF(Results!J1379&lt;'C.O. values'!C$32,"NO_GROWTH",L1379)</f>
        <v>0.3309375</v>
      </c>
      <c r="N1379" s="74">
        <f t="shared" si="194"/>
        <v>4298.1561552606727</v>
      </c>
      <c r="O1379" s="42">
        <f t="shared" si="195"/>
        <v>4298.1561552606727</v>
      </c>
      <c r="P1379" s="75">
        <f t="shared" si="196"/>
        <v>0.47036742597574271</v>
      </c>
      <c r="Q1379" s="55" t="str">
        <f t="shared" si="197"/>
        <v>NEGATIVE</v>
      </c>
      <c r="R1379" s="1"/>
    </row>
    <row r="1380" spans="1:18" ht="14" x14ac:dyDescent="0.2">
      <c r="A1380" s="103" t="s">
        <v>2971</v>
      </c>
      <c r="B1380" s="103" t="s">
        <v>2972</v>
      </c>
      <c r="C1380" s="76" t="s">
        <v>158</v>
      </c>
      <c r="D1380" s="31" t="s">
        <v>127</v>
      </c>
      <c r="E1380" s="1">
        <v>28</v>
      </c>
      <c r="F1380" s="71">
        <f>Data!U151</f>
        <v>3146</v>
      </c>
      <c r="G1380" s="71">
        <f t="shared" si="189"/>
        <v>973.57894736842104</v>
      </c>
      <c r="H1380" s="72">
        <f t="shared" si="190"/>
        <v>2172.4210526315792</v>
      </c>
      <c r="I1380" s="72">
        <f t="shared" si="191"/>
        <v>2172.4210526315792</v>
      </c>
      <c r="J1380" s="45">
        <f>Data!F151</f>
        <v>0.40300000000000002</v>
      </c>
      <c r="K1380" s="45">
        <f t="shared" si="192"/>
        <v>5.1062500000000018E-2</v>
      </c>
      <c r="L1380" s="73">
        <f t="shared" si="193"/>
        <v>0.35193750000000001</v>
      </c>
      <c r="M1380" s="73">
        <f>IF(Results!J1380&lt;'C.O. values'!C$32,"NO_GROWTH",L1380)</f>
        <v>0.35193750000000001</v>
      </c>
      <c r="N1380" s="74">
        <f t="shared" si="194"/>
        <v>6172.7467309723434</v>
      </c>
      <c r="O1380" s="42">
        <f t="shared" si="195"/>
        <v>6172.7467309723434</v>
      </c>
      <c r="P1380" s="75">
        <f t="shared" si="196"/>
        <v>0.6755126817563365</v>
      </c>
      <c r="Q1380" s="55" t="str">
        <f t="shared" si="197"/>
        <v>NEGATIVE</v>
      </c>
      <c r="R1380" s="1"/>
    </row>
    <row r="1381" spans="1:18" ht="14" x14ac:dyDescent="0.2">
      <c r="A1381" s="103" t="s">
        <v>2973</v>
      </c>
      <c r="B1381" s="103" t="s">
        <v>2974</v>
      </c>
      <c r="C1381" s="76" t="s">
        <v>336</v>
      </c>
      <c r="D1381" s="31" t="s">
        <v>141</v>
      </c>
      <c r="E1381" s="1">
        <v>29</v>
      </c>
      <c r="F1381" s="71">
        <f>Data!V151</f>
        <v>2173</v>
      </c>
      <c r="G1381" s="71">
        <f t="shared" si="189"/>
        <v>973.57894736842104</v>
      </c>
      <c r="H1381" s="72">
        <f t="shared" si="190"/>
        <v>1199.421052631579</v>
      </c>
      <c r="I1381" s="72">
        <f t="shared" si="191"/>
        <v>1199.421052631579</v>
      </c>
      <c r="J1381" s="45">
        <f>Data!G151</f>
        <v>0.315</v>
      </c>
      <c r="K1381" s="45">
        <f t="shared" si="192"/>
        <v>5.1062500000000018E-2</v>
      </c>
      <c r="L1381" s="73">
        <f t="shared" si="193"/>
        <v>0.26393749999999999</v>
      </c>
      <c r="M1381" s="73">
        <f>IF(Results!J1381&lt;'C.O. values'!C$32,"NO_GROWTH",L1381)</f>
        <v>0.26393749999999999</v>
      </c>
      <c r="N1381" s="74">
        <f t="shared" si="194"/>
        <v>4544.3374004511634</v>
      </c>
      <c r="O1381" s="42">
        <f t="shared" si="195"/>
        <v>4544.3374004511634</v>
      </c>
      <c r="P1381" s="75">
        <f t="shared" si="196"/>
        <v>0.49730819649242758</v>
      </c>
      <c r="Q1381" s="55" t="str">
        <f t="shared" si="197"/>
        <v>NEGATIVE</v>
      </c>
      <c r="R1381" s="1"/>
    </row>
    <row r="1382" spans="1:18" ht="14" x14ac:dyDescent="0.2">
      <c r="A1382" s="103" t="s">
        <v>2975</v>
      </c>
      <c r="B1382" s="103" t="s">
        <v>2976</v>
      </c>
      <c r="C1382" s="76" t="s">
        <v>158</v>
      </c>
      <c r="D1382" s="31" t="s">
        <v>127</v>
      </c>
      <c r="E1382" s="1">
        <v>30</v>
      </c>
      <c r="F1382" s="71">
        <f>Data!W151</f>
        <v>2581</v>
      </c>
      <c r="G1382" s="71">
        <f t="shared" si="189"/>
        <v>973.57894736842104</v>
      </c>
      <c r="H1382" s="72">
        <f t="shared" si="190"/>
        <v>1607.421052631579</v>
      </c>
      <c r="I1382" s="72">
        <f t="shared" si="191"/>
        <v>1607.421052631579</v>
      </c>
      <c r="J1382" s="45">
        <f>Data!H151</f>
        <v>0.36699999999999999</v>
      </c>
      <c r="K1382" s="45">
        <f t="shared" si="192"/>
        <v>5.1062500000000018E-2</v>
      </c>
      <c r="L1382" s="73">
        <f t="shared" si="193"/>
        <v>0.31593749999999998</v>
      </c>
      <c r="M1382" s="73">
        <f>IF(Results!J1382&lt;'C.O. values'!C$32,"NO_GROWTH",L1382)</f>
        <v>0.31593749999999998</v>
      </c>
      <c r="N1382" s="74">
        <f t="shared" si="194"/>
        <v>5087.7817689624662</v>
      </c>
      <c r="O1382" s="42">
        <f t="shared" si="195"/>
        <v>5087.7817689624662</v>
      </c>
      <c r="P1382" s="75">
        <f t="shared" si="196"/>
        <v>0.5567798674936808</v>
      </c>
      <c r="Q1382" s="55" t="str">
        <f t="shared" si="197"/>
        <v>NEGATIVE</v>
      </c>
      <c r="R1382" s="1"/>
    </row>
    <row r="1383" spans="1:18" ht="14" x14ac:dyDescent="0.2">
      <c r="A1383" s="103" t="s">
        <v>2977</v>
      </c>
      <c r="B1383" s="103" t="s">
        <v>2978</v>
      </c>
      <c r="C1383" s="76" t="s">
        <v>158</v>
      </c>
      <c r="D1383" s="31" t="s">
        <v>127</v>
      </c>
      <c r="E1383" s="1">
        <v>31</v>
      </c>
      <c r="F1383" s="71">
        <f>Data!X151</f>
        <v>3674</v>
      </c>
      <c r="G1383" s="71">
        <f t="shared" si="189"/>
        <v>973.57894736842104</v>
      </c>
      <c r="H1383" s="72">
        <f t="shared" si="190"/>
        <v>2700.4210526315792</v>
      </c>
      <c r="I1383" s="72">
        <f t="shared" si="191"/>
        <v>2700.4210526315792</v>
      </c>
      <c r="J1383" s="45">
        <f>Data!I151</f>
        <v>0.36699999999999999</v>
      </c>
      <c r="K1383" s="45">
        <f t="shared" si="192"/>
        <v>5.1062500000000018E-2</v>
      </c>
      <c r="L1383" s="73">
        <f t="shared" si="193"/>
        <v>0.31593749999999998</v>
      </c>
      <c r="M1383" s="73">
        <f>IF(Results!J1383&lt;'C.O. values'!C$32,"NO_GROWTH",L1383)</f>
        <v>0.31593749999999998</v>
      </c>
      <c r="N1383" s="74">
        <f t="shared" si="194"/>
        <v>8547.3267739080657</v>
      </c>
      <c r="O1383" s="42">
        <f t="shared" si="195"/>
        <v>8547.3267739080657</v>
      </c>
      <c r="P1383" s="75">
        <f t="shared" si="196"/>
        <v>0.93537413448694473</v>
      </c>
      <c r="Q1383" s="55" t="str">
        <f t="shared" si="197"/>
        <v>NEGATIVE</v>
      </c>
      <c r="R1383" s="1"/>
    </row>
    <row r="1384" spans="1:18" ht="14" x14ac:dyDescent="0.2">
      <c r="A1384" s="103" t="s">
        <v>2979</v>
      </c>
      <c r="B1384" s="103" t="s">
        <v>2980</v>
      </c>
      <c r="C1384" s="76" t="s">
        <v>596</v>
      </c>
      <c r="D1384" s="31" t="s">
        <v>127</v>
      </c>
      <c r="E1384" s="1">
        <v>32</v>
      </c>
      <c r="F1384" s="71">
        <f>Data!Y151</f>
        <v>2931</v>
      </c>
      <c r="G1384" s="71">
        <f t="shared" si="189"/>
        <v>973.57894736842104</v>
      </c>
      <c r="H1384" s="72">
        <f t="shared" si="190"/>
        <v>1957.421052631579</v>
      </c>
      <c r="I1384" s="72">
        <f t="shared" si="191"/>
        <v>1957.421052631579</v>
      </c>
      <c r="J1384" s="45">
        <f>Data!J151</f>
        <v>0.42</v>
      </c>
      <c r="K1384" s="45">
        <f t="shared" si="192"/>
        <v>5.1062500000000018E-2</v>
      </c>
      <c r="L1384" s="73">
        <f t="shared" si="193"/>
        <v>0.36893749999999997</v>
      </c>
      <c r="M1384" s="73">
        <f>IF(Results!J1384&lt;'C.O. values'!C$32,"NO_GROWTH",L1384)</f>
        <v>0.36893749999999997</v>
      </c>
      <c r="N1384" s="74">
        <f t="shared" si="194"/>
        <v>5305.5627379476991</v>
      </c>
      <c r="O1384" s="42">
        <f t="shared" si="195"/>
        <v>5305.5627379476991</v>
      </c>
      <c r="P1384" s="75">
        <f t="shared" si="196"/>
        <v>0.58061266232657927</v>
      </c>
      <c r="Q1384" s="55" t="str">
        <f t="shared" si="197"/>
        <v>NEGATIVE</v>
      </c>
      <c r="R1384" s="1"/>
    </row>
    <row r="1385" spans="1:18" ht="14" x14ac:dyDescent="0.2">
      <c r="A1385" s="103" t="s">
        <v>2981</v>
      </c>
      <c r="B1385" s="103" t="s">
        <v>2982</v>
      </c>
      <c r="C1385" s="76" t="s">
        <v>596</v>
      </c>
      <c r="D1385" s="31" t="s">
        <v>127</v>
      </c>
      <c r="E1385" s="1">
        <v>33</v>
      </c>
      <c r="F1385" s="71">
        <f>Data!Z151</f>
        <v>2901</v>
      </c>
      <c r="G1385" s="71">
        <f t="shared" si="189"/>
        <v>973.57894736842104</v>
      </c>
      <c r="H1385" s="72">
        <f t="shared" si="190"/>
        <v>1927.421052631579</v>
      </c>
      <c r="I1385" s="72">
        <f t="shared" si="191"/>
        <v>1927.421052631579</v>
      </c>
      <c r="J1385" s="45">
        <f>Data!K151</f>
        <v>0.35499999999999998</v>
      </c>
      <c r="K1385" s="45">
        <f t="shared" si="192"/>
        <v>5.1062500000000018E-2</v>
      </c>
      <c r="L1385" s="73">
        <f t="shared" si="193"/>
        <v>0.30393749999999997</v>
      </c>
      <c r="M1385" s="73">
        <f>IF(Results!J1385&lt;'C.O. values'!C$32,"NO_GROWTH",L1385)</f>
        <v>0.30393749999999997</v>
      </c>
      <c r="N1385" s="74">
        <f t="shared" si="194"/>
        <v>6341.5045943050109</v>
      </c>
      <c r="O1385" s="42">
        <f t="shared" si="195"/>
        <v>6341.5045943050109</v>
      </c>
      <c r="P1385" s="75">
        <f t="shared" si="196"/>
        <v>0.69398064776818058</v>
      </c>
      <c r="Q1385" s="55" t="str">
        <f t="shared" si="197"/>
        <v>NEGATIVE</v>
      </c>
      <c r="R1385" s="1"/>
    </row>
    <row r="1386" spans="1:18" ht="14" x14ac:dyDescent="0.2">
      <c r="A1386" s="103" t="s">
        <v>2983</v>
      </c>
      <c r="B1386" s="103" t="s">
        <v>2984</v>
      </c>
      <c r="C1386" s="76" t="s">
        <v>596</v>
      </c>
      <c r="D1386" s="31" t="s">
        <v>127</v>
      </c>
      <c r="E1386" s="1">
        <v>34</v>
      </c>
      <c r="F1386" s="71">
        <f>Data!AA151</f>
        <v>3028</v>
      </c>
      <c r="G1386" s="71">
        <f t="shared" si="189"/>
        <v>973.57894736842104</v>
      </c>
      <c r="H1386" s="72">
        <f t="shared" si="190"/>
        <v>2054.4210526315792</v>
      </c>
      <c r="I1386" s="72">
        <f t="shared" si="191"/>
        <v>2054.4210526315792</v>
      </c>
      <c r="J1386" s="45">
        <f>Data!L151</f>
        <v>0.42599999999999999</v>
      </c>
      <c r="K1386" s="45">
        <f t="shared" si="192"/>
        <v>5.1062500000000018E-2</v>
      </c>
      <c r="L1386" s="73">
        <f t="shared" si="193"/>
        <v>0.37493749999999998</v>
      </c>
      <c r="M1386" s="73">
        <f>IF(Results!J1386&lt;'C.O. values'!C$32,"NO_GROWTH",L1386)</f>
        <v>0.37493749999999998</v>
      </c>
      <c r="N1386" s="74">
        <f t="shared" si="194"/>
        <v>5479.3693685789749</v>
      </c>
      <c r="O1386" s="42">
        <f t="shared" si="195"/>
        <v>5479.3693685789749</v>
      </c>
      <c r="P1386" s="75">
        <f t="shared" si="196"/>
        <v>0.5996331386690894</v>
      </c>
      <c r="Q1386" s="55" t="str">
        <f t="shared" si="197"/>
        <v>NEGATIVE</v>
      </c>
      <c r="R1386" s="1"/>
    </row>
    <row r="1387" spans="1:18" ht="14" x14ac:dyDescent="0.2">
      <c r="A1387" s="103" t="s">
        <v>2985</v>
      </c>
      <c r="B1387" s="103" t="s">
        <v>2986</v>
      </c>
      <c r="C1387" s="76" t="s">
        <v>467</v>
      </c>
      <c r="D1387" s="31" t="s">
        <v>127</v>
      </c>
      <c r="E1387" s="1">
        <v>35</v>
      </c>
      <c r="F1387" s="71">
        <f>Data!AB151</f>
        <v>1643</v>
      </c>
      <c r="G1387" s="71">
        <f t="shared" si="189"/>
        <v>973.57894736842104</v>
      </c>
      <c r="H1387" s="72">
        <f t="shared" si="190"/>
        <v>669.42105263157896</v>
      </c>
      <c r="I1387" s="72">
        <f t="shared" si="191"/>
        <v>669.42105263157896</v>
      </c>
      <c r="J1387" s="45">
        <f>Data!M151</f>
        <v>0.37</v>
      </c>
      <c r="K1387" s="45">
        <f t="shared" si="192"/>
        <v>5.1062500000000018E-2</v>
      </c>
      <c r="L1387" s="73">
        <f t="shared" si="193"/>
        <v>0.31893749999999998</v>
      </c>
      <c r="M1387" s="73">
        <f>IF(Results!J1387&lt;'C.O. values'!C$32,"NO_GROWTH",L1387)</f>
        <v>0.31893749999999998</v>
      </c>
      <c r="N1387" s="74">
        <f t="shared" si="194"/>
        <v>2098.9098260053429</v>
      </c>
      <c r="O1387" s="42">
        <f t="shared" si="195"/>
        <v>2098.9098260053429</v>
      </c>
      <c r="P1387" s="75">
        <f t="shared" si="196"/>
        <v>0.22969356546178166</v>
      </c>
      <c r="Q1387" s="55" t="str">
        <f t="shared" si="197"/>
        <v>NEGATIVE</v>
      </c>
      <c r="R1387" s="1"/>
    </row>
    <row r="1388" spans="1:18" ht="14" x14ac:dyDescent="0.2">
      <c r="A1388" s="103" t="s">
        <v>2987</v>
      </c>
      <c r="B1388" s="103" t="s">
        <v>2988</v>
      </c>
      <c r="C1388" s="76" t="s">
        <v>135</v>
      </c>
      <c r="D1388" s="31" t="s">
        <v>127</v>
      </c>
      <c r="E1388" s="1">
        <v>36</v>
      </c>
      <c r="F1388" s="71">
        <f>Data!AC151</f>
        <v>2425</v>
      </c>
      <c r="G1388" s="71">
        <f t="shared" si="189"/>
        <v>973.57894736842104</v>
      </c>
      <c r="H1388" s="72">
        <f t="shared" si="190"/>
        <v>1451.421052631579</v>
      </c>
      <c r="I1388" s="72">
        <f t="shared" si="191"/>
        <v>1451.421052631579</v>
      </c>
      <c r="J1388" s="45">
        <f>Data!N151</f>
        <v>0.36499999999999999</v>
      </c>
      <c r="K1388" s="45">
        <f t="shared" si="192"/>
        <v>5.1062500000000018E-2</v>
      </c>
      <c r="L1388" s="73">
        <f t="shared" si="193"/>
        <v>0.31393749999999998</v>
      </c>
      <c r="M1388" s="73">
        <f>IF(Results!J1388&lt;'C.O. values'!C$32,"NO_GROWTH",L1388)</f>
        <v>0.31393749999999998</v>
      </c>
      <c r="N1388" s="74">
        <f t="shared" si="194"/>
        <v>4623.2802791370223</v>
      </c>
      <c r="O1388" s="42">
        <f t="shared" si="195"/>
        <v>4623.2802791370223</v>
      </c>
      <c r="P1388" s="75">
        <f t="shared" si="196"/>
        <v>0.50594728667558331</v>
      </c>
      <c r="Q1388" s="55" t="str">
        <f t="shared" si="197"/>
        <v>NEGATIVE</v>
      </c>
      <c r="R1388" s="1"/>
    </row>
    <row r="1389" spans="1:18" ht="14" x14ac:dyDescent="0.2">
      <c r="A1389" s="103" t="s">
        <v>2989</v>
      </c>
      <c r="B1389" s="103" t="s">
        <v>2990</v>
      </c>
      <c r="C1389" s="76" t="s">
        <v>321</v>
      </c>
      <c r="D1389" s="31" t="s">
        <v>127</v>
      </c>
      <c r="E1389" s="1">
        <v>37</v>
      </c>
      <c r="F1389" s="71">
        <f>Data!R152</f>
        <v>93</v>
      </c>
      <c r="G1389" s="71">
        <f t="shared" si="189"/>
        <v>973.57894736842104</v>
      </c>
      <c r="H1389" s="72">
        <f t="shared" si="190"/>
        <v>-880.57894736842104</v>
      </c>
      <c r="I1389" s="72" t="str">
        <f t="shared" si="191"/>
        <v>OUTLIER-DN</v>
      </c>
      <c r="J1389" s="45">
        <f>Data!C152</f>
        <v>0.318</v>
      </c>
      <c r="K1389" s="45">
        <f t="shared" si="192"/>
        <v>5.1062500000000018E-2</v>
      </c>
      <c r="L1389" s="73">
        <f t="shared" si="193"/>
        <v>0.26693749999999999</v>
      </c>
      <c r="M1389" s="73">
        <f>IF(Results!J1389&lt;'C.O. values'!C$32,"NO_GROWTH",L1389)</f>
        <v>0.26693749999999999</v>
      </c>
      <c r="N1389" s="74">
        <f t="shared" si="194"/>
        <v>-3298.8206878704605</v>
      </c>
      <c r="O1389" s="42" t="str">
        <f t="shared" si="195"/>
        <v>OUTLIER-DN</v>
      </c>
      <c r="P1389" s="75">
        <f t="shared" si="196"/>
        <v>-0.3610054496996406</v>
      </c>
      <c r="Q1389" s="55" t="str">
        <f t="shared" si="197"/>
        <v>NEGATIVE</v>
      </c>
      <c r="R1389" s="1"/>
    </row>
    <row r="1390" spans="1:18" ht="14" x14ac:dyDescent="0.2">
      <c r="A1390" s="103" t="s">
        <v>2991</v>
      </c>
      <c r="B1390" s="103" t="s">
        <v>2992</v>
      </c>
      <c r="C1390" s="76" t="s">
        <v>944</v>
      </c>
      <c r="D1390" s="31" t="s">
        <v>127</v>
      </c>
      <c r="E1390" s="1">
        <v>38</v>
      </c>
      <c r="F1390" s="71">
        <f>Data!S152</f>
        <v>1946</v>
      </c>
      <c r="G1390" s="71">
        <f t="shared" si="189"/>
        <v>973.57894736842104</v>
      </c>
      <c r="H1390" s="72">
        <f t="shared" si="190"/>
        <v>972.42105263157896</v>
      </c>
      <c r="I1390" s="72">
        <f t="shared" si="191"/>
        <v>972.42105263157896</v>
      </c>
      <c r="J1390" s="45">
        <f>Data!D152</f>
        <v>0.39900000000000002</v>
      </c>
      <c r="K1390" s="45">
        <f t="shared" si="192"/>
        <v>5.1062500000000018E-2</v>
      </c>
      <c r="L1390" s="73">
        <f t="shared" si="193"/>
        <v>0.34793750000000001</v>
      </c>
      <c r="M1390" s="73">
        <f>IF(Results!J1390&lt;'C.O. values'!C$32,"NO_GROWTH",L1390)</f>
        <v>0.34793750000000001</v>
      </c>
      <c r="N1390" s="74">
        <f t="shared" si="194"/>
        <v>2794.815312036153</v>
      </c>
      <c r="O1390" s="42">
        <f t="shared" si="195"/>
        <v>2794.815312036153</v>
      </c>
      <c r="P1390" s="75">
        <f t="shared" si="196"/>
        <v>0.30584977299883853</v>
      </c>
      <c r="Q1390" s="55" t="str">
        <f t="shared" si="197"/>
        <v>NEGATIVE</v>
      </c>
      <c r="R1390" s="1"/>
    </row>
    <row r="1391" spans="1:18" ht="14" x14ac:dyDescent="0.2">
      <c r="A1391" s="103" t="s">
        <v>2993</v>
      </c>
      <c r="B1391" s="103" t="s">
        <v>2994</v>
      </c>
      <c r="C1391" s="76" t="s">
        <v>155</v>
      </c>
      <c r="D1391" s="31" t="s">
        <v>127</v>
      </c>
      <c r="E1391" s="1">
        <v>39</v>
      </c>
      <c r="F1391" s="71">
        <f>Data!T152</f>
        <v>2639</v>
      </c>
      <c r="G1391" s="71">
        <f t="shared" si="189"/>
        <v>973.57894736842104</v>
      </c>
      <c r="H1391" s="72">
        <f t="shared" si="190"/>
        <v>1665.421052631579</v>
      </c>
      <c r="I1391" s="72">
        <f t="shared" si="191"/>
        <v>1665.421052631579</v>
      </c>
      <c r="J1391" s="45">
        <f>Data!E152</f>
        <v>0.35599999999999998</v>
      </c>
      <c r="K1391" s="45">
        <f t="shared" si="192"/>
        <v>5.1062500000000018E-2</v>
      </c>
      <c r="L1391" s="73">
        <f t="shared" si="193"/>
        <v>0.30493749999999997</v>
      </c>
      <c r="M1391" s="73">
        <f>IF(Results!J1391&lt;'C.O. values'!C$32,"NO_GROWTH",L1391)</f>
        <v>0.30493749999999997</v>
      </c>
      <c r="N1391" s="74">
        <f t="shared" si="194"/>
        <v>5461.5160570004646</v>
      </c>
      <c r="O1391" s="42">
        <f t="shared" si="195"/>
        <v>5461.5160570004646</v>
      </c>
      <c r="P1391" s="75">
        <f t="shared" si="196"/>
        <v>0.59767936688672896</v>
      </c>
      <c r="Q1391" s="55" t="str">
        <f t="shared" si="197"/>
        <v>NEGATIVE</v>
      </c>
      <c r="R1391" s="1"/>
    </row>
    <row r="1392" spans="1:18" ht="14" x14ac:dyDescent="0.2">
      <c r="A1392" s="104" t="s">
        <v>216</v>
      </c>
      <c r="B1392" s="104" t="s">
        <v>2995</v>
      </c>
      <c r="C1392" s="79"/>
      <c r="D1392" s="80"/>
      <c r="E1392" s="81">
        <v>40</v>
      </c>
      <c r="F1392" s="82">
        <f>Data!U152</f>
        <v>1667</v>
      </c>
      <c r="G1392" s="82">
        <f t="shared" si="189"/>
        <v>973.57894736842104</v>
      </c>
      <c r="H1392" s="83">
        <f t="shared" si="190"/>
        <v>693.42105263157896</v>
      </c>
      <c r="I1392" s="83">
        <f t="shared" si="191"/>
        <v>693.42105263157896</v>
      </c>
      <c r="J1392" s="84">
        <f>Data!F152</f>
        <v>0.371</v>
      </c>
      <c r="K1392" s="84">
        <f t="shared" si="192"/>
        <v>5.1062500000000018E-2</v>
      </c>
      <c r="L1392" s="85">
        <f t="shared" si="193"/>
        <v>0.31993749999999999</v>
      </c>
      <c r="M1392" s="85">
        <f>IF(Results!J1392&lt;'C.O. values'!C$32,"NO_GROWTH",L1392)</f>
        <v>0.31993749999999999</v>
      </c>
      <c r="N1392" s="86">
        <f t="shared" si="194"/>
        <v>2167.3641027750077</v>
      </c>
      <c r="O1392" s="87">
        <f t="shared" si="195"/>
        <v>2167.3641027750077</v>
      </c>
      <c r="P1392" s="88">
        <f t="shared" si="196"/>
        <v>0.23718483864918533</v>
      </c>
      <c r="Q1392" s="89" t="str">
        <f t="shared" si="197"/>
        <v>NEGATIVE</v>
      </c>
      <c r="R1392" s="1"/>
    </row>
    <row r="1393" spans="1:18" ht="14" x14ac:dyDescent="0.2">
      <c r="A1393" s="103" t="s">
        <v>2996</v>
      </c>
      <c r="B1393" s="103" t="s">
        <v>2997</v>
      </c>
      <c r="C1393" s="76" t="s">
        <v>135</v>
      </c>
      <c r="D1393" s="31" t="s">
        <v>127</v>
      </c>
      <c r="E1393" s="1">
        <v>41</v>
      </c>
      <c r="F1393" s="71">
        <f>Data!V152</f>
        <v>2968</v>
      </c>
      <c r="G1393" s="71">
        <f t="shared" si="189"/>
        <v>973.57894736842104</v>
      </c>
      <c r="H1393" s="72">
        <f t="shared" si="190"/>
        <v>1994.421052631579</v>
      </c>
      <c r="I1393" s="72">
        <f t="shared" si="191"/>
        <v>1994.421052631579</v>
      </c>
      <c r="J1393" s="45">
        <f>Data!G152</f>
        <v>0.54400000000000004</v>
      </c>
      <c r="K1393" s="45">
        <f t="shared" si="192"/>
        <v>5.1062500000000018E-2</v>
      </c>
      <c r="L1393" s="73">
        <f t="shared" si="193"/>
        <v>0.49293750000000003</v>
      </c>
      <c r="M1393" s="73">
        <f>IF(Results!J1393&lt;'C.O. values'!C$32,"NO_GROWTH",L1393)</f>
        <v>0.49293750000000003</v>
      </c>
      <c r="N1393" s="74">
        <f t="shared" si="194"/>
        <v>4045.9917385704657</v>
      </c>
      <c r="O1393" s="42">
        <f t="shared" si="195"/>
        <v>4045.9917385704657</v>
      </c>
      <c r="P1393" s="75">
        <f t="shared" si="196"/>
        <v>0.44277188888571023</v>
      </c>
      <c r="Q1393" s="55" t="str">
        <f t="shared" si="197"/>
        <v>NEGATIVE</v>
      </c>
      <c r="R1393" s="1"/>
    </row>
    <row r="1394" spans="1:18" ht="14" x14ac:dyDescent="0.2">
      <c r="A1394" s="103" t="s">
        <v>2998</v>
      </c>
      <c r="B1394" s="103" t="s">
        <v>2999</v>
      </c>
      <c r="C1394" s="76" t="s">
        <v>132</v>
      </c>
      <c r="D1394" s="31" t="s">
        <v>127</v>
      </c>
      <c r="E1394" s="1">
        <v>42</v>
      </c>
      <c r="F1394" s="71">
        <f>Data!W152</f>
        <v>1153</v>
      </c>
      <c r="G1394" s="71">
        <f t="shared" si="189"/>
        <v>973.57894736842104</v>
      </c>
      <c r="H1394" s="72">
        <f t="shared" si="190"/>
        <v>179.42105263157896</v>
      </c>
      <c r="I1394" s="72">
        <f t="shared" si="191"/>
        <v>179.42105263157896</v>
      </c>
      <c r="J1394" s="45">
        <f>Data!H152</f>
        <v>4.5999999999999999E-2</v>
      </c>
      <c r="K1394" s="45">
        <f t="shared" si="192"/>
        <v>5.1062500000000018E-2</v>
      </c>
      <c r="L1394" s="73">
        <f t="shared" si="193"/>
        <v>-5.0625000000000184E-3</v>
      </c>
      <c r="M1394" s="73" t="str">
        <f>IF(Results!J1394&lt;'C.O. values'!C$32,"NO_GROWTH",L1394)</f>
        <v>NO_GROWTH</v>
      </c>
      <c r="N1394" s="74" t="str">
        <f t="shared" si="194"/>
        <v>NO_GROWTH</v>
      </c>
      <c r="O1394" s="42" t="str">
        <f t="shared" si="195"/>
        <v>NO_GROWTH</v>
      </c>
      <c r="P1394" s="75" t="str">
        <f t="shared" si="196"/>
        <v>NO_GROWTH</v>
      </c>
      <c r="Q1394" s="55" t="str">
        <f t="shared" si="197"/>
        <v>NO_GROWTH</v>
      </c>
      <c r="R1394" s="1"/>
    </row>
    <row r="1395" spans="1:18" ht="14" x14ac:dyDescent="0.2">
      <c r="A1395" s="103" t="s">
        <v>3000</v>
      </c>
      <c r="B1395" s="103" t="s">
        <v>3001</v>
      </c>
      <c r="C1395" s="76" t="s">
        <v>132</v>
      </c>
      <c r="D1395" s="31" t="s">
        <v>127</v>
      </c>
      <c r="E1395" s="1">
        <v>43</v>
      </c>
      <c r="F1395" s="71">
        <f>Data!X152</f>
        <v>2673</v>
      </c>
      <c r="G1395" s="71">
        <f t="shared" si="189"/>
        <v>973.57894736842104</v>
      </c>
      <c r="H1395" s="72">
        <f t="shared" si="190"/>
        <v>1699.421052631579</v>
      </c>
      <c r="I1395" s="72">
        <f t="shared" si="191"/>
        <v>1699.421052631579</v>
      </c>
      <c r="J1395" s="45">
        <f>Data!I152</f>
        <v>0.36199999999999999</v>
      </c>
      <c r="K1395" s="45">
        <f t="shared" si="192"/>
        <v>5.1062500000000018E-2</v>
      </c>
      <c r="L1395" s="73">
        <f t="shared" si="193"/>
        <v>0.31093749999999998</v>
      </c>
      <c r="M1395" s="73">
        <f>IF(Results!J1395&lt;'C.O. values'!C$32,"NO_GROWTH",L1395)</f>
        <v>0.31093749999999998</v>
      </c>
      <c r="N1395" s="74">
        <f t="shared" si="194"/>
        <v>5465.4747421317115</v>
      </c>
      <c r="O1395" s="42">
        <f t="shared" si="195"/>
        <v>5465.4747421317115</v>
      </c>
      <c r="P1395" s="75">
        <f t="shared" si="196"/>
        <v>0.59811258440330384</v>
      </c>
      <c r="Q1395" s="55" t="str">
        <f t="shared" si="197"/>
        <v>NEGATIVE</v>
      </c>
      <c r="R1395" s="1"/>
    </row>
    <row r="1396" spans="1:18" ht="14" x14ac:dyDescent="0.2">
      <c r="A1396" s="103" t="s">
        <v>3002</v>
      </c>
      <c r="B1396" s="103" t="s">
        <v>3003</v>
      </c>
      <c r="C1396" s="76" t="s">
        <v>132</v>
      </c>
      <c r="D1396" s="31" t="s">
        <v>144</v>
      </c>
      <c r="E1396" s="1">
        <v>44</v>
      </c>
      <c r="F1396" s="71">
        <f>Data!Y152</f>
        <v>2928</v>
      </c>
      <c r="G1396" s="71">
        <f t="shared" si="189"/>
        <v>973.57894736842104</v>
      </c>
      <c r="H1396" s="72">
        <f t="shared" si="190"/>
        <v>1954.421052631579</v>
      </c>
      <c r="I1396" s="72">
        <f t="shared" si="191"/>
        <v>1954.421052631579</v>
      </c>
      <c r="J1396" s="45">
        <f>Data!J152</f>
        <v>0.34899999999999998</v>
      </c>
      <c r="K1396" s="45">
        <f t="shared" si="192"/>
        <v>5.1062500000000018E-2</v>
      </c>
      <c r="L1396" s="73">
        <f t="shared" si="193"/>
        <v>0.29793749999999997</v>
      </c>
      <c r="M1396" s="73">
        <f>IF(Results!J1396&lt;'C.O. values'!C$32,"NO_GROWTH",L1396)</f>
        <v>0.29793749999999997</v>
      </c>
      <c r="N1396" s="74">
        <f t="shared" si="194"/>
        <v>6559.8357126295923</v>
      </c>
      <c r="O1396" s="42">
        <f t="shared" si="195"/>
        <v>6559.8357126295923</v>
      </c>
      <c r="P1396" s="75">
        <f t="shared" si="196"/>
        <v>0.71787364802854703</v>
      </c>
      <c r="Q1396" s="55" t="str">
        <f t="shared" si="197"/>
        <v>NEGATIVE</v>
      </c>
      <c r="R1396" s="1"/>
    </row>
    <row r="1397" spans="1:18" ht="14" x14ac:dyDescent="0.2">
      <c r="A1397" s="103" t="s">
        <v>3004</v>
      </c>
      <c r="B1397" s="103" t="s">
        <v>3005</v>
      </c>
      <c r="C1397" s="76" t="s">
        <v>132</v>
      </c>
      <c r="D1397" s="31" t="s">
        <v>144</v>
      </c>
      <c r="E1397" s="1">
        <v>45</v>
      </c>
      <c r="F1397" s="71">
        <f>Data!Z152</f>
        <v>2650</v>
      </c>
      <c r="G1397" s="71">
        <f t="shared" si="189"/>
        <v>973.57894736842104</v>
      </c>
      <c r="H1397" s="72">
        <f t="shared" si="190"/>
        <v>1676.421052631579</v>
      </c>
      <c r="I1397" s="72">
        <f t="shared" si="191"/>
        <v>1676.421052631579</v>
      </c>
      <c r="J1397" s="45">
        <f>Data!K152</f>
        <v>0.374</v>
      </c>
      <c r="K1397" s="45">
        <f t="shared" si="192"/>
        <v>5.1062500000000018E-2</v>
      </c>
      <c r="L1397" s="73">
        <f t="shared" si="193"/>
        <v>0.32293749999999999</v>
      </c>
      <c r="M1397" s="73">
        <f>IF(Results!J1397&lt;'C.O. values'!C$32,"NO_GROWTH",L1397)</f>
        <v>0.32293749999999999</v>
      </c>
      <c r="N1397" s="74">
        <f t="shared" si="194"/>
        <v>5191.1625395984638</v>
      </c>
      <c r="O1397" s="42">
        <f t="shared" si="195"/>
        <v>5191.1625395984638</v>
      </c>
      <c r="P1397" s="75">
        <f t="shared" si="196"/>
        <v>0.56809331103153982</v>
      </c>
      <c r="Q1397" s="55" t="str">
        <f t="shared" si="197"/>
        <v>NEGATIVE</v>
      </c>
      <c r="R1397" s="1"/>
    </row>
    <row r="1398" spans="1:18" ht="14" x14ac:dyDescent="0.2">
      <c r="A1398" s="103" t="s">
        <v>3006</v>
      </c>
      <c r="B1398" s="103" t="s">
        <v>3007</v>
      </c>
      <c r="C1398" s="76" t="s">
        <v>158</v>
      </c>
      <c r="D1398" s="31" t="s">
        <v>127</v>
      </c>
      <c r="E1398" s="1">
        <v>46</v>
      </c>
      <c r="F1398" s="71">
        <f>Data!AA152</f>
        <v>3009</v>
      </c>
      <c r="G1398" s="71">
        <f t="shared" si="189"/>
        <v>973.57894736842104</v>
      </c>
      <c r="H1398" s="72">
        <f t="shared" si="190"/>
        <v>2035.421052631579</v>
      </c>
      <c r="I1398" s="72">
        <f t="shared" si="191"/>
        <v>2035.421052631579</v>
      </c>
      <c r="J1398" s="45">
        <f>Data!L152</f>
        <v>0.34599999999999997</v>
      </c>
      <c r="K1398" s="45">
        <f t="shared" si="192"/>
        <v>5.1062500000000018E-2</v>
      </c>
      <c r="L1398" s="73">
        <f t="shared" si="193"/>
        <v>0.29493749999999996</v>
      </c>
      <c r="M1398" s="73">
        <f>IF(Results!J1398&lt;'C.O. values'!C$32,"NO_GROWTH",L1398)</f>
        <v>0.29493749999999996</v>
      </c>
      <c r="N1398" s="74">
        <f t="shared" si="194"/>
        <v>6901.1944992806248</v>
      </c>
      <c r="O1398" s="42">
        <f t="shared" si="195"/>
        <v>6901.1944992806248</v>
      </c>
      <c r="P1398" s="75">
        <f t="shared" si="196"/>
        <v>0.75523014416578682</v>
      </c>
      <c r="Q1398" s="55" t="str">
        <f t="shared" si="197"/>
        <v>NEGATIVE</v>
      </c>
      <c r="R1398" s="1"/>
    </row>
    <row r="1399" spans="1:18" ht="14" x14ac:dyDescent="0.2">
      <c r="A1399" s="103" t="s">
        <v>3008</v>
      </c>
      <c r="B1399" s="103" t="s">
        <v>3009</v>
      </c>
      <c r="C1399" s="76" t="s">
        <v>253</v>
      </c>
      <c r="D1399" s="31" t="s">
        <v>127</v>
      </c>
      <c r="E1399" s="1">
        <v>47</v>
      </c>
      <c r="F1399" s="71">
        <f>Data!AB152</f>
        <v>3109</v>
      </c>
      <c r="G1399" s="71">
        <f t="shared" si="189"/>
        <v>973.57894736842104</v>
      </c>
      <c r="H1399" s="72">
        <f t="shared" si="190"/>
        <v>2135.4210526315792</v>
      </c>
      <c r="I1399" s="72">
        <f t="shared" si="191"/>
        <v>2135.4210526315792</v>
      </c>
      <c r="J1399" s="45">
        <f>Data!M152</f>
        <v>0.378</v>
      </c>
      <c r="K1399" s="45">
        <f t="shared" si="192"/>
        <v>5.1062500000000018E-2</v>
      </c>
      <c r="L1399" s="73">
        <f t="shared" si="193"/>
        <v>0.32693749999999999</v>
      </c>
      <c r="M1399" s="73">
        <f>IF(Results!J1399&lt;'C.O. values'!C$32,"NO_GROWTH",L1399)</f>
        <v>0.32693749999999999</v>
      </c>
      <c r="N1399" s="74">
        <f t="shared" si="194"/>
        <v>6531.588002696476</v>
      </c>
      <c r="O1399" s="42">
        <f t="shared" si="195"/>
        <v>6531.588002696476</v>
      </c>
      <c r="P1399" s="75">
        <f t="shared" si="196"/>
        <v>0.71478236838886078</v>
      </c>
      <c r="Q1399" s="55" t="str">
        <f t="shared" si="197"/>
        <v>NEGATIVE</v>
      </c>
      <c r="R1399" s="1"/>
    </row>
    <row r="1400" spans="1:18" ht="14" x14ac:dyDescent="0.2">
      <c r="A1400" s="103" t="s">
        <v>3010</v>
      </c>
      <c r="B1400" s="103" t="s">
        <v>3011</v>
      </c>
      <c r="C1400" s="76" t="s">
        <v>238</v>
      </c>
      <c r="D1400" s="31" t="s">
        <v>144</v>
      </c>
      <c r="E1400" s="1">
        <v>48</v>
      </c>
      <c r="F1400" s="71">
        <f>Data!AC152</f>
        <v>3210</v>
      </c>
      <c r="G1400" s="71">
        <f t="shared" si="189"/>
        <v>973.57894736842104</v>
      </c>
      <c r="H1400" s="72">
        <f t="shared" si="190"/>
        <v>2236.4210526315792</v>
      </c>
      <c r="I1400" s="72">
        <f t="shared" si="191"/>
        <v>2236.4210526315792</v>
      </c>
      <c r="J1400" s="45">
        <f>Data!N152</f>
        <v>0.39700000000000002</v>
      </c>
      <c r="K1400" s="45">
        <f t="shared" si="192"/>
        <v>5.1062500000000018E-2</v>
      </c>
      <c r="L1400" s="73">
        <f t="shared" si="193"/>
        <v>0.34593750000000001</v>
      </c>
      <c r="M1400" s="73">
        <f>IF(Results!J1400&lt;'C.O. values'!C$32,"NO_GROWTH",L1400)</f>
        <v>0.34593750000000001</v>
      </c>
      <c r="N1400" s="74">
        <f t="shared" si="194"/>
        <v>6464.8124375980606</v>
      </c>
      <c r="O1400" s="42">
        <f t="shared" si="195"/>
        <v>6464.8124375980606</v>
      </c>
      <c r="P1400" s="75">
        <f t="shared" si="196"/>
        <v>0.70747480450824785</v>
      </c>
      <c r="Q1400" s="55" t="str">
        <f t="shared" si="197"/>
        <v>NEGATIVE</v>
      </c>
      <c r="R1400" s="1"/>
    </row>
    <row r="1401" spans="1:18" ht="14" x14ac:dyDescent="0.2">
      <c r="A1401" s="103" t="s">
        <v>3012</v>
      </c>
      <c r="B1401" s="103" t="s">
        <v>3013</v>
      </c>
      <c r="C1401" s="76" t="s">
        <v>238</v>
      </c>
      <c r="D1401" s="31" t="s">
        <v>144</v>
      </c>
      <c r="E1401" s="1">
        <v>49</v>
      </c>
      <c r="F1401" s="71">
        <f>Data!R153</f>
        <v>1957</v>
      </c>
      <c r="G1401" s="71">
        <f t="shared" si="189"/>
        <v>973.57894736842104</v>
      </c>
      <c r="H1401" s="72">
        <f t="shared" si="190"/>
        <v>983.42105263157896</v>
      </c>
      <c r="I1401" s="72">
        <f t="shared" si="191"/>
        <v>983.42105263157896</v>
      </c>
      <c r="J1401" s="45">
        <f>Data!C153</f>
        <v>0.44600000000000001</v>
      </c>
      <c r="K1401" s="45">
        <f t="shared" si="192"/>
        <v>5.1062500000000018E-2</v>
      </c>
      <c r="L1401" s="73">
        <f t="shared" si="193"/>
        <v>0.3949375</v>
      </c>
      <c r="M1401" s="73">
        <f>IF(Results!J1401&lt;'C.O. values'!C$32,"NO_GROWTH",L1401)</f>
        <v>0.3949375</v>
      </c>
      <c r="N1401" s="74">
        <f t="shared" si="194"/>
        <v>2490.0675489959272</v>
      </c>
      <c r="O1401" s="42">
        <f t="shared" si="195"/>
        <v>2490.0675489959272</v>
      </c>
      <c r="P1401" s="75">
        <f t="shared" si="196"/>
        <v>0.27249979321793799</v>
      </c>
      <c r="Q1401" s="55" t="str">
        <f t="shared" si="197"/>
        <v>NEGATIVE</v>
      </c>
      <c r="R1401" s="1"/>
    </row>
    <row r="1402" spans="1:18" ht="14" x14ac:dyDescent="0.2">
      <c r="A1402" s="103" t="s">
        <v>3014</v>
      </c>
      <c r="B1402" s="103" t="s">
        <v>3015</v>
      </c>
      <c r="C1402" s="76" t="s">
        <v>2642</v>
      </c>
      <c r="D1402" s="31" t="s">
        <v>127</v>
      </c>
      <c r="E1402" s="1">
        <v>50</v>
      </c>
      <c r="F1402" s="71">
        <f>Data!S153</f>
        <v>2796</v>
      </c>
      <c r="G1402" s="71">
        <f t="shared" si="189"/>
        <v>973.57894736842104</v>
      </c>
      <c r="H1402" s="72">
        <f t="shared" si="190"/>
        <v>1822.421052631579</v>
      </c>
      <c r="I1402" s="72">
        <f t="shared" si="191"/>
        <v>1822.421052631579</v>
      </c>
      <c r="J1402" s="45">
        <f>Data!D153</f>
        <v>0.223</v>
      </c>
      <c r="K1402" s="45">
        <f t="shared" si="192"/>
        <v>5.1062500000000018E-2</v>
      </c>
      <c r="L1402" s="73">
        <f t="shared" si="193"/>
        <v>0.17193749999999999</v>
      </c>
      <c r="M1402" s="73">
        <f>IF(Results!J1402&lt;'C.O. values'!C$32,"NO_GROWTH",L1402)</f>
        <v>0.17193749999999999</v>
      </c>
      <c r="N1402" s="74">
        <f t="shared" si="194"/>
        <v>10599.322734316709</v>
      </c>
      <c r="O1402" s="42" t="str">
        <f t="shared" si="195"/>
        <v>OUTLIER-UP</v>
      </c>
      <c r="P1402" s="75">
        <f t="shared" si="196"/>
        <v>1.1599336951787313</v>
      </c>
      <c r="Q1402" s="55" t="str">
        <f t="shared" si="197"/>
        <v>POTENTIAL_FALSE_POSITIVE</v>
      </c>
      <c r="R1402" s="1"/>
    </row>
    <row r="1403" spans="1:18" ht="14" x14ac:dyDescent="0.2">
      <c r="A1403" s="103" t="s">
        <v>3016</v>
      </c>
      <c r="B1403" s="103" t="s">
        <v>3017</v>
      </c>
      <c r="C1403" s="76" t="s">
        <v>267</v>
      </c>
      <c r="D1403" s="31" t="s">
        <v>127</v>
      </c>
      <c r="E1403" s="1">
        <v>51</v>
      </c>
      <c r="F1403" s="71">
        <f>Data!T153</f>
        <v>2630</v>
      </c>
      <c r="G1403" s="71">
        <f t="shared" si="189"/>
        <v>973.57894736842104</v>
      </c>
      <c r="H1403" s="72">
        <f t="shared" si="190"/>
        <v>1656.421052631579</v>
      </c>
      <c r="I1403" s="72">
        <f t="shared" si="191"/>
        <v>1656.421052631579</v>
      </c>
      <c r="J1403" s="45">
        <f>Data!E153</f>
        <v>0.41</v>
      </c>
      <c r="K1403" s="45">
        <f t="shared" si="192"/>
        <v>5.1062500000000018E-2</v>
      </c>
      <c r="L1403" s="73">
        <f t="shared" si="193"/>
        <v>0.35893749999999996</v>
      </c>
      <c r="M1403" s="73">
        <f>IF(Results!J1403&lt;'C.O. values'!C$32,"NO_GROWTH",L1403)</f>
        <v>0.35893749999999996</v>
      </c>
      <c r="N1403" s="74">
        <f t="shared" si="194"/>
        <v>4614.7896294802831</v>
      </c>
      <c r="O1403" s="42">
        <f t="shared" si="195"/>
        <v>4614.7896294802831</v>
      </c>
      <c r="P1403" s="75">
        <f t="shared" si="196"/>
        <v>0.50501811498436533</v>
      </c>
      <c r="Q1403" s="55" t="str">
        <f t="shared" si="197"/>
        <v>NEGATIVE</v>
      </c>
      <c r="R1403" s="1"/>
    </row>
    <row r="1404" spans="1:18" ht="14" x14ac:dyDescent="0.2">
      <c r="A1404" s="103" t="s">
        <v>3018</v>
      </c>
      <c r="B1404" s="103" t="s">
        <v>3019</v>
      </c>
      <c r="C1404" s="76" t="s">
        <v>253</v>
      </c>
      <c r="D1404" s="31" t="s">
        <v>127</v>
      </c>
      <c r="E1404" s="1">
        <v>52</v>
      </c>
      <c r="F1404" s="71">
        <f>Data!U153</f>
        <v>2287</v>
      </c>
      <c r="G1404" s="71">
        <f t="shared" si="189"/>
        <v>973.57894736842104</v>
      </c>
      <c r="H1404" s="72">
        <f t="shared" si="190"/>
        <v>1313.421052631579</v>
      </c>
      <c r="I1404" s="72">
        <f t="shared" si="191"/>
        <v>1313.421052631579</v>
      </c>
      <c r="J1404" s="45">
        <f>Data!F153</f>
        <v>0.40300000000000002</v>
      </c>
      <c r="K1404" s="45">
        <f t="shared" si="192"/>
        <v>5.1062500000000018E-2</v>
      </c>
      <c r="L1404" s="73">
        <f t="shared" si="193"/>
        <v>0.35193750000000001</v>
      </c>
      <c r="M1404" s="73">
        <f>IF(Results!J1404&lt;'C.O. values'!C$32,"NO_GROWTH",L1404)</f>
        <v>0.35193750000000001</v>
      </c>
      <c r="N1404" s="74">
        <f t="shared" si="194"/>
        <v>3731.9724457654524</v>
      </c>
      <c r="O1404" s="42">
        <f t="shared" si="195"/>
        <v>3731.9724457654524</v>
      </c>
      <c r="P1404" s="75">
        <f t="shared" si="196"/>
        <v>0.4084072820338544</v>
      </c>
      <c r="Q1404" s="55" t="str">
        <f t="shared" si="197"/>
        <v>NEGATIVE</v>
      </c>
      <c r="R1404" s="1"/>
    </row>
    <row r="1405" spans="1:18" ht="14" x14ac:dyDescent="0.2">
      <c r="A1405" s="103" t="s">
        <v>3020</v>
      </c>
      <c r="B1405" s="103" t="s">
        <v>3021</v>
      </c>
      <c r="C1405" s="76" t="s">
        <v>126</v>
      </c>
      <c r="D1405" s="31" t="s">
        <v>144</v>
      </c>
      <c r="E1405" s="1">
        <v>53</v>
      </c>
      <c r="F1405" s="71">
        <f>Data!V153</f>
        <v>1123</v>
      </c>
      <c r="G1405" s="71">
        <f t="shared" si="189"/>
        <v>973.57894736842104</v>
      </c>
      <c r="H1405" s="72">
        <f t="shared" si="190"/>
        <v>149.42105263157896</v>
      </c>
      <c r="I1405" s="72">
        <f t="shared" si="191"/>
        <v>149.42105263157896</v>
      </c>
      <c r="J1405" s="45">
        <f>Data!G153</f>
        <v>5.0999999999999997E-2</v>
      </c>
      <c r="K1405" s="45">
        <f t="shared" si="192"/>
        <v>5.1062500000000018E-2</v>
      </c>
      <c r="L1405" s="73">
        <f t="shared" si="193"/>
        <v>-6.2500000000020872E-5</v>
      </c>
      <c r="M1405" s="73" t="str">
        <f>IF(Results!J1405&lt;'C.O. values'!C$32,"NO_GROWTH",L1405)</f>
        <v>NO_GROWTH</v>
      </c>
      <c r="N1405" s="74" t="str">
        <f t="shared" si="194"/>
        <v>NO_GROWTH</v>
      </c>
      <c r="O1405" s="42" t="str">
        <f t="shared" si="195"/>
        <v>NO_GROWTH</v>
      </c>
      <c r="P1405" s="75" t="str">
        <f t="shared" si="196"/>
        <v>NO_GROWTH</v>
      </c>
      <c r="Q1405" s="55" t="str">
        <f t="shared" si="197"/>
        <v>NO_GROWTH</v>
      </c>
      <c r="R1405" s="1"/>
    </row>
    <row r="1406" spans="1:18" ht="14" x14ac:dyDescent="0.2">
      <c r="A1406" s="103" t="s">
        <v>3022</v>
      </c>
      <c r="B1406" s="103" t="s">
        <v>3023</v>
      </c>
      <c r="C1406" s="76" t="s">
        <v>479</v>
      </c>
      <c r="D1406" s="31" t="s">
        <v>144</v>
      </c>
      <c r="E1406" s="1">
        <v>54</v>
      </c>
      <c r="F1406" s="71">
        <f>Data!W153</f>
        <v>2296</v>
      </c>
      <c r="G1406" s="71">
        <f t="shared" si="189"/>
        <v>973.57894736842104</v>
      </c>
      <c r="H1406" s="72">
        <f t="shared" si="190"/>
        <v>1322.421052631579</v>
      </c>
      <c r="I1406" s="72">
        <f t="shared" si="191"/>
        <v>1322.421052631579</v>
      </c>
      <c r="J1406" s="45">
        <f>Data!H153</f>
        <v>0.34899999999999998</v>
      </c>
      <c r="K1406" s="45">
        <f t="shared" si="192"/>
        <v>5.1062500000000018E-2</v>
      </c>
      <c r="L1406" s="73">
        <f t="shared" si="193"/>
        <v>0.29793749999999997</v>
      </c>
      <c r="M1406" s="73">
        <f>IF(Results!J1406&lt;'C.O. values'!C$32,"NO_GROWTH",L1406)</f>
        <v>0.29793749999999997</v>
      </c>
      <c r="N1406" s="74">
        <f t="shared" si="194"/>
        <v>4438.5854504101671</v>
      </c>
      <c r="O1406" s="42">
        <f t="shared" si="195"/>
        <v>4438.5854504101671</v>
      </c>
      <c r="P1406" s="75">
        <f t="shared" si="196"/>
        <v>0.48573526364962766</v>
      </c>
      <c r="Q1406" s="55" t="str">
        <f t="shared" si="197"/>
        <v>NEGATIVE</v>
      </c>
      <c r="R1406" s="1"/>
    </row>
    <row r="1407" spans="1:18" ht="14" x14ac:dyDescent="0.2">
      <c r="A1407" s="103" t="s">
        <v>3024</v>
      </c>
      <c r="B1407" s="103" t="s">
        <v>3025</v>
      </c>
      <c r="C1407" s="76" t="s">
        <v>132</v>
      </c>
      <c r="D1407" s="31" t="s">
        <v>127</v>
      </c>
      <c r="E1407" s="1">
        <v>55</v>
      </c>
      <c r="F1407" s="71">
        <f>Data!X153</f>
        <v>2531</v>
      </c>
      <c r="G1407" s="71">
        <f t="shared" si="189"/>
        <v>973.57894736842104</v>
      </c>
      <c r="H1407" s="72">
        <f t="shared" si="190"/>
        <v>1557.421052631579</v>
      </c>
      <c r="I1407" s="72">
        <f t="shared" si="191"/>
        <v>1557.421052631579</v>
      </c>
      <c r="J1407" s="45">
        <f>Data!I153</f>
        <v>0.41799999999999998</v>
      </c>
      <c r="K1407" s="45">
        <f t="shared" si="192"/>
        <v>5.1062500000000018E-2</v>
      </c>
      <c r="L1407" s="73">
        <f t="shared" si="193"/>
        <v>0.36693749999999997</v>
      </c>
      <c r="M1407" s="73">
        <f>IF(Results!J1407&lt;'C.O. values'!C$32,"NO_GROWTH",L1407)</f>
        <v>0.36693749999999997</v>
      </c>
      <c r="N1407" s="74">
        <f t="shared" si="194"/>
        <v>4244.3769105953443</v>
      </c>
      <c r="O1407" s="42">
        <f t="shared" si="195"/>
        <v>4244.3769105953443</v>
      </c>
      <c r="P1407" s="75">
        <f t="shared" si="196"/>
        <v>0.46448211051246213</v>
      </c>
      <c r="Q1407" s="55" t="str">
        <f t="shared" si="197"/>
        <v>NEGATIVE</v>
      </c>
      <c r="R1407" s="1"/>
    </row>
    <row r="1408" spans="1:18" ht="14" x14ac:dyDescent="0.2">
      <c r="A1408" s="103" t="s">
        <v>3026</v>
      </c>
      <c r="B1408" s="103" t="s">
        <v>3027</v>
      </c>
      <c r="C1408" s="76" t="s">
        <v>126</v>
      </c>
      <c r="D1408" s="31" t="s">
        <v>127</v>
      </c>
      <c r="E1408" s="1">
        <v>56</v>
      </c>
      <c r="F1408" s="71">
        <f>Data!Y153</f>
        <v>2396</v>
      </c>
      <c r="G1408" s="71">
        <f t="shared" si="189"/>
        <v>973.57894736842104</v>
      </c>
      <c r="H1408" s="72">
        <f t="shared" si="190"/>
        <v>1422.421052631579</v>
      </c>
      <c r="I1408" s="72">
        <f t="shared" si="191"/>
        <v>1422.421052631579</v>
      </c>
      <c r="J1408" s="45">
        <f>Data!J153</f>
        <v>0.40899999999999997</v>
      </c>
      <c r="K1408" s="45">
        <f t="shared" si="192"/>
        <v>5.1062500000000018E-2</v>
      </c>
      <c r="L1408" s="73">
        <f t="shared" si="193"/>
        <v>0.35793749999999996</v>
      </c>
      <c r="M1408" s="73">
        <f>IF(Results!J1408&lt;'C.O. values'!C$32,"NO_GROWTH",L1408)</f>
        <v>0.35793749999999996</v>
      </c>
      <c r="N1408" s="74">
        <f t="shared" si="194"/>
        <v>3973.9369376820787</v>
      </c>
      <c r="O1408" s="42">
        <f t="shared" si="195"/>
        <v>3973.9369376820787</v>
      </c>
      <c r="P1408" s="75">
        <f t="shared" si="196"/>
        <v>0.43488659342440333</v>
      </c>
      <c r="Q1408" s="55" t="str">
        <f t="shared" si="197"/>
        <v>NEGATIVE</v>
      </c>
      <c r="R1408" s="1"/>
    </row>
    <row r="1409" spans="1:18" ht="14" x14ac:dyDescent="0.2">
      <c r="A1409" s="103" t="s">
        <v>3028</v>
      </c>
      <c r="B1409" s="103" t="s">
        <v>3029</v>
      </c>
      <c r="C1409" s="76" t="s">
        <v>132</v>
      </c>
      <c r="D1409" s="31" t="s">
        <v>127</v>
      </c>
      <c r="E1409" s="1">
        <v>57</v>
      </c>
      <c r="F1409" s="71">
        <f>Data!Z153</f>
        <v>2591</v>
      </c>
      <c r="G1409" s="71">
        <f t="shared" si="189"/>
        <v>973.57894736842104</v>
      </c>
      <c r="H1409" s="72">
        <f t="shared" si="190"/>
        <v>1617.421052631579</v>
      </c>
      <c r="I1409" s="72">
        <f t="shared" si="191"/>
        <v>1617.421052631579</v>
      </c>
      <c r="J1409" s="45">
        <f>Data!K153</f>
        <v>0.39200000000000002</v>
      </c>
      <c r="K1409" s="45">
        <f t="shared" si="192"/>
        <v>5.1062500000000018E-2</v>
      </c>
      <c r="L1409" s="73">
        <f t="shared" si="193"/>
        <v>0.3409375</v>
      </c>
      <c r="M1409" s="73">
        <f>IF(Results!J1409&lt;'C.O. values'!C$32,"NO_GROWTH",L1409)</f>
        <v>0.3409375</v>
      </c>
      <c r="N1409" s="74">
        <f t="shared" si="194"/>
        <v>4744.0397510733756</v>
      </c>
      <c r="O1409" s="42">
        <f t="shared" si="195"/>
        <v>4744.0397510733756</v>
      </c>
      <c r="P1409" s="75">
        <f t="shared" si="196"/>
        <v>0.51916256316277443</v>
      </c>
      <c r="Q1409" s="55" t="str">
        <f t="shared" si="197"/>
        <v>NEGATIVE</v>
      </c>
      <c r="R1409" s="1"/>
    </row>
    <row r="1410" spans="1:18" ht="14" x14ac:dyDescent="0.2">
      <c r="A1410" s="103" t="s">
        <v>3030</v>
      </c>
      <c r="B1410" s="103" t="s">
        <v>3031</v>
      </c>
      <c r="C1410" s="76" t="s">
        <v>272</v>
      </c>
      <c r="D1410" s="31" t="s">
        <v>127</v>
      </c>
      <c r="E1410" s="1">
        <v>58</v>
      </c>
      <c r="F1410" s="71">
        <f>Data!AA153</f>
        <v>2845</v>
      </c>
      <c r="G1410" s="71">
        <f t="shared" si="189"/>
        <v>973.57894736842104</v>
      </c>
      <c r="H1410" s="72">
        <f t="shared" si="190"/>
        <v>1871.421052631579</v>
      </c>
      <c r="I1410" s="72">
        <f t="shared" si="191"/>
        <v>1871.421052631579</v>
      </c>
      <c r="J1410" s="45">
        <f>Data!L153</f>
        <v>0.38900000000000001</v>
      </c>
      <c r="K1410" s="45">
        <f t="shared" si="192"/>
        <v>5.1062500000000018E-2</v>
      </c>
      <c r="L1410" s="73">
        <f t="shared" si="193"/>
        <v>0.3379375</v>
      </c>
      <c r="M1410" s="73">
        <f>IF(Results!J1410&lt;'C.O. values'!C$32,"NO_GROWTH",L1410)</f>
        <v>0.3379375</v>
      </c>
      <c r="N1410" s="74">
        <f t="shared" si="194"/>
        <v>5537.7726728509824</v>
      </c>
      <c r="O1410" s="42">
        <f t="shared" si="195"/>
        <v>5537.7726728509824</v>
      </c>
      <c r="P1410" s="75">
        <f t="shared" si="196"/>
        <v>0.60602448670452069</v>
      </c>
      <c r="Q1410" s="55" t="str">
        <f t="shared" si="197"/>
        <v>NEGATIVE</v>
      </c>
      <c r="R1410" s="1"/>
    </row>
    <row r="1411" spans="1:18" ht="14" x14ac:dyDescent="0.2">
      <c r="A1411" s="103" t="s">
        <v>3032</v>
      </c>
      <c r="B1411" s="103" t="s">
        <v>3033</v>
      </c>
      <c r="C1411" s="76" t="s">
        <v>158</v>
      </c>
      <c r="D1411" s="31" t="s">
        <v>127</v>
      </c>
      <c r="E1411" s="1">
        <v>59</v>
      </c>
      <c r="F1411" s="71">
        <f>Data!AB153</f>
        <v>2472</v>
      </c>
      <c r="G1411" s="71">
        <f t="shared" si="189"/>
        <v>973.57894736842104</v>
      </c>
      <c r="H1411" s="72">
        <f t="shared" si="190"/>
        <v>1498.421052631579</v>
      </c>
      <c r="I1411" s="72">
        <f t="shared" si="191"/>
        <v>1498.421052631579</v>
      </c>
      <c r="J1411" s="45">
        <f>Data!M153</f>
        <v>0.495</v>
      </c>
      <c r="K1411" s="45">
        <f t="shared" si="192"/>
        <v>5.1062500000000018E-2</v>
      </c>
      <c r="L1411" s="73">
        <f t="shared" si="193"/>
        <v>0.44393749999999998</v>
      </c>
      <c r="M1411" s="73">
        <f>IF(Results!J1411&lt;'C.O. values'!C$32,"NO_GROWTH",L1411)</f>
        <v>0.44393749999999998</v>
      </c>
      <c r="N1411" s="74">
        <f t="shared" si="194"/>
        <v>3375.2973169231682</v>
      </c>
      <c r="O1411" s="42">
        <f t="shared" si="195"/>
        <v>3375.2973169231682</v>
      </c>
      <c r="P1411" s="75">
        <f t="shared" si="196"/>
        <v>0.36937464659603447</v>
      </c>
      <c r="Q1411" s="55" t="str">
        <f t="shared" si="197"/>
        <v>NEGATIVE</v>
      </c>
      <c r="R1411" s="1"/>
    </row>
    <row r="1412" spans="1:18" ht="14" x14ac:dyDescent="0.2">
      <c r="A1412" s="103" t="s">
        <v>3034</v>
      </c>
      <c r="B1412" s="103" t="s">
        <v>3035</v>
      </c>
      <c r="C1412" s="76" t="s">
        <v>228</v>
      </c>
      <c r="D1412" s="31" t="s">
        <v>144</v>
      </c>
      <c r="E1412" s="1">
        <v>60</v>
      </c>
      <c r="F1412" s="71">
        <f>Data!AC153</f>
        <v>3191</v>
      </c>
      <c r="G1412" s="71">
        <f t="shared" si="189"/>
        <v>973.57894736842104</v>
      </c>
      <c r="H1412" s="72">
        <f t="shared" si="190"/>
        <v>2217.4210526315792</v>
      </c>
      <c r="I1412" s="72">
        <f t="shared" si="191"/>
        <v>2217.4210526315792</v>
      </c>
      <c r="J1412" s="45">
        <f>Data!N153</f>
        <v>0.34899999999999998</v>
      </c>
      <c r="K1412" s="45">
        <f t="shared" si="192"/>
        <v>5.1062500000000018E-2</v>
      </c>
      <c r="L1412" s="73">
        <f t="shared" si="193"/>
        <v>0.29793749999999997</v>
      </c>
      <c r="M1412" s="73">
        <f>IF(Results!J1412&lt;'C.O. values'!C$32,"NO_GROWTH",L1412)</f>
        <v>0.29793749999999997</v>
      </c>
      <c r="N1412" s="74">
        <f t="shared" si="194"/>
        <v>7442.571185673436</v>
      </c>
      <c r="O1412" s="42">
        <f t="shared" si="195"/>
        <v>7442.571185673436</v>
      </c>
      <c r="P1412" s="75">
        <f t="shared" si="196"/>
        <v>0.81447553899635694</v>
      </c>
      <c r="Q1412" s="55" t="str">
        <f t="shared" si="197"/>
        <v>NEGATIVE</v>
      </c>
      <c r="R1412" s="1"/>
    </row>
    <row r="1413" spans="1:18" ht="14" x14ac:dyDescent="0.2">
      <c r="A1413" s="103" t="s">
        <v>3036</v>
      </c>
      <c r="B1413" s="103" t="s">
        <v>3037</v>
      </c>
      <c r="C1413" s="76" t="s">
        <v>228</v>
      </c>
      <c r="D1413" s="31" t="s">
        <v>127</v>
      </c>
      <c r="E1413" s="1">
        <v>61</v>
      </c>
      <c r="F1413" s="71">
        <f>Data!R154</f>
        <v>616</v>
      </c>
      <c r="G1413" s="71">
        <f t="shared" si="189"/>
        <v>973.57894736842104</v>
      </c>
      <c r="H1413" s="72">
        <f t="shared" si="190"/>
        <v>-357.57894736842104</v>
      </c>
      <c r="I1413" s="72" t="str">
        <f t="shared" si="191"/>
        <v>OUTLIER-DN</v>
      </c>
      <c r="J1413" s="45">
        <f>Data!C154</f>
        <v>0.37</v>
      </c>
      <c r="K1413" s="45">
        <f t="shared" si="192"/>
        <v>5.1062500000000018E-2</v>
      </c>
      <c r="L1413" s="73">
        <f t="shared" si="193"/>
        <v>0.31893749999999998</v>
      </c>
      <c r="M1413" s="73">
        <f>IF(Results!J1413&lt;'C.O. values'!C$32,"NO_GROWTH",L1413)</f>
        <v>0.31893749999999998</v>
      </c>
      <c r="N1413" s="74">
        <f t="shared" si="194"/>
        <v>-1121.1568014686923</v>
      </c>
      <c r="O1413" s="42" t="str">
        <f t="shared" si="195"/>
        <v>OUTLIER-DN</v>
      </c>
      <c r="P1413" s="75">
        <f t="shared" si="196"/>
        <v>-0.1226934573274113</v>
      </c>
      <c r="Q1413" s="55" t="str">
        <f t="shared" si="197"/>
        <v>NEGATIVE</v>
      </c>
      <c r="R1413" s="1"/>
    </row>
    <row r="1414" spans="1:18" ht="14" x14ac:dyDescent="0.2">
      <c r="A1414" s="103" t="s">
        <v>3038</v>
      </c>
      <c r="B1414" s="103" t="s">
        <v>3039</v>
      </c>
      <c r="C1414" s="76" t="s">
        <v>158</v>
      </c>
      <c r="D1414" s="31" t="s">
        <v>127</v>
      </c>
      <c r="E1414" s="1">
        <v>62</v>
      </c>
      <c r="F1414" s="71">
        <f>Data!S154</f>
        <v>2092</v>
      </c>
      <c r="G1414" s="71">
        <f t="shared" si="189"/>
        <v>973.57894736842104</v>
      </c>
      <c r="H1414" s="72">
        <f t="shared" si="190"/>
        <v>1118.421052631579</v>
      </c>
      <c r="I1414" s="72">
        <f t="shared" si="191"/>
        <v>1118.421052631579</v>
      </c>
      <c r="J1414" s="45">
        <f>Data!D154</f>
        <v>0.40500000000000003</v>
      </c>
      <c r="K1414" s="45">
        <f t="shared" si="192"/>
        <v>5.1062500000000018E-2</v>
      </c>
      <c r="L1414" s="73">
        <f t="shared" si="193"/>
        <v>0.35393750000000002</v>
      </c>
      <c r="M1414" s="73">
        <f>IF(Results!J1414&lt;'C.O. values'!C$32,"NO_GROWTH",L1414)</f>
        <v>0.35393750000000002</v>
      </c>
      <c r="N1414" s="74">
        <f t="shared" si="194"/>
        <v>3159.9394035149676</v>
      </c>
      <c r="O1414" s="42">
        <f t="shared" si="195"/>
        <v>3159.9394035149676</v>
      </c>
      <c r="P1414" s="75">
        <f t="shared" si="196"/>
        <v>0.34580701812135922</v>
      </c>
      <c r="Q1414" s="55" t="str">
        <f t="shared" si="197"/>
        <v>NEGATIVE</v>
      </c>
      <c r="R1414" s="1"/>
    </row>
    <row r="1415" spans="1:18" ht="14" x14ac:dyDescent="0.2">
      <c r="A1415" s="103" t="s">
        <v>3040</v>
      </c>
      <c r="B1415" s="103" t="s">
        <v>3041</v>
      </c>
      <c r="C1415" s="76" t="s">
        <v>132</v>
      </c>
      <c r="D1415" s="31" t="s">
        <v>127</v>
      </c>
      <c r="E1415" s="1">
        <v>63</v>
      </c>
      <c r="F1415" s="71">
        <f>Data!T154</f>
        <v>1556</v>
      </c>
      <c r="G1415" s="71">
        <f t="shared" si="189"/>
        <v>973.57894736842104</v>
      </c>
      <c r="H1415" s="72">
        <f t="shared" si="190"/>
        <v>582.42105263157896</v>
      </c>
      <c r="I1415" s="72">
        <f t="shared" si="191"/>
        <v>582.42105263157896</v>
      </c>
      <c r="J1415" s="45">
        <f>Data!E154</f>
        <v>0.41099999999999998</v>
      </c>
      <c r="K1415" s="45">
        <f t="shared" si="192"/>
        <v>5.1062500000000018E-2</v>
      </c>
      <c r="L1415" s="73">
        <f t="shared" si="193"/>
        <v>0.35993749999999997</v>
      </c>
      <c r="M1415" s="73">
        <f>IF(Results!J1415&lt;'C.O. values'!C$32,"NO_GROWTH",L1415)</f>
        <v>0.35993749999999997</v>
      </c>
      <c r="N1415" s="74">
        <f t="shared" si="194"/>
        <v>1618.1171804315445</v>
      </c>
      <c r="O1415" s="42">
        <f t="shared" si="195"/>
        <v>1618.1171804315445</v>
      </c>
      <c r="P1415" s="75">
        <f t="shared" si="196"/>
        <v>0.17707816691470404</v>
      </c>
      <c r="Q1415" s="55" t="str">
        <f t="shared" si="197"/>
        <v>NEGATIVE</v>
      </c>
      <c r="R1415" s="1"/>
    </row>
    <row r="1416" spans="1:18" ht="14" x14ac:dyDescent="0.2">
      <c r="A1416" s="103" t="s">
        <v>3042</v>
      </c>
      <c r="B1416" s="103" t="s">
        <v>3043</v>
      </c>
      <c r="C1416" s="76" t="s">
        <v>596</v>
      </c>
      <c r="D1416" s="31" t="s">
        <v>127</v>
      </c>
      <c r="E1416" s="1">
        <v>64</v>
      </c>
      <c r="F1416" s="71">
        <f>Data!U154</f>
        <v>1441</v>
      </c>
      <c r="G1416" s="71">
        <f t="shared" si="189"/>
        <v>973.57894736842104</v>
      </c>
      <c r="H1416" s="72">
        <f t="shared" si="190"/>
        <v>467.42105263157896</v>
      </c>
      <c r="I1416" s="72">
        <f t="shared" si="191"/>
        <v>467.42105263157896</v>
      </c>
      <c r="J1416" s="45">
        <f>Data!F154</f>
        <v>0.432</v>
      </c>
      <c r="K1416" s="45">
        <f t="shared" si="192"/>
        <v>5.1062500000000018E-2</v>
      </c>
      <c r="L1416" s="73">
        <f t="shared" si="193"/>
        <v>0.38093749999999998</v>
      </c>
      <c r="M1416" s="73">
        <f>IF(Results!J1416&lt;'C.O. values'!C$32,"NO_GROWTH",L1416)</f>
        <v>0.38093749999999998</v>
      </c>
      <c r="N1416" s="74">
        <f t="shared" si="194"/>
        <v>1227.0281939467209</v>
      </c>
      <c r="O1416" s="42">
        <f t="shared" si="195"/>
        <v>1227.0281939467209</v>
      </c>
      <c r="P1416" s="75">
        <f t="shared" si="196"/>
        <v>0.13427946131737983</v>
      </c>
      <c r="Q1416" s="55" t="str">
        <f t="shared" si="197"/>
        <v>NEGATIVE</v>
      </c>
      <c r="R1416" s="1"/>
    </row>
    <row r="1417" spans="1:18" ht="14" x14ac:dyDescent="0.2">
      <c r="A1417" s="103" t="s">
        <v>3044</v>
      </c>
      <c r="B1417" s="103" t="s">
        <v>3045</v>
      </c>
      <c r="C1417" s="76" t="s">
        <v>1279</v>
      </c>
      <c r="D1417" s="31" t="s">
        <v>127</v>
      </c>
      <c r="E1417" s="1">
        <v>65</v>
      </c>
      <c r="F1417" s="71">
        <f>Data!V154</f>
        <v>936</v>
      </c>
      <c r="G1417" s="71">
        <f t="shared" ref="G1417:G1480" si="198">G$5</f>
        <v>973.57894736842104</v>
      </c>
      <c r="H1417" s="72">
        <f t="shared" ref="H1417:H1480" si="199">F1417-G1417</f>
        <v>-37.578947368421041</v>
      </c>
      <c r="I1417" s="72" t="str">
        <f t="shared" ref="I1417:I1480" si="200">IF(H1417&lt;((QUARTILE($H$9:$H$2007,3))+(1.5*(QUARTILE($H$9:$H$2007,3)-QUARTILE($H$9:$H$2007,1)))),(IF(H1417&gt;((QUARTILE($H$9:$H$2007,1))-(1.5*(QUARTILE($H$9:$H$2007,3)-QUARTILE($H$9:$H$2007,1)))),H1417,"OUTLIER-DN")),"OUTLIER-UP")</f>
        <v>OUTLIER-DN</v>
      </c>
      <c r="J1417" s="45">
        <f>Data!G154</f>
        <v>0.24399999999999999</v>
      </c>
      <c r="K1417" s="45">
        <f t="shared" ref="K1417:K1480" si="201">K$5</f>
        <v>5.1062500000000018E-2</v>
      </c>
      <c r="L1417" s="73">
        <f t="shared" ref="L1417:L1480" si="202">J1417-K1417</f>
        <v>0.19293749999999998</v>
      </c>
      <c r="M1417" s="73">
        <f>IF(Results!J1417&lt;'C.O. values'!C$32,"NO_GROWTH",L1417)</f>
        <v>0.19293749999999998</v>
      </c>
      <c r="N1417" s="74">
        <f t="shared" ref="N1417:N1480" si="203">IF(M1417="NO_GROWTH","NO_GROWTH",H1417/L1417)</f>
        <v>-194.77264590046539</v>
      </c>
      <c r="O1417" s="42">
        <f t="shared" ref="O1417:O1480" si="204">IF(M1417="NO_GROWTH","NO_GROWTH",(IF(N1417&lt;((QUARTILE($N$9:$N$2007,3))+(1.5*(QUARTILE($N$9:$N$2007,3)-QUARTILE($N$9:$N$2007,1)))),(IF(N1417&gt;((QUARTILE($N$9:$N$2007,1))-(1.5*(QUARTILE($N$9:$N$2007,3)-QUARTILE($N$9:$N$2007,1)))),N1417,"OUTLIER-DN")),"OUTLIER-UP")))</f>
        <v>-194.77264590046539</v>
      </c>
      <c r="P1417" s="75">
        <f t="shared" ref="P1417:P1480" si="205">IF(O1417="NO_GROWTH","NO_GROWTH",N1417/$O$5)</f>
        <v>-2.1314885916966061E-2</v>
      </c>
      <c r="Q1417" s="55" t="str">
        <f t="shared" ref="Q1417:Q1480" si="206">IF(M1417="NO_GROWTH","NO_GROWTH",(IF(P1417&gt;0.99,(IF(H1417&lt;$P$5,"POTENTIAL_FALSE_POSITIVE","LIKELY_TRUE_POSITIVE")),"NEGATIVE")))</f>
        <v>NEGATIVE</v>
      </c>
      <c r="R1417" s="1"/>
    </row>
    <row r="1418" spans="1:18" ht="14" x14ac:dyDescent="0.2">
      <c r="A1418" s="103" t="s">
        <v>3046</v>
      </c>
      <c r="B1418" s="103" t="s">
        <v>3047</v>
      </c>
      <c r="C1418" s="76" t="s">
        <v>618</v>
      </c>
      <c r="D1418" s="31" t="s">
        <v>127</v>
      </c>
      <c r="E1418" s="1">
        <v>66</v>
      </c>
      <c r="F1418" s="71">
        <f>Data!W154</f>
        <v>2321</v>
      </c>
      <c r="G1418" s="71">
        <f t="shared" si="198"/>
        <v>973.57894736842104</v>
      </c>
      <c r="H1418" s="72">
        <f t="shared" si="199"/>
        <v>1347.421052631579</v>
      </c>
      <c r="I1418" s="72">
        <f t="shared" si="200"/>
        <v>1347.421052631579</v>
      </c>
      <c r="J1418" s="45">
        <f>Data!H154</f>
        <v>0.40200000000000002</v>
      </c>
      <c r="K1418" s="45">
        <f t="shared" si="201"/>
        <v>5.1062500000000018E-2</v>
      </c>
      <c r="L1418" s="73">
        <f t="shared" si="202"/>
        <v>0.35093750000000001</v>
      </c>
      <c r="M1418" s="73">
        <f>IF(Results!J1418&lt;'C.O. values'!C$32,"NO_GROWTH",L1418)</f>
        <v>0.35093750000000001</v>
      </c>
      <c r="N1418" s="74">
        <f t="shared" si="203"/>
        <v>3839.4900876411866</v>
      </c>
      <c r="O1418" s="42">
        <f t="shared" si="204"/>
        <v>3839.4900876411866</v>
      </c>
      <c r="P1418" s="75">
        <f t="shared" si="205"/>
        <v>0.4201734428314729</v>
      </c>
      <c r="Q1418" s="55" t="str">
        <f t="shared" si="206"/>
        <v>NEGATIVE</v>
      </c>
      <c r="R1418" s="1"/>
    </row>
    <row r="1419" spans="1:18" ht="14" x14ac:dyDescent="0.2">
      <c r="A1419" s="103" t="s">
        <v>3048</v>
      </c>
      <c r="B1419" s="103" t="s">
        <v>3049</v>
      </c>
      <c r="C1419" s="76" t="s">
        <v>187</v>
      </c>
      <c r="D1419" s="31" t="s">
        <v>127</v>
      </c>
      <c r="E1419" s="1">
        <v>67</v>
      </c>
      <c r="F1419" s="71">
        <f>Data!X154</f>
        <v>1874</v>
      </c>
      <c r="G1419" s="71">
        <f t="shared" si="198"/>
        <v>973.57894736842104</v>
      </c>
      <c r="H1419" s="72">
        <f t="shared" si="199"/>
        <v>900.42105263157896</v>
      </c>
      <c r="I1419" s="72">
        <f t="shared" si="200"/>
        <v>900.42105263157896</v>
      </c>
      <c r="J1419" s="45">
        <f>Data!I154</f>
        <v>0.41599999999999998</v>
      </c>
      <c r="K1419" s="45">
        <f t="shared" si="201"/>
        <v>5.1062500000000018E-2</v>
      </c>
      <c r="L1419" s="73">
        <f t="shared" si="202"/>
        <v>0.36493749999999997</v>
      </c>
      <c r="M1419" s="73">
        <f>IF(Results!J1419&lt;'C.O. values'!C$32,"NO_GROWTH",L1419)</f>
        <v>0.36493749999999997</v>
      </c>
      <c r="N1419" s="74">
        <f t="shared" si="203"/>
        <v>2467.3294814360788</v>
      </c>
      <c r="O1419" s="42">
        <f t="shared" si="204"/>
        <v>2467.3294814360788</v>
      </c>
      <c r="P1419" s="75">
        <f t="shared" si="205"/>
        <v>0.27001145963408296</v>
      </c>
      <c r="Q1419" s="55" t="str">
        <f t="shared" si="206"/>
        <v>NEGATIVE</v>
      </c>
      <c r="R1419" s="1"/>
    </row>
    <row r="1420" spans="1:18" ht="14" x14ac:dyDescent="0.2">
      <c r="A1420" s="103" t="s">
        <v>3050</v>
      </c>
      <c r="B1420" s="103" t="s">
        <v>3051</v>
      </c>
      <c r="C1420" s="76" t="s">
        <v>187</v>
      </c>
      <c r="D1420" s="31" t="s">
        <v>127</v>
      </c>
      <c r="E1420" s="1">
        <v>68</v>
      </c>
      <c r="F1420" s="71">
        <f>Data!Y154</f>
        <v>702</v>
      </c>
      <c r="G1420" s="71">
        <f t="shared" si="198"/>
        <v>973.57894736842104</v>
      </c>
      <c r="H1420" s="72">
        <f t="shared" si="199"/>
        <v>-271.57894736842104</v>
      </c>
      <c r="I1420" s="72" t="str">
        <f t="shared" si="200"/>
        <v>OUTLIER-DN</v>
      </c>
      <c r="J1420" s="45">
        <f>Data!J154</f>
        <v>5.8000000000000003E-2</v>
      </c>
      <c r="K1420" s="45">
        <f t="shared" si="201"/>
        <v>5.1062500000000018E-2</v>
      </c>
      <c r="L1420" s="73">
        <f t="shared" si="202"/>
        <v>6.9374999999999853E-3</v>
      </c>
      <c r="M1420" s="73">
        <f>IF(Results!J1420&lt;'C.O. values'!C$32,"NO_GROWTH",L1420)</f>
        <v>6.9374999999999853E-3</v>
      </c>
      <c r="N1420" s="74">
        <f t="shared" si="203"/>
        <v>-39146.5149359887</v>
      </c>
      <c r="O1420" s="42" t="str">
        <f t="shared" si="204"/>
        <v>OUTLIER-DN</v>
      </c>
      <c r="P1420" s="75">
        <f t="shared" si="205"/>
        <v>-4.2839870868407877</v>
      </c>
      <c r="Q1420" s="55" t="str">
        <f t="shared" si="206"/>
        <v>NEGATIVE</v>
      </c>
      <c r="R1420" s="1"/>
    </row>
    <row r="1421" spans="1:18" ht="14" x14ac:dyDescent="0.2">
      <c r="A1421" s="103" t="s">
        <v>3052</v>
      </c>
      <c r="B1421" s="103" t="s">
        <v>3053</v>
      </c>
      <c r="C1421" s="76" t="s">
        <v>336</v>
      </c>
      <c r="D1421" s="31" t="s">
        <v>144</v>
      </c>
      <c r="E1421" s="1">
        <v>69</v>
      </c>
      <c r="F1421" s="71">
        <f>Data!Z154</f>
        <v>1637</v>
      </c>
      <c r="G1421" s="71">
        <f t="shared" si="198"/>
        <v>973.57894736842104</v>
      </c>
      <c r="H1421" s="72">
        <f t="shared" si="199"/>
        <v>663.42105263157896</v>
      </c>
      <c r="I1421" s="72">
        <f t="shared" si="200"/>
        <v>663.42105263157896</v>
      </c>
      <c r="J1421" s="45">
        <f>Data!K154</f>
        <v>0.35099999999999998</v>
      </c>
      <c r="K1421" s="45">
        <f t="shared" si="201"/>
        <v>5.1062500000000018E-2</v>
      </c>
      <c r="L1421" s="73">
        <f t="shared" si="202"/>
        <v>0.29993749999999997</v>
      </c>
      <c r="M1421" s="73">
        <f>IF(Results!J1421&lt;'C.O. values'!C$32,"NO_GROWTH",L1421)</f>
        <v>0.29993749999999997</v>
      </c>
      <c r="N1421" s="74">
        <f t="shared" si="203"/>
        <v>2211.8643138373127</v>
      </c>
      <c r="O1421" s="42">
        <f t="shared" si="204"/>
        <v>2211.8643138373127</v>
      </c>
      <c r="P1421" s="75">
        <f t="shared" si="205"/>
        <v>0.2420547058612304</v>
      </c>
      <c r="Q1421" s="55" t="str">
        <f t="shared" si="206"/>
        <v>NEGATIVE</v>
      </c>
      <c r="R1421" s="1"/>
    </row>
    <row r="1422" spans="1:18" ht="14" x14ac:dyDescent="0.2">
      <c r="A1422" s="105" t="s">
        <v>287</v>
      </c>
      <c r="B1422" s="105" t="s">
        <v>3054</v>
      </c>
      <c r="C1422" s="91"/>
      <c r="D1422" s="92"/>
      <c r="E1422" s="93">
        <v>70</v>
      </c>
      <c r="F1422" s="94">
        <f>Data!AA154</f>
        <v>817</v>
      </c>
      <c r="G1422" s="94">
        <f t="shared" si="198"/>
        <v>973.57894736842104</v>
      </c>
      <c r="H1422" s="95">
        <f t="shared" si="199"/>
        <v>-156.57894736842104</v>
      </c>
      <c r="I1422" s="95" t="str">
        <f t="shared" si="200"/>
        <v>OUTLIER-DN</v>
      </c>
      <c r="J1422" s="50">
        <f>Data!L154</f>
        <v>4.9000000000000002E-2</v>
      </c>
      <c r="K1422" s="50">
        <f t="shared" si="201"/>
        <v>5.1062500000000018E-2</v>
      </c>
      <c r="L1422" s="96">
        <f t="shared" si="202"/>
        <v>-2.0625000000000157E-3</v>
      </c>
      <c r="M1422" s="96" t="str">
        <f>IF(Results!J1422&lt;'C.O. values'!C$32,"NO_GROWTH",L1422)</f>
        <v>NO_GROWTH</v>
      </c>
      <c r="N1422" s="97" t="str">
        <f t="shared" si="203"/>
        <v>NO_GROWTH</v>
      </c>
      <c r="O1422" s="98" t="str">
        <f t="shared" si="204"/>
        <v>NO_GROWTH</v>
      </c>
      <c r="P1422" s="99" t="str">
        <f t="shared" si="205"/>
        <v>NO_GROWTH</v>
      </c>
      <c r="Q1422" s="100" t="str">
        <f t="shared" si="206"/>
        <v>NO_GROWTH</v>
      </c>
      <c r="R1422" s="1"/>
    </row>
    <row r="1423" spans="1:18" ht="14" x14ac:dyDescent="0.2">
      <c r="A1423" s="103" t="s">
        <v>3055</v>
      </c>
      <c r="B1423" s="103" t="s">
        <v>3056</v>
      </c>
      <c r="C1423" s="76" t="s">
        <v>352</v>
      </c>
      <c r="D1423" s="31" t="s">
        <v>127</v>
      </c>
      <c r="E1423" s="1">
        <v>71</v>
      </c>
      <c r="F1423" s="71">
        <f>Data!AB154</f>
        <v>2359</v>
      </c>
      <c r="G1423" s="71">
        <f t="shared" si="198"/>
        <v>973.57894736842104</v>
      </c>
      <c r="H1423" s="72">
        <f t="shared" si="199"/>
        <v>1385.421052631579</v>
      </c>
      <c r="I1423" s="72">
        <f t="shared" si="200"/>
        <v>1385.421052631579</v>
      </c>
      <c r="J1423" s="45">
        <f>Data!M154</f>
        <v>0.40899999999999997</v>
      </c>
      <c r="K1423" s="45">
        <f t="shared" si="201"/>
        <v>5.1062500000000018E-2</v>
      </c>
      <c r="L1423" s="73">
        <f t="shared" si="202"/>
        <v>0.35793749999999996</v>
      </c>
      <c r="M1423" s="73">
        <f>IF(Results!J1423&lt;'C.O. values'!C$32,"NO_GROWTH",L1423)</f>
        <v>0.35793749999999996</v>
      </c>
      <c r="N1423" s="74">
        <f t="shared" si="203"/>
        <v>3870.566935935964</v>
      </c>
      <c r="O1423" s="42">
        <f t="shared" si="204"/>
        <v>3870.566935935964</v>
      </c>
      <c r="P1423" s="75">
        <f t="shared" si="205"/>
        <v>0.42357432837676939</v>
      </c>
      <c r="Q1423" s="55" t="str">
        <f t="shared" si="206"/>
        <v>NEGATIVE</v>
      </c>
      <c r="R1423" s="1"/>
    </row>
    <row r="1424" spans="1:18" ht="14" x14ac:dyDescent="0.2">
      <c r="A1424" s="103" t="s">
        <v>3057</v>
      </c>
      <c r="B1424" s="103" t="s">
        <v>3058</v>
      </c>
      <c r="C1424" s="76" t="s">
        <v>272</v>
      </c>
      <c r="D1424" s="31" t="s">
        <v>127</v>
      </c>
      <c r="E1424" s="1">
        <v>72</v>
      </c>
      <c r="F1424" s="71">
        <f>Data!AC154</f>
        <v>2933</v>
      </c>
      <c r="G1424" s="71">
        <f t="shared" si="198"/>
        <v>973.57894736842104</v>
      </c>
      <c r="H1424" s="72">
        <f t="shared" si="199"/>
        <v>1959.421052631579</v>
      </c>
      <c r="I1424" s="72">
        <f t="shared" si="200"/>
        <v>1959.421052631579</v>
      </c>
      <c r="J1424" s="45">
        <f>Data!N154</f>
        <v>0.45200000000000001</v>
      </c>
      <c r="K1424" s="45">
        <f t="shared" si="201"/>
        <v>5.1062500000000018E-2</v>
      </c>
      <c r="L1424" s="73">
        <f t="shared" si="202"/>
        <v>0.4009375</v>
      </c>
      <c r="M1424" s="73">
        <f>IF(Results!J1424&lt;'C.O. values'!C$32,"NO_GROWTH",L1424)</f>
        <v>0.4009375</v>
      </c>
      <c r="N1424" s="74">
        <f t="shared" si="203"/>
        <v>4887.0984944825041</v>
      </c>
      <c r="O1424" s="42">
        <f t="shared" si="204"/>
        <v>4887.0984944825041</v>
      </c>
      <c r="P1424" s="75">
        <f t="shared" si="205"/>
        <v>0.53481815371602071</v>
      </c>
      <c r="Q1424" s="55" t="str">
        <f t="shared" si="206"/>
        <v>NEGATIVE</v>
      </c>
      <c r="R1424" s="1"/>
    </row>
    <row r="1425" spans="1:18" ht="14" x14ac:dyDescent="0.2">
      <c r="A1425" s="103" t="s">
        <v>3059</v>
      </c>
      <c r="B1425" s="103" t="s">
        <v>3060</v>
      </c>
      <c r="C1425" s="76" t="s">
        <v>479</v>
      </c>
      <c r="D1425" s="31" t="s">
        <v>127</v>
      </c>
      <c r="E1425" s="1">
        <v>73</v>
      </c>
      <c r="F1425" s="71">
        <f>Data!R155</f>
        <v>341</v>
      </c>
      <c r="G1425" s="71">
        <f t="shared" si="198"/>
        <v>973.57894736842104</v>
      </c>
      <c r="H1425" s="72">
        <f t="shared" si="199"/>
        <v>-632.57894736842104</v>
      </c>
      <c r="I1425" s="72" t="str">
        <f t="shared" si="200"/>
        <v>OUTLIER-DN</v>
      </c>
      <c r="J1425" s="45">
        <f>Data!C155</f>
        <v>0.38700000000000001</v>
      </c>
      <c r="K1425" s="45">
        <f t="shared" si="201"/>
        <v>5.1062500000000018E-2</v>
      </c>
      <c r="L1425" s="73">
        <f t="shared" si="202"/>
        <v>0.3359375</v>
      </c>
      <c r="M1425" s="73">
        <f>IF(Results!J1425&lt;'C.O. values'!C$32,"NO_GROWTH",L1425)</f>
        <v>0.3359375</v>
      </c>
      <c r="N1425" s="74">
        <f t="shared" si="203"/>
        <v>-1883.0257037943695</v>
      </c>
      <c r="O1425" s="42" t="str">
        <f t="shared" si="204"/>
        <v>OUTLIER-DN</v>
      </c>
      <c r="P1425" s="75">
        <f t="shared" si="205"/>
        <v>-0.20606835148505731</v>
      </c>
      <c r="Q1425" s="55" t="str">
        <f t="shared" si="206"/>
        <v>NEGATIVE</v>
      </c>
      <c r="R1425" s="1"/>
    </row>
    <row r="1426" spans="1:18" ht="14" x14ac:dyDescent="0.2">
      <c r="A1426" s="103" t="s">
        <v>3061</v>
      </c>
      <c r="B1426" s="103" t="s">
        <v>3062</v>
      </c>
      <c r="C1426" s="76" t="s">
        <v>866</v>
      </c>
      <c r="D1426" s="31" t="s">
        <v>127</v>
      </c>
      <c r="E1426" s="1">
        <v>74</v>
      </c>
      <c r="F1426" s="71">
        <f>Data!S155</f>
        <v>228</v>
      </c>
      <c r="G1426" s="71">
        <f t="shared" si="198"/>
        <v>973.57894736842104</v>
      </c>
      <c r="H1426" s="72">
        <f t="shared" si="199"/>
        <v>-745.57894736842104</v>
      </c>
      <c r="I1426" s="72" t="str">
        <f t="shared" si="200"/>
        <v>OUTLIER-DN</v>
      </c>
      <c r="J1426" s="45">
        <f>Data!D155</f>
        <v>0.34799999999999998</v>
      </c>
      <c r="K1426" s="45">
        <f t="shared" si="201"/>
        <v>5.1062500000000018E-2</v>
      </c>
      <c r="L1426" s="73">
        <f t="shared" si="202"/>
        <v>0.29693749999999997</v>
      </c>
      <c r="M1426" s="73">
        <f>IF(Results!J1426&lt;'C.O. values'!C$32,"NO_GROWTH",L1426)</f>
        <v>0.29693749999999997</v>
      </c>
      <c r="N1426" s="74">
        <f t="shared" si="203"/>
        <v>-2510.8952131961141</v>
      </c>
      <c r="O1426" s="42" t="str">
        <f t="shared" si="204"/>
        <v>OUTLIER-DN</v>
      </c>
      <c r="P1426" s="75">
        <f t="shared" si="205"/>
        <v>-0.27477906238477334</v>
      </c>
      <c r="Q1426" s="55" t="str">
        <f t="shared" si="206"/>
        <v>NEGATIVE</v>
      </c>
      <c r="R1426" s="1"/>
    </row>
    <row r="1427" spans="1:18" ht="14" x14ac:dyDescent="0.2">
      <c r="A1427" s="103" t="s">
        <v>3063</v>
      </c>
      <c r="B1427" s="103" t="s">
        <v>3064</v>
      </c>
      <c r="C1427" s="76" t="s">
        <v>267</v>
      </c>
      <c r="D1427" s="31" t="s">
        <v>127</v>
      </c>
      <c r="E1427" s="1">
        <v>75</v>
      </c>
      <c r="F1427" s="71">
        <f>Data!T155</f>
        <v>2895</v>
      </c>
      <c r="G1427" s="71">
        <f t="shared" si="198"/>
        <v>973.57894736842104</v>
      </c>
      <c r="H1427" s="72">
        <f t="shared" si="199"/>
        <v>1921.421052631579</v>
      </c>
      <c r="I1427" s="72">
        <f t="shared" si="200"/>
        <v>1921.421052631579</v>
      </c>
      <c r="J1427" s="45">
        <f>Data!E155</f>
        <v>0.38900000000000001</v>
      </c>
      <c r="K1427" s="45">
        <f t="shared" si="201"/>
        <v>5.1062500000000018E-2</v>
      </c>
      <c r="L1427" s="73">
        <f t="shared" si="202"/>
        <v>0.3379375</v>
      </c>
      <c r="M1427" s="73">
        <f>IF(Results!J1427&lt;'C.O. values'!C$32,"NO_GROWTH",L1427)</f>
        <v>0.3379375</v>
      </c>
      <c r="N1427" s="74">
        <f t="shared" si="203"/>
        <v>5685.7290257268842</v>
      </c>
      <c r="O1427" s="42">
        <f t="shared" si="204"/>
        <v>5685.7290257268842</v>
      </c>
      <c r="P1427" s="75">
        <f t="shared" si="205"/>
        <v>0.62221604567657385</v>
      </c>
      <c r="Q1427" s="55" t="str">
        <f t="shared" si="206"/>
        <v>NEGATIVE</v>
      </c>
      <c r="R1427" s="1"/>
    </row>
    <row r="1428" spans="1:18" ht="14" x14ac:dyDescent="0.2">
      <c r="A1428" s="103" t="s">
        <v>3065</v>
      </c>
      <c r="B1428" s="103" t="s">
        <v>3066</v>
      </c>
      <c r="C1428" s="76" t="s">
        <v>187</v>
      </c>
      <c r="D1428" s="31" t="s">
        <v>127</v>
      </c>
      <c r="E1428" s="1">
        <v>76</v>
      </c>
      <c r="F1428" s="71">
        <f>Data!U155</f>
        <v>2815</v>
      </c>
      <c r="G1428" s="71">
        <f t="shared" si="198"/>
        <v>973.57894736842104</v>
      </c>
      <c r="H1428" s="72">
        <f t="shared" si="199"/>
        <v>1841.421052631579</v>
      </c>
      <c r="I1428" s="72">
        <f t="shared" si="200"/>
        <v>1841.421052631579</v>
      </c>
      <c r="J1428" s="45">
        <f>Data!F155</f>
        <v>0.318</v>
      </c>
      <c r="K1428" s="45">
        <f t="shared" si="201"/>
        <v>5.1062500000000018E-2</v>
      </c>
      <c r="L1428" s="73">
        <f t="shared" si="202"/>
        <v>0.26693749999999999</v>
      </c>
      <c r="M1428" s="73">
        <f>IF(Results!J1428&lt;'C.O. values'!C$32,"NO_GROWTH",L1428)</f>
        <v>0.26693749999999999</v>
      </c>
      <c r="N1428" s="74">
        <f t="shared" si="203"/>
        <v>6898.3228382358384</v>
      </c>
      <c r="O1428" s="42">
        <f t="shared" si="204"/>
        <v>6898.3228382358384</v>
      </c>
      <c r="P1428" s="75">
        <f t="shared" si="205"/>
        <v>0.75491588480313954</v>
      </c>
      <c r="Q1428" s="55" t="str">
        <f t="shared" si="206"/>
        <v>NEGATIVE</v>
      </c>
      <c r="R1428" s="1"/>
    </row>
    <row r="1429" spans="1:18" ht="14" x14ac:dyDescent="0.2">
      <c r="A1429" s="103" t="s">
        <v>3067</v>
      </c>
      <c r="B1429" s="103" t="s">
        <v>3068</v>
      </c>
      <c r="C1429" s="76" t="s">
        <v>238</v>
      </c>
      <c r="D1429" s="31" t="s">
        <v>127</v>
      </c>
      <c r="E1429" s="1">
        <v>77</v>
      </c>
      <c r="F1429" s="71">
        <f>Data!V155</f>
        <v>2720</v>
      </c>
      <c r="G1429" s="71">
        <f t="shared" si="198"/>
        <v>973.57894736842104</v>
      </c>
      <c r="H1429" s="72">
        <f t="shared" si="199"/>
        <v>1746.421052631579</v>
      </c>
      <c r="I1429" s="72">
        <f t="shared" si="200"/>
        <v>1746.421052631579</v>
      </c>
      <c r="J1429" s="45">
        <f>Data!G155</f>
        <v>0.40400000000000003</v>
      </c>
      <c r="K1429" s="45">
        <f t="shared" si="201"/>
        <v>5.1062500000000018E-2</v>
      </c>
      <c r="L1429" s="73">
        <f t="shared" si="202"/>
        <v>0.35293750000000002</v>
      </c>
      <c r="M1429" s="73">
        <f>IF(Results!J1429&lt;'C.O. values'!C$32,"NO_GROWTH",L1429)</f>
        <v>0.35293750000000002</v>
      </c>
      <c r="N1429" s="74">
        <f t="shared" si="203"/>
        <v>4948.2445266699597</v>
      </c>
      <c r="O1429" s="42">
        <f t="shared" si="204"/>
        <v>4948.2445266699597</v>
      </c>
      <c r="P1429" s="75">
        <f t="shared" si="205"/>
        <v>0.54150965135587292</v>
      </c>
      <c r="Q1429" s="55" t="str">
        <f t="shared" si="206"/>
        <v>NEGATIVE</v>
      </c>
      <c r="R1429" s="1"/>
    </row>
    <row r="1430" spans="1:18" ht="14" x14ac:dyDescent="0.2">
      <c r="A1430" s="103" t="s">
        <v>3069</v>
      </c>
      <c r="B1430" s="103" t="s">
        <v>3070</v>
      </c>
      <c r="C1430" s="76" t="s">
        <v>272</v>
      </c>
      <c r="D1430" s="31" t="s">
        <v>127</v>
      </c>
      <c r="E1430" s="1">
        <v>78</v>
      </c>
      <c r="F1430" s="71">
        <f>Data!W155</f>
        <v>2643</v>
      </c>
      <c r="G1430" s="71">
        <f t="shared" si="198"/>
        <v>973.57894736842104</v>
      </c>
      <c r="H1430" s="72">
        <f t="shared" si="199"/>
        <v>1669.421052631579</v>
      </c>
      <c r="I1430" s="72">
        <f t="shared" si="200"/>
        <v>1669.421052631579</v>
      </c>
      <c r="J1430" s="45">
        <f>Data!H155</f>
        <v>0.42699999999999999</v>
      </c>
      <c r="K1430" s="45">
        <f t="shared" si="201"/>
        <v>5.1062500000000018E-2</v>
      </c>
      <c r="L1430" s="73">
        <f t="shared" si="202"/>
        <v>0.37593749999999998</v>
      </c>
      <c r="M1430" s="73">
        <f>IF(Results!J1430&lt;'C.O. values'!C$32,"NO_GROWTH",L1430)</f>
        <v>0.37593749999999998</v>
      </c>
      <c r="N1430" s="74">
        <f t="shared" si="203"/>
        <v>4440.6877542984648</v>
      </c>
      <c r="O1430" s="42">
        <f t="shared" si="204"/>
        <v>4440.6877542984648</v>
      </c>
      <c r="P1430" s="75">
        <f t="shared" si="205"/>
        <v>0.48596532864327546</v>
      </c>
      <c r="Q1430" s="55" t="str">
        <f t="shared" si="206"/>
        <v>NEGATIVE</v>
      </c>
      <c r="R1430" s="1"/>
    </row>
    <row r="1431" spans="1:18" ht="14" x14ac:dyDescent="0.2">
      <c r="A1431" s="103" t="s">
        <v>3071</v>
      </c>
      <c r="B1431" s="103" t="s">
        <v>3072</v>
      </c>
      <c r="C1431" s="76" t="s">
        <v>161</v>
      </c>
      <c r="D1431" s="31" t="s">
        <v>127</v>
      </c>
      <c r="E1431" s="1">
        <v>79</v>
      </c>
      <c r="F1431" s="71">
        <f>Data!X155</f>
        <v>2586</v>
      </c>
      <c r="G1431" s="71">
        <f t="shared" si="198"/>
        <v>973.57894736842104</v>
      </c>
      <c r="H1431" s="72">
        <f t="shared" si="199"/>
        <v>1612.421052631579</v>
      </c>
      <c r="I1431" s="72">
        <f t="shared" si="200"/>
        <v>1612.421052631579</v>
      </c>
      <c r="J1431" s="45">
        <f>Data!I155</f>
        <v>0.35599999999999998</v>
      </c>
      <c r="K1431" s="45">
        <f t="shared" si="201"/>
        <v>5.1062500000000018E-2</v>
      </c>
      <c r="L1431" s="73">
        <f t="shared" si="202"/>
        <v>0.30493749999999997</v>
      </c>
      <c r="M1431" s="73">
        <f>IF(Results!J1431&lt;'C.O. values'!C$32,"NO_GROWTH",L1431)</f>
        <v>0.30493749999999997</v>
      </c>
      <c r="N1431" s="74">
        <f t="shared" si="203"/>
        <v>5287.7099491914869</v>
      </c>
      <c r="O1431" s="42">
        <f t="shared" si="204"/>
        <v>5287.7099491914869</v>
      </c>
      <c r="P1431" s="75">
        <f t="shared" si="205"/>
        <v>0.57865894775911986</v>
      </c>
      <c r="Q1431" s="55" t="str">
        <f t="shared" si="206"/>
        <v>NEGATIVE</v>
      </c>
      <c r="R1431" s="1"/>
    </row>
    <row r="1432" spans="1:18" ht="14" x14ac:dyDescent="0.2">
      <c r="A1432" s="103" t="s">
        <v>3073</v>
      </c>
      <c r="B1432" s="103" t="s">
        <v>3074</v>
      </c>
      <c r="C1432" s="76" t="s">
        <v>149</v>
      </c>
      <c r="D1432" s="31" t="s">
        <v>127</v>
      </c>
      <c r="E1432" s="1">
        <v>80</v>
      </c>
      <c r="F1432" s="71">
        <f>Data!Y155</f>
        <v>2351</v>
      </c>
      <c r="G1432" s="71">
        <f t="shared" si="198"/>
        <v>973.57894736842104</v>
      </c>
      <c r="H1432" s="72">
        <f t="shared" si="199"/>
        <v>1377.421052631579</v>
      </c>
      <c r="I1432" s="72">
        <f t="shared" si="200"/>
        <v>1377.421052631579</v>
      </c>
      <c r="J1432" s="45">
        <f>Data!J155</f>
        <v>0.39300000000000002</v>
      </c>
      <c r="K1432" s="45">
        <f t="shared" si="201"/>
        <v>5.1062500000000018E-2</v>
      </c>
      <c r="L1432" s="73">
        <f t="shared" si="202"/>
        <v>0.34193750000000001</v>
      </c>
      <c r="M1432" s="73">
        <f>IF(Results!J1432&lt;'C.O. values'!C$32,"NO_GROWTH",L1432)</f>
        <v>0.34193750000000001</v>
      </c>
      <c r="N1432" s="74">
        <f t="shared" si="203"/>
        <v>4028.283100366526</v>
      </c>
      <c r="O1432" s="42">
        <f t="shared" si="204"/>
        <v>4028.283100366526</v>
      </c>
      <c r="P1432" s="75">
        <f t="shared" si="205"/>
        <v>0.44083394939057857</v>
      </c>
      <c r="Q1432" s="55" t="str">
        <f t="shared" si="206"/>
        <v>NEGATIVE</v>
      </c>
      <c r="R1432" s="1"/>
    </row>
    <row r="1433" spans="1:18" ht="14" x14ac:dyDescent="0.2">
      <c r="A1433" s="103" t="s">
        <v>3075</v>
      </c>
      <c r="B1433" s="103" t="s">
        <v>3076</v>
      </c>
      <c r="C1433" s="76" t="s">
        <v>3077</v>
      </c>
      <c r="D1433" s="31" t="s">
        <v>127</v>
      </c>
      <c r="E1433" s="1">
        <v>81</v>
      </c>
      <c r="F1433" s="71">
        <f>Data!Z155</f>
        <v>1913</v>
      </c>
      <c r="G1433" s="71">
        <f t="shared" si="198"/>
        <v>973.57894736842104</v>
      </c>
      <c r="H1433" s="72">
        <f t="shared" si="199"/>
        <v>939.42105263157896</v>
      </c>
      <c r="I1433" s="72">
        <f t="shared" si="200"/>
        <v>939.42105263157896</v>
      </c>
      <c r="J1433" s="45">
        <f>Data!K155</f>
        <v>0.40300000000000002</v>
      </c>
      <c r="K1433" s="45">
        <f t="shared" si="201"/>
        <v>5.1062500000000018E-2</v>
      </c>
      <c r="L1433" s="73">
        <f t="shared" si="202"/>
        <v>0.35193750000000001</v>
      </c>
      <c r="M1433" s="73">
        <f>IF(Results!J1433&lt;'C.O. values'!C$32,"NO_GROWTH",L1433)</f>
        <v>0.35193750000000001</v>
      </c>
      <c r="N1433" s="74">
        <f t="shared" si="203"/>
        <v>2669.2837581433605</v>
      </c>
      <c r="O1433" s="42">
        <f t="shared" si="204"/>
        <v>2669.2837581433605</v>
      </c>
      <c r="P1433" s="75">
        <f t="shared" si="205"/>
        <v>0.2921122651581754</v>
      </c>
      <c r="Q1433" s="55" t="str">
        <f t="shared" si="206"/>
        <v>NEGATIVE</v>
      </c>
      <c r="R1433" s="1"/>
    </row>
    <row r="1434" spans="1:18" ht="14" x14ac:dyDescent="0.2">
      <c r="A1434" s="103" t="s">
        <v>3078</v>
      </c>
      <c r="B1434" s="103" t="s">
        <v>3079</v>
      </c>
      <c r="C1434" s="76" t="s">
        <v>158</v>
      </c>
      <c r="D1434" s="31" t="s">
        <v>144</v>
      </c>
      <c r="E1434" s="1">
        <v>82</v>
      </c>
      <c r="F1434" s="71">
        <f>Data!AA155</f>
        <v>2504</v>
      </c>
      <c r="G1434" s="71">
        <f t="shared" si="198"/>
        <v>973.57894736842104</v>
      </c>
      <c r="H1434" s="72">
        <f t="shared" si="199"/>
        <v>1530.421052631579</v>
      </c>
      <c r="I1434" s="72">
        <f t="shared" si="200"/>
        <v>1530.421052631579</v>
      </c>
      <c r="J1434" s="45">
        <f>Data!L155</f>
        <v>0.36799999999999999</v>
      </c>
      <c r="K1434" s="45">
        <f t="shared" si="201"/>
        <v>5.1062500000000018E-2</v>
      </c>
      <c r="L1434" s="73">
        <f t="shared" si="202"/>
        <v>0.31693749999999998</v>
      </c>
      <c r="M1434" s="73">
        <f>IF(Results!J1434&lt;'C.O. values'!C$32,"NO_GROWTH",L1434)</f>
        <v>0.31693749999999998</v>
      </c>
      <c r="N1434" s="74">
        <f t="shared" si="203"/>
        <v>4828.7787107287049</v>
      </c>
      <c r="O1434" s="42">
        <f t="shared" si="204"/>
        <v>4828.7787107287049</v>
      </c>
      <c r="P1434" s="75">
        <f t="shared" si="205"/>
        <v>0.52843594572337671</v>
      </c>
      <c r="Q1434" s="55" t="str">
        <f t="shared" si="206"/>
        <v>NEGATIVE</v>
      </c>
      <c r="R1434" s="1"/>
    </row>
    <row r="1435" spans="1:18" ht="14" x14ac:dyDescent="0.2">
      <c r="A1435" s="103" t="s">
        <v>3080</v>
      </c>
      <c r="B1435" s="103" t="s">
        <v>3081</v>
      </c>
      <c r="C1435" s="76" t="s">
        <v>272</v>
      </c>
      <c r="D1435" s="31" t="s">
        <v>127</v>
      </c>
      <c r="E1435" s="1">
        <v>83</v>
      </c>
      <c r="F1435" s="71">
        <f>Data!AB155</f>
        <v>2717</v>
      </c>
      <c r="G1435" s="71">
        <f t="shared" si="198"/>
        <v>973.57894736842104</v>
      </c>
      <c r="H1435" s="72">
        <f t="shared" si="199"/>
        <v>1743.421052631579</v>
      </c>
      <c r="I1435" s="72">
        <f t="shared" si="200"/>
        <v>1743.421052631579</v>
      </c>
      <c r="J1435" s="45">
        <f>Data!M155</f>
        <v>0.46600000000000003</v>
      </c>
      <c r="K1435" s="45">
        <f t="shared" si="201"/>
        <v>5.1062500000000018E-2</v>
      </c>
      <c r="L1435" s="73">
        <f t="shared" si="202"/>
        <v>0.41493750000000001</v>
      </c>
      <c r="M1435" s="73">
        <f>IF(Results!J1435&lt;'C.O. values'!C$32,"NO_GROWTH",L1435)</f>
        <v>0.41493750000000001</v>
      </c>
      <c r="N1435" s="74">
        <f t="shared" si="203"/>
        <v>4201.6473628717067</v>
      </c>
      <c r="O1435" s="42">
        <f t="shared" si="204"/>
        <v>4201.6473628717067</v>
      </c>
      <c r="P1435" s="75">
        <f t="shared" si="205"/>
        <v>0.45980601531027276</v>
      </c>
      <c r="Q1435" s="55" t="str">
        <f t="shared" si="206"/>
        <v>NEGATIVE</v>
      </c>
      <c r="R1435" s="1"/>
    </row>
    <row r="1436" spans="1:18" ht="14" x14ac:dyDescent="0.2">
      <c r="A1436" s="103" t="s">
        <v>3082</v>
      </c>
      <c r="B1436" s="103" t="s">
        <v>3083</v>
      </c>
      <c r="C1436" s="76" t="s">
        <v>1279</v>
      </c>
      <c r="D1436" s="31" t="s">
        <v>127</v>
      </c>
      <c r="E1436" s="1">
        <v>84</v>
      </c>
      <c r="F1436" s="71">
        <f>Data!AC155</f>
        <v>2594</v>
      </c>
      <c r="G1436" s="71">
        <f t="shared" si="198"/>
        <v>973.57894736842104</v>
      </c>
      <c r="H1436" s="72">
        <f t="shared" si="199"/>
        <v>1620.421052631579</v>
      </c>
      <c r="I1436" s="72">
        <f t="shared" si="200"/>
        <v>1620.421052631579</v>
      </c>
      <c r="J1436" s="45">
        <f>Data!N155</f>
        <v>0.38900000000000001</v>
      </c>
      <c r="K1436" s="45">
        <f t="shared" si="201"/>
        <v>5.1062500000000018E-2</v>
      </c>
      <c r="L1436" s="73">
        <f t="shared" si="202"/>
        <v>0.3379375</v>
      </c>
      <c r="M1436" s="73">
        <f>IF(Results!J1436&lt;'C.O. values'!C$32,"NO_GROWTH",L1436)</f>
        <v>0.3379375</v>
      </c>
      <c r="N1436" s="74">
        <f t="shared" si="203"/>
        <v>4795.0317814139562</v>
      </c>
      <c r="O1436" s="42">
        <f t="shared" si="204"/>
        <v>4795.0317814139562</v>
      </c>
      <c r="P1436" s="75">
        <f t="shared" si="205"/>
        <v>0.52474286066481368</v>
      </c>
      <c r="Q1436" s="55" t="str">
        <f t="shared" si="206"/>
        <v>NEGATIVE</v>
      </c>
      <c r="R1436" s="1"/>
    </row>
    <row r="1437" spans="1:18" ht="14" x14ac:dyDescent="0.2">
      <c r="A1437" s="103" t="s">
        <v>3084</v>
      </c>
      <c r="B1437" s="103" t="s">
        <v>3085</v>
      </c>
      <c r="C1437" s="76" t="s">
        <v>161</v>
      </c>
      <c r="D1437" s="31" t="s">
        <v>127</v>
      </c>
      <c r="E1437" s="1">
        <v>85</v>
      </c>
      <c r="F1437" s="71">
        <f>Data!R156</f>
        <v>448</v>
      </c>
      <c r="G1437" s="71">
        <f t="shared" si="198"/>
        <v>973.57894736842104</v>
      </c>
      <c r="H1437" s="72">
        <f t="shared" si="199"/>
        <v>-525.57894736842104</v>
      </c>
      <c r="I1437" s="72" t="str">
        <f t="shared" si="200"/>
        <v>OUTLIER-DN</v>
      </c>
      <c r="J1437" s="45">
        <f>Data!C156</f>
        <v>0.36899999999999999</v>
      </c>
      <c r="K1437" s="45">
        <f t="shared" si="201"/>
        <v>5.1062500000000018E-2</v>
      </c>
      <c r="L1437" s="73">
        <f t="shared" si="202"/>
        <v>0.31793749999999998</v>
      </c>
      <c r="M1437" s="73">
        <f>IF(Results!J1437&lt;'C.O. values'!C$32,"NO_GROWTH",L1437)</f>
        <v>0.31793749999999998</v>
      </c>
      <c r="N1437" s="74">
        <f t="shared" si="203"/>
        <v>-1653.0888849802905</v>
      </c>
      <c r="O1437" s="42" t="str">
        <f t="shared" si="204"/>
        <v>OUTLIER-DN</v>
      </c>
      <c r="P1437" s="75">
        <f t="shared" si="205"/>
        <v>-0.18090528488259003</v>
      </c>
      <c r="Q1437" s="55" t="str">
        <f t="shared" si="206"/>
        <v>NEGATIVE</v>
      </c>
      <c r="R1437" s="1"/>
    </row>
    <row r="1438" spans="1:18" ht="14" x14ac:dyDescent="0.2">
      <c r="A1438" s="103" t="s">
        <v>3086</v>
      </c>
      <c r="B1438" s="103" t="s">
        <v>3087</v>
      </c>
      <c r="C1438" s="76" t="s">
        <v>187</v>
      </c>
      <c r="D1438" s="31" t="s">
        <v>127</v>
      </c>
      <c r="E1438" s="1">
        <v>86</v>
      </c>
      <c r="F1438" s="71">
        <f>Data!S156</f>
        <v>1847</v>
      </c>
      <c r="G1438" s="71">
        <f t="shared" si="198"/>
        <v>973.57894736842104</v>
      </c>
      <c r="H1438" s="72">
        <f t="shared" si="199"/>
        <v>873.42105263157896</v>
      </c>
      <c r="I1438" s="72">
        <f t="shared" si="200"/>
        <v>873.42105263157896</v>
      </c>
      <c r="J1438" s="45">
        <f>Data!D156</f>
        <v>0.375</v>
      </c>
      <c r="K1438" s="45">
        <f t="shared" si="201"/>
        <v>5.1062500000000018E-2</v>
      </c>
      <c r="L1438" s="73">
        <f t="shared" si="202"/>
        <v>0.32393749999999999</v>
      </c>
      <c r="M1438" s="73">
        <f>IF(Results!J1438&lt;'C.O. values'!C$32,"NO_GROWTH",L1438)</f>
        <v>0.32393749999999999</v>
      </c>
      <c r="N1438" s="74">
        <f t="shared" si="203"/>
        <v>2696.2641022776893</v>
      </c>
      <c r="O1438" s="42">
        <f t="shared" si="204"/>
        <v>2696.2641022776893</v>
      </c>
      <c r="P1438" s="75">
        <f t="shared" si="205"/>
        <v>0.29506485100289198</v>
      </c>
      <c r="Q1438" s="55" t="str">
        <f t="shared" si="206"/>
        <v>NEGATIVE</v>
      </c>
      <c r="R1438" s="1"/>
    </row>
    <row r="1439" spans="1:18" ht="14" x14ac:dyDescent="0.2">
      <c r="A1439" s="103" t="s">
        <v>3088</v>
      </c>
      <c r="B1439" s="103" t="s">
        <v>3089</v>
      </c>
      <c r="C1439" s="76" t="s">
        <v>267</v>
      </c>
      <c r="D1439" s="31" t="s">
        <v>127</v>
      </c>
      <c r="E1439" s="1">
        <v>87</v>
      </c>
      <c r="F1439" s="71">
        <f>Data!T156</f>
        <v>2057</v>
      </c>
      <c r="G1439" s="71">
        <f t="shared" si="198"/>
        <v>973.57894736842104</v>
      </c>
      <c r="H1439" s="72">
        <f t="shared" si="199"/>
        <v>1083.421052631579</v>
      </c>
      <c r="I1439" s="72">
        <f t="shared" si="200"/>
        <v>1083.421052631579</v>
      </c>
      <c r="J1439" s="45">
        <f>Data!E156</f>
        <v>0.40699999999999997</v>
      </c>
      <c r="K1439" s="45">
        <f t="shared" si="201"/>
        <v>5.1062500000000018E-2</v>
      </c>
      <c r="L1439" s="73">
        <f t="shared" si="202"/>
        <v>0.35593749999999996</v>
      </c>
      <c r="M1439" s="73">
        <f>IF(Results!J1439&lt;'C.O. values'!C$32,"NO_GROWTH",L1439)</f>
        <v>0.35593749999999996</v>
      </c>
      <c r="N1439" s="74">
        <f t="shared" si="203"/>
        <v>3043.8519476918814</v>
      </c>
      <c r="O1439" s="42">
        <f t="shared" si="204"/>
        <v>3043.8519476918814</v>
      </c>
      <c r="P1439" s="75">
        <f t="shared" si="205"/>
        <v>0.33310302231219202</v>
      </c>
      <c r="Q1439" s="55" t="str">
        <f t="shared" si="206"/>
        <v>NEGATIVE</v>
      </c>
      <c r="R1439" s="1"/>
    </row>
    <row r="1440" spans="1:18" ht="14" x14ac:dyDescent="0.2">
      <c r="A1440" s="103" t="s">
        <v>3090</v>
      </c>
      <c r="B1440" s="103" t="s">
        <v>3091</v>
      </c>
      <c r="C1440" s="76" t="s">
        <v>2229</v>
      </c>
      <c r="D1440" s="31" t="s">
        <v>144</v>
      </c>
      <c r="E1440" s="1">
        <v>88</v>
      </c>
      <c r="F1440" s="71">
        <f>Data!U156</f>
        <v>2100</v>
      </c>
      <c r="G1440" s="71">
        <f t="shared" si="198"/>
        <v>973.57894736842104</v>
      </c>
      <c r="H1440" s="72">
        <f t="shared" si="199"/>
        <v>1126.421052631579</v>
      </c>
      <c r="I1440" s="72">
        <f t="shared" si="200"/>
        <v>1126.421052631579</v>
      </c>
      <c r="J1440" s="45">
        <f>Data!F156</f>
        <v>0.497</v>
      </c>
      <c r="K1440" s="45">
        <f t="shared" si="201"/>
        <v>5.1062500000000018E-2</v>
      </c>
      <c r="L1440" s="73">
        <f t="shared" si="202"/>
        <v>0.44593749999999999</v>
      </c>
      <c r="M1440" s="73">
        <f>IF(Results!J1440&lt;'C.O. values'!C$32,"NO_GROWTH",L1440)</f>
        <v>0.44593749999999999</v>
      </c>
      <c r="N1440" s="74">
        <f t="shared" si="203"/>
        <v>2525.9617157820971</v>
      </c>
      <c r="O1440" s="42">
        <f t="shared" si="204"/>
        <v>2525.9617157820971</v>
      </c>
      <c r="P1440" s="75">
        <f t="shared" si="205"/>
        <v>0.27642786056330204</v>
      </c>
      <c r="Q1440" s="55" t="str">
        <f t="shared" si="206"/>
        <v>NEGATIVE</v>
      </c>
      <c r="R1440" s="1"/>
    </row>
    <row r="1441" spans="1:18" ht="14" x14ac:dyDescent="0.2">
      <c r="A1441" s="103" t="s">
        <v>3092</v>
      </c>
      <c r="B1441" s="103" t="s">
        <v>3093</v>
      </c>
      <c r="C1441" s="76" t="s">
        <v>187</v>
      </c>
      <c r="D1441" s="31" t="s">
        <v>144</v>
      </c>
      <c r="E1441" s="1">
        <v>89</v>
      </c>
      <c r="F1441" s="71">
        <f>Data!V156</f>
        <v>2114</v>
      </c>
      <c r="G1441" s="71">
        <f t="shared" si="198"/>
        <v>973.57894736842104</v>
      </c>
      <c r="H1441" s="72">
        <f t="shared" si="199"/>
        <v>1140.421052631579</v>
      </c>
      <c r="I1441" s="72">
        <f t="shared" si="200"/>
        <v>1140.421052631579</v>
      </c>
      <c r="J1441" s="45">
        <f>Data!G156</f>
        <v>0.57399999999999995</v>
      </c>
      <c r="K1441" s="45">
        <f t="shared" si="201"/>
        <v>5.1062500000000018E-2</v>
      </c>
      <c r="L1441" s="73">
        <f t="shared" si="202"/>
        <v>0.52293749999999994</v>
      </c>
      <c r="M1441" s="73">
        <f>IF(Results!J1441&lt;'C.O. values'!C$32,"NO_GROWTH",L1441)</f>
        <v>0.52293749999999994</v>
      </c>
      <c r="N1441" s="74">
        <f t="shared" si="203"/>
        <v>2180.7979971441696</v>
      </c>
      <c r="O1441" s="42">
        <f t="shared" si="204"/>
        <v>2180.7979971441696</v>
      </c>
      <c r="P1441" s="75">
        <f t="shared" si="205"/>
        <v>0.23865497283859088</v>
      </c>
      <c r="Q1441" s="55" t="str">
        <f t="shared" si="206"/>
        <v>NEGATIVE</v>
      </c>
      <c r="R1441" s="1"/>
    </row>
    <row r="1442" spans="1:18" ht="14" x14ac:dyDescent="0.2">
      <c r="A1442" s="103" t="s">
        <v>3094</v>
      </c>
      <c r="B1442" s="103" t="s">
        <v>3095</v>
      </c>
      <c r="C1442" s="76" t="s">
        <v>3096</v>
      </c>
      <c r="D1442" s="31" t="s">
        <v>144</v>
      </c>
      <c r="E1442" s="1">
        <v>90</v>
      </c>
      <c r="F1442" s="71">
        <f>Data!W156</f>
        <v>2524</v>
      </c>
      <c r="G1442" s="71">
        <f t="shared" si="198"/>
        <v>973.57894736842104</v>
      </c>
      <c r="H1442" s="72">
        <f t="shared" si="199"/>
        <v>1550.421052631579</v>
      </c>
      <c r="I1442" s="72">
        <f t="shared" si="200"/>
        <v>1550.421052631579</v>
      </c>
      <c r="J1442" s="45">
        <f>Data!H156</f>
        <v>0.38700000000000001</v>
      </c>
      <c r="K1442" s="45">
        <f t="shared" si="201"/>
        <v>5.1062500000000018E-2</v>
      </c>
      <c r="L1442" s="73">
        <f t="shared" si="202"/>
        <v>0.3359375</v>
      </c>
      <c r="M1442" s="73">
        <f>IF(Results!J1442&lt;'C.O. values'!C$32,"NO_GROWTH",L1442)</f>
        <v>0.3359375</v>
      </c>
      <c r="N1442" s="74">
        <f t="shared" si="203"/>
        <v>4615.2068543451651</v>
      </c>
      <c r="O1442" s="42">
        <f t="shared" si="204"/>
        <v>4615.2068543451651</v>
      </c>
      <c r="P1442" s="75">
        <f t="shared" si="205"/>
        <v>0.50506377386195345</v>
      </c>
      <c r="Q1442" s="55" t="str">
        <f t="shared" si="206"/>
        <v>NEGATIVE</v>
      </c>
      <c r="R1442" s="1"/>
    </row>
    <row r="1443" spans="1:18" ht="14" x14ac:dyDescent="0.2">
      <c r="A1443" s="103" t="s">
        <v>3097</v>
      </c>
      <c r="B1443" s="103" t="s">
        <v>3098</v>
      </c>
      <c r="C1443" s="76" t="s">
        <v>161</v>
      </c>
      <c r="D1443" s="31" t="s">
        <v>127</v>
      </c>
      <c r="E1443" s="1">
        <v>91</v>
      </c>
      <c r="F1443" s="71">
        <f>Data!X156</f>
        <v>2200</v>
      </c>
      <c r="G1443" s="71">
        <f t="shared" si="198"/>
        <v>973.57894736842104</v>
      </c>
      <c r="H1443" s="72">
        <f t="shared" si="199"/>
        <v>1226.421052631579</v>
      </c>
      <c r="I1443" s="72">
        <f t="shared" si="200"/>
        <v>1226.421052631579</v>
      </c>
      <c r="J1443" s="45">
        <f>Data!I156</f>
        <v>0.28599999999999998</v>
      </c>
      <c r="K1443" s="45">
        <f t="shared" si="201"/>
        <v>5.1062500000000018E-2</v>
      </c>
      <c r="L1443" s="73">
        <f t="shared" si="202"/>
        <v>0.23493749999999997</v>
      </c>
      <c r="M1443" s="73">
        <f>IF(Results!J1443&lt;'C.O. values'!C$32,"NO_GROWTH",L1443)</f>
        <v>0.23493749999999997</v>
      </c>
      <c r="N1443" s="74">
        <f t="shared" si="203"/>
        <v>5220.2013413421828</v>
      </c>
      <c r="O1443" s="42">
        <f t="shared" si="204"/>
        <v>5220.2013413421828</v>
      </c>
      <c r="P1443" s="75">
        <f t="shared" si="205"/>
        <v>0.57127116356556085</v>
      </c>
      <c r="Q1443" s="55" t="str">
        <f t="shared" si="206"/>
        <v>NEGATIVE</v>
      </c>
      <c r="R1443" s="1"/>
    </row>
    <row r="1444" spans="1:18" ht="14" x14ac:dyDescent="0.2">
      <c r="A1444" s="103" t="s">
        <v>3099</v>
      </c>
      <c r="B1444" s="103" t="s">
        <v>3100</v>
      </c>
      <c r="C1444" s="76" t="s">
        <v>312</v>
      </c>
      <c r="D1444" s="31" t="s">
        <v>127</v>
      </c>
      <c r="E1444" s="1">
        <v>92</v>
      </c>
      <c r="F1444" s="71">
        <f>Data!Y156</f>
        <v>2876</v>
      </c>
      <c r="G1444" s="71">
        <f t="shared" si="198"/>
        <v>973.57894736842104</v>
      </c>
      <c r="H1444" s="72">
        <f t="shared" si="199"/>
        <v>1902.421052631579</v>
      </c>
      <c r="I1444" s="72">
        <f t="shared" si="200"/>
        <v>1902.421052631579</v>
      </c>
      <c r="J1444" s="45">
        <f>Data!J156</f>
        <v>0.32300000000000001</v>
      </c>
      <c r="K1444" s="45">
        <f t="shared" si="201"/>
        <v>5.1062500000000018E-2</v>
      </c>
      <c r="L1444" s="73">
        <f t="shared" si="202"/>
        <v>0.2719375</v>
      </c>
      <c r="M1444" s="73">
        <f>IF(Results!J1444&lt;'C.O. values'!C$32,"NO_GROWTH",L1444)</f>
        <v>0.2719375</v>
      </c>
      <c r="N1444" s="74">
        <f t="shared" si="203"/>
        <v>6995.8025378315933</v>
      </c>
      <c r="O1444" s="42">
        <f t="shared" si="204"/>
        <v>6995.8025378315933</v>
      </c>
      <c r="P1444" s="75">
        <f t="shared" si="205"/>
        <v>0.76558354640673776</v>
      </c>
      <c r="Q1444" s="55" t="str">
        <f t="shared" si="206"/>
        <v>NEGATIVE</v>
      </c>
      <c r="R1444" s="1"/>
    </row>
    <row r="1445" spans="1:18" ht="14" x14ac:dyDescent="0.2">
      <c r="A1445" s="103" t="s">
        <v>3101</v>
      </c>
      <c r="B1445" s="103" t="s">
        <v>3102</v>
      </c>
      <c r="C1445" s="76" t="s">
        <v>284</v>
      </c>
      <c r="D1445" s="31" t="s">
        <v>127</v>
      </c>
      <c r="E1445" s="1">
        <v>93</v>
      </c>
      <c r="F1445" s="71">
        <f>Data!Z156</f>
        <v>375</v>
      </c>
      <c r="G1445" s="71">
        <f t="shared" si="198"/>
        <v>973.57894736842104</v>
      </c>
      <c r="H1445" s="72">
        <f t="shared" si="199"/>
        <v>-598.57894736842104</v>
      </c>
      <c r="I1445" s="72" t="str">
        <f t="shared" si="200"/>
        <v>OUTLIER-DN</v>
      </c>
      <c r="J1445" s="45">
        <f>Data!K156</f>
        <v>5.2999999999999999E-2</v>
      </c>
      <c r="K1445" s="45">
        <f t="shared" si="201"/>
        <v>5.1062500000000018E-2</v>
      </c>
      <c r="L1445" s="73">
        <f t="shared" si="202"/>
        <v>1.9374999999999809E-3</v>
      </c>
      <c r="M1445" s="73" t="str">
        <f>IF(Results!J1445&lt;'C.O. values'!C$32,"NO_GROWTH",L1445)</f>
        <v>NO_GROWTH</v>
      </c>
      <c r="N1445" s="74" t="str">
        <f t="shared" si="203"/>
        <v>NO_GROWTH</v>
      </c>
      <c r="O1445" s="42" t="str">
        <f t="shared" si="204"/>
        <v>NO_GROWTH</v>
      </c>
      <c r="P1445" s="75" t="str">
        <f t="shared" si="205"/>
        <v>NO_GROWTH</v>
      </c>
      <c r="Q1445" s="55" t="str">
        <f t="shared" si="206"/>
        <v>NO_GROWTH</v>
      </c>
      <c r="R1445" s="1"/>
    </row>
    <row r="1446" spans="1:18" ht="14" x14ac:dyDescent="0.2">
      <c r="A1446" s="103" t="s">
        <v>3103</v>
      </c>
      <c r="B1446" s="103" t="s">
        <v>3104</v>
      </c>
      <c r="C1446" s="76" t="s">
        <v>187</v>
      </c>
      <c r="D1446" s="31" t="s">
        <v>127</v>
      </c>
      <c r="E1446" s="1">
        <v>94</v>
      </c>
      <c r="F1446" s="71">
        <f>Data!AA156</f>
        <v>931</v>
      </c>
      <c r="G1446" s="71">
        <f t="shared" si="198"/>
        <v>973.57894736842104</v>
      </c>
      <c r="H1446" s="72">
        <f t="shared" si="199"/>
        <v>-42.578947368421041</v>
      </c>
      <c r="I1446" s="72" t="str">
        <f t="shared" si="200"/>
        <v>OUTLIER-DN</v>
      </c>
      <c r="J1446" s="45">
        <f>Data!L156</f>
        <v>9.2999999999999999E-2</v>
      </c>
      <c r="K1446" s="45">
        <f t="shared" si="201"/>
        <v>5.1062500000000018E-2</v>
      </c>
      <c r="L1446" s="73">
        <f t="shared" si="202"/>
        <v>4.1937499999999982E-2</v>
      </c>
      <c r="M1446" s="73">
        <f>IF(Results!J1446&lt;'C.O. values'!C$32,"NO_GROWTH",L1446)</f>
        <v>4.1937499999999982E-2</v>
      </c>
      <c r="N1446" s="74">
        <f t="shared" si="203"/>
        <v>-1015.2953172797868</v>
      </c>
      <c r="O1446" s="42" t="str">
        <f t="shared" si="204"/>
        <v>OUTLIER-DN</v>
      </c>
      <c r="P1446" s="75">
        <f t="shared" si="205"/>
        <v>-0.11110853764808258</v>
      </c>
      <c r="Q1446" s="55" t="str">
        <f t="shared" si="206"/>
        <v>NEGATIVE</v>
      </c>
      <c r="R1446" s="1"/>
    </row>
    <row r="1447" spans="1:18" ht="14" x14ac:dyDescent="0.2">
      <c r="A1447" s="103" t="s">
        <v>3105</v>
      </c>
      <c r="B1447" s="103" t="s">
        <v>3106</v>
      </c>
      <c r="C1447" s="76" t="s">
        <v>596</v>
      </c>
      <c r="D1447" s="31" t="s">
        <v>141</v>
      </c>
      <c r="E1447" s="1">
        <v>95</v>
      </c>
      <c r="F1447" s="71">
        <f>Data!AB156</f>
        <v>2383</v>
      </c>
      <c r="G1447" s="71">
        <f t="shared" si="198"/>
        <v>973.57894736842104</v>
      </c>
      <c r="H1447" s="72">
        <f t="shared" si="199"/>
        <v>1409.421052631579</v>
      </c>
      <c r="I1447" s="72">
        <f t="shared" si="200"/>
        <v>1409.421052631579</v>
      </c>
      <c r="J1447" s="45">
        <f>Data!M156</f>
        <v>0.45</v>
      </c>
      <c r="K1447" s="45">
        <f t="shared" si="201"/>
        <v>5.1062500000000018E-2</v>
      </c>
      <c r="L1447" s="73">
        <f t="shared" si="202"/>
        <v>0.3989375</v>
      </c>
      <c r="M1447" s="73">
        <f>IF(Results!J1447&lt;'C.O. values'!C$32,"NO_GROWTH",L1447)</f>
        <v>0.3989375</v>
      </c>
      <c r="N1447" s="74">
        <f t="shared" si="203"/>
        <v>3532.9369954731728</v>
      </c>
      <c r="O1447" s="42">
        <f t="shared" si="204"/>
        <v>3532.9369954731728</v>
      </c>
      <c r="P1447" s="75">
        <f t="shared" si="205"/>
        <v>0.38662589740051162</v>
      </c>
      <c r="Q1447" s="55" t="str">
        <f t="shared" si="206"/>
        <v>NEGATIVE</v>
      </c>
      <c r="R1447" s="1"/>
    </row>
    <row r="1448" spans="1:18" ht="14" x14ac:dyDescent="0.2">
      <c r="A1448" s="103" t="s">
        <v>3107</v>
      </c>
      <c r="B1448" s="103" t="s">
        <v>3108</v>
      </c>
      <c r="C1448" s="76" t="s">
        <v>187</v>
      </c>
      <c r="D1448" s="31" t="s">
        <v>127</v>
      </c>
      <c r="E1448" s="1">
        <v>96</v>
      </c>
      <c r="F1448" s="71">
        <f>Data!AC156</f>
        <v>3234</v>
      </c>
      <c r="G1448" s="71">
        <f t="shared" si="198"/>
        <v>973.57894736842104</v>
      </c>
      <c r="H1448" s="72">
        <f t="shared" si="199"/>
        <v>2260.4210526315792</v>
      </c>
      <c r="I1448" s="72">
        <f t="shared" si="200"/>
        <v>2260.4210526315792</v>
      </c>
      <c r="J1448" s="45">
        <f>Data!N156</f>
        <v>0.49299999999999999</v>
      </c>
      <c r="K1448" s="45">
        <f t="shared" si="201"/>
        <v>5.1062500000000018E-2</v>
      </c>
      <c r="L1448" s="73">
        <f t="shared" si="202"/>
        <v>0.44193749999999998</v>
      </c>
      <c r="M1448" s="73">
        <f>IF(Results!J1448&lt;'C.O. values'!C$32,"NO_GROWTH",L1448)</f>
        <v>0.44193749999999998</v>
      </c>
      <c r="N1448" s="74">
        <f t="shared" si="203"/>
        <v>5114.7980260366667</v>
      </c>
      <c r="O1448" s="42">
        <f t="shared" si="204"/>
        <v>5114.7980260366667</v>
      </c>
      <c r="P1448" s="75">
        <f t="shared" si="205"/>
        <v>0.55973638346016974</v>
      </c>
      <c r="Q1448" s="55" t="str">
        <f t="shared" si="206"/>
        <v>NEGATIVE</v>
      </c>
      <c r="R1448" s="1"/>
    </row>
    <row r="1449" spans="1:18" ht="14" x14ac:dyDescent="0.2">
      <c r="A1449" s="103" t="s">
        <v>3109</v>
      </c>
      <c r="B1449" s="103" t="s">
        <v>3110</v>
      </c>
      <c r="C1449" s="76" t="s">
        <v>161</v>
      </c>
      <c r="D1449" s="31" t="s">
        <v>127</v>
      </c>
      <c r="E1449" s="1">
        <v>1</v>
      </c>
      <c r="F1449" s="71">
        <f>Data!R159</f>
        <v>2152</v>
      </c>
      <c r="G1449" s="71">
        <f t="shared" si="198"/>
        <v>973.57894736842104</v>
      </c>
      <c r="H1449" s="72">
        <f t="shared" si="199"/>
        <v>1178.421052631579</v>
      </c>
      <c r="I1449" s="72">
        <f t="shared" si="200"/>
        <v>1178.421052631579</v>
      </c>
      <c r="J1449" s="45">
        <f>Data!C159</f>
        <v>0.39200000000000002</v>
      </c>
      <c r="K1449" s="45">
        <f t="shared" si="201"/>
        <v>5.1062500000000018E-2</v>
      </c>
      <c r="L1449" s="73">
        <f t="shared" si="202"/>
        <v>0.3409375</v>
      </c>
      <c r="M1449" s="73">
        <f>IF(Results!J1449&lt;'C.O. values'!C$32,"NO_GROWTH",L1449)</f>
        <v>0.3409375</v>
      </c>
      <c r="N1449" s="74">
        <f t="shared" si="203"/>
        <v>3456.4137199093057</v>
      </c>
      <c r="O1449" s="42">
        <f t="shared" si="204"/>
        <v>3456.4137199093057</v>
      </c>
      <c r="P1449" s="75">
        <f t="shared" si="205"/>
        <v>0.37825159575720019</v>
      </c>
      <c r="Q1449" s="55" t="str">
        <f t="shared" si="206"/>
        <v>NEGATIVE</v>
      </c>
      <c r="R1449" s="1"/>
    </row>
    <row r="1450" spans="1:18" ht="14" x14ac:dyDescent="0.2">
      <c r="A1450" s="103" t="s">
        <v>3111</v>
      </c>
      <c r="B1450" s="103" t="s">
        <v>3112</v>
      </c>
      <c r="C1450" s="76" t="s">
        <v>126</v>
      </c>
      <c r="D1450" s="31" t="s">
        <v>144</v>
      </c>
      <c r="E1450" s="1">
        <v>2</v>
      </c>
      <c r="F1450" s="71">
        <f>Data!S159</f>
        <v>2076</v>
      </c>
      <c r="G1450" s="71">
        <f t="shared" si="198"/>
        <v>973.57894736842104</v>
      </c>
      <c r="H1450" s="72">
        <f t="shared" si="199"/>
        <v>1102.421052631579</v>
      </c>
      <c r="I1450" s="72">
        <f t="shared" si="200"/>
        <v>1102.421052631579</v>
      </c>
      <c r="J1450" s="45">
        <f>Data!D159</f>
        <v>0.372</v>
      </c>
      <c r="K1450" s="45">
        <f t="shared" si="201"/>
        <v>5.1062500000000018E-2</v>
      </c>
      <c r="L1450" s="73">
        <f t="shared" si="202"/>
        <v>0.32093749999999999</v>
      </c>
      <c r="M1450" s="73">
        <f>IF(Results!J1450&lt;'C.O. values'!C$32,"NO_GROWTH",L1450)</f>
        <v>0.32093749999999999</v>
      </c>
      <c r="N1450" s="74">
        <f t="shared" si="203"/>
        <v>3435.0023061548713</v>
      </c>
      <c r="O1450" s="42">
        <f t="shared" si="204"/>
        <v>3435.0023061548713</v>
      </c>
      <c r="P1450" s="75">
        <f t="shared" si="205"/>
        <v>0.37590844413348629</v>
      </c>
      <c r="Q1450" s="55" t="str">
        <f t="shared" si="206"/>
        <v>NEGATIVE</v>
      </c>
      <c r="R1450" s="1"/>
    </row>
    <row r="1451" spans="1:18" ht="14" x14ac:dyDescent="0.2">
      <c r="A1451" s="103" t="s">
        <v>3113</v>
      </c>
      <c r="B1451" s="103" t="s">
        <v>3114</v>
      </c>
      <c r="C1451" s="76" t="s">
        <v>238</v>
      </c>
      <c r="D1451" s="31" t="s">
        <v>127</v>
      </c>
      <c r="E1451" s="1">
        <v>3</v>
      </c>
      <c r="F1451" s="71">
        <f>Data!T159</f>
        <v>166</v>
      </c>
      <c r="G1451" s="71">
        <f t="shared" si="198"/>
        <v>973.57894736842104</v>
      </c>
      <c r="H1451" s="72">
        <f t="shared" si="199"/>
        <v>-807.57894736842104</v>
      </c>
      <c r="I1451" s="72" t="str">
        <f t="shared" si="200"/>
        <v>OUTLIER-DN</v>
      </c>
      <c r="J1451" s="45">
        <f>Data!E159</f>
        <v>0.35699999999999998</v>
      </c>
      <c r="K1451" s="45">
        <f t="shared" si="201"/>
        <v>5.1062500000000018E-2</v>
      </c>
      <c r="L1451" s="73">
        <f t="shared" si="202"/>
        <v>0.30593749999999997</v>
      </c>
      <c r="M1451" s="73">
        <f>IF(Results!J1451&lt;'C.O. values'!C$32,"NO_GROWTH",L1451)</f>
        <v>0.30593749999999997</v>
      </c>
      <c r="N1451" s="74">
        <f t="shared" si="203"/>
        <v>-2639.686038385033</v>
      </c>
      <c r="O1451" s="42" t="str">
        <f t="shared" si="204"/>
        <v>OUTLIER-DN</v>
      </c>
      <c r="P1451" s="75">
        <f t="shared" si="205"/>
        <v>-0.28887324759934696</v>
      </c>
      <c r="Q1451" s="55" t="str">
        <f t="shared" si="206"/>
        <v>NEGATIVE</v>
      </c>
      <c r="R1451" s="1"/>
    </row>
    <row r="1452" spans="1:18" ht="14" x14ac:dyDescent="0.2">
      <c r="A1452" s="103" t="s">
        <v>3115</v>
      </c>
      <c r="B1452" s="103" t="s">
        <v>3116</v>
      </c>
      <c r="C1452" s="76" t="s">
        <v>272</v>
      </c>
      <c r="D1452" s="31" t="s">
        <v>127</v>
      </c>
      <c r="E1452" s="1">
        <v>4</v>
      </c>
      <c r="F1452" s="71">
        <f>Data!U159</f>
        <v>2196</v>
      </c>
      <c r="G1452" s="71">
        <f t="shared" si="198"/>
        <v>973.57894736842104</v>
      </c>
      <c r="H1452" s="72">
        <f t="shared" si="199"/>
        <v>1222.421052631579</v>
      </c>
      <c r="I1452" s="72">
        <f t="shared" si="200"/>
        <v>1222.421052631579</v>
      </c>
      <c r="J1452" s="45">
        <f>Data!F159</f>
        <v>0.47599999999999998</v>
      </c>
      <c r="K1452" s="45">
        <f t="shared" si="201"/>
        <v>5.1062500000000018E-2</v>
      </c>
      <c r="L1452" s="73">
        <f t="shared" si="202"/>
        <v>0.42493749999999997</v>
      </c>
      <c r="M1452" s="73">
        <f>IF(Results!J1452&lt;'C.O. values'!C$32,"NO_GROWTH",L1452)</f>
        <v>0.42493749999999997</v>
      </c>
      <c r="N1452" s="74">
        <f t="shared" si="203"/>
        <v>2876.7078749970974</v>
      </c>
      <c r="O1452" s="42">
        <f t="shared" si="204"/>
        <v>2876.7078749970974</v>
      </c>
      <c r="P1452" s="75">
        <f t="shared" si="205"/>
        <v>0.3148116609933802</v>
      </c>
      <c r="Q1452" s="55" t="str">
        <f t="shared" si="206"/>
        <v>NEGATIVE</v>
      </c>
      <c r="R1452" s="1"/>
    </row>
    <row r="1453" spans="1:18" ht="14" x14ac:dyDescent="0.2">
      <c r="A1453" s="103" t="s">
        <v>3117</v>
      </c>
      <c r="B1453" s="103" t="s">
        <v>3118</v>
      </c>
      <c r="C1453" s="76" t="s">
        <v>187</v>
      </c>
      <c r="D1453" s="31" t="s">
        <v>144</v>
      </c>
      <c r="E1453" s="1">
        <v>5</v>
      </c>
      <c r="F1453" s="71">
        <f>Data!V159</f>
        <v>630</v>
      </c>
      <c r="G1453" s="71">
        <f t="shared" si="198"/>
        <v>973.57894736842104</v>
      </c>
      <c r="H1453" s="72">
        <f t="shared" si="199"/>
        <v>-343.57894736842104</v>
      </c>
      <c r="I1453" s="72" t="str">
        <f t="shared" si="200"/>
        <v>OUTLIER-DN</v>
      </c>
      <c r="J1453" s="45">
        <f>Data!G159</f>
        <v>0.33500000000000002</v>
      </c>
      <c r="K1453" s="45">
        <f t="shared" si="201"/>
        <v>5.1062500000000018E-2</v>
      </c>
      <c r="L1453" s="73">
        <f t="shared" si="202"/>
        <v>0.28393750000000001</v>
      </c>
      <c r="M1453" s="73">
        <f>IF(Results!J1453&lt;'C.O. values'!C$32,"NO_GROWTH",L1453)</f>
        <v>0.28393750000000001</v>
      </c>
      <c r="N1453" s="74">
        <f t="shared" si="203"/>
        <v>-1210.0513224509655</v>
      </c>
      <c r="O1453" s="42" t="str">
        <f t="shared" si="204"/>
        <v>OUTLIER-DN</v>
      </c>
      <c r="P1453" s="75">
        <f t="shared" si="205"/>
        <v>-0.13242160249184465</v>
      </c>
      <c r="Q1453" s="55" t="str">
        <f t="shared" si="206"/>
        <v>NEGATIVE</v>
      </c>
      <c r="R1453" s="1"/>
    </row>
    <row r="1454" spans="1:18" ht="14" x14ac:dyDescent="0.2">
      <c r="A1454" s="103" t="s">
        <v>3119</v>
      </c>
      <c r="B1454" s="103" t="s">
        <v>3120</v>
      </c>
      <c r="C1454" s="76" t="s">
        <v>1892</v>
      </c>
      <c r="D1454" s="31" t="s">
        <v>141</v>
      </c>
      <c r="E1454" s="1">
        <v>6</v>
      </c>
      <c r="F1454" s="71">
        <f>Data!W159</f>
        <v>156</v>
      </c>
      <c r="G1454" s="71">
        <f t="shared" si="198"/>
        <v>973.57894736842104</v>
      </c>
      <c r="H1454" s="72">
        <f t="shared" si="199"/>
        <v>-817.57894736842104</v>
      </c>
      <c r="I1454" s="72" t="str">
        <f t="shared" si="200"/>
        <v>OUTLIER-DN</v>
      </c>
      <c r="J1454" s="45">
        <f>Data!H159</f>
        <v>0.42199999999999999</v>
      </c>
      <c r="K1454" s="45">
        <f t="shared" si="201"/>
        <v>5.1062500000000018E-2</v>
      </c>
      <c r="L1454" s="73">
        <f t="shared" si="202"/>
        <v>0.37093749999999998</v>
      </c>
      <c r="M1454" s="73">
        <f>IF(Results!J1454&lt;'C.O. values'!C$32,"NO_GROWTH",L1454)</f>
        <v>0.37093749999999998</v>
      </c>
      <c r="N1454" s="74">
        <f t="shared" si="203"/>
        <v>-2204.0881479182372</v>
      </c>
      <c r="O1454" s="42" t="str">
        <f t="shared" si="204"/>
        <v>OUTLIER-DN</v>
      </c>
      <c r="P1454" s="75">
        <f t="shared" si="205"/>
        <v>-0.24120372348292871</v>
      </c>
      <c r="Q1454" s="55" t="str">
        <f t="shared" si="206"/>
        <v>NEGATIVE</v>
      </c>
      <c r="R1454" s="1"/>
    </row>
    <row r="1455" spans="1:18" ht="14" x14ac:dyDescent="0.2">
      <c r="A1455" s="103" t="s">
        <v>3121</v>
      </c>
      <c r="B1455" s="103" t="s">
        <v>3122</v>
      </c>
      <c r="C1455" s="76" t="s">
        <v>1515</v>
      </c>
      <c r="D1455" s="31" t="s">
        <v>127</v>
      </c>
      <c r="E1455" s="1">
        <v>7</v>
      </c>
      <c r="F1455" s="71">
        <f>Data!X159</f>
        <v>437</v>
      </c>
      <c r="G1455" s="71">
        <f t="shared" si="198"/>
        <v>973.57894736842104</v>
      </c>
      <c r="H1455" s="72">
        <f t="shared" si="199"/>
        <v>-536.57894736842104</v>
      </c>
      <c r="I1455" s="72" t="str">
        <f t="shared" si="200"/>
        <v>OUTLIER-DN</v>
      </c>
      <c r="J1455" s="45">
        <f>Data!I159</f>
        <v>0.32700000000000001</v>
      </c>
      <c r="K1455" s="45">
        <f t="shared" si="201"/>
        <v>5.1062500000000018E-2</v>
      </c>
      <c r="L1455" s="73">
        <f t="shared" si="202"/>
        <v>0.2759375</v>
      </c>
      <c r="M1455" s="73">
        <f>IF(Results!J1455&lt;'C.O. values'!C$32,"NO_GROWTH",L1455)</f>
        <v>0.2759375</v>
      </c>
      <c r="N1455" s="74">
        <f t="shared" si="203"/>
        <v>-1944.5669666805745</v>
      </c>
      <c r="O1455" s="42" t="str">
        <f t="shared" si="204"/>
        <v>OUTLIER-DN</v>
      </c>
      <c r="P1455" s="75">
        <f t="shared" si="205"/>
        <v>-0.2128031010775428</v>
      </c>
      <c r="Q1455" s="55" t="str">
        <f t="shared" si="206"/>
        <v>NEGATIVE</v>
      </c>
      <c r="R1455" s="1"/>
    </row>
    <row r="1456" spans="1:18" ht="14" x14ac:dyDescent="0.2">
      <c r="A1456" s="103" t="s">
        <v>3123</v>
      </c>
      <c r="B1456" s="103" t="s">
        <v>3124</v>
      </c>
      <c r="C1456" s="76" t="s">
        <v>2620</v>
      </c>
      <c r="D1456" s="31" t="s">
        <v>127</v>
      </c>
      <c r="E1456" s="1">
        <v>8</v>
      </c>
      <c r="F1456" s="71">
        <f>Data!Y159</f>
        <v>856</v>
      </c>
      <c r="G1456" s="71">
        <f t="shared" si="198"/>
        <v>973.57894736842104</v>
      </c>
      <c r="H1456" s="72">
        <f t="shared" si="199"/>
        <v>-117.57894736842104</v>
      </c>
      <c r="I1456" s="72" t="str">
        <f t="shared" si="200"/>
        <v>OUTLIER-DN</v>
      </c>
      <c r="J1456" s="45">
        <f>Data!J159</f>
        <v>0.39700000000000002</v>
      </c>
      <c r="K1456" s="45">
        <f t="shared" si="201"/>
        <v>5.1062500000000018E-2</v>
      </c>
      <c r="L1456" s="73">
        <f t="shared" si="202"/>
        <v>0.34593750000000001</v>
      </c>
      <c r="M1456" s="73">
        <f>IF(Results!J1456&lt;'C.O. values'!C$32,"NO_GROWTH",L1456)</f>
        <v>0.34593750000000001</v>
      </c>
      <c r="N1456" s="74">
        <f t="shared" si="203"/>
        <v>-339.88494270907614</v>
      </c>
      <c r="O1456" s="42" t="str">
        <f t="shared" si="204"/>
        <v>OUTLIER-DN</v>
      </c>
      <c r="P1456" s="75">
        <f t="shared" si="205"/>
        <v>-3.7195206468780599E-2</v>
      </c>
      <c r="Q1456" s="55" t="str">
        <f t="shared" si="206"/>
        <v>NEGATIVE</v>
      </c>
      <c r="R1456" s="1"/>
    </row>
    <row r="1457" spans="1:18" ht="14" x14ac:dyDescent="0.2">
      <c r="A1457" s="103" t="s">
        <v>3125</v>
      </c>
      <c r="B1457" s="103" t="s">
        <v>3126</v>
      </c>
      <c r="C1457" s="76" t="s">
        <v>126</v>
      </c>
      <c r="D1457" s="31" t="s">
        <v>127</v>
      </c>
      <c r="E1457" s="1">
        <v>9</v>
      </c>
      <c r="F1457" s="71">
        <f>Data!Z159</f>
        <v>2577</v>
      </c>
      <c r="G1457" s="71">
        <f t="shared" si="198"/>
        <v>973.57894736842104</v>
      </c>
      <c r="H1457" s="72">
        <f t="shared" si="199"/>
        <v>1603.421052631579</v>
      </c>
      <c r="I1457" s="72">
        <f t="shared" si="200"/>
        <v>1603.421052631579</v>
      </c>
      <c r="J1457" s="45">
        <f>Data!K159</f>
        <v>0.33600000000000002</v>
      </c>
      <c r="K1457" s="45">
        <f t="shared" si="201"/>
        <v>5.1062500000000018E-2</v>
      </c>
      <c r="L1457" s="73">
        <f t="shared" si="202"/>
        <v>0.28493750000000001</v>
      </c>
      <c r="M1457" s="73">
        <f>IF(Results!J1457&lt;'C.O. values'!C$32,"NO_GROWTH",L1457)</f>
        <v>0.28493750000000001</v>
      </c>
      <c r="N1457" s="74">
        <f t="shared" si="203"/>
        <v>5627.2728322231324</v>
      </c>
      <c r="O1457" s="42">
        <f t="shared" si="204"/>
        <v>5627.2728322231324</v>
      </c>
      <c r="P1457" s="75">
        <f t="shared" si="205"/>
        <v>0.61581890972397557</v>
      </c>
      <c r="Q1457" s="55" t="str">
        <f t="shared" si="206"/>
        <v>NEGATIVE</v>
      </c>
      <c r="R1457" s="1"/>
    </row>
    <row r="1458" spans="1:18" ht="14" x14ac:dyDescent="0.2">
      <c r="A1458" s="103" t="s">
        <v>3127</v>
      </c>
      <c r="B1458" s="103" t="s">
        <v>3128</v>
      </c>
      <c r="C1458" s="76" t="s">
        <v>138</v>
      </c>
      <c r="D1458" s="31" t="s">
        <v>127</v>
      </c>
      <c r="E1458" s="1">
        <v>10</v>
      </c>
      <c r="F1458" s="71">
        <f>Data!AA159</f>
        <v>2575</v>
      </c>
      <c r="G1458" s="71">
        <f t="shared" si="198"/>
        <v>973.57894736842104</v>
      </c>
      <c r="H1458" s="72">
        <f t="shared" si="199"/>
        <v>1601.421052631579</v>
      </c>
      <c r="I1458" s="72">
        <f t="shared" si="200"/>
        <v>1601.421052631579</v>
      </c>
      <c r="J1458" s="45">
        <f>Data!L159</f>
        <v>0.38400000000000001</v>
      </c>
      <c r="K1458" s="45">
        <f t="shared" si="201"/>
        <v>5.1062500000000018E-2</v>
      </c>
      <c r="L1458" s="73">
        <f t="shared" si="202"/>
        <v>0.3329375</v>
      </c>
      <c r="M1458" s="73">
        <f>IF(Results!J1458&lt;'C.O. values'!C$32,"NO_GROWTH",L1458)</f>
        <v>0.3329375</v>
      </c>
      <c r="N1458" s="74">
        <f t="shared" si="203"/>
        <v>4809.9750032110496</v>
      </c>
      <c r="O1458" s="42">
        <f t="shared" si="204"/>
        <v>4809.9750032110496</v>
      </c>
      <c r="P1458" s="75">
        <f t="shared" si="205"/>
        <v>0.52637816764729284</v>
      </c>
      <c r="Q1458" s="55" t="str">
        <f t="shared" si="206"/>
        <v>NEGATIVE</v>
      </c>
      <c r="R1458" s="1"/>
    </row>
    <row r="1459" spans="1:18" ht="14" x14ac:dyDescent="0.2">
      <c r="A1459" s="103" t="s">
        <v>3129</v>
      </c>
      <c r="B1459" s="103" t="s">
        <v>3130</v>
      </c>
      <c r="C1459" s="76" t="s">
        <v>1279</v>
      </c>
      <c r="D1459" s="31" t="s">
        <v>127</v>
      </c>
      <c r="E1459" s="1">
        <v>11</v>
      </c>
      <c r="F1459" s="71">
        <f>Data!AB159</f>
        <v>2666</v>
      </c>
      <c r="G1459" s="71">
        <f t="shared" si="198"/>
        <v>973.57894736842104</v>
      </c>
      <c r="H1459" s="72">
        <f t="shared" si="199"/>
        <v>1692.421052631579</v>
      </c>
      <c r="I1459" s="72">
        <f t="shared" si="200"/>
        <v>1692.421052631579</v>
      </c>
      <c r="J1459" s="45">
        <f>Data!M159</f>
        <v>0.371</v>
      </c>
      <c r="K1459" s="45">
        <f t="shared" si="201"/>
        <v>5.1062500000000018E-2</v>
      </c>
      <c r="L1459" s="73">
        <f t="shared" si="202"/>
        <v>0.31993749999999999</v>
      </c>
      <c r="M1459" s="73">
        <f>IF(Results!J1459&lt;'C.O. values'!C$32,"NO_GROWTH",L1459)</f>
        <v>0.31993749999999999</v>
      </c>
      <c r="N1459" s="74">
        <f t="shared" si="203"/>
        <v>5289.8489630992899</v>
      </c>
      <c r="O1459" s="42">
        <f t="shared" si="204"/>
        <v>5289.8489630992899</v>
      </c>
      <c r="P1459" s="75">
        <f t="shared" si="205"/>
        <v>0.57889303010270987</v>
      </c>
      <c r="Q1459" s="55" t="str">
        <f t="shared" si="206"/>
        <v>NEGATIVE</v>
      </c>
      <c r="R1459" s="1"/>
    </row>
    <row r="1460" spans="1:18" ht="14" x14ac:dyDescent="0.2">
      <c r="A1460" s="103" t="s">
        <v>3131</v>
      </c>
      <c r="B1460" s="103" t="s">
        <v>3132</v>
      </c>
      <c r="C1460" s="76" t="s">
        <v>138</v>
      </c>
      <c r="D1460" s="31" t="s">
        <v>127</v>
      </c>
      <c r="E1460" s="1">
        <v>12</v>
      </c>
      <c r="F1460" s="71">
        <f>Data!AC159</f>
        <v>403</v>
      </c>
      <c r="G1460" s="71">
        <f t="shared" si="198"/>
        <v>973.57894736842104</v>
      </c>
      <c r="H1460" s="72">
        <f t="shared" si="199"/>
        <v>-570.57894736842104</v>
      </c>
      <c r="I1460" s="72" t="str">
        <f t="shared" si="200"/>
        <v>OUTLIER-DN</v>
      </c>
      <c r="J1460" s="45">
        <f>Data!N159</f>
        <v>0.315</v>
      </c>
      <c r="K1460" s="45">
        <f t="shared" si="201"/>
        <v>5.1062500000000018E-2</v>
      </c>
      <c r="L1460" s="73">
        <f t="shared" si="202"/>
        <v>0.26393749999999999</v>
      </c>
      <c r="M1460" s="73">
        <f>IF(Results!J1460&lt;'C.O. values'!C$32,"NO_GROWTH",L1460)</f>
        <v>0.26393749999999999</v>
      </c>
      <c r="N1460" s="74">
        <f t="shared" si="203"/>
        <v>-2161.7956802971198</v>
      </c>
      <c r="O1460" s="42" t="str">
        <f t="shared" si="204"/>
        <v>OUTLIER-DN</v>
      </c>
      <c r="P1460" s="75">
        <f t="shared" si="205"/>
        <v>-0.23657546001028598</v>
      </c>
      <c r="Q1460" s="55" t="str">
        <f t="shared" si="206"/>
        <v>NEGATIVE</v>
      </c>
      <c r="R1460" s="1"/>
    </row>
    <row r="1461" spans="1:18" ht="14" x14ac:dyDescent="0.2">
      <c r="A1461" s="103" t="s">
        <v>3133</v>
      </c>
      <c r="B1461" s="103" t="s">
        <v>3134</v>
      </c>
      <c r="C1461" s="76" t="s">
        <v>596</v>
      </c>
      <c r="D1461" s="31" t="s">
        <v>127</v>
      </c>
      <c r="E1461" s="1">
        <v>13</v>
      </c>
      <c r="F1461" s="71">
        <f>Data!R160</f>
        <v>1649</v>
      </c>
      <c r="G1461" s="71">
        <f t="shared" si="198"/>
        <v>973.57894736842104</v>
      </c>
      <c r="H1461" s="72">
        <f t="shared" si="199"/>
        <v>675.42105263157896</v>
      </c>
      <c r="I1461" s="72">
        <f t="shared" si="200"/>
        <v>675.42105263157896</v>
      </c>
      <c r="J1461" s="45">
        <f>Data!C160</f>
        <v>0.4</v>
      </c>
      <c r="K1461" s="45">
        <f t="shared" si="201"/>
        <v>5.1062500000000018E-2</v>
      </c>
      <c r="L1461" s="73">
        <f t="shared" si="202"/>
        <v>0.34893750000000001</v>
      </c>
      <c r="M1461" s="73">
        <f>IF(Results!J1461&lt;'C.O. values'!C$32,"NO_GROWTH",L1461)</f>
        <v>0.34893750000000001</v>
      </c>
      <c r="N1461" s="74">
        <f t="shared" si="203"/>
        <v>1935.650518019929</v>
      </c>
      <c r="O1461" s="42">
        <f t="shared" si="204"/>
        <v>1935.650518019929</v>
      </c>
      <c r="P1461" s="75">
        <f t="shared" si="205"/>
        <v>0.21182733220041172</v>
      </c>
      <c r="Q1461" s="55" t="str">
        <f t="shared" si="206"/>
        <v>NEGATIVE</v>
      </c>
      <c r="R1461" s="1"/>
    </row>
    <row r="1462" spans="1:18" ht="14" x14ac:dyDescent="0.2">
      <c r="A1462" s="103" t="s">
        <v>3135</v>
      </c>
      <c r="B1462" s="103" t="s">
        <v>3136</v>
      </c>
      <c r="C1462" s="76" t="s">
        <v>568</v>
      </c>
      <c r="D1462" s="31" t="s">
        <v>127</v>
      </c>
      <c r="E1462" s="1">
        <v>14</v>
      </c>
      <c r="F1462" s="71">
        <f>Data!S160</f>
        <v>2808</v>
      </c>
      <c r="G1462" s="71">
        <f t="shared" si="198"/>
        <v>973.57894736842104</v>
      </c>
      <c r="H1462" s="72">
        <f t="shared" si="199"/>
        <v>1834.421052631579</v>
      </c>
      <c r="I1462" s="72">
        <f t="shared" si="200"/>
        <v>1834.421052631579</v>
      </c>
      <c r="J1462" s="45">
        <f>Data!D160</f>
        <v>0.38500000000000001</v>
      </c>
      <c r="K1462" s="45">
        <f t="shared" si="201"/>
        <v>5.1062500000000018E-2</v>
      </c>
      <c r="L1462" s="73">
        <f t="shared" si="202"/>
        <v>0.3339375</v>
      </c>
      <c r="M1462" s="73">
        <f>IF(Results!J1462&lt;'C.O. values'!C$32,"NO_GROWTH",L1462)</f>
        <v>0.3339375</v>
      </c>
      <c r="N1462" s="74">
        <f t="shared" si="203"/>
        <v>5493.3065397913651</v>
      </c>
      <c r="O1462" s="42">
        <f t="shared" si="204"/>
        <v>5493.3065397913651</v>
      </c>
      <c r="P1462" s="75">
        <f t="shared" si="205"/>
        <v>0.60115834880844909</v>
      </c>
      <c r="Q1462" s="55" t="str">
        <f t="shared" si="206"/>
        <v>NEGATIVE</v>
      </c>
      <c r="R1462" s="1"/>
    </row>
    <row r="1463" spans="1:18" ht="14" x14ac:dyDescent="0.2">
      <c r="A1463" s="103" t="s">
        <v>3137</v>
      </c>
      <c r="B1463" s="103" t="s">
        <v>3138</v>
      </c>
      <c r="C1463" s="76" t="s">
        <v>568</v>
      </c>
      <c r="D1463" s="31" t="s">
        <v>144</v>
      </c>
      <c r="E1463" s="1">
        <v>15</v>
      </c>
      <c r="F1463" s="71">
        <f>Data!T160</f>
        <v>2268</v>
      </c>
      <c r="G1463" s="71">
        <f t="shared" si="198"/>
        <v>973.57894736842104</v>
      </c>
      <c r="H1463" s="72">
        <f t="shared" si="199"/>
        <v>1294.421052631579</v>
      </c>
      <c r="I1463" s="72">
        <f t="shared" si="200"/>
        <v>1294.421052631579</v>
      </c>
      <c r="J1463" s="45">
        <f>Data!E160</f>
        <v>0.38900000000000001</v>
      </c>
      <c r="K1463" s="45">
        <f t="shared" si="201"/>
        <v>5.1062500000000018E-2</v>
      </c>
      <c r="L1463" s="73">
        <f t="shared" si="202"/>
        <v>0.3379375</v>
      </c>
      <c r="M1463" s="73">
        <f>IF(Results!J1463&lt;'C.O. values'!C$32,"NO_GROWTH",L1463)</f>
        <v>0.3379375</v>
      </c>
      <c r="N1463" s="74">
        <f t="shared" si="203"/>
        <v>3830.3563606630782</v>
      </c>
      <c r="O1463" s="42">
        <f t="shared" si="204"/>
        <v>3830.3563606630782</v>
      </c>
      <c r="P1463" s="75">
        <f t="shared" si="205"/>
        <v>0.4191738961670271</v>
      </c>
      <c r="Q1463" s="55" t="str">
        <f t="shared" si="206"/>
        <v>NEGATIVE</v>
      </c>
      <c r="R1463" s="1"/>
    </row>
    <row r="1464" spans="1:18" ht="14" x14ac:dyDescent="0.2">
      <c r="A1464" s="103" t="s">
        <v>3139</v>
      </c>
      <c r="B1464" s="103" t="s">
        <v>3140</v>
      </c>
      <c r="C1464" s="76" t="s">
        <v>258</v>
      </c>
      <c r="D1464" s="31" t="s">
        <v>127</v>
      </c>
      <c r="E1464" s="1">
        <v>16</v>
      </c>
      <c r="F1464" s="71">
        <f>Data!U160</f>
        <v>2332</v>
      </c>
      <c r="G1464" s="71">
        <f t="shared" si="198"/>
        <v>973.57894736842104</v>
      </c>
      <c r="H1464" s="72">
        <f t="shared" si="199"/>
        <v>1358.421052631579</v>
      </c>
      <c r="I1464" s="72">
        <f t="shared" si="200"/>
        <v>1358.421052631579</v>
      </c>
      <c r="J1464" s="45">
        <f>Data!F160</f>
        <v>0.41699999999999998</v>
      </c>
      <c r="K1464" s="45">
        <f t="shared" si="201"/>
        <v>5.1062500000000018E-2</v>
      </c>
      <c r="L1464" s="73">
        <f t="shared" si="202"/>
        <v>0.36593749999999997</v>
      </c>
      <c r="M1464" s="73">
        <f>IF(Results!J1464&lt;'C.O. values'!C$32,"NO_GROWTH",L1464)</f>
        <v>0.36593749999999997</v>
      </c>
      <c r="N1464" s="74">
        <f t="shared" si="203"/>
        <v>3712.1668389590545</v>
      </c>
      <c r="O1464" s="42">
        <f t="shared" si="204"/>
        <v>3712.1668389590545</v>
      </c>
      <c r="P1464" s="75">
        <f t="shared" si="205"/>
        <v>0.40623986141047597</v>
      </c>
      <c r="Q1464" s="55" t="str">
        <f t="shared" si="206"/>
        <v>NEGATIVE</v>
      </c>
      <c r="R1464" s="1"/>
    </row>
    <row r="1465" spans="1:18" ht="14" x14ac:dyDescent="0.2">
      <c r="A1465" s="103" t="s">
        <v>3141</v>
      </c>
      <c r="B1465" s="103" t="s">
        <v>3142</v>
      </c>
      <c r="C1465" s="76" t="s">
        <v>284</v>
      </c>
      <c r="D1465" s="31" t="s">
        <v>127</v>
      </c>
      <c r="E1465" s="1">
        <v>17</v>
      </c>
      <c r="F1465" s="71">
        <f>Data!V160</f>
        <v>4798</v>
      </c>
      <c r="G1465" s="71">
        <f t="shared" si="198"/>
        <v>973.57894736842104</v>
      </c>
      <c r="H1465" s="72">
        <f t="shared" si="199"/>
        <v>3824.4210526315792</v>
      </c>
      <c r="I1465" s="72" t="str">
        <f t="shared" si="200"/>
        <v>OUTLIER-UP</v>
      </c>
      <c r="J1465" s="45">
        <f>Data!G160</f>
        <v>0.39900000000000002</v>
      </c>
      <c r="K1465" s="45">
        <f t="shared" si="201"/>
        <v>5.1062500000000018E-2</v>
      </c>
      <c r="L1465" s="73">
        <f t="shared" si="202"/>
        <v>0.34793750000000001</v>
      </c>
      <c r="M1465" s="73">
        <f>IF(Results!J1465&lt;'C.O. values'!C$32,"NO_GROWTH",L1465)</f>
        <v>0.34793750000000001</v>
      </c>
      <c r="N1465" s="74">
        <f t="shared" si="203"/>
        <v>10991.689750692522</v>
      </c>
      <c r="O1465" s="42" t="str">
        <f t="shared" si="204"/>
        <v>OUTLIER-UP</v>
      </c>
      <c r="P1465" s="75">
        <f t="shared" si="205"/>
        <v>1.2028722615927476</v>
      </c>
      <c r="Q1465" s="55" t="str">
        <f t="shared" si="206"/>
        <v>LIKELY_TRUE_POSITIVE</v>
      </c>
      <c r="R1465" s="1"/>
    </row>
    <row r="1466" spans="1:18" ht="14" x14ac:dyDescent="0.2">
      <c r="A1466" s="103" t="s">
        <v>3143</v>
      </c>
      <c r="B1466" s="103" t="s">
        <v>3144</v>
      </c>
      <c r="C1466" s="76" t="s">
        <v>786</v>
      </c>
      <c r="D1466" s="31" t="s">
        <v>127</v>
      </c>
      <c r="E1466" s="1">
        <v>18</v>
      </c>
      <c r="F1466" s="71">
        <f>Data!W160</f>
        <v>1916</v>
      </c>
      <c r="G1466" s="71">
        <f t="shared" si="198"/>
        <v>973.57894736842104</v>
      </c>
      <c r="H1466" s="72">
        <f t="shared" si="199"/>
        <v>942.42105263157896</v>
      </c>
      <c r="I1466" s="72">
        <f t="shared" si="200"/>
        <v>942.42105263157896</v>
      </c>
      <c r="J1466" s="45">
        <f>Data!H160</f>
        <v>0.40699999999999997</v>
      </c>
      <c r="K1466" s="45">
        <f t="shared" si="201"/>
        <v>5.1062500000000018E-2</v>
      </c>
      <c r="L1466" s="73">
        <f t="shared" si="202"/>
        <v>0.35593749999999996</v>
      </c>
      <c r="M1466" s="73">
        <f>IF(Results!J1466&lt;'C.O. values'!C$32,"NO_GROWTH",L1466)</f>
        <v>0.35593749999999996</v>
      </c>
      <c r="N1466" s="74">
        <f t="shared" si="203"/>
        <v>2647.714985444296</v>
      </c>
      <c r="O1466" s="42">
        <f t="shared" si="204"/>
        <v>2647.714985444296</v>
      </c>
      <c r="P1466" s="75">
        <f t="shared" si="205"/>
        <v>0.2897518930056891</v>
      </c>
      <c r="Q1466" s="55" t="str">
        <f t="shared" si="206"/>
        <v>NEGATIVE</v>
      </c>
      <c r="R1466" s="1"/>
    </row>
    <row r="1467" spans="1:18" ht="14" x14ac:dyDescent="0.2">
      <c r="A1467" s="103" t="s">
        <v>3145</v>
      </c>
      <c r="B1467" s="103" t="s">
        <v>3146</v>
      </c>
      <c r="C1467" s="76" t="s">
        <v>596</v>
      </c>
      <c r="D1467" s="31" t="s">
        <v>144</v>
      </c>
      <c r="E1467" s="1">
        <v>19</v>
      </c>
      <c r="F1467" s="71">
        <f>Data!X160</f>
        <v>2151</v>
      </c>
      <c r="G1467" s="71">
        <f t="shared" si="198"/>
        <v>973.57894736842104</v>
      </c>
      <c r="H1467" s="72">
        <f t="shared" si="199"/>
        <v>1177.421052631579</v>
      </c>
      <c r="I1467" s="72">
        <f t="shared" si="200"/>
        <v>1177.421052631579</v>
      </c>
      <c r="J1467" s="45">
        <f>Data!I160</f>
        <v>0.38700000000000001</v>
      </c>
      <c r="K1467" s="45">
        <f t="shared" si="201"/>
        <v>5.1062500000000018E-2</v>
      </c>
      <c r="L1467" s="73">
        <f t="shared" si="202"/>
        <v>0.3359375</v>
      </c>
      <c r="M1467" s="73">
        <f>IF(Results!J1467&lt;'C.O. values'!C$32,"NO_GROWTH",L1467)</f>
        <v>0.3359375</v>
      </c>
      <c r="N1467" s="74">
        <f t="shared" si="203"/>
        <v>3504.8812729498163</v>
      </c>
      <c r="O1467" s="42">
        <f t="shared" si="204"/>
        <v>3504.8812729498163</v>
      </c>
      <c r="P1467" s="75">
        <f t="shared" si="205"/>
        <v>0.38355562784526315</v>
      </c>
      <c r="Q1467" s="55" t="str">
        <f t="shared" si="206"/>
        <v>NEGATIVE</v>
      </c>
      <c r="R1467" s="1"/>
    </row>
    <row r="1468" spans="1:18" ht="14" x14ac:dyDescent="0.2">
      <c r="A1468" s="103" t="s">
        <v>3147</v>
      </c>
      <c r="B1468" s="103" t="s">
        <v>3148</v>
      </c>
      <c r="C1468" s="76" t="s">
        <v>161</v>
      </c>
      <c r="D1468" s="31" t="s">
        <v>127</v>
      </c>
      <c r="E1468" s="1">
        <v>20</v>
      </c>
      <c r="F1468" s="71">
        <f>Data!Y160</f>
        <v>2347</v>
      </c>
      <c r="G1468" s="71">
        <f t="shared" si="198"/>
        <v>973.57894736842104</v>
      </c>
      <c r="H1468" s="72">
        <f t="shared" si="199"/>
        <v>1373.421052631579</v>
      </c>
      <c r="I1468" s="72">
        <f t="shared" si="200"/>
        <v>1373.421052631579</v>
      </c>
      <c r="J1468" s="45">
        <f>Data!J160</f>
        <v>0.38700000000000001</v>
      </c>
      <c r="K1468" s="45">
        <f t="shared" si="201"/>
        <v>5.1062500000000018E-2</v>
      </c>
      <c r="L1468" s="73">
        <f t="shared" si="202"/>
        <v>0.3359375</v>
      </c>
      <c r="M1468" s="73">
        <f>IF(Results!J1468&lt;'C.O. values'!C$32,"NO_GROWTH",L1468)</f>
        <v>0.3359375</v>
      </c>
      <c r="N1468" s="74">
        <f t="shared" si="203"/>
        <v>4088.3231334149327</v>
      </c>
      <c r="O1468" s="42">
        <f t="shared" si="204"/>
        <v>4088.3231334149327</v>
      </c>
      <c r="P1468" s="75">
        <f t="shared" si="205"/>
        <v>0.44740441234733097</v>
      </c>
      <c r="Q1468" s="55" t="str">
        <f t="shared" si="206"/>
        <v>NEGATIVE</v>
      </c>
      <c r="R1468" s="1"/>
    </row>
    <row r="1469" spans="1:18" ht="14" x14ac:dyDescent="0.2">
      <c r="A1469" s="103" t="s">
        <v>3149</v>
      </c>
      <c r="B1469" s="103" t="s">
        <v>3150</v>
      </c>
      <c r="C1469" s="76" t="s">
        <v>596</v>
      </c>
      <c r="D1469" s="31" t="s">
        <v>141</v>
      </c>
      <c r="E1469" s="1">
        <v>21</v>
      </c>
      <c r="F1469" s="71">
        <f>Data!Z160</f>
        <v>2588</v>
      </c>
      <c r="G1469" s="71">
        <f t="shared" si="198"/>
        <v>973.57894736842104</v>
      </c>
      <c r="H1469" s="72">
        <f t="shared" si="199"/>
        <v>1614.421052631579</v>
      </c>
      <c r="I1469" s="72">
        <f t="shared" si="200"/>
        <v>1614.421052631579</v>
      </c>
      <c r="J1469" s="45">
        <f>Data!K160</f>
        <v>0.39400000000000002</v>
      </c>
      <c r="K1469" s="45">
        <f t="shared" si="201"/>
        <v>5.1062500000000018E-2</v>
      </c>
      <c r="L1469" s="73">
        <f t="shared" si="202"/>
        <v>0.34293750000000001</v>
      </c>
      <c r="M1469" s="73">
        <f>IF(Results!J1469&lt;'C.O. values'!C$32,"NO_GROWTH",L1469)</f>
        <v>0.34293750000000001</v>
      </c>
      <c r="N1469" s="74">
        <f t="shared" si="203"/>
        <v>4707.6247206315402</v>
      </c>
      <c r="O1469" s="42">
        <f t="shared" si="204"/>
        <v>4707.6247206315402</v>
      </c>
      <c r="P1469" s="75">
        <f t="shared" si="205"/>
        <v>0.51517749525992729</v>
      </c>
      <c r="Q1469" s="55" t="str">
        <f t="shared" si="206"/>
        <v>NEGATIVE</v>
      </c>
      <c r="R1469" s="1"/>
    </row>
    <row r="1470" spans="1:18" ht="14" x14ac:dyDescent="0.2">
      <c r="A1470" s="103" t="s">
        <v>3151</v>
      </c>
      <c r="B1470" s="103" t="s">
        <v>3152</v>
      </c>
      <c r="C1470" s="76" t="s">
        <v>573</v>
      </c>
      <c r="D1470" s="31" t="s">
        <v>127</v>
      </c>
      <c r="E1470" s="1">
        <v>22</v>
      </c>
      <c r="F1470" s="71">
        <f>Data!AA160</f>
        <v>2341</v>
      </c>
      <c r="G1470" s="71">
        <f t="shared" si="198"/>
        <v>973.57894736842104</v>
      </c>
      <c r="H1470" s="72">
        <f t="shared" si="199"/>
        <v>1367.421052631579</v>
      </c>
      <c r="I1470" s="72">
        <f t="shared" si="200"/>
        <v>1367.421052631579</v>
      </c>
      <c r="J1470" s="45">
        <f>Data!L160</f>
        <v>0.33200000000000002</v>
      </c>
      <c r="K1470" s="45">
        <f t="shared" si="201"/>
        <v>5.1062500000000018E-2</v>
      </c>
      <c r="L1470" s="73">
        <f t="shared" si="202"/>
        <v>0.28093750000000001</v>
      </c>
      <c r="M1470" s="73">
        <f>IF(Results!J1470&lt;'C.O. values'!C$32,"NO_GROWTH",L1470)</f>
        <v>0.28093750000000001</v>
      </c>
      <c r="N1470" s="74">
        <f t="shared" si="203"/>
        <v>4867.3496867864878</v>
      </c>
      <c r="O1470" s="42">
        <f t="shared" si="204"/>
        <v>4867.3496867864878</v>
      </c>
      <c r="P1470" s="75">
        <f t="shared" si="205"/>
        <v>0.53265694888620174</v>
      </c>
      <c r="Q1470" s="55" t="str">
        <f t="shared" si="206"/>
        <v>NEGATIVE</v>
      </c>
      <c r="R1470" s="1"/>
    </row>
    <row r="1471" spans="1:18" ht="14" x14ac:dyDescent="0.2">
      <c r="A1471" s="103" t="s">
        <v>3153</v>
      </c>
      <c r="B1471" s="103" t="s">
        <v>3154</v>
      </c>
      <c r="C1471" s="76" t="s">
        <v>944</v>
      </c>
      <c r="D1471" s="31" t="s">
        <v>144</v>
      </c>
      <c r="E1471" s="1">
        <v>23</v>
      </c>
      <c r="F1471" s="71">
        <f>Data!AB160</f>
        <v>2600</v>
      </c>
      <c r="G1471" s="71">
        <f t="shared" si="198"/>
        <v>973.57894736842104</v>
      </c>
      <c r="H1471" s="72">
        <f t="shared" si="199"/>
        <v>1626.421052631579</v>
      </c>
      <c r="I1471" s="72">
        <f t="shared" si="200"/>
        <v>1626.421052631579</v>
      </c>
      <c r="J1471" s="45">
        <f>Data!M160</f>
        <v>0.33700000000000002</v>
      </c>
      <c r="K1471" s="45">
        <f t="shared" si="201"/>
        <v>5.1062500000000018E-2</v>
      </c>
      <c r="L1471" s="73">
        <f t="shared" si="202"/>
        <v>0.28593750000000001</v>
      </c>
      <c r="M1471" s="73">
        <f>IF(Results!J1471&lt;'C.O. values'!C$32,"NO_GROWTH",L1471)</f>
        <v>0.28593750000000001</v>
      </c>
      <c r="N1471" s="74">
        <f t="shared" si="203"/>
        <v>5688.0299108426807</v>
      </c>
      <c r="O1471" s="42">
        <f t="shared" si="204"/>
        <v>5688.0299108426807</v>
      </c>
      <c r="P1471" s="75">
        <f t="shared" si="205"/>
        <v>0.62246784234712027</v>
      </c>
      <c r="Q1471" s="55" t="str">
        <f t="shared" si="206"/>
        <v>NEGATIVE</v>
      </c>
      <c r="R1471" s="1"/>
    </row>
    <row r="1472" spans="1:18" ht="14" x14ac:dyDescent="0.2">
      <c r="A1472" s="103" t="s">
        <v>3155</v>
      </c>
      <c r="B1472" s="103" t="s">
        <v>3156</v>
      </c>
      <c r="C1472" s="76" t="s">
        <v>944</v>
      </c>
      <c r="D1472" s="31" t="s">
        <v>144</v>
      </c>
      <c r="E1472" s="1">
        <v>24</v>
      </c>
      <c r="F1472" s="71">
        <f>Data!AC160</f>
        <v>2622</v>
      </c>
      <c r="G1472" s="71">
        <f t="shared" si="198"/>
        <v>973.57894736842104</v>
      </c>
      <c r="H1472" s="72">
        <f t="shared" si="199"/>
        <v>1648.421052631579</v>
      </c>
      <c r="I1472" s="72">
        <f t="shared" si="200"/>
        <v>1648.421052631579</v>
      </c>
      <c r="J1472" s="45">
        <f>Data!N160</f>
        <v>0.36399999999999999</v>
      </c>
      <c r="K1472" s="45">
        <f t="shared" si="201"/>
        <v>5.1062500000000018E-2</v>
      </c>
      <c r="L1472" s="73">
        <f t="shared" si="202"/>
        <v>0.31293749999999998</v>
      </c>
      <c r="M1472" s="73">
        <f>IF(Results!J1472&lt;'C.O. values'!C$32,"NO_GROWTH",L1472)</f>
        <v>0.31293749999999998</v>
      </c>
      <c r="N1472" s="74">
        <f t="shared" si="203"/>
        <v>5267.5727665478862</v>
      </c>
      <c r="O1472" s="42">
        <f t="shared" si="204"/>
        <v>5267.5727665478862</v>
      </c>
      <c r="P1472" s="75">
        <f t="shared" si="205"/>
        <v>0.57645524123373426</v>
      </c>
      <c r="Q1472" s="55" t="str">
        <f t="shared" si="206"/>
        <v>NEGATIVE</v>
      </c>
      <c r="R1472" s="1"/>
    </row>
    <row r="1473" spans="1:18" ht="14" x14ac:dyDescent="0.2">
      <c r="A1473" s="103" t="s">
        <v>3157</v>
      </c>
      <c r="B1473" s="103" t="s">
        <v>3158</v>
      </c>
      <c r="C1473" s="76" t="s">
        <v>1425</v>
      </c>
      <c r="D1473" s="31" t="s">
        <v>127</v>
      </c>
      <c r="E1473" s="1">
        <v>25</v>
      </c>
      <c r="F1473" s="71">
        <f>Data!R161</f>
        <v>2161</v>
      </c>
      <c r="G1473" s="71">
        <f t="shared" si="198"/>
        <v>973.57894736842104</v>
      </c>
      <c r="H1473" s="72">
        <f t="shared" si="199"/>
        <v>1187.421052631579</v>
      </c>
      <c r="I1473" s="72">
        <f t="shared" si="200"/>
        <v>1187.421052631579</v>
      </c>
      <c r="J1473" s="45">
        <f>Data!C161</f>
        <v>0.42699999999999999</v>
      </c>
      <c r="K1473" s="45">
        <f t="shared" si="201"/>
        <v>5.1062500000000018E-2</v>
      </c>
      <c r="L1473" s="73">
        <f t="shared" si="202"/>
        <v>0.37593749999999998</v>
      </c>
      <c r="M1473" s="73">
        <f>IF(Results!J1473&lt;'C.O. values'!C$32,"NO_GROWTH",L1473)</f>
        <v>0.37593749999999998</v>
      </c>
      <c r="N1473" s="74">
        <f t="shared" si="203"/>
        <v>3158.5597409983816</v>
      </c>
      <c r="O1473" s="42">
        <f t="shared" si="204"/>
        <v>3158.5597409983816</v>
      </c>
      <c r="P1473" s="75">
        <f t="shared" si="205"/>
        <v>0.34565603516885585</v>
      </c>
      <c r="Q1473" s="55" t="str">
        <f t="shared" si="206"/>
        <v>NEGATIVE</v>
      </c>
      <c r="R1473" s="1"/>
    </row>
    <row r="1474" spans="1:18" ht="14" x14ac:dyDescent="0.2">
      <c r="A1474" s="103" t="s">
        <v>3159</v>
      </c>
      <c r="B1474" s="103" t="s">
        <v>3160</v>
      </c>
      <c r="C1474" s="76" t="s">
        <v>738</v>
      </c>
      <c r="D1474" s="31" t="s">
        <v>127</v>
      </c>
      <c r="E1474" s="1">
        <v>26</v>
      </c>
      <c r="F1474" s="71">
        <f>Data!S161</f>
        <v>2650</v>
      </c>
      <c r="G1474" s="71">
        <f t="shared" si="198"/>
        <v>973.57894736842104</v>
      </c>
      <c r="H1474" s="72">
        <f t="shared" si="199"/>
        <v>1676.421052631579</v>
      </c>
      <c r="I1474" s="72">
        <f t="shared" si="200"/>
        <v>1676.421052631579</v>
      </c>
      <c r="J1474" s="45">
        <f>Data!D161</f>
        <v>0.33700000000000002</v>
      </c>
      <c r="K1474" s="45">
        <f t="shared" si="201"/>
        <v>5.1062500000000018E-2</v>
      </c>
      <c r="L1474" s="73">
        <f t="shared" si="202"/>
        <v>0.28593750000000001</v>
      </c>
      <c r="M1474" s="73">
        <f>IF(Results!J1474&lt;'C.O. values'!C$32,"NO_GROWTH",L1474)</f>
        <v>0.28593750000000001</v>
      </c>
      <c r="N1474" s="74">
        <f t="shared" si="203"/>
        <v>5862.8932988208226</v>
      </c>
      <c r="O1474" s="42">
        <f t="shared" si="204"/>
        <v>5862.8932988208226</v>
      </c>
      <c r="P1474" s="75">
        <f t="shared" si="205"/>
        <v>0.64160396461201452</v>
      </c>
      <c r="Q1474" s="55" t="str">
        <f t="shared" si="206"/>
        <v>NEGATIVE</v>
      </c>
      <c r="R1474" s="1"/>
    </row>
    <row r="1475" spans="1:18" ht="14" x14ac:dyDescent="0.2">
      <c r="A1475" s="103" t="s">
        <v>3161</v>
      </c>
      <c r="B1475" s="103" t="s">
        <v>3162</v>
      </c>
      <c r="C1475" s="76" t="s">
        <v>653</v>
      </c>
      <c r="D1475" s="31" t="s">
        <v>127</v>
      </c>
      <c r="E1475" s="1">
        <v>27</v>
      </c>
      <c r="F1475" s="71">
        <f>Data!T161</f>
        <v>2812</v>
      </c>
      <c r="G1475" s="71">
        <f t="shared" si="198"/>
        <v>973.57894736842104</v>
      </c>
      <c r="H1475" s="72">
        <f t="shared" si="199"/>
        <v>1838.421052631579</v>
      </c>
      <c r="I1475" s="72">
        <f t="shared" si="200"/>
        <v>1838.421052631579</v>
      </c>
      <c r="J1475" s="45">
        <f>Data!E161</f>
        <v>0.34799999999999998</v>
      </c>
      <c r="K1475" s="45">
        <f t="shared" si="201"/>
        <v>5.1062500000000018E-2</v>
      </c>
      <c r="L1475" s="73">
        <f t="shared" si="202"/>
        <v>0.29693749999999997</v>
      </c>
      <c r="M1475" s="73">
        <f>IF(Results!J1475&lt;'C.O. values'!C$32,"NO_GROWTH",L1475)</f>
        <v>0.29693749999999997</v>
      </c>
      <c r="N1475" s="74">
        <f t="shared" si="203"/>
        <v>6191.2727514429107</v>
      </c>
      <c r="O1475" s="42">
        <f t="shared" si="204"/>
        <v>6191.2727514429107</v>
      </c>
      <c r="P1475" s="75">
        <f t="shared" si="205"/>
        <v>0.67754007123394988</v>
      </c>
      <c r="Q1475" s="55" t="str">
        <f t="shared" si="206"/>
        <v>NEGATIVE</v>
      </c>
      <c r="R1475" s="1"/>
    </row>
    <row r="1476" spans="1:18" ht="14" x14ac:dyDescent="0.2">
      <c r="A1476" s="103" t="s">
        <v>3163</v>
      </c>
      <c r="B1476" s="103" t="s">
        <v>3164</v>
      </c>
      <c r="C1476" s="76" t="s">
        <v>738</v>
      </c>
      <c r="D1476" s="31" t="s">
        <v>144</v>
      </c>
      <c r="E1476" s="1">
        <v>28</v>
      </c>
      <c r="F1476" s="71">
        <f>Data!U161</f>
        <v>2447</v>
      </c>
      <c r="G1476" s="71">
        <f t="shared" si="198"/>
        <v>973.57894736842104</v>
      </c>
      <c r="H1476" s="72">
        <f t="shared" si="199"/>
        <v>1473.421052631579</v>
      </c>
      <c r="I1476" s="72">
        <f t="shared" si="200"/>
        <v>1473.421052631579</v>
      </c>
      <c r="J1476" s="45">
        <f>Data!F161</f>
        <v>0.39700000000000002</v>
      </c>
      <c r="K1476" s="45">
        <f t="shared" si="201"/>
        <v>5.1062500000000018E-2</v>
      </c>
      <c r="L1476" s="73">
        <f t="shared" si="202"/>
        <v>0.34593750000000001</v>
      </c>
      <c r="M1476" s="73">
        <f>IF(Results!J1476&lt;'C.O. values'!C$32,"NO_GROWTH",L1476)</f>
        <v>0.34593750000000001</v>
      </c>
      <c r="N1476" s="74">
        <f t="shared" si="203"/>
        <v>4259.2117149241667</v>
      </c>
      <c r="O1476" s="42">
        <f t="shared" si="204"/>
        <v>4259.2117149241667</v>
      </c>
      <c r="P1476" s="75">
        <f t="shared" si="205"/>
        <v>0.46610555286191274</v>
      </c>
      <c r="Q1476" s="55" t="str">
        <f t="shared" si="206"/>
        <v>NEGATIVE</v>
      </c>
      <c r="R1476" s="1"/>
    </row>
    <row r="1477" spans="1:18" ht="14" x14ac:dyDescent="0.2">
      <c r="A1477" s="103" t="s">
        <v>3165</v>
      </c>
      <c r="B1477" s="103" t="s">
        <v>3166</v>
      </c>
      <c r="C1477" s="76" t="s">
        <v>1722</v>
      </c>
      <c r="D1477" s="31" t="s">
        <v>127</v>
      </c>
      <c r="E1477" s="1">
        <v>29</v>
      </c>
      <c r="F1477" s="71">
        <f>Data!V161</f>
        <v>2584</v>
      </c>
      <c r="G1477" s="71">
        <f t="shared" si="198"/>
        <v>973.57894736842104</v>
      </c>
      <c r="H1477" s="72">
        <f t="shared" si="199"/>
        <v>1610.421052631579</v>
      </c>
      <c r="I1477" s="72">
        <f t="shared" si="200"/>
        <v>1610.421052631579</v>
      </c>
      <c r="J1477" s="45">
        <f>Data!G161</f>
        <v>0.40500000000000003</v>
      </c>
      <c r="K1477" s="45">
        <f t="shared" si="201"/>
        <v>5.1062500000000018E-2</v>
      </c>
      <c r="L1477" s="73">
        <f t="shared" si="202"/>
        <v>0.35393750000000002</v>
      </c>
      <c r="M1477" s="73">
        <f>IF(Results!J1477&lt;'C.O. values'!C$32,"NO_GROWTH",L1477)</f>
        <v>0.35393750000000002</v>
      </c>
      <c r="N1477" s="74">
        <f t="shared" si="203"/>
        <v>4550.0153350000464</v>
      </c>
      <c r="O1477" s="42">
        <f t="shared" si="204"/>
        <v>4550.0153350000464</v>
      </c>
      <c r="P1477" s="75">
        <f t="shared" si="205"/>
        <v>0.49792955955187529</v>
      </c>
      <c r="Q1477" s="55" t="str">
        <f t="shared" si="206"/>
        <v>NEGATIVE</v>
      </c>
      <c r="R1477" s="1"/>
    </row>
    <row r="1478" spans="1:18" ht="14" x14ac:dyDescent="0.2">
      <c r="A1478" s="103" t="s">
        <v>3167</v>
      </c>
      <c r="B1478" s="103" t="s">
        <v>3168</v>
      </c>
      <c r="C1478" s="76" t="s">
        <v>158</v>
      </c>
      <c r="D1478" s="31" t="s">
        <v>127</v>
      </c>
      <c r="E1478" s="1">
        <v>30</v>
      </c>
      <c r="F1478" s="71">
        <f>Data!W161</f>
        <v>2925</v>
      </c>
      <c r="G1478" s="71">
        <f t="shared" si="198"/>
        <v>973.57894736842104</v>
      </c>
      <c r="H1478" s="72">
        <f t="shared" si="199"/>
        <v>1951.421052631579</v>
      </c>
      <c r="I1478" s="72">
        <f t="shared" si="200"/>
        <v>1951.421052631579</v>
      </c>
      <c r="J1478" s="45">
        <f>Data!H161</f>
        <v>0.35299999999999998</v>
      </c>
      <c r="K1478" s="45">
        <f t="shared" si="201"/>
        <v>5.1062500000000018E-2</v>
      </c>
      <c r="L1478" s="73">
        <f t="shared" si="202"/>
        <v>0.30193749999999997</v>
      </c>
      <c r="M1478" s="73">
        <f>IF(Results!J1478&lt;'C.O. values'!C$32,"NO_GROWTH",L1478)</f>
        <v>0.30193749999999997</v>
      </c>
      <c r="N1478" s="74">
        <f t="shared" si="203"/>
        <v>6462.996655372649</v>
      </c>
      <c r="O1478" s="42">
        <f t="shared" si="204"/>
        <v>6462.996655372649</v>
      </c>
      <c r="P1478" s="75">
        <f t="shared" si="205"/>
        <v>0.70727609492659294</v>
      </c>
      <c r="Q1478" s="55" t="str">
        <f t="shared" si="206"/>
        <v>NEGATIVE</v>
      </c>
      <c r="R1478" s="1"/>
    </row>
    <row r="1479" spans="1:18" ht="14" x14ac:dyDescent="0.2">
      <c r="A1479" s="103" t="s">
        <v>3169</v>
      </c>
      <c r="B1479" s="103" t="s">
        <v>3170</v>
      </c>
      <c r="C1479" s="76" t="s">
        <v>135</v>
      </c>
      <c r="D1479" s="31" t="s">
        <v>141</v>
      </c>
      <c r="E1479" s="1">
        <v>31</v>
      </c>
      <c r="F1479" s="71">
        <f>Data!X161</f>
        <v>3074</v>
      </c>
      <c r="G1479" s="71">
        <f t="shared" si="198"/>
        <v>973.57894736842104</v>
      </c>
      <c r="H1479" s="72">
        <f t="shared" si="199"/>
        <v>2100.4210526315792</v>
      </c>
      <c r="I1479" s="72">
        <f t="shared" si="200"/>
        <v>2100.4210526315792</v>
      </c>
      <c r="J1479" s="45">
        <f>Data!I161</f>
        <v>0.371</v>
      </c>
      <c r="K1479" s="45">
        <f t="shared" si="201"/>
        <v>5.1062500000000018E-2</v>
      </c>
      <c r="L1479" s="73">
        <f t="shared" si="202"/>
        <v>0.31993749999999999</v>
      </c>
      <c r="M1479" s="73">
        <f>IF(Results!J1479&lt;'C.O. values'!C$32,"NO_GROWTH",L1479)</f>
        <v>0.31993749999999999</v>
      </c>
      <c r="N1479" s="74">
        <f t="shared" si="203"/>
        <v>6565.0980351836824</v>
      </c>
      <c r="O1479" s="42">
        <f t="shared" si="204"/>
        <v>6565.0980351836824</v>
      </c>
      <c r="P1479" s="75">
        <f t="shared" si="205"/>
        <v>0.71844952871435974</v>
      </c>
      <c r="Q1479" s="55" t="str">
        <f t="shared" si="206"/>
        <v>NEGATIVE</v>
      </c>
      <c r="R1479" s="1"/>
    </row>
    <row r="1480" spans="1:18" ht="14" x14ac:dyDescent="0.2">
      <c r="A1480" s="103" t="s">
        <v>3171</v>
      </c>
      <c r="B1480" s="103" t="s">
        <v>3172</v>
      </c>
      <c r="C1480" s="76" t="s">
        <v>152</v>
      </c>
      <c r="D1480" s="31" t="s">
        <v>127</v>
      </c>
      <c r="E1480" s="1">
        <v>32</v>
      </c>
      <c r="F1480" s="71">
        <f>Data!Y161</f>
        <v>3204</v>
      </c>
      <c r="G1480" s="71">
        <f t="shared" si="198"/>
        <v>973.57894736842104</v>
      </c>
      <c r="H1480" s="72">
        <f t="shared" si="199"/>
        <v>2230.4210526315792</v>
      </c>
      <c r="I1480" s="72">
        <f t="shared" si="200"/>
        <v>2230.4210526315792</v>
      </c>
      <c r="J1480" s="45">
        <f>Data!J161</f>
        <v>0.36599999999999999</v>
      </c>
      <c r="K1480" s="45">
        <f t="shared" si="201"/>
        <v>5.1062500000000018E-2</v>
      </c>
      <c r="L1480" s="73">
        <f t="shared" si="202"/>
        <v>0.31493749999999998</v>
      </c>
      <c r="M1480" s="73">
        <f>IF(Results!J1480&lt;'C.O. values'!C$32,"NO_GROWTH",L1480)</f>
        <v>0.31493749999999998</v>
      </c>
      <c r="N1480" s="74">
        <f t="shared" si="203"/>
        <v>7082.1069343332547</v>
      </c>
      <c r="O1480" s="42">
        <f t="shared" si="204"/>
        <v>7082.1069343332547</v>
      </c>
      <c r="P1480" s="75">
        <f t="shared" si="205"/>
        <v>0.77502824207773868</v>
      </c>
      <c r="Q1480" s="55" t="str">
        <f t="shared" si="206"/>
        <v>NEGATIVE</v>
      </c>
      <c r="R1480" s="1"/>
    </row>
    <row r="1481" spans="1:18" ht="14" x14ac:dyDescent="0.2">
      <c r="A1481" s="103" t="s">
        <v>3173</v>
      </c>
      <c r="B1481" s="103" t="s">
        <v>3174</v>
      </c>
      <c r="C1481" s="76" t="s">
        <v>596</v>
      </c>
      <c r="D1481" s="31" t="s">
        <v>127</v>
      </c>
      <c r="E1481" s="1">
        <v>33</v>
      </c>
      <c r="F1481" s="71">
        <f>Data!Z161</f>
        <v>3070</v>
      </c>
      <c r="G1481" s="71">
        <f t="shared" ref="G1481:G1544" si="207">G$5</f>
        <v>973.57894736842104</v>
      </c>
      <c r="H1481" s="72">
        <f t="shared" ref="H1481:H1544" si="208">F1481-G1481</f>
        <v>2096.4210526315792</v>
      </c>
      <c r="I1481" s="72">
        <f t="shared" ref="I1481:I1544" si="209">IF(H1481&lt;((QUARTILE($H$9:$H$2007,3))+(1.5*(QUARTILE($H$9:$H$2007,3)-QUARTILE($H$9:$H$2007,1)))),(IF(H1481&gt;((QUARTILE($H$9:$H$2007,1))-(1.5*(QUARTILE($H$9:$H$2007,3)-QUARTILE($H$9:$H$2007,1)))),H1481,"OUTLIER-DN")),"OUTLIER-UP")</f>
        <v>2096.4210526315792</v>
      </c>
      <c r="J1481" s="45">
        <f>Data!K161</f>
        <v>0.37</v>
      </c>
      <c r="K1481" s="45">
        <f t="shared" ref="K1481:K1544" si="210">K$5</f>
        <v>5.1062500000000018E-2</v>
      </c>
      <c r="L1481" s="73">
        <f t="shared" ref="L1481:L1544" si="211">J1481-K1481</f>
        <v>0.31893749999999998</v>
      </c>
      <c r="M1481" s="73">
        <f>IF(Results!J1481&lt;'C.O. values'!C$32,"NO_GROWTH",L1481)</f>
        <v>0.31893749999999998</v>
      </c>
      <c r="N1481" s="74">
        <f t="shared" ref="N1481:N1544" si="212">IF(M1481="NO_GROWTH","NO_GROWTH",H1481/L1481)</f>
        <v>6573.1406706065582</v>
      </c>
      <c r="O1481" s="42">
        <f t="shared" ref="O1481:O1544" si="213">IF(M1481="NO_GROWTH","NO_GROWTH",(IF(N1481&lt;((QUARTILE($N$9:$N$2007,3))+(1.5*(QUARTILE($N$9:$N$2007,3)-QUARTILE($N$9:$N$2007,1)))),(IF(N1481&gt;((QUARTILE($N$9:$N$2007,1))-(1.5*(QUARTILE($N$9:$N$2007,3)-QUARTILE($N$9:$N$2007,1)))),N1481,"OUTLIER-DN")),"OUTLIER-UP")))</f>
        <v>6573.1406706065582</v>
      </c>
      <c r="P1481" s="75">
        <f t="shared" ref="P1481:P1544" si="214">IF(O1481="NO_GROWTH","NO_GROWTH",N1481/$O$5)</f>
        <v>0.71932967210265641</v>
      </c>
      <c r="Q1481" s="55" t="str">
        <f t="shared" ref="Q1481:Q1544" si="215">IF(M1481="NO_GROWTH","NO_GROWTH",(IF(P1481&gt;0.99,(IF(H1481&lt;$P$5,"POTENTIAL_FALSE_POSITIVE","LIKELY_TRUE_POSITIVE")),"NEGATIVE")))</f>
        <v>NEGATIVE</v>
      </c>
      <c r="R1481" s="1"/>
    </row>
    <row r="1482" spans="1:18" ht="14" x14ac:dyDescent="0.2">
      <c r="A1482" s="103" t="s">
        <v>3175</v>
      </c>
      <c r="B1482" s="103" t="s">
        <v>3176</v>
      </c>
      <c r="C1482" s="76" t="s">
        <v>479</v>
      </c>
      <c r="D1482" s="31" t="s">
        <v>127</v>
      </c>
      <c r="E1482" s="1">
        <v>34</v>
      </c>
      <c r="F1482" s="71">
        <f>Data!AA161</f>
        <v>681</v>
      </c>
      <c r="G1482" s="71">
        <f t="shared" si="207"/>
        <v>973.57894736842104</v>
      </c>
      <c r="H1482" s="72">
        <f t="shared" si="208"/>
        <v>-292.57894736842104</v>
      </c>
      <c r="I1482" s="72" t="str">
        <f t="shared" si="209"/>
        <v>OUTLIER-DN</v>
      </c>
      <c r="J1482" s="45">
        <f>Data!L161</f>
        <v>5.0999999999999997E-2</v>
      </c>
      <c r="K1482" s="45">
        <f t="shared" si="210"/>
        <v>5.1062500000000018E-2</v>
      </c>
      <c r="L1482" s="73">
        <f t="shared" si="211"/>
        <v>-6.2500000000020872E-5</v>
      </c>
      <c r="M1482" s="73" t="str">
        <f>IF(Results!J1482&lt;'C.O. values'!C$32,"NO_GROWTH",L1482)</f>
        <v>NO_GROWTH</v>
      </c>
      <c r="N1482" s="74" t="str">
        <f t="shared" si="212"/>
        <v>NO_GROWTH</v>
      </c>
      <c r="O1482" s="42" t="str">
        <f t="shared" si="213"/>
        <v>NO_GROWTH</v>
      </c>
      <c r="P1482" s="75" t="str">
        <f t="shared" si="214"/>
        <v>NO_GROWTH</v>
      </c>
      <c r="Q1482" s="55" t="str">
        <f t="shared" si="215"/>
        <v>NO_GROWTH</v>
      </c>
      <c r="R1482" s="1"/>
    </row>
    <row r="1483" spans="1:18" ht="14" x14ac:dyDescent="0.2">
      <c r="A1483" s="103" t="s">
        <v>3177</v>
      </c>
      <c r="B1483" s="103" t="s">
        <v>3178</v>
      </c>
      <c r="C1483" s="76" t="s">
        <v>421</v>
      </c>
      <c r="D1483" s="31" t="s">
        <v>127</v>
      </c>
      <c r="E1483" s="1">
        <v>35</v>
      </c>
      <c r="F1483" s="71">
        <f>Data!AB161</f>
        <v>2805</v>
      </c>
      <c r="G1483" s="71">
        <f t="shared" si="207"/>
        <v>973.57894736842104</v>
      </c>
      <c r="H1483" s="72">
        <f t="shared" si="208"/>
        <v>1831.421052631579</v>
      </c>
      <c r="I1483" s="72">
        <f t="shared" si="209"/>
        <v>1831.421052631579</v>
      </c>
      <c r="J1483" s="45">
        <f>Data!M161</f>
        <v>0.43099999999999999</v>
      </c>
      <c r="K1483" s="45">
        <f t="shared" si="210"/>
        <v>5.1062500000000018E-2</v>
      </c>
      <c r="L1483" s="73">
        <f t="shared" si="211"/>
        <v>0.37993749999999998</v>
      </c>
      <c r="M1483" s="73">
        <f>IF(Results!J1483&lt;'C.O. values'!C$32,"NO_GROWTH",L1483)</f>
        <v>0.37993749999999998</v>
      </c>
      <c r="N1483" s="74">
        <f t="shared" si="212"/>
        <v>4820.3219019748749</v>
      </c>
      <c r="O1483" s="42">
        <f t="shared" si="213"/>
        <v>4820.3219019748749</v>
      </c>
      <c r="P1483" s="75">
        <f t="shared" si="214"/>
        <v>0.52751047740118939</v>
      </c>
      <c r="Q1483" s="55" t="str">
        <f t="shared" si="215"/>
        <v>NEGATIVE</v>
      </c>
      <c r="R1483" s="1"/>
    </row>
    <row r="1484" spans="1:18" ht="14" x14ac:dyDescent="0.2">
      <c r="A1484" s="103" t="s">
        <v>3179</v>
      </c>
      <c r="B1484" s="103" t="s">
        <v>3180</v>
      </c>
      <c r="C1484" s="76" t="s">
        <v>291</v>
      </c>
      <c r="D1484" s="31" t="s">
        <v>127</v>
      </c>
      <c r="E1484" s="1">
        <v>36</v>
      </c>
      <c r="F1484" s="71">
        <f>Data!AC161</f>
        <v>3125</v>
      </c>
      <c r="G1484" s="71">
        <f t="shared" si="207"/>
        <v>973.57894736842104</v>
      </c>
      <c r="H1484" s="72">
        <f t="shared" si="208"/>
        <v>2151.4210526315792</v>
      </c>
      <c r="I1484" s="72">
        <f t="shared" si="209"/>
        <v>2151.4210526315792</v>
      </c>
      <c r="J1484" s="45">
        <f>Data!N161</f>
        <v>0.38600000000000001</v>
      </c>
      <c r="K1484" s="45">
        <f t="shared" si="210"/>
        <v>5.1062500000000018E-2</v>
      </c>
      <c r="L1484" s="73">
        <f t="shared" si="211"/>
        <v>0.3349375</v>
      </c>
      <c r="M1484" s="73">
        <f>IF(Results!J1484&lt;'C.O. values'!C$32,"NO_GROWTH",L1484)</f>
        <v>0.3349375</v>
      </c>
      <c r="N1484" s="74">
        <f t="shared" si="212"/>
        <v>6423.3507822551346</v>
      </c>
      <c r="O1484" s="42">
        <f t="shared" si="213"/>
        <v>6423.3507822551346</v>
      </c>
      <c r="P1484" s="75">
        <f t="shared" si="214"/>
        <v>0.70293746072736263</v>
      </c>
      <c r="Q1484" s="55" t="str">
        <f t="shared" si="215"/>
        <v>NEGATIVE</v>
      </c>
      <c r="R1484" s="1"/>
    </row>
    <row r="1485" spans="1:18" ht="14" x14ac:dyDescent="0.2">
      <c r="A1485" s="103" t="s">
        <v>3181</v>
      </c>
      <c r="B1485" s="103" t="s">
        <v>3182</v>
      </c>
      <c r="C1485" s="76" t="s">
        <v>300</v>
      </c>
      <c r="D1485" s="31" t="s">
        <v>127</v>
      </c>
      <c r="E1485" s="1">
        <v>37</v>
      </c>
      <c r="F1485" s="71">
        <f>Data!R162</f>
        <v>1569</v>
      </c>
      <c r="G1485" s="71">
        <f t="shared" si="207"/>
        <v>973.57894736842104</v>
      </c>
      <c r="H1485" s="72">
        <f t="shared" si="208"/>
        <v>595.42105263157896</v>
      </c>
      <c r="I1485" s="72">
        <f t="shared" si="209"/>
        <v>595.42105263157896</v>
      </c>
      <c r="J1485" s="45">
        <f>Data!C162</f>
        <v>0.39600000000000002</v>
      </c>
      <c r="K1485" s="45">
        <f t="shared" si="210"/>
        <v>5.1062500000000018E-2</v>
      </c>
      <c r="L1485" s="73">
        <f t="shared" si="211"/>
        <v>0.34493750000000001</v>
      </c>
      <c r="M1485" s="73">
        <f>IF(Results!J1485&lt;'C.O. values'!C$32,"NO_GROWTH",L1485)</f>
        <v>0.34493750000000001</v>
      </c>
      <c r="N1485" s="74">
        <f t="shared" si="212"/>
        <v>1726.1708356777067</v>
      </c>
      <c r="O1485" s="42">
        <f t="shared" si="213"/>
        <v>1726.1708356777067</v>
      </c>
      <c r="P1485" s="75">
        <f t="shared" si="214"/>
        <v>0.18890298617428378</v>
      </c>
      <c r="Q1485" s="55" t="str">
        <f t="shared" si="215"/>
        <v>NEGATIVE</v>
      </c>
      <c r="R1485" s="1"/>
    </row>
    <row r="1486" spans="1:18" ht="14" x14ac:dyDescent="0.2">
      <c r="A1486" s="103" t="s">
        <v>3183</v>
      </c>
      <c r="B1486" s="103" t="s">
        <v>3184</v>
      </c>
      <c r="C1486" s="76" t="s">
        <v>1725</v>
      </c>
      <c r="D1486" s="31" t="s">
        <v>127</v>
      </c>
      <c r="E1486" s="1">
        <v>38</v>
      </c>
      <c r="F1486" s="71">
        <f>Data!S162</f>
        <v>1904</v>
      </c>
      <c r="G1486" s="71">
        <f t="shared" si="207"/>
        <v>973.57894736842104</v>
      </c>
      <c r="H1486" s="72">
        <f t="shared" si="208"/>
        <v>930.42105263157896</v>
      </c>
      <c r="I1486" s="72">
        <f t="shared" si="209"/>
        <v>930.42105263157896</v>
      </c>
      <c r="J1486" s="45">
        <f>Data!D162</f>
        <v>0.501</v>
      </c>
      <c r="K1486" s="45">
        <f t="shared" si="210"/>
        <v>5.1062500000000018E-2</v>
      </c>
      <c r="L1486" s="73">
        <f t="shared" si="211"/>
        <v>0.44993749999999999</v>
      </c>
      <c r="M1486" s="73">
        <f>IF(Results!J1486&lt;'C.O. values'!C$32,"NO_GROWTH",L1486)</f>
        <v>0.44993749999999999</v>
      </c>
      <c r="N1486" s="74">
        <f t="shared" si="212"/>
        <v>2067.8895460626841</v>
      </c>
      <c r="O1486" s="42">
        <f t="shared" si="213"/>
        <v>2067.8895460626841</v>
      </c>
      <c r="P1486" s="75">
        <f t="shared" si="214"/>
        <v>0.22629887045708366</v>
      </c>
      <c r="Q1486" s="55" t="str">
        <f t="shared" si="215"/>
        <v>NEGATIVE</v>
      </c>
      <c r="R1486" s="1"/>
    </row>
    <row r="1487" spans="1:18" ht="14" x14ac:dyDescent="0.2">
      <c r="A1487" s="103" t="s">
        <v>3185</v>
      </c>
      <c r="B1487" s="103" t="s">
        <v>3186</v>
      </c>
      <c r="C1487" s="76" t="s">
        <v>135</v>
      </c>
      <c r="D1487" s="31" t="s">
        <v>144</v>
      </c>
      <c r="E1487" s="1">
        <v>39</v>
      </c>
      <c r="F1487" s="71">
        <f>Data!T162</f>
        <v>2155</v>
      </c>
      <c r="G1487" s="71">
        <f t="shared" si="207"/>
        <v>973.57894736842104</v>
      </c>
      <c r="H1487" s="72">
        <f t="shared" si="208"/>
        <v>1181.421052631579</v>
      </c>
      <c r="I1487" s="72">
        <f t="shared" si="209"/>
        <v>1181.421052631579</v>
      </c>
      <c r="J1487" s="45">
        <f>Data!E162</f>
        <v>0.38</v>
      </c>
      <c r="K1487" s="45">
        <f t="shared" si="210"/>
        <v>5.1062500000000018E-2</v>
      </c>
      <c r="L1487" s="73">
        <f t="shared" si="211"/>
        <v>0.32893749999999999</v>
      </c>
      <c r="M1487" s="73">
        <f>IF(Results!J1487&lt;'C.O. values'!C$32,"NO_GROWTH",L1487)</f>
        <v>0.32893749999999999</v>
      </c>
      <c r="N1487" s="74">
        <f t="shared" si="212"/>
        <v>3591.6277488324649</v>
      </c>
      <c r="O1487" s="42">
        <f t="shared" si="213"/>
        <v>3591.6277488324649</v>
      </c>
      <c r="P1487" s="75">
        <f t="shared" si="214"/>
        <v>0.39304870234034595</v>
      </c>
      <c r="Q1487" s="55" t="str">
        <f t="shared" si="215"/>
        <v>NEGATIVE</v>
      </c>
      <c r="R1487" s="1"/>
    </row>
    <row r="1488" spans="1:18" ht="14" x14ac:dyDescent="0.2">
      <c r="A1488" s="104" t="s">
        <v>216</v>
      </c>
      <c r="B1488" s="104" t="s">
        <v>3187</v>
      </c>
      <c r="C1488" s="79"/>
      <c r="D1488" s="80"/>
      <c r="E1488" s="81">
        <v>40</v>
      </c>
      <c r="F1488" s="82">
        <f>Data!U162</f>
        <v>2544</v>
      </c>
      <c r="G1488" s="82">
        <f t="shared" si="207"/>
        <v>973.57894736842104</v>
      </c>
      <c r="H1488" s="83">
        <f t="shared" si="208"/>
        <v>1570.421052631579</v>
      </c>
      <c r="I1488" s="83">
        <f t="shared" si="209"/>
        <v>1570.421052631579</v>
      </c>
      <c r="J1488" s="84">
        <f>Data!F162</f>
        <v>0.51200000000000001</v>
      </c>
      <c r="K1488" s="84">
        <f t="shared" si="210"/>
        <v>5.1062500000000018E-2</v>
      </c>
      <c r="L1488" s="85">
        <f t="shared" si="211"/>
        <v>0.4609375</v>
      </c>
      <c r="M1488" s="85">
        <f>IF(Results!J1488&lt;'C.O. values'!C$32,"NO_GROWTH",L1488)</f>
        <v>0.4609375</v>
      </c>
      <c r="N1488" s="86">
        <f t="shared" si="212"/>
        <v>3407.0151650312223</v>
      </c>
      <c r="O1488" s="87">
        <f t="shared" si="213"/>
        <v>3407.0151650312223</v>
      </c>
      <c r="P1488" s="88">
        <f t="shared" si="214"/>
        <v>0.37284567976308564</v>
      </c>
      <c r="Q1488" s="89" t="str">
        <f t="shared" si="215"/>
        <v>NEGATIVE</v>
      </c>
      <c r="R1488" s="1"/>
    </row>
    <row r="1489" spans="1:18" ht="14" x14ac:dyDescent="0.2">
      <c r="A1489" s="103" t="s">
        <v>3188</v>
      </c>
      <c r="B1489" s="103" t="s">
        <v>3189</v>
      </c>
      <c r="C1489" s="76" t="s">
        <v>138</v>
      </c>
      <c r="D1489" s="31" t="s">
        <v>127</v>
      </c>
      <c r="E1489" s="1">
        <v>41</v>
      </c>
      <c r="F1489" s="71">
        <f>Data!V162</f>
        <v>2639</v>
      </c>
      <c r="G1489" s="71">
        <f t="shared" si="207"/>
        <v>973.57894736842104</v>
      </c>
      <c r="H1489" s="72">
        <f t="shared" si="208"/>
        <v>1665.421052631579</v>
      </c>
      <c r="I1489" s="72">
        <f t="shared" si="209"/>
        <v>1665.421052631579</v>
      </c>
      <c r="J1489" s="45">
        <f>Data!G162</f>
        <v>0.38800000000000001</v>
      </c>
      <c r="K1489" s="45">
        <f t="shared" si="210"/>
        <v>5.1062500000000018E-2</v>
      </c>
      <c r="L1489" s="73">
        <f t="shared" si="211"/>
        <v>0.3369375</v>
      </c>
      <c r="M1489" s="73">
        <f>IF(Results!J1489&lt;'C.O. values'!C$32,"NO_GROWTH",L1489)</f>
        <v>0.3369375</v>
      </c>
      <c r="N1489" s="74">
        <f t="shared" si="212"/>
        <v>4942.818928233215</v>
      </c>
      <c r="O1489" s="42">
        <f t="shared" si="213"/>
        <v>4942.818928233215</v>
      </c>
      <c r="P1489" s="75">
        <f t="shared" si="214"/>
        <v>0.54091590262295497</v>
      </c>
      <c r="Q1489" s="55" t="str">
        <f t="shared" si="215"/>
        <v>NEGATIVE</v>
      </c>
      <c r="R1489" s="1"/>
    </row>
    <row r="1490" spans="1:18" ht="14" x14ac:dyDescent="0.2">
      <c r="A1490" s="103" t="s">
        <v>3190</v>
      </c>
      <c r="B1490" s="103" t="s">
        <v>3191</v>
      </c>
      <c r="C1490" s="76" t="s">
        <v>152</v>
      </c>
      <c r="D1490" s="31" t="s">
        <v>127</v>
      </c>
      <c r="E1490" s="1">
        <v>42</v>
      </c>
      <c r="F1490" s="71">
        <f>Data!W162</f>
        <v>1984</v>
      </c>
      <c r="G1490" s="71">
        <f t="shared" si="207"/>
        <v>973.57894736842104</v>
      </c>
      <c r="H1490" s="72">
        <f t="shared" si="208"/>
        <v>1010.421052631579</v>
      </c>
      <c r="I1490" s="72">
        <f t="shared" si="209"/>
        <v>1010.421052631579</v>
      </c>
      <c r="J1490" s="45">
        <f>Data!H162</f>
        <v>0.39800000000000002</v>
      </c>
      <c r="K1490" s="45">
        <f t="shared" si="210"/>
        <v>5.1062500000000018E-2</v>
      </c>
      <c r="L1490" s="73">
        <f t="shared" si="211"/>
        <v>0.34693750000000001</v>
      </c>
      <c r="M1490" s="73">
        <f>IF(Results!J1490&lt;'C.O. values'!C$32,"NO_GROWTH",L1490)</f>
        <v>0.34693750000000001</v>
      </c>
      <c r="N1490" s="74">
        <f t="shared" si="212"/>
        <v>2912.4008002351402</v>
      </c>
      <c r="O1490" s="42">
        <f t="shared" si="213"/>
        <v>2912.4008002351402</v>
      </c>
      <c r="P1490" s="75">
        <f t="shared" si="214"/>
        <v>0.31871770553045786</v>
      </c>
      <c r="Q1490" s="55" t="str">
        <f t="shared" si="215"/>
        <v>NEGATIVE</v>
      </c>
      <c r="R1490" s="1"/>
    </row>
    <row r="1491" spans="1:18" ht="14" x14ac:dyDescent="0.2">
      <c r="A1491" s="103" t="s">
        <v>3192</v>
      </c>
      <c r="B1491" s="103" t="s">
        <v>3193</v>
      </c>
      <c r="C1491" s="76" t="s">
        <v>1473</v>
      </c>
      <c r="D1491" s="31" t="s">
        <v>144</v>
      </c>
      <c r="E1491" s="1">
        <v>43</v>
      </c>
      <c r="F1491" s="71">
        <f>Data!X162</f>
        <v>1295</v>
      </c>
      <c r="G1491" s="71">
        <f t="shared" si="207"/>
        <v>973.57894736842104</v>
      </c>
      <c r="H1491" s="72">
        <f t="shared" si="208"/>
        <v>321.42105263157896</v>
      </c>
      <c r="I1491" s="72">
        <f t="shared" si="209"/>
        <v>321.42105263157896</v>
      </c>
      <c r="J1491" s="45">
        <f>Data!I162</f>
        <v>0.10299999999999999</v>
      </c>
      <c r="K1491" s="45">
        <f t="shared" si="210"/>
        <v>5.1062500000000018E-2</v>
      </c>
      <c r="L1491" s="73">
        <f t="shared" si="211"/>
        <v>5.1937499999999977E-2</v>
      </c>
      <c r="M1491" s="73">
        <f>IF(Results!J1491&lt;'C.O. values'!C$32,"NO_GROWTH",L1491)</f>
        <v>5.1937499999999977E-2</v>
      </c>
      <c r="N1491" s="74">
        <f t="shared" si="212"/>
        <v>6188.6123250364208</v>
      </c>
      <c r="O1491" s="42">
        <f t="shared" si="213"/>
        <v>6188.6123250364208</v>
      </c>
      <c r="P1491" s="75">
        <f t="shared" si="214"/>
        <v>0.67724892827040561</v>
      </c>
      <c r="Q1491" s="55" t="str">
        <f t="shared" si="215"/>
        <v>NEGATIVE</v>
      </c>
      <c r="R1491" s="1"/>
    </row>
    <row r="1492" spans="1:18" ht="14" x14ac:dyDescent="0.2">
      <c r="A1492" s="103" t="s">
        <v>3194</v>
      </c>
      <c r="B1492" s="103" t="s">
        <v>3195</v>
      </c>
      <c r="C1492" s="76" t="s">
        <v>2229</v>
      </c>
      <c r="D1492" s="31" t="s">
        <v>144</v>
      </c>
      <c r="E1492" s="1">
        <v>44</v>
      </c>
      <c r="F1492" s="71">
        <f>Data!Y162</f>
        <v>2219</v>
      </c>
      <c r="G1492" s="71">
        <f t="shared" si="207"/>
        <v>973.57894736842104</v>
      </c>
      <c r="H1492" s="72">
        <f t="shared" si="208"/>
        <v>1245.421052631579</v>
      </c>
      <c r="I1492" s="72">
        <f t="shared" si="209"/>
        <v>1245.421052631579</v>
      </c>
      <c r="J1492" s="45">
        <f>Data!J162</f>
        <v>0.436</v>
      </c>
      <c r="K1492" s="45">
        <f t="shared" si="210"/>
        <v>5.1062500000000018E-2</v>
      </c>
      <c r="L1492" s="73">
        <f t="shared" si="211"/>
        <v>0.38493749999999999</v>
      </c>
      <c r="M1492" s="73">
        <f>IF(Results!J1492&lt;'C.O. values'!C$32,"NO_GROWTH",L1492)</f>
        <v>0.38493749999999999</v>
      </c>
      <c r="N1492" s="74">
        <f t="shared" si="212"/>
        <v>3235.3851018193318</v>
      </c>
      <c r="O1492" s="42">
        <f t="shared" si="213"/>
        <v>3235.3851018193318</v>
      </c>
      <c r="P1492" s="75">
        <f t="shared" si="214"/>
        <v>0.35406339542140963</v>
      </c>
      <c r="Q1492" s="55" t="str">
        <f t="shared" si="215"/>
        <v>NEGATIVE</v>
      </c>
      <c r="R1492" s="1"/>
    </row>
    <row r="1493" spans="1:18" ht="14" x14ac:dyDescent="0.2">
      <c r="A1493" s="103" t="s">
        <v>3196</v>
      </c>
      <c r="B1493" s="103" t="s">
        <v>3197</v>
      </c>
      <c r="C1493" s="76" t="s">
        <v>607</v>
      </c>
      <c r="D1493" s="31" t="s">
        <v>127</v>
      </c>
      <c r="E1493" s="1">
        <v>45</v>
      </c>
      <c r="F1493" s="71">
        <f>Data!Z162</f>
        <v>2980</v>
      </c>
      <c r="G1493" s="71">
        <f t="shared" si="207"/>
        <v>973.57894736842104</v>
      </c>
      <c r="H1493" s="72">
        <f t="shared" si="208"/>
        <v>2006.421052631579</v>
      </c>
      <c r="I1493" s="72">
        <f t="shared" si="209"/>
        <v>2006.421052631579</v>
      </c>
      <c r="J1493" s="45">
        <f>Data!K162</f>
        <v>0.34100000000000003</v>
      </c>
      <c r="K1493" s="45">
        <f t="shared" si="210"/>
        <v>5.1062500000000018E-2</v>
      </c>
      <c r="L1493" s="73">
        <f t="shared" si="211"/>
        <v>0.28993750000000001</v>
      </c>
      <c r="M1493" s="73">
        <f>IF(Results!J1493&lt;'C.O. values'!C$32,"NO_GROWTH",L1493)</f>
        <v>0.28993750000000001</v>
      </c>
      <c r="N1493" s="74">
        <f t="shared" si="212"/>
        <v>6920.1847040537314</v>
      </c>
      <c r="O1493" s="42">
        <f t="shared" si="213"/>
        <v>6920.1847040537314</v>
      </c>
      <c r="P1493" s="75">
        <f t="shared" si="214"/>
        <v>0.75730833151292309</v>
      </c>
      <c r="Q1493" s="55" t="str">
        <f t="shared" si="215"/>
        <v>NEGATIVE</v>
      </c>
      <c r="R1493" s="1"/>
    </row>
    <row r="1494" spans="1:18" ht="14" x14ac:dyDescent="0.2">
      <c r="A1494" s="103" t="s">
        <v>3198</v>
      </c>
      <c r="B1494" s="103" t="s">
        <v>3199</v>
      </c>
      <c r="C1494" s="76" t="s">
        <v>277</v>
      </c>
      <c r="D1494" s="31" t="s">
        <v>127</v>
      </c>
      <c r="E1494" s="1">
        <v>46</v>
      </c>
      <c r="F1494" s="71">
        <f>Data!AA162</f>
        <v>2955</v>
      </c>
      <c r="G1494" s="71">
        <f t="shared" si="207"/>
        <v>973.57894736842104</v>
      </c>
      <c r="H1494" s="72">
        <f t="shared" si="208"/>
        <v>1981.421052631579</v>
      </c>
      <c r="I1494" s="72">
        <f t="shared" si="209"/>
        <v>1981.421052631579</v>
      </c>
      <c r="J1494" s="45">
        <f>Data!L162</f>
        <v>0.38</v>
      </c>
      <c r="K1494" s="45">
        <f t="shared" si="210"/>
        <v>5.1062500000000018E-2</v>
      </c>
      <c r="L1494" s="73">
        <f t="shared" si="211"/>
        <v>0.32893749999999999</v>
      </c>
      <c r="M1494" s="73">
        <f>IF(Results!J1494&lt;'C.O. values'!C$32,"NO_GROWTH",L1494)</f>
        <v>0.32893749999999999</v>
      </c>
      <c r="N1494" s="74">
        <f t="shared" si="212"/>
        <v>6023.7007110213308</v>
      </c>
      <c r="O1494" s="42">
        <f t="shared" si="213"/>
        <v>6023.7007110213308</v>
      </c>
      <c r="P1494" s="75">
        <f t="shared" si="214"/>
        <v>0.65920187539568775</v>
      </c>
      <c r="Q1494" s="55" t="str">
        <f t="shared" si="215"/>
        <v>NEGATIVE</v>
      </c>
      <c r="R1494" s="1"/>
    </row>
    <row r="1495" spans="1:18" ht="14" x14ac:dyDescent="0.2">
      <c r="A1495" s="103" t="s">
        <v>3200</v>
      </c>
      <c r="B1495" s="103" t="s">
        <v>3201</v>
      </c>
      <c r="C1495" s="76" t="s">
        <v>138</v>
      </c>
      <c r="D1495" s="31" t="s">
        <v>127</v>
      </c>
      <c r="E1495" s="1">
        <v>47</v>
      </c>
      <c r="F1495" s="71">
        <f>Data!AB162</f>
        <v>3366</v>
      </c>
      <c r="G1495" s="71">
        <f t="shared" si="207"/>
        <v>973.57894736842104</v>
      </c>
      <c r="H1495" s="72">
        <f t="shared" si="208"/>
        <v>2392.4210526315792</v>
      </c>
      <c r="I1495" s="72">
        <f t="shared" si="209"/>
        <v>2392.4210526315792</v>
      </c>
      <c r="J1495" s="45">
        <f>Data!M162</f>
        <v>0.39100000000000001</v>
      </c>
      <c r="K1495" s="45">
        <f t="shared" si="210"/>
        <v>5.1062500000000018E-2</v>
      </c>
      <c r="L1495" s="73">
        <f t="shared" si="211"/>
        <v>0.3399375</v>
      </c>
      <c r="M1495" s="73">
        <f>IF(Results!J1495&lt;'C.O. values'!C$32,"NO_GROWTH",L1495)</f>
        <v>0.3399375</v>
      </c>
      <c r="N1495" s="74">
        <f t="shared" si="212"/>
        <v>7037.8262257961514</v>
      </c>
      <c r="O1495" s="42">
        <f t="shared" si="213"/>
        <v>7037.8262257961514</v>
      </c>
      <c r="P1495" s="75">
        <f t="shared" si="214"/>
        <v>0.77018239605851324</v>
      </c>
      <c r="Q1495" s="55" t="str">
        <f t="shared" si="215"/>
        <v>NEGATIVE</v>
      </c>
      <c r="R1495" s="1"/>
    </row>
    <row r="1496" spans="1:18" ht="14" x14ac:dyDescent="0.2">
      <c r="A1496" s="103" t="s">
        <v>3202</v>
      </c>
      <c r="B1496" s="103" t="s">
        <v>3203</v>
      </c>
      <c r="C1496" s="76" t="s">
        <v>272</v>
      </c>
      <c r="D1496" s="31" t="s">
        <v>127</v>
      </c>
      <c r="E1496" s="1">
        <v>48</v>
      </c>
      <c r="F1496" s="71">
        <f>Data!AC162</f>
        <v>2641</v>
      </c>
      <c r="G1496" s="71">
        <f t="shared" si="207"/>
        <v>973.57894736842104</v>
      </c>
      <c r="H1496" s="72">
        <f t="shared" si="208"/>
        <v>1667.421052631579</v>
      </c>
      <c r="I1496" s="72">
        <f t="shared" si="209"/>
        <v>1667.421052631579</v>
      </c>
      <c r="J1496" s="45">
        <f>Data!N162</f>
        <v>0.40100000000000002</v>
      </c>
      <c r="K1496" s="45">
        <f t="shared" si="210"/>
        <v>5.1062500000000018E-2</v>
      </c>
      <c r="L1496" s="73">
        <f t="shared" si="211"/>
        <v>0.34993750000000001</v>
      </c>
      <c r="M1496" s="73">
        <f>IF(Results!J1496&lt;'C.O. values'!C$32,"NO_GROWTH",L1496)</f>
        <v>0.34993750000000001</v>
      </c>
      <c r="N1496" s="74">
        <f t="shared" si="212"/>
        <v>4764.9110273451088</v>
      </c>
      <c r="O1496" s="42">
        <f t="shared" si="213"/>
        <v>4764.9110273451088</v>
      </c>
      <c r="P1496" s="75">
        <f t="shared" si="214"/>
        <v>0.52144660500354101</v>
      </c>
      <c r="Q1496" s="55" t="str">
        <f t="shared" si="215"/>
        <v>NEGATIVE</v>
      </c>
      <c r="R1496" s="1"/>
    </row>
    <row r="1497" spans="1:18" ht="14" x14ac:dyDescent="0.2">
      <c r="A1497" s="103" t="s">
        <v>3204</v>
      </c>
      <c r="B1497" s="103" t="s">
        <v>3205</v>
      </c>
      <c r="C1497" s="76" t="s">
        <v>421</v>
      </c>
      <c r="D1497" s="31" t="s">
        <v>144</v>
      </c>
      <c r="E1497" s="1">
        <v>49</v>
      </c>
      <c r="F1497" s="71">
        <f>Data!R163</f>
        <v>1937</v>
      </c>
      <c r="G1497" s="71">
        <f t="shared" si="207"/>
        <v>973.57894736842104</v>
      </c>
      <c r="H1497" s="72">
        <f t="shared" si="208"/>
        <v>963.42105263157896</v>
      </c>
      <c r="I1497" s="72">
        <f t="shared" si="209"/>
        <v>963.42105263157896</v>
      </c>
      <c r="J1497" s="45">
        <f>Data!C163</f>
        <v>0.39200000000000002</v>
      </c>
      <c r="K1497" s="45">
        <f t="shared" si="210"/>
        <v>5.1062500000000018E-2</v>
      </c>
      <c r="L1497" s="73">
        <f t="shared" si="211"/>
        <v>0.3409375</v>
      </c>
      <c r="M1497" s="73">
        <f>IF(Results!J1497&lt;'C.O. values'!C$32,"NO_GROWTH",L1497)</f>
        <v>0.3409375</v>
      </c>
      <c r="N1497" s="74">
        <f t="shared" si="212"/>
        <v>2825.7996044189299</v>
      </c>
      <c r="O1497" s="42">
        <f t="shared" si="213"/>
        <v>2825.7996044189299</v>
      </c>
      <c r="P1497" s="75">
        <f t="shared" si="214"/>
        <v>0.30924052971574584</v>
      </c>
      <c r="Q1497" s="55" t="str">
        <f t="shared" si="215"/>
        <v>NEGATIVE</v>
      </c>
      <c r="R1497" s="1"/>
    </row>
    <row r="1498" spans="1:18" ht="14" x14ac:dyDescent="0.2">
      <c r="A1498" s="103" t="s">
        <v>3206</v>
      </c>
      <c r="B1498" s="103" t="s">
        <v>3207</v>
      </c>
      <c r="C1498" s="76" t="s">
        <v>152</v>
      </c>
      <c r="D1498" s="31" t="s">
        <v>127</v>
      </c>
      <c r="E1498" s="1">
        <v>50</v>
      </c>
      <c r="F1498" s="71">
        <f>Data!S163</f>
        <v>2470</v>
      </c>
      <c r="G1498" s="71">
        <f t="shared" si="207"/>
        <v>973.57894736842104</v>
      </c>
      <c r="H1498" s="72">
        <f t="shared" si="208"/>
        <v>1496.421052631579</v>
      </c>
      <c r="I1498" s="72">
        <f t="shared" si="209"/>
        <v>1496.421052631579</v>
      </c>
      <c r="J1498" s="45">
        <f>Data!D163</f>
        <v>0.41699999999999998</v>
      </c>
      <c r="K1498" s="45">
        <f t="shared" si="210"/>
        <v>5.1062500000000018E-2</v>
      </c>
      <c r="L1498" s="73">
        <f t="shared" si="211"/>
        <v>0.36593749999999997</v>
      </c>
      <c r="M1498" s="73">
        <f>IF(Results!J1498&lt;'C.O. values'!C$32,"NO_GROWTH",L1498)</f>
        <v>0.36593749999999997</v>
      </c>
      <c r="N1498" s="74">
        <f t="shared" si="212"/>
        <v>4089.2804170973982</v>
      </c>
      <c r="O1498" s="42">
        <f t="shared" si="213"/>
        <v>4089.2804170973982</v>
      </c>
      <c r="P1498" s="75">
        <f t="shared" si="214"/>
        <v>0.44750917239917293</v>
      </c>
      <c r="Q1498" s="55" t="str">
        <f t="shared" si="215"/>
        <v>NEGATIVE</v>
      </c>
      <c r="R1498" s="1"/>
    </row>
    <row r="1499" spans="1:18" ht="14" x14ac:dyDescent="0.2">
      <c r="A1499" s="103" t="s">
        <v>3208</v>
      </c>
      <c r="B1499" s="103" t="s">
        <v>3209</v>
      </c>
      <c r="C1499" s="76" t="s">
        <v>312</v>
      </c>
      <c r="D1499" s="31" t="s">
        <v>127</v>
      </c>
      <c r="E1499" s="1">
        <v>51</v>
      </c>
      <c r="F1499" s="71">
        <f>Data!T163</f>
        <v>2869</v>
      </c>
      <c r="G1499" s="71">
        <f t="shared" si="207"/>
        <v>973.57894736842104</v>
      </c>
      <c r="H1499" s="72">
        <f t="shared" si="208"/>
        <v>1895.421052631579</v>
      </c>
      <c r="I1499" s="72">
        <f t="shared" si="209"/>
        <v>1895.421052631579</v>
      </c>
      <c r="J1499" s="45">
        <f>Data!E163</f>
        <v>0.37</v>
      </c>
      <c r="K1499" s="45">
        <f t="shared" si="210"/>
        <v>5.1062500000000018E-2</v>
      </c>
      <c r="L1499" s="73">
        <f t="shared" si="211"/>
        <v>0.31893749999999998</v>
      </c>
      <c r="M1499" s="73">
        <f>IF(Results!J1499&lt;'C.O. values'!C$32,"NO_GROWTH",L1499)</f>
        <v>0.31893749999999998</v>
      </c>
      <c r="N1499" s="74">
        <f t="shared" si="212"/>
        <v>5942.9231515001502</v>
      </c>
      <c r="O1499" s="42">
        <f t="shared" si="213"/>
        <v>5942.9231515001502</v>
      </c>
      <c r="P1499" s="75">
        <f t="shared" si="214"/>
        <v>0.65036200746718631</v>
      </c>
      <c r="Q1499" s="55" t="str">
        <f t="shared" si="215"/>
        <v>NEGATIVE</v>
      </c>
      <c r="R1499" s="1"/>
    </row>
    <row r="1500" spans="1:18" ht="14" x14ac:dyDescent="0.2">
      <c r="A1500" s="103" t="s">
        <v>3210</v>
      </c>
      <c r="B1500" s="103" t="s">
        <v>3211</v>
      </c>
      <c r="C1500" s="76" t="s">
        <v>1425</v>
      </c>
      <c r="D1500" s="31" t="s">
        <v>127</v>
      </c>
      <c r="E1500" s="1">
        <v>52</v>
      </c>
      <c r="F1500" s="71">
        <f>Data!U163</f>
        <v>1960</v>
      </c>
      <c r="G1500" s="71">
        <f t="shared" si="207"/>
        <v>973.57894736842104</v>
      </c>
      <c r="H1500" s="72">
        <f t="shared" si="208"/>
        <v>986.42105263157896</v>
      </c>
      <c r="I1500" s="72">
        <f t="shared" si="209"/>
        <v>986.42105263157896</v>
      </c>
      <c r="J1500" s="45">
        <f>Data!F163</f>
        <v>0.38300000000000001</v>
      </c>
      <c r="K1500" s="45">
        <f t="shared" si="210"/>
        <v>5.1062500000000018E-2</v>
      </c>
      <c r="L1500" s="73">
        <f t="shared" si="211"/>
        <v>0.3319375</v>
      </c>
      <c r="M1500" s="73">
        <f>IF(Results!J1500&lt;'C.O. values'!C$32,"NO_GROWTH",L1500)</f>
        <v>0.3319375</v>
      </c>
      <c r="N1500" s="74">
        <f t="shared" si="212"/>
        <v>2971.7071817181818</v>
      </c>
      <c r="O1500" s="42">
        <f t="shared" si="213"/>
        <v>2971.7071817181818</v>
      </c>
      <c r="P1500" s="75">
        <f t="shared" si="214"/>
        <v>0.32520788154883523</v>
      </c>
      <c r="Q1500" s="55" t="str">
        <f t="shared" si="215"/>
        <v>NEGATIVE</v>
      </c>
      <c r="R1500" s="1"/>
    </row>
    <row r="1501" spans="1:18" ht="14" x14ac:dyDescent="0.2">
      <c r="A1501" s="103" t="s">
        <v>3212</v>
      </c>
      <c r="B1501" s="103" t="s">
        <v>3213</v>
      </c>
      <c r="C1501" s="76" t="s">
        <v>258</v>
      </c>
      <c r="D1501" s="31" t="s">
        <v>127</v>
      </c>
      <c r="E1501" s="1">
        <v>53</v>
      </c>
      <c r="F1501" s="71">
        <f>Data!V163</f>
        <v>1705</v>
      </c>
      <c r="G1501" s="71">
        <f t="shared" si="207"/>
        <v>973.57894736842104</v>
      </c>
      <c r="H1501" s="72">
        <f t="shared" si="208"/>
        <v>731.42105263157896</v>
      </c>
      <c r="I1501" s="72">
        <f t="shared" si="209"/>
        <v>731.42105263157896</v>
      </c>
      <c r="J1501" s="45">
        <f>Data!G163</f>
        <v>0.53600000000000003</v>
      </c>
      <c r="K1501" s="45">
        <f t="shared" si="210"/>
        <v>5.1062500000000018E-2</v>
      </c>
      <c r="L1501" s="73">
        <f t="shared" si="211"/>
        <v>0.48493750000000002</v>
      </c>
      <c r="M1501" s="73">
        <f>IF(Results!J1501&lt;'C.O. values'!C$32,"NO_GROWTH",L1501)</f>
        <v>0.48493750000000002</v>
      </c>
      <c r="N1501" s="74">
        <f t="shared" si="212"/>
        <v>1508.2790104530561</v>
      </c>
      <c r="O1501" s="42">
        <f t="shared" si="213"/>
        <v>1508.2790104530561</v>
      </c>
      <c r="P1501" s="75">
        <f t="shared" si="214"/>
        <v>0.16505805982217001</v>
      </c>
      <c r="Q1501" s="55" t="str">
        <f t="shared" si="215"/>
        <v>NEGATIVE</v>
      </c>
      <c r="R1501" s="1"/>
    </row>
    <row r="1502" spans="1:18" ht="14" x14ac:dyDescent="0.2">
      <c r="A1502" s="103" t="s">
        <v>3214</v>
      </c>
      <c r="B1502" s="103" t="s">
        <v>3215</v>
      </c>
      <c r="C1502" s="76" t="s">
        <v>132</v>
      </c>
      <c r="D1502" s="31" t="s">
        <v>127</v>
      </c>
      <c r="E1502" s="1">
        <v>54</v>
      </c>
      <c r="F1502" s="71">
        <f>Data!W163</f>
        <v>2028</v>
      </c>
      <c r="G1502" s="71">
        <f t="shared" si="207"/>
        <v>973.57894736842104</v>
      </c>
      <c r="H1502" s="72">
        <f t="shared" si="208"/>
        <v>1054.421052631579</v>
      </c>
      <c r="I1502" s="72">
        <f t="shared" si="209"/>
        <v>1054.421052631579</v>
      </c>
      <c r="J1502" s="45">
        <f>Data!H163</f>
        <v>0.35699999999999998</v>
      </c>
      <c r="K1502" s="45">
        <f t="shared" si="210"/>
        <v>5.1062500000000018E-2</v>
      </c>
      <c r="L1502" s="73">
        <f t="shared" si="211"/>
        <v>0.30593749999999997</v>
      </c>
      <c r="M1502" s="73">
        <f>IF(Results!J1502&lt;'C.O. values'!C$32,"NO_GROWTH",L1502)</f>
        <v>0.30593749999999997</v>
      </c>
      <c r="N1502" s="74">
        <f t="shared" si="212"/>
        <v>3446.5243804096558</v>
      </c>
      <c r="O1502" s="42">
        <f t="shared" si="213"/>
        <v>3446.5243804096558</v>
      </c>
      <c r="P1502" s="75">
        <f t="shared" si="214"/>
        <v>0.37716935886374597</v>
      </c>
      <c r="Q1502" s="55" t="str">
        <f t="shared" si="215"/>
        <v>NEGATIVE</v>
      </c>
      <c r="R1502" s="1"/>
    </row>
    <row r="1503" spans="1:18" ht="14" x14ac:dyDescent="0.2">
      <c r="A1503" s="103" t="s">
        <v>3216</v>
      </c>
      <c r="B1503" s="103" t="s">
        <v>3217</v>
      </c>
      <c r="C1503" s="76" t="s">
        <v>138</v>
      </c>
      <c r="D1503" s="31" t="s">
        <v>127</v>
      </c>
      <c r="E1503" s="1">
        <v>55</v>
      </c>
      <c r="F1503" s="71">
        <f>Data!X163</f>
        <v>2427</v>
      </c>
      <c r="G1503" s="71">
        <f t="shared" si="207"/>
        <v>973.57894736842104</v>
      </c>
      <c r="H1503" s="72">
        <f t="shared" si="208"/>
        <v>1453.421052631579</v>
      </c>
      <c r="I1503" s="72">
        <f t="shared" si="209"/>
        <v>1453.421052631579</v>
      </c>
      <c r="J1503" s="45">
        <f>Data!I163</f>
        <v>0.41</v>
      </c>
      <c r="K1503" s="45">
        <f t="shared" si="210"/>
        <v>5.1062500000000018E-2</v>
      </c>
      <c r="L1503" s="73">
        <f t="shared" si="211"/>
        <v>0.35893749999999996</v>
      </c>
      <c r="M1503" s="73">
        <f>IF(Results!J1503&lt;'C.O. values'!C$32,"NO_GROWTH",L1503)</f>
        <v>0.35893749999999996</v>
      </c>
      <c r="N1503" s="74">
        <f t="shared" si="212"/>
        <v>4049.2315587855242</v>
      </c>
      <c r="O1503" s="42">
        <f t="shared" si="213"/>
        <v>4049.2315587855242</v>
      </c>
      <c r="P1503" s="75">
        <f t="shared" si="214"/>
        <v>0.4431264376364149</v>
      </c>
      <c r="Q1503" s="55" t="str">
        <f t="shared" si="215"/>
        <v>NEGATIVE</v>
      </c>
      <c r="R1503" s="1"/>
    </row>
    <row r="1504" spans="1:18" ht="14" x14ac:dyDescent="0.2">
      <c r="A1504" s="103" t="s">
        <v>3218</v>
      </c>
      <c r="B1504" s="103" t="s">
        <v>3219</v>
      </c>
      <c r="C1504" s="76" t="s">
        <v>187</v>
      </c>
      <c r="D1504" s="31" t="s">
        <v>127</v>
      </c>
      <c r="E1504" s="1">
        <v>56</v>
      </c>
      <c r="F1504" s="71">
        <f>Data!Y163</f>
        <v>5240</v>
      </c>
      <c r="G1504" s="71">
        <f t="shared" si="207"/>
        <v>973.57894736842104</v>
      </c>
      <c r="H1504" s="72">
        <f t="shared" si="208"/>
        <v>4266.4210526315792</v>
      </c>
      <c r="I1504" s="72" t="str">
        <f t="shared" si="209"/>
        <v>OUTLIER-UP</v>
      </c>
      <c r="J1504" s="45">
        <f>Data!J163</f>
        <v>0.36799999999999999</v>
      </c>
      <c r="K1504" s="45">
        <f t="shared" si="210"/>
        <v>5.1062500000000018E-2</v>
      </c>
      <c r="L1504" s="73">
        <f t="shared" si="211"/>
        <v>0.31693749999999998</v>
      </c>
      <c r="M1504" s="73">
        <f>IF(Results!J1504&lt;'C.O. values'!C$32,"NO_GROWTH",L1504)</f>
        <v>0.31693749999999998</v>
      </c>
      <c r="N1504" s="74">
        <f t="shared" si="212"/>
        <v>13461.395551588497</v>
      </c>
      <c r="O1504" s="42" t="str">
        <f t="shared" si="213"/>
        <v>OUTLIER-UP</v>
      </c>
      <c r="P1504" s="75">
        <f t="shared" si="214"/>
        <v>1.4731437730321331</v>
      </c>
      <c r="Q1504" s="55" t="str">
        <f t="shared" si="215"/>
        <v>LIKELY_TRUE_POSITIVE</v>
      </c>
      <c r="R1504" s="1"/>
    </row>
    <row r="1505" spans="1:18" ht="14" x14ac:dyDescent="0.2">
      <c r="A1505" s="103" t="s">
        <v>3220</v>
      </c>
      <c r="B1505" s="103" t="s">
        <v>3221</v>
      </c>
      <c r="C1505" s="76" t="s">
        <v>1993</v>
      </c>
      <c r="D1505" s="31" t="s">
        <v>127</v>
      </c>
      <c r="E1505" s="1">
        <v>57</v>
      </c>
      <c r="F1505" s="71">
        <f>Data!Z163</f>
        <v>2814</v>
      </c>
      <c r="G1505" s="71">
        <f t="shared" si="207"/>
        <v>973.57894736842104</v>
      </c>
      <c r="H1505" s="72">
        <f t="shared" si="208"/>
        <v>1840.421052631579</v>
      </c>
      <c r="I1505" s="72">
        <f t="shared" si="209"/>
        <v>1840.421052631579</v>
      </c>
      <c r="J1505" s="45">
        <f>Data!K163</f>
        <v>0.38700000000000001</v>
      </c>
      <c r="K1505" s="45">
        <f t="shared" si="210"/>
        <v>5.1062500000000018E-2</v>
      </c>
      <c r="L1505" s="73">
        <f t="shared" si="211"/>
        <v>0.3359375</v>
      </c>
      <c r="M1505" s="73">
        <f>IF(Results!J1505&lt;'C.O. values'!C$32,"NO_GROWTH",L1505)</f>
        <v>0.3359375</v>
      </c>
      <c r="N1505" s="74">
        <f t="shared" si="212"/>
        <v>5478.4626682986536</v>
      </c>
      <c r="O1505" s="42">
        <f t="shared" si="213"/>
        <v>5478.4626682986536</v>
      </c>
      <c r="P1505" s="75">
        <f t="shared" si="214"/>
        <v>0.5995339141966457</v>
      </c>
      <c r="Q1505" s="55" t="str">
        <f t="shared" si="215"/>
        <v>NEGATIVE</v>
      </c>
      <c r="R1505" s="1"/>
    </row>
    <row r="1506" spans="1:18" ht="14" x14ac:dyDescent="0.2">
      <c r="A1506" s="103" t="s">
        <v>3222</v>
      </c>
      <c r="B1506" s="103" t="s">
        <v>3223</v>
      </c>
      <c r="C1506" s="76" t="s">
        <v>158</v>
      </c>
      <c r="D1506" s="31" t="s">
        <v>127</v>
      </c>
      <c r="E1506" s="1">
        <v>58</v>
      </c>
      <c r="F1506" s="71">
        <f>Data!AA163</f>
        <v>4126</v>
      </c>
      <c r="G1506" s="71">
        <f t="shared" si="207"/>
        <v>973.57894736842104</v>
      </c>
      <c r="H1506" s="72">
        <f t="shared" si="208"/>
        <v>3152.4210526315792</v>
      </c>
      <c r="I1506" s="72" t="str">
        <f t="shared" si="209"/>
        <v>OUTLIER-UP</v>
      </c>
      <c r="J1506" s="45">
        <f>Data!L163</f>
        <v>0.372</v>
      </c>
      <c r="K1506" s="45">
        <f t="shared" si="210"/>
        <v>5.1062500000000018E-2</v>
      </c>
      <c r="L1506" s="73">
        <f t="shared" si="211"/>
        <v>0.32093749999999999</v>
      </c>
      <c r="M1506" s="73">
        <f>IF(Results!J1506&lt;'C.O. values'!C$32,"NO_GROWTH",L1506)</f>
        <v>0.32093749999999999</v>
      </c>
      <c r="N1506" s="74">
        <f t="shared" si="212"/>
        <v>9822.5388202736649</v>
      </c>
      <c r="O1506" s="42" t="str">
        <f t="shared" si="213"/>
        <v>OUTLIER-UP</v>
      </c>
      <c r="P1506" s="75">
        <f t="shared" si="214"/>
        <v>1.0749265812001956</v>
      </c>
      <c r="Q1506" s="55" t="str">
        <f t="shared" si="215"/>
        <v>LIKELY_TRUE_POSITIVE</v>
      </c>
      <c r="R1506" s="1"/>
    </row>
    <row r="1507" spans="1:18" ht="14" x14ac:dyDescent="0.2">
      <c r="A1507" s="103" t="s">
        <v>3224</v>
      </c>
      <c r="B1507" s="103" t="s">
        <v>3225</v>
      </c>
      <c r="C1507" s="76" t="s">
        <v>158</v>
      </c>
      <c r="D1507" s="31" t="s">
        <v>127</v>
      </c>
      <c r="E1507" s="1">
        <v>59</v>
      </c>
      <c r="F1507" s="71">
        <f>Data!AB163</f>
        <v>3249</v>
      </c>
      <c r="G1507" s="71">
        <f t="shared" si="207"/>
        <v>973.57894736842104</v>
      </c>
      <c r="H1507" s="72">
        <f t="shared" si="208"/>
        <v>2275.4210526315792</v>
      </c>
      <c r="I1507" s="72">
        <f t="shared" si="209"/>
        <v>2275.4210526315792</v>
      </c>
      <c r="J1507" s="45">
        <f>Data!M163</f>
        <v>0.36599999999999999</v>
      </c>
      <c r="K1507" s="45">
        <f t="shared" si="210"/>
        <v>5.1062500000000018E-2</v>
      </c>
      <c r="L1507" s="73">
        <f t="shared" si="211"/>
        <v>0.31493749999999998</v>
      </c>
      <c r="M1507" s="73">
        <f>IF(Results!J1507&lt;'C.O. values'!C$32,"NO_GROWTH",L1507)</f>
        <v>0.31493749999999998</v>
      </c>
      <c r="N1507" s="74">
        <f t="shared" si="212"/>
        <v>7224.992427486658</v>
      </c>
      <c r="O1507" s="42">
        <f t="shared" si="213"/>
        <v>7224.992427486658</v>
      </c>
      <c r="P1507" s="75">
        <f t="shared" si="214"/>
        <v>0.7906648730413629</v>
      </c>
      <c r="Q1507" s="55" t="str">
        <f t="shared" si="215"/>
        <v>NEGATIVE</v>
      </c>
      <c r="R1507" s="1"/>
    </row>
    <row r="1508" spans="1:18" ht="14" x14ac:dyDescent="0.2">
      <c r="A1508" s="103" t="s">
        <v>3226</v>
      </c>
      <c r="B1508" s="103" t="s">
        <v>3227</v>
      </c>
      <c r="C1508" s="76" t="s">
        <v>568</v>
      </c>
      <c r="D1508" s="31" t="s">
        <v>144</v>
      </c>
      <c r="E1508" s="1">
        <v>60</v>
      </c>
      <c r="F1508" s="71">
        <f>Data!AC163</f>
        <v>3169</v>
      </c>
      <c r="G1508" s="71">
        <f t="shared" si="207"/>
        <v>973.57894736842104</v>
      </c>
      <c r="H1508" s="72">
        <f t="shared" si="208"/>
        <v>2195.4210526315792</v>
      </c>
      <c r="I1508" s="72">
        <f t="shared" si="209"/>
        <v>2195.4210526315792</v>
      </c>
      <c r="J1508" s="45">
        <f>Data!N163</f>
        <v>0.27500000000000002</v>
      </c>
      <c r="K1508" s="45">
        <f t="shared" si="210"/>
        <v>5.1062500000000018E-2</v>
      </c>
      <c r="L1508" s="73">
        <f t="shared" si="211"/>
        <v>0.22393750000000001</v>
      </c>
      <c r="M1508" s="73">
        <f>IF(Results!J1508&lt;'C.O. values'!C$32,"NO_GROWTH",L1508)</f>
        <v>0.22393750000000001</v>
      </c>
      <c r="N1508" s="74">
        <f t="shared" si="212"/>
        <v>9803.7222556810684</v>
      </c>
      <c r="O1508" s="42" t="str">
        <f t="shared" si="213"/>
        <v>OUTLIER-UP</v>
      </c>
      <c r="P1508" s="75">
        <f t="shared" si="214"/>
        <v>1.072867396113983</v>
      </c>
      <c r="Q1508" s="55" t="str">
        <f t="shared" si="215"/>
        <v>POTENTIAL_FALSE_POSITIVE</v>
      </c>
      <c r="R1508" s="1"/>
    </row>
    <row r="1509" spans="1:18" ht="14" x14ac:dyDescent="0.2">
      <c r="A1509" s="103" t="s">
        <v>3228</v>
      </c>
      <c r="B1509" s="103" t="s">
        <v>3229</v>
      </c>
      <c r="C1509" s="76" t="s">
        <v>138</v>
      </c>
      <c r="D1509" s="31" t="s">
        <v>127</v>
      </c>
      <c r="E1509" s="1">
        <v>61</v>
      </c>
      <c r="F1509" s="71">
        <f>Data!R164</f>
        <v>2205</v>
      </c>
      <c r="G1509" s="71">
        <f t="shared" si="207"/>
        <v>973.57894736842104</v>
      </c>
      <c r="H1509" s="72">
        <f t="shared" si="208"/>
        <v>1231.421052631579</v>
      </c>
      <c r="I1509" s="72">
        <f t="shared" si="209"/>
        <v>1231.421052631579</v>
      </c>
      <c r="J1509" s="45">
        <f>Data!C164</f>
        <v>0.41199999999999998</v>
      </c>
      <c r="K1509" s="45">
        <f t="shared" si="210"/>
        <v>5.1062500000000018E-2</v>
      </c>
      <c r="L1509" s="73">
        <f t="shared" si="211"/>
        <v>0.36093749999999997</v>
      </c>
      <c r="M1509" s="73">
        <f>IF(Results!J1509&lt;'C.O. values'!C$32,"NO_GROWTH",L1509)</f>
        <v>0.36093749999999997</v>
      </c>
      <c r="N1509" s="74">
        <f t="shared" si="212"/>
        <v>3411.729323308271</v>
      </c>
      <c r="O1509" s="42">
        <f t="shared" si="213"/>
        <v>3411.729323308271</v>
      </c>
      <c r="P1509" s="75">
        <f t="shared" si="214"/>
        <v>0.37336157225612682</v>
      </c>
      <c r="Q1509" s="55" t="str">
        <f t="shared" si="215"/>
        <v>NEGATIVE</v>
      </c>
      <c r="R1509" s="1"/>
    </row>
    <row r="1510" spans="1:18" ht="14" x14ac:dyDescent="0.2">
      <c r="A1510" s="103" t="s">
        <v>3230</v>
      </c>
      <c r="B1510" s="103" t="s">
        <v>3231</v>
      </c>
      <c r="C1510" s="76" t="s">
        <v>187</v>
      </c>
      <c r="D1510" s="31" t="s">
        <v>127</v>
      </c>
      <c r="E1510" s="1">
        <v>62</v>
      </c>
      <c r="F1510" s="71">
        <f>Data!S164</f>
        <v>2238</v>
      </c>
      <c r="G1510" s="71">
        <f t="shared" si="207"/>
        <v>973.57894736842104</v>
      </c>
      <c r="H1510" s="72">
        <f t="shared" si="208"/>
        <v>1264.421052631579</v>
      </c>
      <c r="I1510" s="72">
        <f t="shared" si="209"/>
        <v>1264.421052631579</v>
      </c>
      <c r="J1510" s="45">
        <f>Data!D164</f>
        <v>0.42899999999999999</v>
      </c>
      <c r="K1510" s="45">
        <f t="shared" si="210"/>
        <v>5.1062500000000018E-2</v>
      </c>
      <c r="L1510" s="73">
        <f t="shared" si="211"/>
        <v>0.37793749999999998</v>
      </c>
      <c r="M1510" s="73">
        <f>IF(Results!J1510&lt;'C.O. values'!C$32,"NO_GROWTH",L1510)</f>
        <v>0.37793749999999998</v>
      </c>
      <c r="N1510" s="74">
        <f t="shared" si="212"/>
        <v>3345.5824114610987</v>
      </c>
      <c r="O1510" s="42">
        <f t="shared" si="213"/>
        <v>3345.5824114610987</v>
      </c>
      <c r="P1510" s="75">
        <f t="shared" si="214"/>
        <v>0.36612280485496618</v>
      </c>
      <c r="Q1510" s="55" t="str">
        <f t="shared" si="215"/>
        <v>NEGATIVE</v>
      </c>
      <c r="R1510" s="1"/>
    </row>
    <row r="1511" spans="1:18" ht="14" x14ac:dyDescent="0.2">
      <c r="A1511" s="103" t="s">
        <v>3232</v>
      </c>
      <c r="B1511" s="103" t="s">
        <v>3233</v>
      </c>
      <c r="C1511" s="76" t="s">
        <v>2178</v>
      </c>
      <c r="D1511" s="31" t="s">
        <v>144</v>
      </c>
      <c r="E1511" s="1">
        <v>63</v>
      </c>
      <c r="F1511" s="71">
        <f>Data!T164</f>
        <v>2413</v>
      </c>
      <c r="G1511" s="71">
        <f t="shared" si="207"/>
        <v>973.57894736842104</v>
      </c>
      <c r="H1511" s="72">
        <f t="shared" si="208"/>
        <v>1439.421052631579</v>
      </c>
      <c r="I1511" s="72">
        <f t="shared" si="209"/>
        <v>1439.421052631579</v>
      </c>
      <c r="J1511" s="45">
        <f>Data!E164</f>
        <v>0.377</v>
      </c>
      <c r="K1511" s="45">
        <f t="shared" si="210"/>
        <v>5.1062500000000018E-2</v>
      </c>
      <c r="L1511" s="73">
        <f t="shared" si="211"/>
        <v>0.32593749999999999</v>
      </c>
      <c r="M1511" s="73">
        <f>IF(Results!J1511&lt;'C.O. values'!C$32,"NO_GROWTH",L1511)</f>
        <v>0.32593749999999999</v>
      </c>
      <c r="N1511" s="74">
        <f t="shared" si="212"/>
        <v>4416.2486753797248</v>
      </c>
      <c r="O1511" s="42">
        <f t="shared" si="213"/>
        <v>4416.2486753797248</v>
      </c>
      <c r="P1511" s="75">
        <f t="shared" si="214"/>
        <v>0.48329084539302031</v>
      </c>
      <c r="Q1511" s="55" t="str">
        <f t="shared" si="215"/>
        <v>NEGATIVE</v>
      </c>
      <c r="R1511" s="1"/>
    </row>
    <row r="1512" spans="1:18" ht="14" x14ac:dyDescent="0.2">
      <c r="A1512" s="103" t="s">
        <v>3234</v>
      </c>
      <c r="B1512" s="103" t="s">
        <v>3235</v>
      </c>
      <c r="C1512" s="76" t="s">
        <v>1786</v>
      </c>
      <c r="D1512" s="31" t="s">
        <v>127</v>
      </c>
      <c r="E1512" s="1">
        <v>64</v>
      </c>
      <c r="F1512" s="71">
        <f>Data!U164</f>
        <v>2110</v>
      </c>
      <c r="G1512" s="71">
        <f t="shared" si="207"/>
        <v>973.57894736842104</v>
      </c>
      <c r="H1512" s="72">
        <f t="shared" si="208"/>
        <v>1136.421052631579</v>
      </c>
      <c r="I1512" s="72">
        <f t="shared" si="209"/>
        <v>1136.421052631579</v>
      </c>
      <c r="J1512" s="45">
        <f>Data!F164</f>
        <v>0.39900000000000002</v>
      </c>
      <c r="K1512" s="45">
        <f t="shared" si="210"/>
        <v>5.1062500000000018E-2</v>
      </c>
      <c r="L1512" s="73">
        <f t="shared" si="211"/>
        <v>0.34793750000000001</v>
      </c>
      <c r="M1512" s="73">
        <f>IF(Results!J1512&lt;'C.O. values'!C$32,"NO_GROWTH",L1512)</f>
        <v>0.34793750000000001</v>
      </c>
      <c r="N1512" s="74">
        <f t="shared" si="212"/>
        <v>3266.1643330528586</v>
      </c>
      <c r="O1512" s="42">
        <f t="shared" si="213"/>
        <v>3266.1643330528586</v>
      </c>
      <c r="P1512" s="75">
        <f t="shared" si="214"/>
        <v>0.35743171133313068</v>
      </c>
      <c r="Q1512" s="55" t="str">
        <f t="shared" si="215"/>
        <v>NEGATIVE</v>
      </c>
      <c r="R1512" s="1"/>
    </row>
    <row r="1513" spans="1:18" ht="14" x14ac:dyDescent="0.2">
      <c r="A1513" s="103" t="s">
        <v>3236</v>
      </c>
      <c r="B1513" s="103" t="s">
        <v>3237</v>
      </c>
      <c r="C1513" s="76" t="s">
        <v>305</v>
      </c>
      <c r="D1513" s="31" t="s">
        <v>127</v>
      </c>
      <c r="E1513" s="1">
        <v>65</v>
      </c>
      <c r="F1513" s="71">
        <f>Data!V164</f>
        <v>1863</v>
      </c>
      <c r="G1513" s="71">
        <f t="shared" si="207"/>
        <v>973.57894736842104</v>
      </c>
      <c r="H1513" s="72">
        <f t="shared" si="208"/>
        <v>889.42105263157896</v>
      </c>
      <c r="I1513" s="72">
        <f t="shared" si="209"/>
        <v>889.42105263157896</v>
      </c>
      <c r="J1513" s="45">
        <f>Data!G164</f>
        <v>0.43099999999999999</v>
      </c>
      <c r="K1513" s="45">
        <f t="shared" si="210"/>
        <v>5.1062500000000018E-2</v>
      </c>
      <c r="L1513" s="73">
        <f t="shared" si="211"/>
        <v>0.37993749999999998</v>
      </c>
      <c r="M1513" s="73">
        <f>IF(Results!J1513&lt;'C.O. values'!C$32,"NO_GROWTH",L1513)</f>
        <v>0.37993749999999998</v>
      </c>
      <c r="N1513" s="74">
        <f t="shared" si="212"/>
        <v>2340.9667448766677</v>
      </c>
      <c r="O1513" s="42">
        <f t="shared" si="213"/>
        <v>2340.9667448766677</v>
      </c>
      <c r="P1513" s="75">
        <f t="shared" si="214"/>
        <v>0.2561829915683162</v>
      </c>
      <c r="Q1513" s="55" t="str">
        <f t="shared" si="215"/>
        <v>NEGATIVE</v>
      </c>
      <c r="R1513" s="1"/>
    </row>
    <row r="1514" spans="1:18" ht="14" x14ac:dyDescent="0.2">
      <c r="A1514" s="103" t="s">
        <v>3238</v>
      </c>
      <c r="B1514" s="103" t="s">
        <v>3239</v>
      </c>
      <c r="C1514" s="76" t="s">
        <v>1515</v>
      </c>
      <c r="D1514" s="31" t="s">
        <v>127</v>
      </c>
      <c r="E1514" s="1">
        <v>66</v>
      </c>
      <c r="F1514" s="71">
        <f>Data!W164</f>
        <v>1887</v>
      </c>
      <c r="G1514" s="71">
        <f t="shared" si="207"/>
        <v>973.57894736842104</v>
      </c>
      <c r="H1514" s="72">
        <f t="shared" si="208"/>
        <v>913.42105263157896</v>
      </c>
      <c r="I1514" s="72">
        <f t="shared" si="209"/>
        <v>913.42105263157896</v>
      </c>
      <c r="J1514" s="45">
        <f>Data!H164</f>
        <v>0.38600000000000001</v>
      </c>
      <c r="K1514" s="45">
        <f t="shared" si="210"/>
        <v>5.1062500000000018E-2</v>
      </c>
      <c r="L1514" s="73">
        <f t="shared" si="211"/>
        <v>0.3349375</v>
      </c>
      <c r="M1514" s="73">
        <f>IF(Results!J1514&lt;'C.O. values'!C$32,"NO_GROWTH",L1514)</f>
        <v>0.3349375</v>
      </c>
      <c r="N1514" s="74">
        <f t="shared" si="212"/>
        <v>2727.1388024081475</v>
      </c>
      <c r="O1514" s="42">
        <f t="shared" si="213"/>
        <v>2727.1388024081475</v>
      </c>
      <c r="P1514" s="75">
        <f t="shared" si="214"/>
        <v>0.29844361452463186</v>
      </c>
      <c r="Q1514" s="55" t="str">
        <f t="shared" si="215"/>
        <v>NEGATIVE</v>
      </c>
      <c r="R1514" s="1"/>
    </row>
    <row r="1515" spans="1:18" ht="14" x14ac:dyDescent="0.2">
      <c r="A1515" s="103" t="s">
        <v>3240</v>
      </c>
      <c r="B1515" s="103" t="s">
        <v>3241</v>
      </c>
      <c r="C1515" s="76" t="s">
        <v>321</v>
      </c>
      <c r="D1515" s="31" t="s">
        <v>127</v>
      </c>
      <c r="E1515" s="1">
        <v>67</v>
      </c>
      <c r="F1515" s="71">
        <f>Data!X164</f>
        <v>2883</v>
      </c>
      <c r="G1515" s="71">
        <f t="shared" si="207"/>
        <v>973.57894736842104</v>
      </c>
      <c r="H1515" s="72">
        <f t="shared" si="208"/>
        <v>1909.421052631579</v>
      </c>
      <c r="I1515" s="72">
        <f t="shared" si="209"/>
        <v>1909.421052631579</v>
      </c>
      <c r="J1515" s="45">
        <f>Data!I164</f>
        <v>0.40400000000000003</v>
      </c>
      <c r="K1515" s="45">
        <f t="shared" si="210"/>
        <v>5.1062500000000018E-2</v>
      </c>
      <c r="L1515" s="73">
        <f t="shared" si="211"/>
        <v>0.35293750000000002</v>
      </c>
      <c r="M1515" s="73">
        <f>IF(Results!J1515&lt;'C.O. values'!C$32,"NO_GROWTH",L1515)</f>
        <v>0.35293750000000002</v>
      </c>
      <c r="N1515" s="74">
        <f t="shared" si="212"/>
        <v>5410.0826708172945</v>
      </c>
      <c r="O1515" s="42">
        <f t="shared" si="213"/>
        <v>5410.0826708172945</v>
      </c>
      <c r="P1515" s="75">
        <f t="shared" si="214"/>
        <v>0.59205076974081472</v>
      </c>
      <c r="Q1515" s="55" t="str">
        <f t="shared" si="215"/>
        <v>NEGATIVE</v>
      </c>
      <c r="R1515" s="1"/>
    </row>
    <row r="1516" spans="1:18" ht="14" x14ac:dyDescent="0.2">
      <c r="A1516" s="103" t="s">
        <v>3242</v>
      </c>
      <c r="B1516" s="103" t="s">
        <v>3243</v>
      </c>
      <c r="C1516" s="76" t="s">
        <v>152</v>
      </c>
      <c r="D1516" s="31" t="s">
        <v>127</v>
      </c>
      <c r="E1516" s="1">
        <v>68</v>
      </c>
      <c r="F1516" s="71">
        <f>Data!Y164</f>
        <v>2181</v>
      </c>
      <c r="G1516" s="71">
        <f t="shared" si="207"/>
        <v>973.57894736842104</v>
      </c>
      <c r="H1516" s="72">
        <f t="shared" si="208"/>
        <v>1207.421052631579</v>
      </c>
      <c r="I1516" s="72">
        <f t="shared" si="209"/>
        <v>1207.421052631579</v>
      </c>
      <c r="J1516" s="45">
        <f>Data!J164</f>
        <v>0.39300000000000002</v>
      </c>
      <c r="K1516" s="45">
        <f t="shared" si="210"/>
        <v>5.1062500000000018E-2</v>
      </c>
      <c r="L1516" s="73">
        <f t="shared" si="211"/>
        <v>0.34193750000000001</v>
      </c>
      <c r="M1516" s="73">
        <f>IF(Results!J1516&lt;'C.O. values'!C$32,"NO_GROWTH",L1516)</f>
        <v>0.34193750000000001</v>
      </c>
      <c r="N1516" s="74">
        <f t="shared" si="212"/>
        <v>3531.1162204542611</v>
      </c>
      <c r="O1516" s="42">
        <f t="shared" si="213"/>
        <v>3531.1162204542611</v>
      </c>
      <c r="P1516" s="75">
        <f t="shared" si="214"/>
        <v>0.38642664143400185</v>
      </c>
      <c r="Q1516" s="55" t="str">
        <f t="shared" si="215"/>
        <v>NEGATIVE</v>
      </c>
      <c r="R1516" s="1"/>
    </row>
    <row r="1517" spans="1:18" ht="14" x14ac:dyDescent="0.2">
      <c r="A1517" s="103" t="s">
        <v>3244</v>
      </c>
      <c r="B1517" s="103" t="s">
        <v>3245</v>
      </c>
      <c r="C1517" s="76" t="s">
        <v>944</v>
      </c>
      <c r="D1517" s="31" t="s">
        <v>127</v>
      </c>
      <c r="E1517" s="1">
        <v>69</v>
      </c>
      <c r="F1517" s="71">
        <f>Data!Z164</f>
        <v>1825</v>
      </c>
      <c r="G1517" s="71">
        <f t="shared" si="207"/>
        <v>973.57894736842104</v>
      </c>
      <c r="H1517" s="72">
        <f t="shared" si="208"/>
        <v>851.42105263157896</v>
      </c>
      <c r="I1517" s="72">
        <f t="shared" si="209"/>
        <v>851.42105263157896</v>
      </c>
      <c r="J1517" s="45">
        <f>Data!K164</f>
        <v>0.44600000000000001</v>
      </c>
      <c r="K1517" s="45">
        <f t="shared" si="210"/>
        <v>5.1062500000000018E-2</v>
      </c>
      <c r="L1517" s="73">
        <f t="shared" si="211"/>
        <v>0.3949375</v>
      </c>
      <c r="M1517" s="73">
        <f>IF(Results!J1517&lt;'C.O. values'!C$32,"NO_GROWTH",L1517)</f>
        <v>0.3949375</v>
      </c>
      <c r="N1517" s="74">
        <f t="shared" si="212"/>
        <v>2155.8374492966077</v>
      </c>
      <c r="O1517" s="42">
        <f t="shared" si="213"/>
        <v>2155.8374492966077</v>
      </c>
      <c r="P1517" s="75">
        <f t="shared" si="214"/>
        <v>0.23592342279296674</v>
      </c>
      <c r="Q1517" s="55" t="str">
        <f t="shared" si="215"/>
        <v>NEGATIVE</v>
      </c>
      <c r="R1517" s="1"/>
    </row>
    <row r="1518" spans="1:18" ht="14" x14ac:dyDescent="0.2">
      <c r="A1518" s="105" t="s">
        <v>287</v>
      </c>
      <c r="B1518" s="105" t="s">
        <v>3246</v>
      </c>
      <c r="C1518" s="91"/>
      <c r="D1518" s="92"/>
      <c r="E1518" s="93">
        <v>70</v>
      </c>
      <c r="F1518" s="94">
        <f>Data!AA164</f>
        <v>1039</v>
      </c>
      <c r="G1518" s="94">
        <f t="shared" si="207"/>
        <v>973.57894736842104</v>
      </c>
      <c r="H1518" s="95">
        <f t="shared" si="208"/>
        <v>65.421052631578959</v>
      </c>
      <c r="I1518" s="95">
        <f t="shared" si="209"/>
        <v>65.421052631578959</v>
      </c>
      <c r="J1518" s="50">
        <f>Data!L164</f>
        <v>5.2999999999999999E-2</v>
      </c>
      <c r="K1518" s="50">
        <f t="shared" si="210"/>
        <v>5.1062500000000018E-2</v>
      </c>
      <c r="L1518" s="96">
        <f t="shared" si="211"/>
        <v>1.9374999999999809E-3</v>
      </c>
      <c r="M1518" s="96" t="str">
        <f>IF(Results!J1518&lt;'C.O. values'!C$32,"NO_GROWTH",L1518)</f>
        <v>NO_GROWTH</v>
      </c>
      <c r="N1518" s="97" t="str">
        <f t="shared" si="212"/>
        <v>NO_GROWTH</v>
      </c>
      <c r="O1518" s="98" t="str">
        <f t="shared" si="213"/>
        <v>NO_GROWTH</v>
      </c>
      <c r="P1518" s="99" t="str">
        <f t="shared" si="214"/>
        <v>NO_GROWTH</v>
      </c>
      <c r="Q1518" s="100" t="str">
        <f t="shared" si="215"/>
        <v>NO_GROWTH</v>
      </c>
      <c r="R1518" s="1"/>
    </row>
    <row r="1519" spans="1:18" ht="14" x14ac:dyDescent="0.2">
      <c r="A1519" s="103" t="s">
        <v>3247</v>
      </c>
      <c r="B1519" s="103" t="s">
        <v>3248</v>
      </c>
      <c r="C1519" s="76" t="s">
        <v>3249</v>
      </c>
      <c r="D1519" s="31" t="s">
        <v>144</v>
      </c>
      <c r="E1519" s="1">
        <v>71</v>
      </c>
      <c r="F1519" s="71">
        <f>Data!AB164</f>
        <v>2713</v>
      </c>
      <c r="G1519" s="71">
        <f t="shared" si="207"/>
        <v>973.57894736842104</v>
      </c>
      <c r="H1519" s="72">
        <f t="shared" si="208"/>
        <v>1739.421052631579</v>
      </c>
      <c r="I1519" s="72">
        <f t="shared" si="209"/>
        <v>1739.421052631579</v>
      </c>
      <c r="J1519" s="45">
        <f>Data!M164</f>
        <v>0.41399999999999998</v>
      </c>
      <c r="K1519" s="45">
        <f t="shared" si="210"/>
        <v>5.1062500000000018E-2</v>
      </c>
      <c r="L1519" s="73">
        <f t="shared" si="211"/>
        <v>0.36293749999999997</v>
      </c>
      <c r="M1519" s="73">
        <f>IF(Results!J1519&lt;'C.O. values'!C$32,"NO_GROWTH",L1519)</f>
        <v>0.36293749999999997</v>
      </c>
      <c r="N1519" s="74">
        <f t="shared" si="212"/>
        <v>4792.6187088178522</v>
      </c>
      <c r="O1519" s="42">
        <f t="shared" si="213"/>
        <v>4792.6187088178522</v>
      </c>
      <c r="P1519" s="75">
        <f t="shared" si="214"/>
        <v>0.5244787867911056</v>
      </c>
      <c r="Q1519" s="55" t="str">
        <f t="shared" si="215"/>
        <v>NEGATIVE</v>
      </c>
      <c r="R1519" s="1"/>
    </row>
    <row r="1520" spans="1:18" ht="14" x14ac:dyDescent="0.2">
      <c r="A1520" s="103" t="s">
        <v>3250</v>
      </c>
      <c r="B1520" s="103" t="s">
        <v>3251</v>
      </c>
      <c r="C1520" s="76" t="s">
        <v>573</v>
      </c>
      <c r="D1520" s="31" t="s">
        <v>144</v>
      </c>
      <c r="E1520" s="1">
        <v>72</v>
      </c>
      <c r="F1520" s="71">
        <f>Data!AC164</f>
        <v>2454</v>
      </c>
      <c r="G1520" s="71">
        <f t="shared" si="207"/>
        <v>973.57894736842104</v>
      </c>
      <c r="H1520" s="72">
        <f t="shared" si="208"/>
        <v>1480.421052631579</v>
      </c>
      <c r="I1520" s="72">
        <f t="shared" si="209"/>
        <v>1480.421052631579</v>
      </c>
      <c r="J1520" s="45">
        <f>Data!N164</f>
        <v>0.42399999999999999</v>
      </c>
      <c r="K1520" s="45">
        <f t="shared" si="210"/>
        <v>5.1062500000000018E-2</v>
      </c>
      <c r="L1520" s="73">
        <f t="shared" si="211"/>
        <v>0.37293749999999998</v>
      </c>
      <c r="M1520" s="73">
        <f>IF(Results!J1520&lt;'C.O. values'!C$32,"NO_GROWTH",L1520)</f>
        <v>0.37293749999999998</v>
      </c>
      <c r="N1520" s="74">
        <f t="shared" si="212"/>
        <v>3969.6223968669792</v>
      </c>
      <c r="O1520" s="42">
        <f t="shared" si="213"/>
        <v>3969.6223968669792</v>
      </c>
      <c r="P1520" s="75">
        <f t="shared" si="214"/>
        <v>0.43441443294810661</v>
      </c>
      <c r="Q1520" s="55" t="str">
        <f t="shared" si="215"/>
        <v>NEGATIVE</v>
      </c>
      <c r="R1520" s="1"/>
    </row>
    <row r="1521" spans="1:18" ht="14" x14ac:dyDescent="0.2">
      <c r="A1521" s="103" t="s">
        <v>3252</v>
      </c>
      <c r="B1521" s="103" t="s">
        <v>3253</v>
      </c>
      <c r="C1521" s="76" t="s">
        <v>1425</v>
      </c>
      <c r="D1521" s="31" t="s">
        <v>144</v>
      </c>
      <c r="E1521" s="1">
        <v>73</v>
      </c>
      <c r="F1521" s="71">
        <f>Data!R165</f>
        <v>2147</v>
      </c>
      <c r="G1521" s="71">
        <f t="shared" si="207"/>
        <v>973.57894736842104</v>
      </c>
      <c r="H1521" s="72">
        <f t="shared" si="208"/>
        <v>1173.421052631579</v>
      </c>
      <c r="I1521" s="72">
        <f t="shared" si="209"/>
        <v>1173.421052631579</v>
      </c>
      <c r="J1521" s="45">
        <f>Data!C165</f>
        <v>0.40300000000000002</v>
      </c>
      <c r="K1521" s="45">
        <f t="shared" si="210"/>
        <v>5.1062500000000018E-2</v>
      </c>
      <c r="L1521" s="73">
        <f t="shared" si="211"/>
        <v>0.35193750000000001</v>
      </c>
      <c r="M1521" s="73">
        <f>IF(Results!J1521&lt;'C.O. values'!C$32,"NO_GROWTH",L1521)</f>
        <v>0.35193750000000001</v>
      </c>
      <c r="N1521" s="74">
        <f t="shared" si="212"/>
        <v>3334.1745413079848</v>
      </c>
      <c r="O1521" s="42">
        <f t="shared" si="213"/>
        <v>3334.1745413079848</v>
      </c>
      <c r="P1521" s="75">
        <f t="shared" si="214"/>
        <v>0.36487438801622057</v>
      </c>
      <c r="Q1521" s="55" t="str">
        <f t="shared" si="215"/>
        <v>NEGATIVE</v>
      </c>
      <c r="R1521" s="1"/>
    </row>
    <row r="1522" spans="1:18" ht="14" x14ac:dyDescent="0.2">
      <c r="A1522" s="103" t="s">
        <v>3254</v>
      </c>
      <c r="B1522" s="103" t="s">
        <v>3255</v>
      </c>
      <c r="C1522" s="76" t="s">
        <v>618</v>
      </c>
      <c r="D1522" s="31" t="s">
        <v>127</v>
      </c>
      <c r="E1522" s="1">
        <v>74</v>
      </c>
      <c r="F1522" s="71">
        <f>Data!S165</f>
        <v>1814</v>
      </c>
      <c r="G1522" s="71">
        <f t="shared" si="207"/>
        <v>973.57894736842104</v>
      </c>
      <c r="H1522" s="72">
        <f t="shared" si="208"/>
        <v>840.42105263157896</v>
      </c>
      <c r="I1522" s="72">
        <f t="shared" si="209"/>
        <v>840.42105263157896</v>
      </c>
      <c r="J1522" s="45">
        <f>Data!D165</f>
        <v>0.39900000000000002</v>
      </c>
      <c r="K1522" s="45">
        <f t="shared" si="210"/>
        <v>5.1062500000000018E-2</v>
      </c>
      <c r="L1522" s="73">
        <f t="shared" si="211"/>
        <v>0.34793750000000001</v>
      </c>
      <c r="M1522" s="73">
        <f>IF(Results!J1522&lt;'C.O. values'!C$32,"NO_GROWTH",L1522)</f>
        <v>0.34793750000000001</v>
      </c>
      <c r="N1522" s="74">
        <f t="shared" si="212"/>
        <v>2415.4368317056337</v>
      </c>
      <c r="O1522" s="42">
        <f t="shared" si="213"/>
        <v>2415.4368317056337</v>
      </c>
      <c r="P1522" s="75">
        <f t="shared" si="214"/>
        <v>0.26433260312001805</v>
      </c>
      <c r="Q1522" s="55" t="str">
        <f t="shared" si="215"/>
        <v>NEGATIVE</v>
      </c>
      <c r="R1522" s="1"/>
    </row>
    <row r="1523" spans="1:18" ht="14" x14ac:dyDescent="0.2">
      <c r="A1523" s="103" t="s">
        <v>3256</v>
      </c>
      <c r="B1523" s="103" t="s">
        <v>3257</v>
      </c>
      <c r="C1523" s="76" t="s">
        <v>2189</v>
      </c>
      <c r="D1523" s="31" t="s">
        <v>144</v>
      </c>
      <c r="E1523" s="1">
        <v>75</v>
      </c>
      <c r="F1523" s="71">
        <f>Data!T165</f>
        <v>2317</v>
      </c>
      <c r="G1523" s="71">
        <f t="shared" si="207"/>
        <v>973.57894736842104</v>
      </c>
      <c r="H1523" s="72">
        <f t="shared" si="208"/>
        <v>1343.421052631579</v>
      </c>
      <c r="I1523" s="72">
        <f t="shared" si="209"/>
        <v>1343.421052631579</v>
      </c>
      <c r="J1523" s="45">
        <f>Data!E165</f>
        <v>0.43</v>
      </c>
      <c r="K1523" s="45">
        <f t="shared" si="210"/>
        <v>5.1062500000000018E-2</v>
      </c>
      <c r="L1523" s="73">
        <f t="shared" si="211"/>
        <v>0.37893749999999998</v>
      </c>
      <c r="M1523" s="73">
        <f>IF(Results!J1523&lt;'C.O. values'!C$32,"NO_GROWTH",L1523)</f>
        <v>0.37893749999999998</v>
      </c>
      <c r="N1523" s="74">
        <f t="shared" si="212"/>
        <v>3545.2312126183842</v>
      </c>
      <c r="O1523" s="42">
        <f t="shared" si="213"/>
        <v>3545.2312126183842</v>
      </c>
      <c r="P1523" s="75">
        <f t="shared" si="214"/>
        <v>0.38797131135572638</v>
      </c>
      <c r="Q1523" s="55" t="str">
        <f t="shared" si="215"/>
        <v>NEGATIVE</v>
      </c>
      <c r="R1523" s="1"/>
    </row>
    <row r="1524" spans="1:18" ht="14" x14ac:dyDescent="0.2">
      <c r="A1524" s="103" t="s">
        <v>3258</v>
      </c>
      <c r="B1524" s="103" t="s">
        <v>3259</v>
      </c>
      <c r="C1524" s="76" t="s">
        <v>2189</v>
      </c>
      <c r="D1524" s="31" t="s">
        <v>127</v>
      </c>
      <c r="E1524" s="1">
        <v>76</v>
      </c>
      <c r="F1524" s="71">
        <f>Data!U165</f>
        <v>2134</v>
      </c>
      <c r="G1524" s="71">
        <f t="shared" si="207"/>
        <v>973.57894736842104</v>
      </c>
      <c r="H1524" s="72">
        <f t="shared" si="208"/>
        <v>1160.421052631579</v>
      </c>
      <c r="I1524" s="72">
        <f t="shared" si="209"/>
        <v>1160.421052631579</v>
      </c>
      <c r="J1524" s="45">
        <f>Data!F165</f>
        <v>0.39900000000000002</v>
      </c>
      <c r="K1524" s="45">
        <f t="shared" si="210"/>
        <v>5.1062500000000018E-2</v>
      </c>
      <c r="L1524" s="73">
        <f t="shared" si="211"/>
        <v>0.34793750000000001</v>
      </c>
      <c r="M1524" s="73">
        <f>IF(Results!J1524&lt;'C.O. values'!C$32,"NO_GROWTH",L1524)</f>
        <v>0.34793750000000001</v>
      </c>
      <c r="N1524" s="74">
        <f t="shared" si="212"/>
        <v>3335.1422385674982</v>
      </c>
      <c r="O1524" s="42">
        <f t="shared" si="213"/>
        <v>3335.1422385674982</v>
      </c>
      <c r="P1524" s="75">
        <f t="shared" si="214"/>
        <v>0.36498028767473434</v>
      </c>
      <c r="Q1524" s="55" t="str">
        <f t="shared" si="215"/>
        <v>NEGATIVE</v>
      </c>
      <c r="R1524" s="1"/>
    </row>
    <row r="1525" spans="1:18" ht="14" x14ac:dyDescent="0.2">
      <c r="A1525" s="103" t="s">
        <v>3260</v>
      </c>
      <c r="B1525" s="103" t="s">
        <v>3261</v>
      </c>
      <c r="C1525" s="76" t="s">
        <v>2189</v>
      </c>
      <c r="D1525" s="31" t="s">
        <v>144</v>
      </c>
      <c r="E1525" s="1">
        <v>77</v>
      </c>
      <c r="F1525" s="71">
        <f>Data!V165</f>
        <v>1901</v>
      </c>
      <c r="G1525" s="71">
        <f t="shared" si="207"/>
        <v>973.57894736842104</v>
      </c>
      <c r="H1525" s="72">
        <f t="shared" si="208"/>
        <v>927.42105263157896</v>
      </c>
      <c r="I1525" s="72">
        <f t="shared" si="209"/>
        <v>927.42105263157896</v>
      </c>
      <c r="J1525" s="45">
        <f>Data!G165</f>
        <v>0.42699999999999999</v>
      </c>
      <c r="K1525" s="45">
        <f t="shared" si="210"/>
        <v>5.1062500000000018E-2</v>
      </c>
      <c r="L1525" s="73">
        <f t="shared" si="211"/>
        <v>0.37593749999999998</v>
      </c>
      <c r="M1525" s="73">
        <f>IF(Results!J1525&lt;'C.O. values'!C$32,"NO_GROWTH",L1525)</f>
        <v>0.37593749999999998</v>
      </c>
      <c r="N1525" s="74">
        <f t="shared" si="212"/>
        <v>2466.9554184713656</v>
      </c>
      <c r="O1525" s="42">
        <f t="shared" si="213"/>
        <v>2466.9554184713656</v>
      </c>
      <c r="P1525" s="75">
        <f t="shared" si="214"/>
        <v>0.26997052416605682</v>
      </c>
      <c r="Q1525" s="55" t="str">
        <f t="shared" si="215"/>
        <v>NEGATIVE</v>
      </c>
      <c r="R1525" s="1"/>
    </row>
    <row r="1526" spans="1:18" ht="14" x14ac:dyDescent="0.2">
      <c r="A1526" s="103" t="s">
        <v>3262</v>
      </c>
      <c r="B1526" s="103" t="s">
        <v>3263</v>
      </c>
      <c r="C1526" s="76" t="s">
        <v>2192</v>
      </c>
      <c r="D1526" s="31" t="s">
        <v>127</v>
      </c>
      <c r="E1526" s="1">
        <v>78</v>
      </c>
      <c r="F1526" s="71">
        <f>Data!W165</f>
        <v>2340</v>
      </c>
      <c r="G1526" s="71">
        <f t="shared" si="207"/>
        <v>973.57894736842104</v>
      </c>
      <c r="H1526" s="72">
        <f t="shared" si="208"/>
        <v>1366.421052631579</v>
      </c>
      <c r="I1526" s="72">
        <f t="shared" si="209"/>
        <v>1366.421052631579</v>
      </c>
      <c r="J1526" s="45">
        <f>Data!H165</f>
        <v>0.39900000000000002</v>
      </c>
      <c r="K1526" s="45">
        <f t="shared" si="210"/>
        <v>5.1062500000000018E-2</v>
      </c>
      <c r="L1526" s="73">
        <f t="shared" si="211"/>
        <v>0.34793750000000001</v>
      </c>
      <c r="M1526" s="73">
        <f>IF(Results!J1526&lt;'C.O. values'!C$32,"NO_GROWTH",L1526)</f>
        <v>0.34793750000000001</v>
      </c>
      <c r="N1526" s="74">
        <f t="shared" si="212"/>
        <v>3927.2025942348237</v>
      </c>
      <c r="O1526" s="42">
        <f t="shared" si="213"/>
        <v>3927.2025942348237</v>
      </c>
      <c r="P1526" s="75">
        <f t="shared" si="214"/>
        <v>0.429772234606833</v>
      </c>
      <c r="Q1526" s="55" t="str">
        <f t="shared" si="215"/>
        <v>NEGATIVE</v>
      </c>
      <c r="R1526" s="1"/>
    </row>
    <row r="1527" spans="1:18" ht="14" x14ac:dyDescent="0.2">
      <c r="A1527" s="103" t="s">
        <v>3264</v>
      </c>
      <c r="B1527" s="103" t="s">
        <v>3265</v>
      </c>
      <c r="C1527" s="76" t="s">
        <v>2062</v>
      </c>
      <c r="D1527" s="31" t="s">
        <v>127</v>
      </c>
      <c r="E1527" s="1">
        <v>79</v>
      </c>
      <c r="F1527" s="71">
        <f>Data!X165</f>
        <v>2543</v>
      </c>
      <c r="G1527" s="71">
        <f t="shared" si="207"/>
        <v>973.57894736842104</v>
      </c>
      <c r="H1527" s="72">
        <f t="shared" si="208"/>
        <v>1569.421052631579</v>
      </c>
      <c r="I1527" s="72">
        <f t="shared" si="209"/>
        <v>1569.421052631579</v>
      </c>
      <c r="J1527" s="45">
        <f>Data!I165</f>
        <v>0.40200000000000002</v>
      </c>
      <c r="K1527" s="45">
        <f t="shared" si="210"/>
        <v>5.1062500000000018E-2</v>
      </c>
      <c r="L1527" s="73">
        <f t="shared" si="211"/>
        <v>0.35093750000000001</v>
      </c>
      <c r="M1527" s="73">
        <f>IF(Results!J1527&lt;'C.O. values'!C$32,"NO_GROWTH",L1527)</f>
        <v>0.35093750000000001</v>
      </c>
      <c r="N1527" s="74">
        <f t="shared" si="212"/>
        <v>4472.0813610160749</v>
      </c>
      <c r="O1527" s="42">
        <f t="shared" si="213"/>
        <v>4472.0813610160749</v>
      </c>
      <c r="P1527" s="75">
        <f t="shared" si="214"/>
        <v>0.48940087855129444</v>
      </c>
      <c r="Q1527" s="55" t="str">
        <f t="shared" si="215"/>
        <v>NEGATIVE</v>
      </c>
      <c r="R1527" s="1"/>
    </row>
    <row r="1528" spans="1:18" ht="14" x14ac:dyDescent="0.2">
      <c r="A1528" s="103" t="s">
        <v>3266</v>
      </c>
      <c r="B1528" s="103" t="s">
        <v>3267</v>
      </c>
      <c r="C1528" s="76" t="s">
        <v>132</v>
      </c>
      <c r="D1528" s="31" t="s">
        <v>127</v>
      </c>
      <c r="E1528" s="1">
        <v>80</v>
      </c>
      <c r="F1528" s="71">
        <f>Data!Y165</f>
        <v>2875</v>
      </c>
      <c r="G1528" s="71">
        <f t="shared" si="207"/>
        <v>973.57894736842104</v>
      </c>
      <c r="H1528" s="72">
        <f t="shared" si="208"/>
        <v>1901.421052631579</v>
      </c>
      <c r="I1528" s="72">
        <f t="shared" si="209"/>
        <v>1901.421052631579</v>
      </c>
      <c r="J1528" s="45">
        <f>Data!J165</f>
        <v>0.371</v>
      </c>
      <c r="K1528" s="45">
        <f t="shared" si="210"/>
        <v>5.1062500000000018E-2</v>
      </c>
      <c r="L1528" s="73">
        <f t="shared" si="211"/>
        <v>0.31993749999999999</v>
      </c>
      <c r="M1528" s="73">
        <f>IF(Results!J1528&lt;'C.O. values'!C$32,"NO_GROWTH",L1528)</f>
        <v>0.31993749999999999</v>
      </c>
      <c r="N1528" s="74">
        <f t="shared" si="212"/>
        <v>5943.1015514954606</v>
      </c>
      <c r="O1528" s="42">
        <f t="shared" si="213"/>
        <v>5943.1015514954606</v>
      </c>
      <c r="P1528" s="75">
        <f t="shared" si="214"/>
        <v>0.65038153061701076</v>
      </c>
      <c r="Q1528" s="55" t="str">
        <f t="shared" si="215"/>
        <v>NEGATIVE</v>
      </c>
      <c r="R1528" s="1"/>
    </row>
    <row r="1529" spans="1:18" ht="14" x14ac:dyDescent="0.2">
      <c r="A1529" s="103" t="s">
        <v>3268</v>
      </c>
      <c r="B1529" s="103" t="s">
        <v>3269</v>
      </c>
      <c r="C1529" s="76" t="s">
        <v>161</v>
      </c>
      <c r="D1529" s="31" t="s">
        <v>127</v>
      </c>
      <c r="E1529" s="1">
        <v>81</v>
      </c>
      <c r="F1529" s="71">
        <f>Data!Z165</f>
        <v>2433</v>
      </c>
      <c r="G1529" s="71">
        <f t="shared" si="207"/>
        <v>973.57894736842104</v>
      </c>
      <c r="H1529" s="72">
        <f t="shared" si="208"/>
        <v>1459.421052631579</v>
      </c>
      <c r="I1529" s="72">
        <f t="shared" si="209"/>
        <v>1459.421052631579</v>
      </c>
      <c r="J1529" s="45">
        <f>Data!K165</f>
        <v>0.42899999999999999</v>
      </c>
      <c r="K1529" s="45">
        <f t="shared" si="210"/>
        <v>5.1062500000000018E-2</v>
      </c>
      <c r="L1529" s="73">
        <f t="shared" si="211"/>
        <v>0.37793749999999998</v>
      </c>
      <c r="M1529" s="73">
        <f>IF(Results!J1529&lt;'C.O. values'!C$32,"NO_GROWTH",L1529)</f>
        <v>0.37793749999999998</v>
      </c>
      <c r="N1529" s="74">
        <f t="shared" si="212"/>
        <v>3861.540737903963</v>
      </c>
      <c r="O1529" s="42">
        <f t="shared" si="213"/>
        <v>3861.540737903963</v>
      </c>
      <c r="P1529" s="75">
        <f t="shared" si="214"/>
        <v>0.42258654911019639</v>
      </c>
      <c r="Q1529" s="55" t="str">
        <f t="shared" si="215"/>
        <v>NEGATIVE</v>
      </c>
      <c r="R1529" s="1"/>
    </row>
    <row r="1530" spans="1:18" ht="14" x14ac:dyDescent="0.2">
      <c r="A1530" s="103" t="s">
        <v>3270</v>
      </c>
      <c r="B1530" s="103" t="s">
        <v>3271</v>
      </c>
      <c r="C1530" s="76" t="s">
        <v>596</v>
      </c>
      <c r="D1530" s="31" t="s">
        <v>141</v>
      </c>
      <c r="E1530" s="1">
        <v>82</v>
      </c>
      <c r="F1530" s="71">
        <f>Data!AA165</f>
        <v>2610</v>
      </c>
      <c r="G1530" s="71">
        <f t="shared" si="207"/>
        <v>973.57894736842104</v>
      </c>
      <c r="H1530" s="72">
        <f t="shared" si="208"/>
        <v>1636.421052631579</v>
      </c>
      <c r="I1530" s="72">
        <f t="shared" si="209"/>
        <v>1636.421052631579</v>
      </c>
      <c r="J1530" s="45">
        <f>Data!L165</f>
        <v>0.39200000000000002</v>
      </c>
      <c r="K1530" s="45">
        <f t="shared" si="210"/>
        <v>5.1062500000000018E-2</v>
      </c>
      <c r="L1530" s="73">
        <f t="shared" si="211"/>
        <v>0.3409375</v>
      </c>
      <c r="M1530" s="73">
        <f>IF(Results!J1530&lt;'C.O. values'!C$32,"NO_GROWTH",L1530)</f>
        <v>0.3409375</v>
      </c>
      <c r="N1530" s="74">
        <f t="shared" si="212"/>
        <v>4799.7684403492694</v>
      </c>
      <c r="O1530" s="42">
        <f t="shared" si="213"/>
        <v>4799.7684403492694</v>
      </c>
      <c r="P1530" s="75">
        <f t="shared" si="214"/>
        <v>0.52526121551062388</v>
      </c>
      <c r="Q1530" s="55" t="str">
        <f t="shared" si="215"/>
        <v>NEGATIVE</v>
      </c>
      <c r="R1530" s="1"/>
    </row>
    <row r="1531" spans="1:18" ht="14" x14ac:dyDescent="0.2">
      <c r="A1531" s="103" t="s">
        <v>3272</v>
      </c>
      <c r="B1531" s="103" t="s">
        <v>3273</v>
      </c>
      <c r="C1531" s="76" t="s">
        <v>135</v>
      </c>
      <c r="D1531" s="31" t="s">
        <v>127</v>
      </c>
      <c r="E1531" s="1">
        <v>83</v>
      </c>
      <c r="F1531" s="71">
        <f>Data!AB165</f>
        <v>2561</v>
      </c>
      <c r="G1531" s="71">
        <f t="shared" si="207"/>
        <v>973.57894736842104</v>
      </c>
      <c r="H1531" s="72">
        <f t="shared" si="208"/>
        <v>1587.421052631579</v>
      </c>
      <c r="I1531" s="72">
        <f t="shared" si="209"/>
        <v>1587.421052631579</v>
      </c>
      <c r="J1531" s="45">
        <f>Data!M165</f>
        <v>0.33600000000000002</v>
      </c>
      <c r="K1531" s="45">
        <f t="shared" si="210"/>
        <v>5.1062500000000018E-2</v>
      </c>
      <c r="L1531" s="73">
        <f t="shared" si="211"/>
        <v>0.28493750000000001</v>
      </c>
      <c r="M1531" s="73">
        <f>IF(Results!J1531&lt;'C.O. values'!C$32,"NO_GROWTH",L1531)</f>
        <v>0.28493750000000001</v>
      </c>
      <c r="N1531" s="74">
        <f t="shared" si="212"/>
        <v>5571.120167165006</v>
      </c>
      <c r="O1531" s="42">
        <f t="shared" si="213"/>
        <v>5571.120167165006</v>
      </c>
      <c r="P1531" s="75">
        <f t="shared" si="214"/>
        <v>0.6096738597139284</v>
      </c>
      <c r="Q1531" s="55" t="str">
        <f t="shared" si="215"/>
        <v>NEGATIVE</v>
      </c>
      <c r="R1531" s="1"/>
    </row>
    <row r="1532" spans="1:18" ht="14" x14ac:dyDescent="0.2">
      <c r="A1532" s="103" t="s">
        <v>3274</v>
      </c>
      <c r="B1532" s="103" t="s">
        <v>3275</v>
      </c>
      <c r="C1532" s="76" t="s">
        <v>421</v>
      </c>
      <c r="D1532" s="31" t="s">
        <v>127</v>
      </c>
      <c r="E1532" s="1">
        <v>84</v>
      </c>
      <c r="F1532" s="71">
        <f>Data!AC165</f>
        <v>2940</v>
      </c>
      <c r="G1532" s="71">
        <f t="shared" si="207"/>
        <v>973.57894736842104</v>
      </c>
      <c r="H1532" s="72">
        <f t="shared" si="208"/>
        <v>1966.421052631579</v>
      </c>
      <c r="I1532" s="72">
        <f t="shared" si="209"/>
        <v>1966.421052631579</v>
      </c>
      <c r="J1532" s="45">
        <f>Data!N165</f>
        <v>0.40899999999999997</v>
      </c>
      <c r="K1532" s="45">
        <f t="shared" si="210"/>
        <v>5.1062500000000018E-2</v>
      </c>
      <c r="L1532" s="73">
        <f t="shared" si="211"/>
        <v>0.35793749999999996</v>
      </c>
      <c r="M1532" s="73">
        <f>IF(Results!J1532&lt;'C.O. values'!C$32,"NO_GROWTH",L1532)</f>
        <v>0.35793749999999996</v>
      </c>
      <c r="N1532" s="74">
        <f t="shared" si="212"/>
        <v>5493.7553417330655</v>
      </c>
      <c r="O1532" s="42">
        <f t="shared" si="213"/>
        <v>5493.7553417330655</v>
      </c>
      <c r="P1532" s="75">
        <f t="shared" si="214"/>
        <v>0.60120746331394059</v>
      </c>
      <c r="Q1532" s="55" t="str">
        <f t="shared" si="215"/>
        <v>NEGATIVE</v>
      </c>
      <c r="R1532" s="1"/>
    </row>
    <row r="1533" spans="1:18" ht="14" x14ac:dyDescent="0.2">
      <c r="A1533" s="103" t="s">
        <v>3276</v>
      </c>
      <c r="B1533" s="103" t="s">
        <v>3277</v>
      </c>
      <c r="C1533" s="76" t="s">
        <v>138</v>
      </c>
      <c r="D1533" s="31" t="s">
        <v>127</v>
      </c>
      <c r="E1533" s="1">
        <v>85</v>
      </c>
      <c r="F1533" s="71">
        <f>Data!R166</f>
        <v>2647</v>
      </c>
      <c r="G1533" s="71">
        <f t="shared" si="207"/>
        <v>973.57894736842104</v>
      </c>
      <c r="H1533" s="72">
        <f t="shared" si="208"/>
        <v>1673.421052631579</v>
      </c>
      <c r="I1533" s="72">
        <f t="shared" si="209"/>
        <v>1673.421052631579</v>
      </c>
      <c r="J1533" s="45">
        <f>Data!C166</f>
        <v>0.40200000000000002</v>
      </c>
      <c r="K1533" s="45">
        <f t="shared" si="210"/>
        <v>5.1062500000000018E-2</v>
      </c>
      <c r="L1533" s="73">
        <f t="shared" si="211"/>
        <v>0.35093750000000001</v>
      </c>
      <c r="M1533" s="73">
        <f>IF(Results!J1533&lt;'C.O. values'!C$32,"NO_GROWTH",L1533)</f>
        <v>0.35093750000000001</v>
      </c>
      <c r="N1533" s="74">
        <f t="shared" si="212"/>
        <v>4768.4304260205272</v>
      </c>
      <c r="O1533" s="42">
        <f t="shared" si="213"/>
        <v>4768.4304260205272</v>
      </c>
      <c r="P1533" s="75">
        <f t="shared" si="214"/>
        <v>0.52183174933895859</v>
      </c>
      <c r="Q1533" s="55" t="str">
        <f t="shared" si="215"/>
        <v>NEGATIVE</v>
      </c>
      <c r="R1533" s="1"/>
    </row>
    <row r="1534" spans="1:18" ht="14" x14ac:dyDescent="0.2">
      <c r="A1534" s="103" t="s">
        <v>3278</v>
      </c>
      <c r="B1534" s="103" t="s">
        <v>3279</v>
      </c>
      <c r="C1534" s="76" t="s">
        <v>321</v>
      </c>
      <c r="D1534" s="31" t="s">
        <v>127</v>
      </c>
      <c r="E1534" s="1">
        <v>86</v>
      </c>
      <c r="F1534" s="71">
        <f>Data!S166</f>
        <v>2237</v>
      </c>
      <c r="G1534" s="71">
        <f t="shared" si="207"/>
        <v>973.57894736842104</v>
      </c>
      <c r="H1534" s="72">
        <f t="shared" si="208"/>
        <v>1263.421052631579</v>
      </c>
      <c r="I1534" s="72">
        <f t="shared" si="209"/>
        <v>1263.421052631579</v>
      </c>
      <c r="J1534" s="45">
        <f>Data!D166</f>
        <v>0.42699999999999999</v>
      </c>
      <c r="K1534" s="45">
        <f t="shared" si="210"/>
        <v>5.1062500000000018E-2</v>
      </c>
      <c r="L1534" s="73">
        <f t="shared" si="211"/>
        <v>0.37593749999999998</v>
      </c>
      <c r="M1534" s="73">
        <f>IF(Results!J1534&lt;'C.O. values'!C$32,"NO_GROWTH",L1534)</f>
        <v>0.37593749999999998</v>
      </c>
      <c r="N1534" s="74">
        <f t="shared" si="212"/>
        <v>3360.7210045062784</v>
      </c>
      <c r="O1534" s="42">
        <f t="shared" si="213"/>
        <v>3360.7210045062784</v>
      </c>
      <c r="P1534" s="75">
        <f t="shared" si="214"/>
        <v>0.36777949223121242</v>
      </c>
      <c r="Q1534" s="55" t="str">
        <f t="shared" si="215"/>
        <v>NEGATIVE</v>
      </c>
      <c r="R1534" s="1"/>
    </row>
    <row r="1535" spans="1:18" ht="14" x14ac:dyDescent="0.2">
      <c r="A1535" s="103" t="s">
        <v>3280</v>
      </c>
      <c r="B1535" s="103" t="s">
        <v>3281</v>
      </c>
      <c r="C1535" s="76" t="s">
        <v>738</v>
      </c>
      <c r="D1535" s="31" t="s">
        <v>127</v>
      </c>
      <c r="E1535" s="1">
        <v>87</v>
      </c>
      <c r="F1535" s="71">
        <f>Data!T166</f>
        <v>3032</v>
      </c>
      <c r="G1535" s="71">
        <f t="shared" si="207"/>
        <v>973.57894736842104</v>
      </c>
      <c r="H1535" s="72">
        <f t="shared" si="208"/>
        <v>2058.4210526315792</v>
      </c>
      <c r="I1535" s="72">
        <f t="shared" si="209"/>
        <v>2058.4210526315792</v>
      </c>
      <c r="J1535" s="45">
        <f>Data!E166</f>
        <v>0.32600000000000001</v>
      </c>
      <c r="K1535" s="45">
        <f t="shared" si="210"/>
        <v>5.1062500000000018E-2</v>
      </c>
      <c r="L1535" s="73">
        <f t="shared" si="211"/>
        <v>0.2749375</v>
      </c>
      <c r="M1535" s="73">
        <f>IF(Results!J1535&lt;'C.O. values'!C$32,"NO_GROWTH",L1535)</f>
        <v>0.2749375</v>
      </c>
      <c r="N1535" s="74">
        <f t="shared" si="212"/>
        <v>7486.8690252569368</v>
      </c>
      <c r="O1535" s="42">
        <f t="shared" si="213"/>
        <v>7486.8690252569368</v>
      </c>
      <c r="P1535" s="75">
        <f t="shared" si="214"/>
        <v>0.81932325974649189</v>
      </c>
      <c r="Q1535" s="55" t="str">
        <f t="shared" si="215"/>
        <v>NEGATIVE</v>
      </c>
      <c r="R1535" s="1"/>
    </row>
    <row r="1536" spans="1:18" ht="14" x14ac:dyDescent="0.2">
      <c r="A1536" s="103" t="s">
        <v>3282</v>
      </c>
      <c r="B1536" s="103" t="s">
        <v>3283</v>
      </c>
      <c r="C1536" s="76" t="s">
        <v>866</v>
      </c>
      <c r="D1536" s="31" t="s">
        <v>127</v>
      </c>
      <c r="E1536" s="1">
        <v>88</v>
      </c>
      <c r="F1536" s="71">
        <f>Data!U166</f>
        <v>2522</v>
      </c>
      <c r="G1536" s="71">
        <f t="shared" si="207"/>
        <v>973.57894736842104</v>
      </c>
      <c r="H1536" s="72">
        <f t="shared" si="208"/>
        <v>1548.421052631579</v>
      </c>
      <c r="I1536" s="72">
        <f t="shared" si="209"/>
        <v>1548.421052631579</v>
      </c>
      <c r="J1536" s="45">
        <f>Data!F166</f>
        <v>0.41299999999999998</v>
      </c>
      <c r="K1536" s="45">
        <f t="shared" si="210"/>
        <v>5.1062500000000018E-2</v>
      </c>
      <c r="L1536" s="73">
        <f t="shared" si="211"/>
        <v>0.36193749999999997</v>
      </c>
      <c r="M1536" s="73">
        <f>IF(Results!J1536&lt;'C.O. values'!C$32,"NO_GROWTH",L1536)</f>
        <v>0.36193749999999997</v>
      </c>
      <c r="N1536" s="74">
        <f t="shared" si="212"/>
        <v>4278.1448527206467</v>
      </c>
      <c r="O1536" s="42">
        <f t="shared" si="213"/>
        <v>4278.1448527206467</v>
      </c>
      <c r="P1536" s="75">
        <f t="shared" si="214"/>
        <v>0.46817749510162743</v>
      </c>
      <c r="Q1536" s="55" t="str">
        <f t="shared" si="215"/>
        <v>NEGATIVE</v>
      </c>
      <c r="R1536" s="1"/>
    </row>
    <row r="1537" spans="1:18" ht="14" x14ac:dyDescent="0.2">
      <c r="A1537" s="103" t="s">
        <v>3284</v>
      </c>
      <c r="B1537" s="103" t="s">
        <v>3285</v>
      </c>
      <c r="C1537" s="76" t="s">
        <v>2171</v>
      </c>
      <c r="D1537" s="31" t="s">
        <v>144</v>
      </c>
      <c r="E1537" s="1">
        <v>89</v>
      </c>
      <c r="F1537" s="71">
        <f>Data!V166</f>
        <v>2325</v>
      </c>
      <c r="G1537" s="71">
        <f t="shared" si="207"/>
        <v>973.57894736842104</v>
      </c>
      <c r="H1537" s="72">
        <f t="shared" si="208"/>
        <v>1351.421052631579</v>
      </c>
      <c r="I1537" s="72">
        <f t="shared" si="209"/>
        <v>1351.421052631579</v>
      </c>
      <c r="J1537" s="45">
        <f>Data!G166</f>
        <v>0.42699999999999999</v>
      </c>
      <c r="K1537" s="45">
        <f t="shared" si="210"/>
        <v>5.1062500000000018E-2</v>
      </c>
      <c r="L1537" s="73">
        <f t="shared" si="211"/>
        <v>0.37593749999999998</v>
      </c>
      <c r="M1537" s="73">
        <f>IF(Results!J1537&lt;'C.O. values'!C$32,"NO_GROWTH",L1537)</f>
        <v>0.37593749999999998</v>
      </c>
      <c r="N1537" s="74">
        <f t="shared" si="212"/>
        <v>3594.802467515422</v>
      </c>
      <c r="O1537" s="42">
        <f t="shared" si="213"/>
        <v>3594.802467515422</v>
      </c>
      <c r="P1537" s="75">
        <f t="shared" si="214"/>
        <v>0.39339612672446744</v>
      </c>
      <c r="Q1537" s="55" t="str">
        <f t="shared" si="215"/>
        <v>NEGATIVE</v>
      </c>
      <c r="R1537" s="1"/>
    </row>
    <row r="1538" spans="1:18" ht="14" x14ac:dyDescent="0.2">
      <c r="A1538" s="103" t="s">
        <v>3286</v>
      </c>
      <c r="B1538" s="103" t="s">
        <v>3287</v>
      </c>
      <c r="C1538" s="76" t="s">
        <v>2189</v>
      </c>
      <c r="D1538" s="31" t="s">
        <v>144</v>
      </c>
      <c r="E1538" s="1">
        <v>90</v>
      </c>
      <c r="F1538" s="71">
        <f>Data!W166</f>
        <v>2290</v>
      </c>
      <c r="G1538" s="71">
        <f t="shared" si="207"/>
        <v>973.57894736842104</v>
      </c>
      <c r="H1538" s="72">
        <f t="shared" si="208"/>
        <v>1316.421052631579</v>
      </c>
      <c r="I1538" s="72">
        <f t="shared" si="209"/>
        <v>1316.421052631579</v>
      </c>
      <c r="J1538" s="45">
        <f>Data!H166</f>
        <v>1.21</v>
      </c>
      <c r="K1538" s="45">
        <f t="shared" si="210"/>
        <v>5.1062500000000018E-2</v>
      </c>
      <c r="L1538" s="73">
        <f t="shared" si="211"/>
        <v>1.1589375</v>
      </c>
      <c r="M1538" s="73">
        <f>IF(Results!J1538&lt;'C.O. values'!C$32,"NO_GROWTH",L1538)</f>
        <v>1.1589375</v>
      </c>
      <c r="N1538" s="74">
        <f t="shared" si="212"/>
        <v>1135.8861479860468</v>
      </c>
      <c r="O1538" s="42">
        <f t="shared" si="213"/>
        <v>1135.8861479860468</v>
      </c>
      <c r="P1538" s="75">
        <f t="shared" si="214"/>
        <v>0.12430535893298539</v>
      </c>
      <c r="Q1538" s="55" t="str">
        <f t="shared" si="215"/>
        <v>NEGATIVE</v>
      </c>
      <c r="R1538" s="1"/>
    </row>
    <row r="1539" spans="1:18" ht="14" x14ac:dyDescent="0.2">
      <c r="A1539" s="103" t="s">
        <v>3288</v>
      </c>
      <c r="B1539" s="103" t="s">
        <v>3289</v>
      </c>
      <c r="C1539" s="76" t="s">
        <v>161</v>
      </c>
      <c r="D1539" s="31" t="s">
        <v>141</v>
      </c>
      <c r="E1539" s="1">
        <v>91</v>
      </c>
      <c r="F1539" s="71">
        <f>Data!X166</f>
        <v>1750</v>
      </c>
      <c r="G1539" s="71">
        <f t="shared" si="207"/>
        <v>973.57894736842104</v>
      </c>
      <c r="H1539" s="72">
        <f t="shared" si="208"/>
        <v>776.42105263157896</v>
      </c>
      <c r="I1539" s="72">
        <f t="shared" si="209"/>
        <v>776.42105263157896</v>
      </c>
      <c r="J1539" s="45">
        <f>Data!I166</f>
        <v>0.439</v>
      </c>
      <c r="K1539" s="45">
        <f t="shared" si="210"/>
        <v>5.1062500000000018E-2</v>
      </c>
      <c r="L1539" s="73">
        <f t="shared" si="211"/>
        <v>0.38793749999999999</v>
      </c>
      <c r="M1539" s="73">
        <f>IF(Results!J1539&lt;'C.O. values'!C$32,"NO_GROWTH",L1539)</f>
        <v>0.38793749999999999</v>
      </c>
      <c r="N1539" s="74">
        <f t="shared" si="212"/>
        <v>2001.4075788795333</v>
      </c>
      <c r="O1539" s="42">
        <f t="shared" si="213"/>
        <v>2001.4075788795333</v>
      </c>
      <c r="P1539" s="75">
        <f t="shared" si="214"/>
        <v>0.2190234363760141</v>
      </c>
      <c r="Q1539" s="55" t="str">
        <f t="shared" si="215"/>
        <v>NEGATIVE</v>
      </c>
      <c r="R1539" s="1"/>
    </row>
    <row r="1540" spans="1:18" ht="14" x14ac:dyDescent="0.2">
      <c r="A1540" s="103" t="s">
        <v>3290</v>
      </c>
      <c r="B1540" s="103" t="s">
        <v>3291</v>
      </c>
      <c r="C1540" s="76" t="s">
        <v>305</v>
      </c>
      <c r="D1540" s="31" t="s">
        <v>127</v>
      </c>
      <c r="E1540" s="1">
        <v>92</v>
      </c>
      <c r="F1540" s="71">
        <f>Data!Y166</f>
        <v>2644</v>
      </c>
      <c r="G1540" s="71">
        <f t="shared" si="207"/>
        <v>973.57894736842104</v>
      </c>
      <c r="H1540" s="72">
        <f t="shared" si="208"/>
        <v>1670.421052631579</v>
      </c>
      <c r="I1540" s="72">
        <f t="shared" si="209"/>
        <v>1670.421052631579</v>
      </c>
      <c r="J1540" s="45">
        <f>Data!J166</f>
        <v>0.44</v>
      </c>
      <c r="K1540" s="45">
        <f t="shared" si="210"/>
        <v>5.1062500000000018E-2</v>
      </c>
      <c r="L1540" s="73">
        <f t="shared" si="211"/>
        <v>0.38893749999999999</v>
      </c>
      <c r="M1540" s="73">
        <f>IF(Results!J1540&lt;'C.O. values'!C$32,"NO_GROWTH",L1540)</f>
        <v>0.38893749999999999</v>
      </c>
      <c r="N1540" s="74">
        <f t="shared" si="212"/>
        <v>4294.831567106743</v>
      </c>
      <c r="O1540" s="42">
        <f t="shared" si="213"/>
        <v>4294.831567106743</v>
      </c>
      <c r="P1540" s="75">
        <f t="shared" si="214"/>
        <v>0.47000360067114566</v>
      </c>
      <c r="Q1540" s="55" t="str">
        <f t="shared" si="215"/>
        <v>NEGATIVE</v>
      </c>
      <c r="R1540" s="1"/>
    </row>
    <row r="1541" spans="1:18" ht="14" x14ac:dyDescent="0.2">
      <c r="A1541" s="103" t="s">
        <v>3292</v>
      </c>
      <c r="B1541" s="103" t="s">
        <v>3293</v>
      </c>
      <c r="C1541" s="76" t="s">
        <v>132</v>
      </c>
      <c r="D1541" s="31" t="s">
        <v>127</v>
      </c>
      <c r="E1541" s="1">
        <v>93</v>
      </c>
      <c r="F1541" s="71">
        <f>Data!Z166</f>
        <v>2851</v>
      </c>
      <c r="G1541" s="71">
        <f t="shared" si="207"/>
        <v>973.57894736842104</v>
      </c>
      <c r="H1541" s="72">
        <f t="shared" si="208"/>
        <v>1877.421052631579</v>
      </c>
      <c r="I1541" s="72">
        <f t="shared" si="209"/>
        <v>1877.421052631579</v>
      </c>
      <c r="J1541" s="45">
        <f>Data!K166</f>
        <v>0.44600000000000001</v>
      </c>
      <c r="K1541" s="45">
        <f t="shared" si="210"/>
        <v>5.1062500000000018E-2</v>
      </c>
      <c r="L1541" s="73">
        <f t="shared" si="211"/>
        <v>0.3949375</v>
      </c>
      <c r="M1541" s="73">
        <f>IF(Results!J1541&lt;'C.O. values'!C$32,"NO_GROWTH",L1541)</f>
        <v>0.3949375</v>
      </c>
      <c r="N1541" s="74">
        <f t="shared" si="212"/>
        <v>4753.7168605958641</v>
      </c>
      <c r="O1541" s="42">
        <f t="shared" si="213"/>
        <v>4753.7168605958641</v>
      </c>
      <c r="P1541" s="75">
        <f t="shared" si="214"/>
        <v>0.52022157473251629</v>
      </c>
      <c r="Q1541" s="55" t="str">
        <f t="shared" si="215"/>
        <v>NEGATIVE</v>
      </c>
      <c r="R1541" s="1"/>
    </row>
    <row r="1542" spans="1:18" ht="14" x14ac:dyDescent="0.2">
      <c r="A1542" s="103" t="s">
        <v>3294</v>
      </c>
      <c r="B1542" s="103" t="s">
        <v>3295</v>
      </c>
      <c r="C1542" s="76" t="s">
        <v>722</v>
      </c>
      <c r="D1542" s="31" t="s">
        <v>141</v>
      </c>
      <c r="E1542" s="1">
        <v>94</v>
      </c>
      <c r="F1542" s="71">
        <f>Data!AA166</f>
        <v>2678</v>
      </c>
      <c r="G1542" s="71">
        <f t="shared" si="207"/>
        <v>973.57894736842104</v>
      </c>
      <c r="H1542" s="72">
        <f t="shared" si="208"/>
        <v>1704.421052631579</v>
      </c>
      <c r="I1542" s="72">
        <f t="shared" si="209"/>
        <v>1704.421052631579</v>
      </c>
      <c r="J1542" s="45">
        <f>Data!L166</f>
        <v>0.435</v>
      </c>
      <c r="K1542" s="45">
        <f t="shared" si="210"/>
        <v>5.1062500000000018E-2</v>
      </c>
      <c r="L1542" s="73">
        <f t="shared" si="211"/>
        <v>0.38393749999999999</v>
      </c>
      <c r="M1542" s="73">
        <f>IF(Results!J1542&lt;'C.O. values'!C$32,"NO_GROWTH",L1542)</f>
        <v>0.38393749999999999</v>
      </c>
      <c r="N1542" s="74">
        <f t="shared" si="212"/>
        <v>4439.3190366441904</v>
      </c>
      <c r="O1542" s="42">
        <f t="shared" si="213"/>
        <v>4439.3190366441904</v>
      </c>
      <c r="P1542" s="75">
        <f t="shared" si="214"/>
        <v>0.48581554343848699</v>
      </c>
      <c r="Q1542" s="55" t="str">
        <f t="shared" si="215"/>
        <v>NEGATIVE</v>
      </c>
      <c r="R1542" s="1"/>
    </row>
    <row r="1543" spans="1:18" ht="14" x14ac:dyDescent="0.2">
      <c r="A1543" s="103" t="s">
        <v>3296</v>
      </c>
      <c r="B1543" s="103" t="s">
        <v>3297</v>
      </c>
      <c r="C1543" s="76" t="s">
        <v>1892</v>
      </c>
      <c r="D1543" s="31" t="s">
        <v>127</v>
      </c>
      <c r="E1543" s="1">
        <v>95</v>
      </c>
      <c r="F1543" s="71">
        <f>Data!AB166</f>
        <v>2579</v>
      </c>
      <c r="G1543" s="71">
        <f t="shared" si="207"/>
        <v>973.57894736842104</v>
      </c>
      <c r="H1543" s="72">
        <f t="shared" si="208"/>
        <v>1605.421052631579</v>
      </c>
      <c r="I1543" s="72">
        <f t="shared" si="209"/>
        <v>1605.421052631579</v>
      </c>
      <c r="J1543" s="45">
        <f>Data!M166</f>
        <v>0.40699999999999997</v>
      </c>
      <c r="K1543" s="45">
        <f t="shared" si="210"/>
        <v>5.1062500000000018E-2</v>
      </c>
      <c r="L1543" s="73">
        <f t="shared" si="211"/>
        <v>0.35593749999999996</v>
      </c>
      <c r="M1543" s="73">
        <f>IF(Results!J1543&lt;'C.O. values'!C$32,"NO_GROWTH",L1543)</f>
        <v>0.35593749999999996</v>
      </c>
      <c r="N1543" s="74">
        <f t="shared" si="212"/>
        <v>4510.401552608475</v>
      </c>
      <c r="O1543" s="42">
        <f t="shared" si="213"/>
        <v>4510.401552608475</v>
      </c>
      <c r="P1543" s="75">
        <f t="shared" si="214"/>
        <v>0.49359443719158574</v>
      </c>
      <c r="Q1543" s="55" t="str">
        <f t="shared" si="215"/>
        <v>NEGATIVE</v>
      </c>
      <c r="R1543" s="1"/>
    </row>
    <row r="1544" spans="1:18" ht="14" x14ac:dyDescent="0.2">
      <c r="A1544" s="103" t="s">
        <v>3298</v>
      </c>
      <c r="B1544" s="103" t="s">
        <v>3299</v>
      </c>
      <c r="C1544" s="76" t="s">
        <v>158</v>
      </c>
      <c r="D1544" s="31" t="s">
        <v>127</v>
      </c>
      <c r="E1544" s="1">
        <v>96</v>
      </c>
      <c r="F1544" s="71">
        <f>Data!AC166</f>
        <v>2714</v>
      </c>
      <c r="G1544" s="71">
        <f t="shared" si="207"/>
        <v>973.57894736842104</v>
      </c>
      <c r="H1544" s="72">
        <f t="shared" si="208"/>
        <v>1740.421052631579</v>
      </c>
      <c r="I1544" s="72">
        <f t="shared" si="209"/>
        <v>1740.421052631579</v>
      </c>
      <c r="J1544" s="45">
        <f>Data!N166</f>
        <v>0.40400000000000003</v>
      </c>
      <c r="K1544" s="45">
        <f t="shared" si="210"/>
        <v>5.1062500000000018E-2</v>
      </c>
      <c r="L1544" s="73">
        <f t="shared" si="211"/>
        <v>0.35293750000000002</v>
      </c>
      <c r="M1544" s="73">
        <f>IF(Results!J1544&lt;'C.O. values'!C$32,"NO_GROWTH",L1544)</f>
        <v>0.35293750000000002</v>
      </c>
      <c r="N1544" s="74">
        <f t="shared" si="212"/>
        <v>4931.244349584782</v>
      </c>
      <c r="O1544" s="42">
        <f t="shared" si="213"/>
        <v>4931.244349584782</v>
      </c>
      <c r="P1544" s="75">
        <f t="shared" si="214"/>
        <v>0.53964924209016962</v>
      </c>
      <c r="Q1544" s="55" t="str">
        <f t="shared" si="215"/>
        <v>NEGATIVE</v>
      </c>
      <c r="R1544" s="1"/>
    </row>
    <row r="1545" spans="1:18" ht="14" x14ac:dyDescent="0.2">
      <c r="A1545" s="103" t="s">
        <v>3300</v>
      </c>
      <c r="B1545" s="103" t="s">
        <v>3301</v>
      </c>
      <c r="C1545" s="76" t="s">
        <v>1892</v>
      </c>
      <c r="D1545" s="31" t="s">
        <v>127</v>
      </c>
      <c r="E1545" s="1">
        <v>1</v>
      </c>
      <c r="F1545" s="71">
        <f>Data!R169</f>
        <v>1588</v>
      </c>
      <c r="G1545" s="71">
        <f t="shared" ref="G1545:G1608" si="216">G$5</f>
        <v>973.57894736842104</v>
      </c>
      <c r="H1545" s="72">
        <f t="shared" ref="H1545:H1608" si="217">F1545-G1545</f>
        <v>614.42105263157896</v>
      </c>
      <c r="I1545" s="72">
        <f t="shared" ref="I1545:I1608" si="218">IF(H1545&lt;((QUARTILE($H$9:$H$2007,3))+(1.5*(QUARTILE($H$9:$H$2007,3)-QUARTILE($H$9:$H$2007,1)))),(IF(H1545&gt;((QUARTILE($H$9:$H$2007,1))-(1.5*(QUARTILE($H$9:$H$2007,3)-QUARTILE($H$9:$H$2007,1)))),H1545,"OUTLIER-DN")),"OUTLIER-UP")</f>
        <v>614.42105263157896</v>
      </c>
      <c r="J1545" s="45">
        <f>Data!C169</f>
        <v>0.29799999999999999</v>
      </c>
      <c r="K1545" s="45">
        <f t="shared" ref="K1545:K1608" si="219">K$5</f>
        <v>5.1062500000000018E-2</v>
      </c>
      <c r="L1545" s="73">
        <f t="shared" ref="L1545:L1608" si="220">J1545-K1545</f>
        <v>0.24693749999999998</v>
      </c>
      <c r="M1545" s="73">
        <f>IF(Results!J1545&lt;'C.O. values'!C$32,"NO_GROWTH",L1545)</f>
        <v>0.24693749999999998</v>
      </c>
      <c r="N1545" s="74">
        <f t="shared" ref="N1545:N1608" si="221">IF(M1545="NO_GROWTH","NO_GROWTH",H1545/L1545)</f>
        <v>2488.1642222488645</v>
      </c>
      <c r="O1545" s="42">
        <f t="shared" ref="O1545:O1608" si="222">IF(M1545="NO_GROWTH","NO_GROWTH",(IF(N1545&lt;((QUARTILE($N$9:$N$2007,3))+(1.5*(QUARTILE($N$9:$N$2007,3)-QUARTILE($N$9:$N$2007,1)))),(IF(N1545&gt;((QUARTILE($N$9:$N$2007,1))-(1.5*(QUARTILE($N$9:$N$2007,3)-QUARTILE($N$9:$N$2007,1)))),N1545,"OUTLIER-DN")),"OUTLIER-UP")))</f>
        <v>2488.1642222488645</v>
      </c>
      <c r="P1545" s="75">
        <f t="shared" ref="P1545:P1608" si="223">IF(O1545="NO_GROWTH","NO_GROWTH",N1545/$O$5)</f>
        <v>0.27229150322788942</v>
      </c>
      <c r="Q1545" s="55" t="str">
        <f t="shared" ref="Q1545:Q1608" si="224">IF(M1545="NO_GROWTH","NO_GROWTH",(IF(P1545&gt;0.99,(IF(H1545&lt;$P$5,"POTENTIAL_FALSE_POSITIVE","LIKELY_TRUE_POSITIVE")),"NEGATIVE")))</f>
        <v>NEGATIVE</v>
      </c>
      <c r="R1545" s="1"/>
    </row>
    <row r="1546" spans="1:18" ht="14" x14ac:dyDescent="0.2">
      <c r="A1546" s="103" t="s">
        <v>3302</v>
      </c>
      <c r="B1546" s="103" t="s">
        <v>3303</v>
      </c>
      <c r="C1546" s="76" t="s">
        <v>258</v>
      </c>
      <c r="D1546" s="31" t="s">
        <v>127</v>
      </c>
      <c r="E1546" s="1">
        <v>2</v>
      </c>
      <c r="F1546" s="71">
        <f>Data!S169</f>
        <v>1787</v>
      </c>
      <c r="G1546" s="71">
        <f t="shared" si="216"/>
        <v>973.57894736842104</v>
      </c>
      <c r="H1546" s="72">
        <f t="shared" si="217"/>
        <v>813.42105263157896</v>
      </c>
      <c r="I1546" s="72">
        <f t="shared" si="218"/>
        <v>813.42105263157896</v>
      </c>
      <c r="J1546" s="45">
        <f>Data!D169</f>
        <v>0.376</v>
      </c>
      <c r="K1546" s="45">
        <f t="shared" si="219"/>
        <v>5.1062500000000018E-2</v>
      </c>
      <c r="L1546" s="73">
        <f t="shared" si="220"/>
        <v>0.32493749999999999</v>
      </c>
      <c r="M1546" s="73">
        <f>IF(Results!J1546&lt;'C.O. values'!C$32,"NO_GROWTH",L1546)</f>
        <v>0.32493749999999999</v>
      </c>
      <c r="N1546" s="74">
        <f t="shared" si="221"/>
        <v>2503.3154149077254</v>
      </c>
      <c r="O1546" s="42">
        <f t="shared" si="222"/>
        <v>2503.3154149077254</v>
      </c>
      <c r="P1546" s="75">
        <f t="shared" si="223"/>
        <v>0.2739495694390689</v>
      </c>
      <c r="Q1546" s="55" t="str">
        <f t="shared" si="224"/>
        <v>NEGATIVE</v>
      </c>
      <c r="R1546" s="1"/>
    </row>
    <row r="1547" spans="1:18" ht="14" x14ac:dyDescent="0.2">
      <c r="A1547" s="103" t="s">
        <v>3304</v>
      </c>
      <c r="B1547" s="103" t="s">
        <v>3305</v>
      </c>
      <c r="C1547" s="76" t="s">
        <v>300</v>
      </c>
      <c r="D1547" s="31" t="s">
        <v>127</v>
      </c>
      <c r="E1547" s="1">
        <v>3</v>
      </c>
      <c r="F1547" s="71">
        <f>Data!T169</f>
        <v>1631</v>
      </c>
      <c r="G1547" s="71">
        <f t="shared" si="216"/>
        <v>973.57894736842104</v>
      </c>
      <c r="H1547" s="72">
        <f t="shared" si="217"/>
        <v>657.42105263157896</v>
      </c>
      <c r="I1547" s="72">
        <f t="shared" si="218"/>
        <v>657.42105263157896</v>
      </c>
      <c r="J1547" s="45">
        <f>Data!E169</f>
        <v>0.41099999999999998</v>
      </c>
      <c r="K1547" s="45">
        <f t="shared" si="219"/>
        <v>5.1062500000000018E-2</v>
      </c>
      <c r="L1547" s="73">
        <f t="shared" si="220"/>
        <v>0.35993749999999997</v>
      </c>
      <c r="M1547" s="73">
        <f>IF(Results!J1547&lt;'C.O. values'!C$32,"NO_GROWTH",L1547)</f>
        <v>0.35993749999999997</v>
      </c>
      <c r="N1547" s="74">
        <f t="shared" si="221"/>
        <v>1826.4866890267867</v>
      </c>
      <c r="O1547" s="42">
        <f t="shared" si="222"/>
        <v>1826.4866890267867</v>
      </c>
      <c r="P1547" s="75">
        <f t="shared" si="223"/>
        <v>0.19988102141076886</v>
      </c>
      <c r="Q1547" s="55" t="str">
        <f t="shared" si="224"/>
        <v>NEGATIVE</v>
      </c>
      <c r="R1547" s="1"/>
    </row>
    <row r="1548" spans="1:18" ht="14" x14ac:dyDescent="0.2">
      <c r="A1548" s="103" t="s">
        <v>3306</v>
      </c>
      <c r="B1548" s="103" t="s">
        <v>3307</v>
      </c>
      <c r="C1548" s="76" t="s">
        <v>1595</v>
      </c>
      <c r="D1548" s="31" t="s">
        <v>144</v>
      </c>
      <c r="E1548" s="1">
        <v>4</v>
      </c>
      <c r="F1548" s="71">
        <f>Data!U169</f>
        <v>2311</v>
      </c>
      <c r="G1548" s="71">
        <f t="shared" si="216"/>
        <v>973.57894736842104</v>
      </c>
      <c r="H1548" s="72">
        <f t="shared" si="217"/>
        <v>1337.421052631579</v>
      </c>
      <c r="I1548" s="72">
        <f t="shared" si="218"/>
        <v>1337.421052631579</v>
      </c>
      <c r="J1548" s="45">
        <f>Data!F169</f>
        <v>0.34599999999999997</v>
      </c>
      <c r="K1548" s="45">
        <f t="shared" si="219"/>
        <v>5.1062500000000018E-2</v>
      </c>
      <c r="L1548" s="73">
        <f t="shared" si="220"/>
        <v>0.29493749999999996</v>
      </c>
      <c r="M1548" s="73">
        <f>IF(Results!J1548&lt;'C.O. values'!C$32,"NO_GROWTH",L1548)</f>
        <v>0.29493749999999996</v>
      </c>
      <c r="N1548" s="74">
        <f t="shared" si="221"/>
        <v>4534.5914054048035</v>
      </c>
      <c r="O1548" s="42">
        <f t="shared" si="222"/>
        <v>4534.5914054048035</v>
      </c>
      <c r="P1548" s="75">
        <f t="shared" si="223"/>
        <v>0.49624164645610142</v>
      </c>
      <c r="Q1548" s="55" t="str">
        <f t="shared" si="224"/>
        <v>NEGATIVE</v>
      </c>
      <c r="R1548" s="1"/>
    </row>
    <row r="1549" spans="1:18" ht="14" x14ac:dyDescent="0.2">
      <c r="A1549" s="103" t="s">
        <v>3308</v>
      </c>
      <c r="B1549" s="103" t="s">
        <v>3309</v>
      </c>
      <c r="C1549" s="76" t="s">
        <v>138</v>
      </c>
      <c r="D1549" s="31" t="s">
        <v>127</v>
      </c>
      <c r="E1549" s="1">
        <v>5</v>
      </c>
      <c r="F1549" s="71">
        <f>Data!V169</f>
        <v>2096</v>
      </c>
      <c r="G1549" s="71">
        <f t="shared" si="216"/>
        <v>973.57894736842104</v>
      </c>
      <c r="H1549" s="72">
        <f t="shared" si="217"/>
        <v>1122.421052631579</v>
      </c>
      <c r="I1549" s="72">
        <f t="shared" si="218"/>
        <v>1122.421052631579</v>
      </c>
      <c r="J1549" s="45">
        <f>Data!G169</f>
        <v>0.23799999999999999</v>
      </c>
      <c r="K1549" s="45">
        <f t="shared" si="219"/>
        <v>5.1062500000000018E-2</v>
      </c>
      <c r="L1549" s="73">
        <f t="shared" si="220"/>
        <v>0.18693749999999998</v>
      </c>
      <c r="M1549" s="73">
        <f>IF(Results!J1549&lt;'C.O. values'!C$32,"NO_GROWTH",L1549)</f>
        <v>0.18693749999999998</v>
      </c>
      <c r="N1549" s="74">
        <f t="shared" si="221"/>
        <v>6004.2583892026969</v>
      </c>
      <c r="O1549" s="42">
        <f t="shared" si="222"/>
        <v>6004.2583892026969</v>
      </c>
      <c r="P1549" s="75">
        <f t="shared" si="223"/>
        <v>0.65707421075566996</v>
      </c>
      <c r="Q1549" s="55" t="str">
        <f t="shared" si="224"/>
        <v>NEGATIVE</v>
      </c>
      <c r="R1549" s="1"/>
    </row>
    <row r="1550" spans="1:18" ht="14" x14ac:dyDescent="0.2">
      <c r="A1550" s="103" t="s">
        <v>3310</v>
      </c>
      <c r="B1550" s="103" t="s">
        <v>3311</v>
      </c>
      <c r="C1550" s="76" t="s">
        <v>1722</v>
      </c>
      <c r="D1550" s="31" t="s">
        <v>127</v>
      </c>
      <c r="E1550" s="1">
        <v>6</v>
      </c>
      <c r="F1550" s="71">
        <f>Data!W169</f>
        <v>2163</v>
      </c>
      <c r="G1550" s="71">
        <f t="shared" si="216"/>
        <v>973.57894736842104</v>
      </c>
      <c r="H1550" s="72">
        <f t="shared" si="217"/>
        <v>1189.421052631579</v>
      </c>
      <c r="I1550" s="72">
        <f t="shared" si="218"/>
        <v>1189.421052631579</v>
      </c>
      <c r="J1550" s="45">
        <f>Data!H169</f>
        <v>0.38800000000000001</v>
      </c>
      <c r="K1550" s="45">
        <f t="shared" si="219"/>
        <v>5.1062500000000018E-2</v>
      </c>
      <c r="L1550" s="73">
        <f t="shared" si="220"/>
        <v>0.3369375</v>
      </c>
      <c r="M1550" s="73">
        <f>IF(Results!J1550&lt;'C.O. values'!C$32,"NO_GROWTH",L1550)</f>
        <v>0.3369375</v>
      </c>
      <c r="N1550" s="74">
        <f t="shared" si="221"/>
        <v>3530.0940163430278</v>
      </c>
      <c r="O1550" s="42">
        <f t="shared" si="222"/>
        <v>3530.0940163430278</v>
      </c>
      <c r="P1550" s="75">
        <f t="shared" si="223"/>
        <v>0.38631477683456561</v>
      </c>
      <c r="Q1550" s="55" t="str">
        <f t="shared" si="224"/>
        <v>NEGATIVE</v>
      </c>
      <c r="R1550" s="1"/>
    </row>
    <row r="1551" spans="1:18" ht="14" x14ac:dyDescent="0.2">
      <c r="A1551" s="103" t="s">
        <v>3312</v>
      </c>
      <c r="B1551" s="103" t="s">
        <v>3313</v>
      </c>
      <c r="C1551" s="76" t="s">
        <v>2171</v>
      </c>
      <c r="D1551" s="31" t="s">
        <v>144</v>
      </c>
      <c r="E1551" s="1">
        <v>7</v>
      </c>
      <c r="F1551" s="71">
        <f>Data!X169</f>
        <v>2220</v>
      </c>
      <c r="G1551" s="71">
        <f t="shared" si="216"/>
        <v>973.57894736842104</v>
      </c>
      <c r="H1551" s="72">
        <f t="shared" si="217"/>
        <v>1246.421052631579</v>
      </c>
      <c r="I1551" s="72">
        <f t="shared" si="218"/>
        <v>1246.421052631579</v>
      </c>
      <c r="J1551" s="45">
        <f>Data!I169</f>
        <v>0.434</v>
      </c>
      <c r="K1551" s="45">
        <f t="shared" si="219"/>
        <v>5.1062500000000018E-2</v>
      </c>
      <c r="L1551" s="73">
        <f t="shared" si="220"/>
        <v>0.38293749999999999</v>
      </c>
      <c r="M1551" s="73">
        <f>IF(Results!J1551&lt;'C.O. values'!C$32,"NO_GROWTH",L1551)</f>
        <v>0.38293749999999999</v>
      </c>
      <c r="N1551" s="74">
        <f t="shared" si="221"/>
        <v>3254.8942128456447</v>
      </c>
      <c r="O1551" s="42">
        <f t="shared" si="222"/>
        <v>3254.8942128456447</v>
      </c>
      <c r="P1551" s="75">
        <f t="shared" si="223"/>
        <v>0.35619836911827973</v>
      </c>
      <c r="Q1551" s="55" t="str">
        <f t="shared" si="224"/>
        <v>NEGATIVE</v>
      </c>
      <c r="R1551" s="1"/>
    </row>
    <row r="1552" spans="1:18" ht="14" x14ac:dyDescent="0.2">
      <c r="A1552" s="103" t="s">
        <v>3314</v>
      </c>
      <c r="B1552" s="103" t="s">
        <v>3315</v>
      </c>
      <c r="C1552" s="76" t="s">
        <v>1725</v>
      </c>
      <c r="D1552" s="31" t="s">
        <v>127</v>
      </c>
      <c r="E1552" s="1">
        <v>8</v>
      </c>
      <c r="F1552" s="71">
        <f>Data!Y169</f>
        <v>2050</v>
      </c>
      <c r="G1552" s="71">
        <f t="shared" si="216"/>
        <v>973.57894736842104</v>
      </c>
      <c r="H1552" s="72">
        <f t="shared" si="217"/>
        <v>1076.421052631579</v>
      </c>
      <c r="I1552" s="72">
        <f t="shared" si="218"/>
        <v>1076.421052631579</v>
      </c>
      <c r="J1552" s="45">
        <f>Data!J169</f>
        <v>0.33300000000000002</v>
      </c>
      <c r="K1552" s="45">
        <f t="shared" si="219"/>
        <v>5.1062500000000018E-2</v>
      </c>
      <c r="L1552" s="73">
        <f t="shared" si="220"/>
        <v>0.28193750000000001</v>
      </c>
      <c r="M1552" s="73">
        <f>IF(Results!J1552&lt;'C.O. values'!C$32,"NO_GROWTH",L1552)</f>
        <v>0.28193750000000001</v>
      </c>
      <c r="N1552" s="74">
        <f t="shared" si="221"/>
        <v>3817.9421064298963</v>
      </c>
      <c r="O1552" s="42">
        <f t="shared" si="222"/>
        <v>3817.9421064298963</v>
      </c>
      <c r="P1552" s="75">
        <f t="shared" si="223"/>
        <v>0.41781534598919717</v>
      </c>
      <c r="Q1552" s="55" t="str">
        <f t="shared" si="224"/>
        <v>NEGATIVE</v>
      </c>
      <c r="R1552" s="1"/>
    </row>
    <row r="1553" spans="1:18" ht="14" x14ac:dyDescent="0.2">
      <c r="A1553" s="103" t="s">
        <v>3316</v>
      </c>
      <c r="B1553" s="103" t="s">
        <v>3317</v>
      </c>
      <c r="C1553" s="76" t="s">
        <v>1725</v>
      </c>
      <c r="D1553" s="31" t="s">
        <v>127</v>
      </c>
      <c r="E1553" s="1">
        <v>9</v>
      </c>
      <c r="F1553" s="71">
        <f>Data!Z169</f>
        <v>2315</v>
      </c>
      <c r="G1553" s="71">
        <f t="shared" si="216"/>
        <v>973.57894736842104</v>
      </c>
      <c r="H1553" s="72">
        <f t="shared" si="217"/>
        <v>1341.421052631579</v>
      </c>
      <c r="I1553" s="72">
        <f t="shared" si="218"/>
        <v>1341.421052631579</v>
      </c>
      <c r="J1553" s="45">
        <f>Data!K169</f>
        <v>0.39200000000000002</v>
      </c>
      <c r="K1553" s="45">
        <f t="shared" si="219"/>
        <v>5.1062500000000018E-2</v>
      </c>
      <c r="L1553" s="73">
        <f t="shared" si="220"/>
        <v>0.3409375</v>
      </c>
      <c r="M1553" s="73">
        <f>IF(Results!J1553&lt;'C.O. values'!C$32,"NO_GROWTH",L1553)</f>
        <v>0.3409375</v>
      </c>
      <c r="N1553" s="74">
        <f t="shared" si="221"/>
        <v>3934.5072121182884</v>
      </c>
      <c r="O1553" s="42">
        <f t="shared" si="222"/>
        <v>3934.5072121182884</v>
      </c>
      <c r="P1553" s="75">
        <f t="shared" si="223"/>
        <v>0.43057161326769816</v>
      </c>
      <c r="Q1553" s="55" t="str">
        <f t="shared" si="224"/>
        <v>NEGATIVE</v>
      </c>
      <c r="R1553" s="1"/>
    </row>
    <row r="1554" spans="1:18" ht="14" x14ac:dyDescent="0.2">
      <c r="A1554" s="103" t="s">
        <v>3318</v>
      </c>
      <c r="B1554" s="103" t="s">
        <v>3319</v>
      </c>
      <c r="C1554" s="76" t="s">
        <v>135</v>
      </c>
      <c r="D1554" s="31" t="s">
        <v>127</v>
      </c>
      <c r="E1554" s="1">
        <v>10</v>
      </c>
      <c r="F1554" s="71">
        <f>Data!AA169</f>
        <v>1460</v>
      </c>
      <c r="G1554" s="71">
        <f t="shared" si="216"/>
        <v>973.57894736842104</v>
      </c>
      <c r="H1554" s="72">
        <f t="shared" si="217"/>
        <v>486.42105263157896</v>
      </c>
      <c r="I1554" s="72">
        <f t="shared" si="218"/>
        <v>486.42105263157896</v>
      </c>
      <c r="J1554" s="45">
        <f>Data!L169</f>
        <v>0.23300000000000001</v>
      </c>
      <c r="K1554" s="45">
        <f t="shared" si="219"/>
        <v>5.1062500000000018E-2</v>
      </c>
      <c r="L1554" s="73">
        <f t="shared" si="220"/>
        <v>0.1819375</v>
      </c>
      <c r="M1554" s="73">
        <f>IF(Results!J1554&lt;'C.O. values'!C$32,"NO_GROWTH",L1554)</f>
        <v>0.1819375</v>
      </c>
      <c r="N1554" s="74">
        <f t="shared" si="221"/>
        <v>2673.561264893598</v>
      </c>
      <c r="O1554" s="42">
        <f t="shared" si="222"/>
        <v>2673.561264893598</v>
      </c>
      <c r="P1554" s="75">
        <f t="shared" si="223"/>
        <v>0.29258037282272376</v>
      </c>
      <c r="Q1554" s="55" t="str">
        <f t="shared" si="224"/>
        <v>NEGATIVE</v>
      </c>
      <c r="R1554" s="1"/>
    </row>
    <row r="1555" spans="1:18" ht="14" x14ac:dyDescent="0.2">
      <c r="A1555" s="103" t="s">
        <v>3320</v>
      </c>
      <c r="B1555" s="103" t="s">
        <v>3321</v>
      </c>
      <c r="C1555" s="76" t="s">
        <v>138</v>
      </c>
      <c r="D1555" s="31" t="s">
        <v>127</v>
      </c>
      <c r="E1555" s="1">
        <v>11</v>
      </c>
      <c r="F1555" s="71">
        <f>Data!AB169</f>
        <v>1924</v>
      </c>
      <c r="G1555" s="71">
        <f t="shared" si="216"/>
        <v>973.57894736842104</v>
      </c>
      <c r="H1555" s="72">
        <f t="shared" si="217"/>
        <v>950.42105263157896</v>
      </c>
      <c r="I1555" s="72">
        <f t="shared" si="218"/>
        <v>950.42105263157896</v>
      </c>
      <c r="J1555" s="45">
        <f>Data!M169</f>
        <v>0.43</v>
      </c>
      <c r="K1555" s="45">
        <f t="shared" si="219"/>
        <v>5.1062500000000018E-2</v>
      </c>
      <c r="L1555" s="73">
        <f t="shared" si="220"/>
        <v>0.37893749999999998</v>
      </c>
      <c r="M1555" s="73">
        <f>IF(Results!J1555&lt;'C.O. values'!C$32,"NO_GROWTH",L1555)</f>
        <v>0.37893749999999998</v>
      </c>
      <c r="N1555" s="74">
        <f t="shared" si="221"/>
        <v>2508.1208712032435</v>
      </c>
      <c r="O1555" s="42">
        <f t="shared" si="222"/>
        <v>2508.1208712032435</v>
      </c>
      <c r="P1555" s="75">
        <f t="shared" si="223"/>
        <v>0.27447545310329907</v>
      </c>
      <c r="Q1555" s="55" t="str">
        <f t="shared" si="224"/>
        <v>NEGATIVE</v>
      </c>
      <c r="R1555" s="1"/>
    </row>
    <row r="1556" spans="1:18" ht="14" x14ac:dyDescent="0.2">
      <c r="A1556" s="69" t="s">
        <v>3322</v>
      </c>
      <c r="B1556" s="69" t="s">
        <v>3323</v>
      </c>
      <c r="C1556" s="76" t="s">
        <v>944</v>
      </c>
      <c r="D1556" s="31" t="s">
        <v>127</v>
      </c>
      <c r="E1556" s="1">
        <v>12</v>
      </c>
      <c r="F1556" s="71">
        <f>Data!AC169</f>
        <v>1889</v>
      </c>
      <c r="G1556" s="71">
        <f t="shared" si="216"/>
        <v>973.57894736842104</v>
      </c>
      <c r="H1556" s="72">
        <f t="shared" si="217"/>
        <v>915.42105263157896</v>
      </c>
      <c r="I1556" s="72">
        <f t="shared" si="218"/>
        <v>915.42105263157896</v>
      </c>
      <c r="J1556" s="45">
        <f>Data!N169</f>
        <v>0.38100000000000001</v>
      </c>
      <c r="K1556" s="45">
        <f t="shared" si="219"/>
        <v>5.1062500000000018E-2</v>
      </c>
      <c r="L1556" s="73">
        <f t="shared" si="220"/>
        <v>0.32993749999999999</v>
      </c>
      <c r="M1556" s="73">
        <f>IF(Results!J1556&lt;'C.O. values'!C$32,"NO_GROWTH",L1556)</f>
        <v>0.32993749999999999</v>
      </c>
      <c r="N1556" s="74">
        <f t="shared" si="221"/>
        <v>2774.5286687071916</v>
      </c>
      <c r="O1556" s="42">
        <f t="shared" si="222"/>
        <v>2774.5286687071916</v>
      </c>
      <c r="P1556" s="75">
        <f t="shared" si="223"/>
        <v>0.30362971028830799</v>
      </c>
      <c r="Q1556" s="55" t="str">
        <f t="shared" si="224"/>
        <v>NEGATIVE</v>
      </c>
      <c r="R1556" s="1"/>
    </row>
    <row r="1557" spans="1:18" ht="14" x14ac:dyDescent="0.2">
      <c r="A1557" s="69" t="s">
        <v>3324</v>
      </c>
      <c r="B1557" s="69" t="s">
        <v>3325</v>
      </c>
      <c r="C1557" s="76" t="s">
        <v>562</v>
      </c>
      <c r="D1557" s="31" t="s">
        <v>127</v>
      </c>
      <c r="E1557" s="1">
        <v>13</v>
      </c>
      <c r="F1557" s="71">
        <f>Data!R170</f>
        <v>2316</v>
      </c>
      <c r="G1557" s="71">
        <f t="shared" si="216"/>
        <v>973.57894736842104</v>
      </c>
      <c r="H1557" s="72">
        <f t="shared" si="217"/>
        <v>1342.421052631579</v>
      </c>
      <c r="I1557" s="72">
        <f t="shared" si="218"/>
        <v>1342.421052631579</v>
      </c>
      <c r="J1557" s="45">
        <f>Data!C170</f>
        <v>0.36499999999999999</v>
      </c>
      <c r="K1557" s="45">
        <f t="shared" si="219"/>
        <v>5.1062500000000018E-2</v>
      </c>
      <c r="L1557" s="73">
        <f t="shared" si="220"/>
        <v>0.31393749999999998</v>
      </c>
      <c r="M1557" s="73">
        <f>IF(Results!J1557&lt;'C.O. values'!C$32,"NO_GROWTH",L1557)</f>
        <v>0.31393749999999998</v>
      </c>
      <c r="N1557" s="74">
        <f t="shared" si="221"/>
        <v>4276.0774123243609</v>
      </c>
      <c r="O1557" s="42">
        <f t="shared" si="222"/>
        <v>4276.0774123243609</v>
      </c>
      <c r="P1557" s="75">
        <f t="shared" si="223"/>
        <v>0.46795124538374111</v>
      </c>
      <c r="Q1557" s="55" t="str">
        <f t="shared" si="224"/>
        <v>NEGATIVE</v>
      </c>
      <c r="R1557" s="1"/>
    </row>
    <row r="1558" spans="1:18" ht="14" x14ac:dyDescent="0.2">
      <c r="A1558" s="69" t="s">
        <v>3326</v>
      </c>
      <c r="B1558" s="69" t="s">
        <v>3327</v>
      </c>
      <c r="C1558" s="76" t="s">
        <v>291</v>
      </c>
      <c r="D1558" s="31" t="s">
        <v>127</v>
      </c>
      <c r="E1558" s="1">
        <v>14</v>
      </c>
      <c r="F1558" s="71">
        <f>Data!S170</f>
        <v>2034</v>
      </c>
      <c r="G1558" s="71">
        <f t="shared" si="216"/>
        <v>973.57894736842104</v>
      </c>
      <c r="H1558" s="72">
        <f t="shared" si="217"/>
        <v>1060.421052631579</v>
      </c>
      <c r="I1558" s="72">
        <f t="shared" si="218"/>
        <v>1060.421052631579</v>
      </c>
      <c r="J1558" s="45">
        <f>Data!D170</f>
        <v>0.36199999999999999</v>
      </c>
      <c r="K1558" s="45">
        <f t="shared" si="219"/>
        <v>5.1062500000000018E-2</v>
      </c>
      <c r="L1558" s="73">
        <f t="shared" si="220"/>
        <v>0.31093749999999998</v>
      </c>
      <c r="M1558" s="73">
        <f>IF(Results!J1558&lt;'C.O. values'!C$32,"NO_GROWTH",L1558)</f>
        <v>0.31093749999999998</v>
      </c>
      <c r="N1558" s="74">
        <f t="shared" si="221"/>
        <v>3410.3993652472896</v>
      </c>
      <c r="O1558" s="42">
        <f t="shared" si="222"/>
        <v>3410.3993652472896</v>
      </c>
      <c r="P1558" s="75">
        <f t="shared" si="223"/>
        <v>0.37321602869577153</v>
      </c>
      <c r="Q1558" s="55" t="str">
        <f t="shared" si="224"/>
        <v>NEGATIVE</v>
      </c>
      <c r="R1558" s="1"/>
    </row>
    <row r="1559" spans="1:18" ht="14" x14ac:dyDescent="0.2">
      <c r="A1559" s="69" t="s">
        <v>3328</v>
      </c>
      <c r="B1559" s="69" t="s">
        <v>3329</v>
      </c>
      <c r="C1559" s="76" t="s">
        <v>138</v>
      </c>
      <c r="D1559" s="31" t="s">
        <v>127</v>
      </c>
      <c r="E1559" s="1">
        <v>15</v>
      </c>
      <c r="F1559" s="71">
        <f>Data!T170</f>
        <v>2113</v>
      </c>
      <c r="G1559" s="71">
        <f t="shared" si="216"/>
        <v>973.57894736842104</v>
      </c>
      <c r="H1559" s="72">
        <f t="shared" si="217"/>
        <v>1139.421052631579</v>
      </c>
      <c r="I1559" s="72">
        <f t="shared" si="218"/>
        <v>1139.421052631579</v>
      </c>
      <c r="J1559" s="45">
        <f>Data!E170</f>
        <v>0.41099999999999998</v>
      </c>
      <c r="K1559" s="45">
        <f t="shared" si="219"/>
        <v>5.1062500000000018E-2</v>
      </c>
      <c r="L1559" s="73">
        <f t="shared" si="220"/>
        <v>0.35993749999999997</v>
      </c>
      <c r="M1559" s="73">
        <f>IF(Results!J1559&lt;'C.O. values'!C$32,"NO_GROWTH",L1559)</f>
        <v>0.35993749999999997</v>
      </c>
      <c r="N1559" s="74">
        <f t="shared" si="221"/>
        <v>3165.6080642655434</v>
      </c>
      <c r="O1559" s="42">
        <f t="shared" si="222"/>
        <v>3165.6080642655434</v>
      </c>
      <c r="P1559" s="75">
        <f t="shared" si="223"/>
        <v>0.34642736630547871</v>
      </c>
      <c r="Q1559" s="55" t="str">
        <f t="shared" si="224"/>
        <v>NEGATIVE</v>
      </c>
      <c r="R1559" s="1"/>
    </row>
    <row r="1560" spans="1:18" ht="14" x14ac:dyDescent="0.2">
      <c r="A1560" s="69" t="s">
        <v>3330</v>
      </c>
      <c r="B1560" s="69" t="s">
        <v>3331</v>
      </c>
      <c r="C1560" s="76" t="s">
        <v>1725</v>
      </c>
      <c r="D1560" s="31" t="s">
        <v>127</v>
      </c>
      <c r="E1560" s="1">
        <v>16</v>
      </c>
      <c r="F1560" s="71">
        <f>Data!U170</f>
        <v>2250</v>
      </c>
      <c r="G1560" s="71">
        <f t="shared" si="216"/>
        <v>973.57894736842104</v>
      </c>
      <c r="H1560" s="72">
        <f t="shared" si="217"/>
        <v>1276.421052631579</v>
      </c>
      <c r="I1560" s="72">
        <f t="shared" si="218"/>
        <v>1276.421052631579</v>
      </c>
      <c r="J1560" s="45">
        <f>Data!F170</f>
        <v>0.42099999999999999</v>
      </c>
      <c r="K1560" s="45">
        <f t="shared" si="219"/>
        <v>5.1062500000000018E-2</v>
      </c>
      <c r="L1560" s="73">
        <f t="shared" si="220"/>
        <v>0.36993749999999997</v>
      </c>
      <c r="M1560" s="73">
        <f>IF(Results!J1560&lt;'C.O. values'!C$32,"NO_GROWTH",L1560)</f>
        <v>0.36993749999999997</v>
      </c>
      <c r="N1560" s="74">
        <f t="shared" si="221"/>
        <v>3450.3694614132901</v>
      </c>
      <c r="O1560" s="42">
        <f t="shared" si="222"/>
        <v>3450.3694614132901</v>
      </c>
      <c r="P1560" s="75">
        <f t="shared" si="223"/>
        <v>0.37759014414678738</v>
      </c>
      <c r="Q1560" s="55" t="str">
        <f t="shared" si="224"/>
        <v>NEGATIVE</v>
      </c>
      <c r="R1560" s="1"/>
    </row>
    <row r="1561" spans="1:18" ht="14" x14ac:dyDescent="0.2">
      <c r="A1561" s="69" t="s">
        <v>3332</v>
      </c>
      <c r="B1561" s="69" t="s">
        <v>3333</v>
      </c>
      <c r="C1561" s="76" t="s">
        <v>2178</v>
      </c>
      <c r="D1561" s="31" t="s">
        <v>127</v>
      </c>
      <c r="E1561" s="1">
        <v>17</v>
      </c>
      <c r="F1561" s="71">
        <f>Data!V170</f>
        <v>1844</v>
      </c>
      <c r="G1561" s="71">
        <f t="shared" si="216"/>
        <v>973.57894736842104</v>
      </c>
      <c r="H1561" s="72">
        <f t="shared" si="217"/>
        <v>870.42105263157896</v>
      </c>
      <c r="I1561" s="72">
        <f t="shared" si="218"/>
        <v>870.42105263157896</v>
      </c>
      <c r="J1561" s="45">
        <f>Data!G170</f>
        <v>0.252</v>
      </c>
      <c r="K1561" s="45">
        <f t="shared" si="219"/>
        <v>5.1062500000000018E-2</v>
      </c>
      <c r="L1561" s="73">
        <f t="shared" si="220"/>
        <v>0.20093749999999999</v>
      </c>
      <c r="M1561" s="73">
        <f>IF(Results!J1561&lt;'C.O. values'!C$32,"NO_GROWTH",L1561)</f>
        <v>0.20093749999999999</v>
      </c>
      <c r="N1561" s="74">
        <f t="shared" si="221"/>
        <v>4331.7999508881067</v>
      </c>
      <c r="O1561" s="42">
        <f t="shared" si="222"/>
        <v>4331.7999508881067</v>
      </c>
      <c r="P1561" s="75">
        <f t="shared" si="223"/>
        <v>0.47404922463025673</v>
      </c>
      <c r="Q1561" s="55" t="str">
        <f t="shared" si="224"/>
        <v>NEGATIVE</v>
      </c>
      <c r="R1561" s="1"/>
    </row>
    <row r="1562" spans="1:18" ht="14" x14ac:dyDescent="0.2">
      <c r="A1562" s="69" t="s">
        <v>3334</v>
      </c>
      <c r="B1562" s="69" t="s">
        <v>3335</v>
      </c>
      <c r="C1562" s="76" t="s">
        <v>158</v>
      </c>
      <c r="D1562" s="31" t="s">
        <v>127</v>
      </c>
      <c r="E1562" s="1">
        <v>18</v>
      </c>
      <c r="F1562" s="71">
        <f>Data!W170</f>
        <v>2059</v>
      </c>
      <c r="G1562" s="71">
        <f t="shared" si="216"/>
        <v>973.57894736842104</v>
      </c>
      <c r="H1562" s="72">
        <f t="shared" si="217"/>
        <v>1085.421052631579</v>
      </c>
      <c r="I1562" s="72">
        <f t="shared" si="218"/>
        <v>1085.421052631579</v>
      </c>
      <c r="J1562" s="45">
        <f>Data!H170</f>
        <v>0.33100000000000002</v>
      </c>
      <c r="K1562" s="45">
        <f t="shared" si="219"/>
        <v>5.1062500000000018E-2</v>
      </c>
      <c r="L1562" s="73">
        <f t="shared" si="220"/>
        <v>0.27993750000000001</v>
      </c>
      <c r="M1562" s="73">
        <f>IF(Results!J1562&lt;'C.O. values'!C$32,"NO_GROWTH",L1562)</f>
        <v>0.27993750000000001</v>
      </c>
      <c r="N1562" s="74">
        <f t="shared" si="221"/>
        <v>3877.3692436046581</v>
      </c>
      <c r="O1562" s="42">
        <f t="shared" si="222"/>
        <v>3877.3692436046581</v>
      </c>
      <c r="P1562" s="75">
        <f t="shared" si="223"/>
        <v>0.42431873687037486</v>
      </c>
      <c r="Q1562" s="55" t="str">
        <f t="shared" si="224"/>
        <v>NEGATIVE</v>
      </c>
      <c r="R1562" s="1"/>
    </row>
    <row r="1563" spans="1:18" ht="14" x14ac:dyDescent="0.2">
      <c r="A1563" s="102" t="s">
        <v>2623</v>
      </c>
      <c r="B1563" s="102" t="s">
        <v>3336</v>
      </c>
      <c r="C1563" s="76" t="s">
        <v>2625</v>
      </c>
      <c r="D1563" s="31" t="s">
        <v>144</v>
      </c>
      <c r="E1563" s="1">
        <v>19</v>
      </c>
      <c r="F1563" s="71">
        <f>Data!X170</f>
        <v>1594</v>
      </c>
      <c r="G1563" s="71">
        <f t="shared" si="216"/>
        <v>973.57894736842104</v>
      </c>
      <c r="H1563" s="72">
        <f t="shared" si="217"/>
        <v>620.42105263157896</v>
      </c>
      <c r="I1563" s="72">
        <f t="shared" si="218"/>
        <v>620.42105263157896</v>
      </c>
      <c r="J1563" s="45">
        <f>Data!I170</f>
        <v>0.35099999999999998</v>
      </c>
      <c r="K1563" s="45">
        <f t="shared" si="219"/>
        <v>5.1062500000000018E-2</v>
      </c>
      <c r="L1563" s="73">
        <f t="shared" si="220"/>
        <v>0.29993749999999997</v>
      </c>
      <c r="M1563" s="73">
        <f>IF(Results!J1563&lt;'C.O. values'!C$32,"NO_GROWTH",L1563)</f>
        <v>0.29993749999999997</v>
      </c>
      <c r="N1563" s="74">
        <f t="shared" si="221"/>
        <v>2068.5011131705073</v>
      </c>
      <c r="O1563" s="42">
        <f t="shared" si="222"/>
        <v>2068.5011131705073</v>
      </c>
      <c r="P1563" s="75">
        <f t="shared" si="223"/>
        <v>0.22636579711957036</v>
      </c>
      <c r="Q1563" s="55" t="str">
        <f t="shared" si="224"/>
        <v>NEGATIVE</v>
      </c>
      <c r="R1563" s="1"/>
    </row>
    <row r="1564" spans="1:18" ht="14" x14ac:dyDescent="0.2">
      <c r="A1564" s="69" t="s">
        <v>3337</v>
      </c>
      <c r="B1564" s="69" t="s">
        <v>3338</v>
      </c>
      <c r="C1564" s="76" t="s">
        <v>321</v>
      </c>
      <c r="D1564" s="31" t="s">
        <v>127</v>
      </c>
      <c r="E1564" s="1">
        <v>20</v>
      </c>
      <c r="F1564" s="71">
        <f>Data!Y170</f>
        <v>2423</v>
      </c>
      <c r="G1564" s="71">
        <f t="shared" si="216"/>
        <v>973.57894736842104</v>
      </c>
      <c r="H1564" s="72">
        <f t="shared" si="217"/>
        <v>1449.421052631579</v>
      </c>
      <c r="I1564" s="72">
        <f t="shared" si="218"/>
        <v>1449.421052631579</v>
      </c>
      <c r="J1564" s="45">
        <f>Data!J170</f>
        <v>0.35899999999999999</v>
      </c>
      <c r="K1564" s="45">
        <f t="shared" si="219"/>
        <v>5.1062500000000018E-2</v>
      </c>
      <c r="L1564" s="73">
        <f t="shared" si="220"/>
        <v>0.30793749999999998</v>
      </c>
      <c r="M1564" s="73">
        <f>IF(Results!J1564&lt;'C.O. values'!C$32,"NO_GROWTH",L1564)</f>
        <v>0.30793749999999998</v>
      </c>
      <c r="N1564" s="74">
        <f t="shared" si="221"/>
        <v>4706.8676359052697</v>
      </c>
      <c r="O1564" s="42">
        <f t="shared" si="222"/>
        <v>4706.8676359052697</v>
      </c>
      <c r="P1564" s="75">
        <f t="shared" si="223"/>
        <v>0.51509464392063709</v>
      </c>
      <c r="Q1564" s="55" t="str">
        <f t="shared" si="224"/>
        <v>NEGATIVE</v>
      </c>
      <c r="R1564" s="1"/>
    </row>
    <row r="1565" spans="1:18" ht="14" x14ac:dyDescent="0.2">
      <c r="A1565" s="69" t="s">
        <v>3339</v>
      </c>
      <c r="B1565" s="69" t="s">
        <v>3340</v>
      </c>
      <c r="C1565" s="76" t="s">
        <v>1993</v>
      </c>
      <c r="D1565" s="31" t="s">
        <v>141</v>
      </c>
      <c r="E1565" s="1">
        <v>21</v>
      </c>
      <c r="F1565" s="71">
        <f>Data!Z170</f>
        <v>2535</v>
      </c>
      <c r="G1565" s="71">
        <f t="shared" si="216"/>
        <v>973.57894736842104</v>
      </c>
      <c r="H1565" s="72">
        <f t="shared" si="217"/>
        <v>1561.421052631579</v>
      </c>
      <c r="I1565" s="72">
        <f t="shared" si="218"/>
        <v>1561.421052631579</v>
      </c>
      <c r="J1565" s="45">
        <f>Data!K170</f>
        <v>0.432</v>
      </c>
      <c r="K1565" s="45">
        <f t="shared" si="219"/>
        <v>5.1062500000000018E-2</v>
      </c>
      <c r="L1565" s="73">
        <f t="shared" si="220"/>
        <v>0.38093749999999998</v>
      </c>
      <c r="M1565" s="73">
        <f>IF(Results!J1565&lt;'C.O. values'!C$32,"NO_GROWTH",L1565)</f>
        <v>0.38093749999999998</v>
      </c>
      <c r="N1565" s="74">
        <f t="shared" si="221"/>
        <v>4098.8903760632102</v>
      </c>
      <c r="O1565" s="42">
        <f t="shared" si="222"/>
        <v>4098.8903760632102</v>
      </c>
      <c r="P1565" s="75">
        <f t="shared" si="223"/>
        <v>0.44856083536794361</v>
      </c>
      <c r="Q1565" s="55" t="str">
        <f t="shared" si="224"/>
        <v>NEGATIVE</v>
      </c>
      <c r="R1565" s="1"/>
    </row>
    <row r="1566" spans="1:18" ht="14" x14ac:dyDescent="0.2">
      <c r="A1566" s="69" t="s">
        <v>3341</v>
      </c>
      <c r="B1566" s="69" t="s">
        <v>3342</v>
      </c>
      <c r="C1566" s="76" t="s">
        <v>738</v>
      </c>
      <c r="D1566" s="31" t="s">
        <v>144</v>
      </c>
      <c r="E1566" s="1">
        <v>22</v>
      </c>
      <c r="F1566" s="71">
        <f>Data!AA170</f>
        <v>2316</v>
      </c>
      <c r="G1566" s="71">
        <f t="shared" si="216"/>
        <v>973.57894736842104</v>
      </c>
      <c r="H1566" s="72">
        <f t="shared" si="217"/>
        <v>1342.421052631579</v>
      </c>
      <c r="I1566" s="72">
        <f t="shared" si="218"/>
        <v>1342.421052631579</v>
      </c>
      <c r="J1566" s="45">
        <f>Data!L170</f>
        <v>0.4</v>
      </c>
      <c r="K1566" s="45">
        <f t="shared" si="219"/>
        <v>5.1062500000000018E-2</v>
      </c>
      <c r="L1566" s="73">
        <f t="shared" si="220"/>
        <v>0.34893750000000001</v>
      </c>
      <c r="M1566" s="73">
        <f>IF(Results!J1566&lt;'C.O. values'!C$32,"NO_GROWTH",L1566)</f>
        <v>0.34893750000000001</v>
      </c>
      <c r="N1566" s="74">
        <f t="shared" si="221"/>
        <v>3847.1676235187647</v>
      </c>
      <c r="O1566" s="42">
        <f t="shared" si="222"/>
        <v>3847.1676235187647</v>
      </c>
      <c r="P1566" s="75">
        <f t="shared" si="223"/>
        <v>0.42101363166085104</v>
      </c>
      <c r="Q1566" s="55" t="str">
        <f t="shared" si="224"/>
        <v>NEGATIVE</v>
      </c>
      <c r="R1566" s="1"/>
    </row>
    <row r="1567" spans="1:18" ht="14" x14ac:dyDescent="0.2">
      <c r="A1567" s="69" t="s">
        <v>3343</v>
      </c>
      <c r="B1567" s="69" t="s">
        <v>3344</v>
      </c>
      <c r="C1567" s="76" t="s">
        <v>187</v>
      </c>
      <c r="D1567" s="31" t="s">
        <v>127</v>
      </c>
      <c r="E1567" s="1">
        <v>23</v>
      </c>
      <c r="F1567" s="71">
        <f>Data!AB170</f>
        <v>2854</v>
      </c>
      <c r="G1567" s="71">
        <f t="shared" si="216"/>
        <v>973.57894736842104</v>
      </c>
      <c r="H1567" s="72">
        <f t="shared" si="217"/>
        <v>1880.421052631579</v>
      </c>
      <c r="I1567" s="72">
        <f t="shared" si="218"/>
        <v>1880.421052631579</v>
      </c>
      <c r="J1567" s="45">
        <f>Data!M170</f>
        <v>0.39200000000000002</v>
      </c>
      <c r="K1567" s="45">
        <f t="shared" si="219"/>
        <v>5.1062500000000018E-2</v>
      </c>
      <c r="L1567" s="73">
        <f t="shared" si="220"/>
        <v>0.3409375</v>
      </c>
      <c r="M1567" s="73">
        <f>IF(Results!J1567&lt;'C.O. values'!C$32,"NO_GROWTH",L1567)</f>
        <v>0.3409375</v>
      </c>
      <c r="N1567" s="74">
        <f t="shared" si="221"/>
        <v>5515.4421342081141</v>
      </c>
      <c r="O1567" s="42">
        <f t="shared" si="222"/>
        <v>5515.4421342081141</v>
      </c>
      <c r="P1567" s="75">
        <f t="shared" si="223"/>
        <v>0.60358075092511165</v>
      </c>
      <c r="Q1567" s="55" t="str">
        <f t="shared" si="224"/>
        <v>NEGATIVE</v>
      </c>
      <c r="R1567" s="1"/>
    </row>
    <row r="1568" spans="1:18" ht="14" x14ac:dyDescent="0.2">
      <c r="A1568" s="69" t="s">
        <v>3345</v>
      </c>
      <c r="B1568" s="69" t="s">
        <v>3346</v>
      </c>
      <c r="C1568" s="76" t="s">
        <v>596</v>
      </c>
      <c r="D1568" s="31" t="s">
        <v>127</v>
      </c>
      <c r="E1568" s="1">
        <v>24</v>
      </c>
      <c r="F1568" s="71">
        <f>Data!AC170</f>
        <v>1655</v>
      </c>
      <c r="G1568" s="71">
        <f t="shared" si="216"/>
        <v>973.57894736842104</v>
      </c>
      <c r="H1568" s="72">
        <f t="shared" si="217"/>
        <v>681.42105263157896</v>
      </c>
      <c r="I1568" s="72">
        <f t="shared" si="218"/>
        <v>681.42105263157896</v>
      </c>
      <c r="J1568" s="45">
        <f>Data!N170</f>
        <v>0.27700000000000002</v>
      </c>
      <c r="K1568" s="45">
        <f t="shared" si="219"/>
        <v>5.1062500000000018E-2</v>
      </c>
      <c r="L1568" s="73">
        <f t="shared" si="220"/>
        <v>0.22593750000000001</v>
      </c>
      <c r="M1568" s="73">
        <f>IF(Results!J1568&lt;'C.O. values'!C$32,"NO_GROWTH",L1568)</f>
        <v>0.22593750000000001</v>
      </c>
      <c r="N1568" s="74">
        <f t="shared" si="221"/>
        <v>3015.9714639295335</v>
      </c>
      <c r="O1568" s="42">
        <f t="shared" si="222"/>
        <v>3015.9714639295335</v>
      </c>
      <c r="P1568" s="75">
        <f t="shared" si="223"/>
        <v>0.33005192995804306</v>
      </c>
      <c r="Q1568" s="55" t="str">
        <f t="shared" si="224"/>
        <v>NEGATIVE</v>
      </c>
      <c r="R1568" s="1"/>
    </row>
    <row r="1569" spans="1:18" ht="14" x14ac:dyDescent="0.2">
      <c r="A1569" s="69" t="s">
        <v>3347</v>
      </c>
      <c r="B1569" s="69" t="s">
        <v>3348</v>
      </c>
      <c r="C1569" s="76" t="s">
        <v>158</v>
      </c>
      <c r="D1569" s="31" t="s">
        <v>127</v>
      </c>
      <c r="E1569" s="1">
        <v>25</v>
      </c>
      <c r="F1569" s="71">
        <f>Data!R171</f>
        <v>2151</v>
      </c>
      <c r="G1569" s="71">
        <f t="shared" si="216"/>
        <v>973.57894736842104</v>
      </c>
      <c r="H1569" s="72">
        <f t="shared" si="217"/>
        <v>1177.421052631579</v>
      </c>
      <c r="I1569" s="72">
        <f t="shared" si="218"/>
        <v>1177.421052631579</v>
      </c>
      <c r="J1569" s="45">
        <f>Data!C171</f>
        <v>0.42899999999999999</v>
      </c>
      <c r="K1569" s="45">
        <f t="shared" si="219"/>
        <v>5.1062500000000018E-2</v>
      </c>
      <c r="L1569" s="73">
        <f t="shared" si="220"/>
        <v>0.37793749999999998</v>
      </c>
      <c r="M1569" s="73">
        <f>IF(Results!J1569&lt;'C.O. values'!C$32,"NO_GROWTH",L1569)</f>
        <v>0.37793749999999998</v>
      </c>
      <c r="N1569" s="74">
        <f t="shared" si="221"/>
        <v>3115.3856196635134</v>
      </c>
      <c r="O1569" s="42">
        <f t="shared" si="222"/>
        <v>3115.3856196635134</v>
      </c>
      <c r="P1569" s="75">
        <f t="shared" si="223"/>
        <v>0.34093128818724816</v>
      </c>
      <c r="Q1569" s="55" t="str">
        <f t="shared" si="224"/>
        <v>NEGATIVE</v>
      </c>
      <c r="R1569" s="1"/>
    </row>
    <row r="1570" spans="1:18" ht="14" x14ac:dyDescent="0.2">
      <c r="A1570" s="69" t="s">
        <v>3349</v>
      </c>
      <c r="B1570" s="69" t="s">
        <v>3350</v>
      </c>
      <c r="C1570" s="76" t="s">
        <v>1744</v>
      </c>
      <c r="D1570" s="31" t="s">
        <v>141</v>
      </c>
      <c r="E1570" s="1">
        <v>26</v>
      </c>
      <c r="F1570" s="71">
        <f>Data!S171</f>
        <v>1975</v>
      </c>
      <c r="G1570" s="71">
        <f t="shared" si="216"/>
        <v>973.57894736842104</v>
      </c>
      <c r="H1570" s="72">
        <f t="shared" si="217"/>
        <v>1001.421052631579</v>
      </c>
      <c r="I1570" s="72">
        <f t="shared" si="218"/>
        <v>1001.421052631579</v>
      </c>
      <c r="J1570" s="45">
        <f>Data!D171</f>
        <v>0.35599999999999998</v>
      </c>
      <c r="K1570" s="45">
        <f t="shared" si="219"/>
        <v>5.1062500000000018E-2</v>
      </c>
      <c r="L1570" s="73">
        <f t="shared" si="220"/>
        <v>0.30493749999999997</v>
      </c>
      <c r="M1570" s="73">
        <f>IF(Results!J1570&lt;'C.O. values'!C$32,"NO_GROWTH",L1570)</f>
        <v>0.30493749999999997</v>
      </c>
      <c r="N1570" s="74">
        <f t="shared" si="221"/>
        <v>3284.020668601202</v>
      </c>
      <c r="O1570" s="42">
        <f t="shared" si="222"/>
        <v>3284.020668601202</v>
      </c>
      <c r="P1570" s="75">
        <f t="shared" si="223"/>
        <v>0.35938581404272013</v>
      </c>
      <c r="Q1570" s="55" t="str">
        <f t="shared" si="224"/>
        <v>NEGATIVE</v>
      </c>
      <c r="R1570" s="1"/>
    </row>
    <row r="1571" spans="1:18" ht="14" x14ac:dyDescent="0.2">
      <c r="A1571" s="69" t="s">
        <v>3351</v>
      </c>
      <c r="B1571" s="69" t="s">
        <v>3352</v>
      </c>
      <c r="C1571" s="76" t="s">
        <v>2062</v>
      </c>
      <c r="D1571" s="31" t="s">
        <v>127</v>
      </c>
      <c r="E1571" s="1">
        <v>27</v>
      </c>
      <c r="F1571" s="71">
        <f>Data!T171</f>
        <v>1861</v>
      </c>
      <c r="G1571" s="71">
        <f t="shared" si="216"/>
        <v>973.57894736842104</v>
      </c>
      <c r="H1571" s="72">
        <f t="shared" si="217"/>
        <v>887.42105263157896</v>
      </c>
      <c r="I1571" s="72">
        <f t="shared" si="218"/>
        <v>887.42105263157896</v>
      </c>
      <c r="J1571" s="45">
        <f>Data!E171</f>
        <v>0.379</v>
      </c>
      <c r="K1571" s="45">
        <f t="shared" si="219"/>
        <v>5.1062500000000018E-2</v>
      </c>
      <c r="L1571" s="73">
        <f t="shared" si="220"/>
        <v>0.32793749999999999</v>
      </c>
      <c r="M1571" s="73">
        <f>IF(Results!J1571&lt;'C.O. values'!C$32,"NO_GROWTH",L1571)</f>
        <v>0.32793749999999999</v>
      </c>
      <c r="N1571" s="74">
        <f t="shared" si="221"/>
        <v>2706.0676276167837</v>
      </c>
      <c r="O1571" s="42">
        <f t="shared" si="222"/>
        <v>2706.0676276167837</v>
      </c>
      <c r="P1571" s="75">
        <f t="shared" si="223"/>
        <v>0.29613769684949853</v>
      </c>
      <c r="Q1571" s="55" t="str">
        <f t="shared" si="224"/>
        <v>NEGATIVE</v>
      </c>
      <c r="R1571" s="1"/>
    </row>
    <row r="1572" spans="1:18" ht="14" x14ac:dyDescent="0.2">
      <c r="A1572" s="69" t="s">
        <v>3353</v>
      </c>
      <c r="B1572" s="69" t="s">
        <v>3354</v>
      </c>
      <c r="C1572" s="76" t="s">
        <v>158</v>
      </c>
      <c r="D1572" s="31" t="s">
        <v>127</v>
      </c>
      <c r="E1572" s="1">
        <v>28</v>
      </c>
      <c r="F1572" s="71">
        <f>Data!U171</f>
        <v>2333</v>
      </c>
      <c r="G1572" s="71">
        <f t="shared" si="216"/>
        <v>973.57894736842104</v>
      </c>
      <c r="H1572" s="72">
        <f t="shared" si="217"/>
        <v>1359.421052631579</v>
      </c>
      <c r="I1572" s="72">
        <f t="shared" si="218"/>
        <v>1359.421052631579</v>
      </c>
      <c r="J1572" s="45">
        <f>Data!F171</f>
        <v>0.35</v>
      </c>
      <c r="K1572" s="45">
        <f t="shared" si="219"/>
        <v>5.1062500000000018E-2</v>
      </c>
      <c r="L1572" s="73">
        <f t="shared" si="220"/>
        <v>0.29893749999999997</v>
      </c>
      <c r="M1572" s="73">
        <f>IF(Results!J1572&lt;'C.O. values'!C$32,"NO_GROWTH",L1572)</f>
        <v>0.29893749999999997</v>
      </c>
      <c r="N1572" s="74">
        <f t="shared" si="221"/>
        <v>4547.5092707725835</v>
      </c>
      <c r="O1572" s="42">
        <f t="shared" si="222"/>
        <v>4547.5092707725835</v>
      </c>
      <c r="P1572" s="75">
        <f t="shared" si="223"/>
        <v>0.49765530916696105</v>
      </c>
      <c r="Q1572" s="55" t="str">
        <f t="shared" si="224"/>
        <v>NEGATIVE</v>
      </c>
      <c r="R1572" s="1"/>
    </row>
    <row r="1573" spans="1:18" ht="14" x14ac:dyDescent="0.2">
      <c r="A1573" s="69" t="s">
        <v>3355</v>
      </c>
      <c r="B1573" s="69" t="s">
        <v>3356</v>
      </c>
      <c r="C1573" s="76" t="s">
        <v>1279</v>
      </c>
      <c r="D1573" s="31" t="s">
        <v>127</v>
      </c>
      <c r="E1573" s="1">
        <v>29</v>
      </c>
      <c r="F1573" s="71">
        <f>Data!V171</f>
        <v>2135</v>
      </c>
      <c r="G1573" s="71">
        <f t="shared" si="216"/>
        <v>973.57894736842104</v>
      </c>
      <c r="H1573" s="72">
        <f t="shared" si="217"/>
        <v>1161.421052631579</v>
      </c>
      <c r="I1573" s="72">
        <f t="shared" si="218"/>
        <v>1161.421052631579</v>
      </c>
      <c r="J1573" s="45">
        <f>Data!G171</f>
        <v>0.36699999999999999</v>
      </c>
      <c r="K1573" s="45">
        <f t="shared" si="219"/>
        <v>5.1062500000000018E-2</v>
      </c>
      <c r="L1573" s="73">
        <f t="shared" si="220"/>
        <v>0.31593749999999998</v>
      </c>
      <c r="M1573" s="73">
        <f>IF(Results!J1573&lt;'C.O. values'!C$32,"NO_GROWTH",L1573)</f>
        <v>0.31593749999999998</v>
      </c>
      <c r="N1573" s="74">
        <f t="shared" si="221"/>
        <v>3676.1101566973816</v>
      </c>
      <c r="O1573" s="42">
        <f t="shared" si="222"/>
        <v>3676.1101566973816</v>
      </c>
      <c r="P1573" s="75">
        <f t="shared" si="223"/>
        <v>0.40229400923293457</v>
      </c>
      <c r="Q1573" s="55" t="str">
        <f t="shared" si="224"/>
        <v>NEGATIVE</v>
      </c>
      <c r="R1573" s="1"/>
    </row>
    <row r="1574" spans="1:18" ht="14" x14ac:dyDescent="0.2">
      <c r="A1574" s="69" t="s">
        <v>3357</v>
      </c>
      <c r="B1574" s="69" t="s">
        <v>3358</v>
      </c>
      <c r="C1574" s="76" t="s">
        <v>727</v>
      </c>
      <c r="D1574" s="31" t="s">
        <v>127</v>
      </c>
      <c r="E1574" s="1">
        <v>30</v>
      </c>
      <c r="F1574" s="71">
        <f>Data!W171</f>
        <v>1441</v>
      </c>
      <c r="G1574" s="71">
        <f t="shared" si="216"/>
        <v>973.57894736842104</v>
      </c>
      <c r="H1574" s="72">
        <f t="shared" si="217"/>
        <v>467.42105263157896</v>
      </c>
      <c r="I1574" s="72">
        <f t="shared" si="218"/>
        <v>467.42105263157896</v>
      </c>
      <c r="J1574" s="45">
        <f>Data!H171</f>
        <v>0.40899999999999997</v>
      </c>
      <c r="K1574" s="45">
        <f t="shared" si="219"/>
        <v>5.1062500000000018E-2</v>
      </c>
      <c r="L1574" s="73">
        <f t="shared" si="220"/>
        <v>0.35793749999999996</v>
      </c>
      <c r="M1574" s="73">
        <f>IF(Results!J1574&lt;'C.O. values'!C$32,"NO_GROWTH",L1574)</f>
        <v>0.35793749999999996</v>
      </c>
      <c r="N1574" s="74">
        <f t="shared" si="221"/>
        <v>1305.8733790999238</v>
      </c>
      <c r="O1574" s="42">
        <f t="shared" si="222"/>
        <v>1305.8733790999238</v>
      </c>
      <c r="P1574" s="75">
        <f t="shared" si="223"/>
        <v>0.1429078604381753</v>
      </c>
      <c r="Q1574" s="55" t="str">
        <f t="shared" si="224"/>
        <v>NEGATIVE</v>
      </c>
      <c r="R1574" s="1"/>
    </row>
    <row r="1575" spans="1:18" ht="14" x14ac:dyDescent="0.2">
      <c r="A1575" s="69" t="s">
        <v>3359</v>
      </c>
      <c r="B1575" s="69" t="s">
        <v>3360</v>
      </c>
      <c r="C1575" s="76" t="s">
        <v>1725</v>
      </c>
      <c r="D1575" s="31" t="s">
        <v>127</v>
      </c>
      <c r="E1575" s="1">
        <v>31</v>
      </c>
      <c r="F1575" s="71">
        <f>Data!X171</f>
        <v>2407</v>
      </c>
      <c r="G1575" s="71">
        <f t="shared" si="216"/>
        <v>973.57894736842104</v>
      </c>
      <c r="H1575" s="72">
        <f t="shared" si="217"/>
        <v>1433.421052631579</v>
      </c>
      <c r="I1575" s="72">
        <f t="shared" si="218"/>
        <v>1433.421052631579</v>
      </c>
      <c r="J1575" s="45">
        <f>Data!I171</f>
        <v>0.38700000000000001</v>
      </c>
      <c r="K1575" s="45">
        <f t="shared" si="219"/>
        <v>5.1062500000000018E-2</v>
      </c>
      <c r="L1575" s="73">
        <f t="shared" si="220"/>
        <v>0.3359375</v>
      </c>
      <c r="M1575" s="73">
        <f>IF(Results!J1575&lt;'C.O. values'!C$32,"NO_GROWTH",L1575)</f>
        <v>0.3359375</v>
      </c>
      <c r="N1575" s="74">
        <f t="shared" si="221"/>
        <v>4266.9277845777233</v>
      </c>
      <c r="O1575" s="42">
        <f t="shared" si="222"/>
        <v>4266.9277845777233</v>
      </c>
      <c r="P1575" s="75">
        <f t="shared" si="223"/>
        <v>0.46694995862347422</v>
      </c>
      <c r="Q1575" s="55" t="str">
        <f t="shared" si="224"/>
        <v>NEGATIVE</v>
      </c>
      <c r="R1575" s="1"/>
    </row>
    <row r="1576" spans="1:18" ht="14" x14ac:dyDescent="0.2">
      <c r="A1576" s="69" t="s">
        <v>3361</v>
      </c>
      <c r="B1576" s="69" t="s">
        <v>3362</v>
      </c>
      <c r="C1576" s="76" t="s">
        <v>2178</v>
      </c>
      <c r="D1576" s="31" t="s">
        <v>127</v>
      </c>
      <c r="E1576" s="1">
        <v>32</v>
      </c>
      <c r="F1576" s="71">
        <f>Data!Y171</f>
        <v>2194</v>
      </c>
      <c r="G1576" s="71">
        <f t="shared" si="216"/>
        <v>973.57894736842104</v>
      </c>
      <c r="H1576" s="72">
        <f t="shared" si="217"/>
        <v>1220.421052631579</v>
      </c>
      <c r="I1576" s="72">
        <f t="shared" si="218"/>
        <v>1220.421052631579</v>
      </c>
      <c r="J1576" s="45">
        <f>Data!J171</f>
        <v>0.40200000000000002</v>
      </c>
      <c r="K1576" s="45">
        <f t="shared" si="219"/>
        <v>5.1062500000000018E-2</v>
      </c>
      <c r="L1576" s="73">
        <f t="shared" si="220"/>
        <v>0.35093750000000001</v>
      </c>
      <c r="M1576" s="73">
        <f>IF(Results!J1576&lt;'C.O. values'!C$32,"NO_GROWTH",L1576)</f>
        <v>0.35093750000000001</v>
      </c>
      <c r="N1576" s="74">
        <f t="shared" si="221"/>
        <v>3477.6022871069035</v>
      </c>
      <c r="O1576" s="42">
        <f t="shared" si="222"/>
        <v>3477.6022871069035</v>
      </c>
      <c r="P1576" s="75">
        <f t="shared" si="223"/>
        <v>0.38057036023499841</v>
      </c>
      <c r="Q1576" s="55" t="str">
        <f t="shared" si="224"/>
        <v>NEGATIVE</v>
      </c>
      <c r="R1576" s="1"/>
    </row>
    <row r="1577" spans="1:18" ht="14" x14ac:dyDescent="0.2">
      <c r="A1577" s="69" t="s">
        <v>3363</v>
      </c>
      <c r="B1577" s="69" t="s">
        <v>3364</v>
      </c>
      <c r="C1577" s="76" t="s">
        <v>2178</v>
      </c>
      <c r="D1577" s="31" t="s">
        <v>127</v>
      </c>
      <c r="E1577" s="1">
        <v>33</v>
      </c>
      <c r="F1577" s="71">
        <f>Data!Z171</f>
        <v>1907</v>
      </c>
      <c r="G1577" s="71">
        <f t="shared" si="216"/>
        <v>973.57894736842104</v>
      </c>
      <c r="H1577" s="72">
        <f t="shared" si="217"/>
        <v>933.42105263157896</v>
      </c>
      <c r="I1577" s="72">
        <f t="shared" si="218"/>
        <v>933.42105263157896</v>
      </c>
      <c r="J1577" s="45">
        <f>Data!K171</f>
        <v>0.39</v>
      </c>
      <c r="K1577" s="45">
        <f t="shared" si="219"/>
        <v>5.1062500000000018E-2</v>
      </c>
      <c r="L1577" s="73">
        <f t="shared" si="220"/>
        <v>0.3389375</v>
      </c>
      <c r="M1577" s="73">
        <f>IF(Results!J1577&lt;'C.O. values'!C$32,"NO_GROWTH",L1577)</f>
        <v>0.3389375</v>
      </c>
      <c r="N1577" s="74">
        <f t="shared" si="221"/>
        <v>2753.9621689296077</v>
      </c>
      <c r="O1577" s="42">
        <f t="shared" si="222"/>
        <v>2753.9621689296077</v>
      </c>
      <c r="P1577" s="75">
        <f t="shared" si="223"/>
        <v>0.30137902157150265</v>
      </c>
      <c r="Q1577" s="55" t="str">
        <f t="shared" si="224"/>
        <v>NEGATIVE</v>
      </c>
      <c r="R1577" s="1"/>
    </row>
    <row r="1578" spans="1:18" ht="14" x14ac:dyDescent="0.2">
      <c r="A1578" s="69" t="s">
        <v>3365</v>
      </c>
      <c r="B1578" s="69" t="s">
        <v>3366</v>
      </c>
      <c r="C1578" s="76" t="s">
        <v>2178</v>
      </c>
      <c r="D1578" s="31" t="s">
        <v>127</v>
      </c>
      <c r="E1578" s="1">
        <v>34</v>
      </c>
      <c r="F1578" s="71">
        <f>Data!AA171</f>
        <v>2076</v>
      </c>
      <c r="G1578" s="71">
        <f t="shared" si="216"/>
        <v>973.57894736842104</v>
      </c>
      <c r="H1578" s="72">
        <f t="shared" si="217"/>
        <v>1102.421052631579</v>
      </c>
      <c r="I1578" s="72">
        <f t="shared" si="218"/>
        <v>1102.421052631579</v>
      </c>
      <c r="J1578" s="45">
        <f>Data!L171</f>
        <v>0.41</v>
      </c>
      <c r="K1578" s="45">
        <f t="shared" si="219"/>
        <v>5.1062500000000018E-2</v>
      </c>
      <c r="L1578" s="73">
        <f t="shared" si="220"/>
        <v>0.35893749999999996</v>
      </c>
      <c r="M1578" s="73">
        <f>IF(Results!J1578&lt;'C.O. values'!C$32,"NO_GROWTH",L1578)</f>
        <v>0.35893749999999996</v>
      </c>
      <c r="N1578" s="74">
        <f t="shared" si="221"/>
        <v>3071.3454365497587</v>
      </c>
      <c r="O1578" s="42">
        <f t="shared" si="222"/>
        <v>3071.3454365497587</v>
      </c>
      <c r="P1578" s="75">
        <f t="shared" si="223"/>
        <v>0.33611176399537734</v>
      </c>
      <c r="Q1578" s="55" t="str">
        <f t="shared" si="224"/>
        <v>NEGATIVE</v>
      </c>
      <c r="R1578" s="1"/>
    </row>
    <row r="1579" spans="1:18" ht="14" x14ac:dyDescent="0.2">
      <c r="A1579" s="69" t="s">
        <v>3367</v>
      </c>
      <c r="B1579" s="69" t="s">
        <v>3368</v>
      </c>
      <c r="C1579" s="76" t="s">
        <v>2178</v>
      </c>
      <c r="D1579" s="31" t="s">
        <v>127</v>
      </c>
      <c r="E1579" s="1">
        <v>35</v>
      </c>
      <c r="F1579" s="71">
        <f>Data!AB171</f>
        <v>1926</v>
      </c>
      <c r="G1579" s="71">
        <f t="shared" si="216"/>
        <v>973.57894736842104</v>
      </c>
      <c r="H1579" s="72">
        <f t="shared" si="217"/>
        <v>952.42105263157896</v>
      </c>
      <c r="I1579" s="72">
        <f t="shared" si="218"/>
        <v>952.42105263157896</v>
      </c>
      <c r="J1579" s="45">
        <f>Data!M171</f>
        <v>0.40100000000000002</v>
      </c>
      <c r="K1579" s="45">
        <f t="shared" si="219"/>
        <v>5.1062500000000018E-2</v>
      </c>
      <c r="L1579" s="73">
        <f t="shared" si="220"/>
        <v>0.34993750000000001</v>
      </c>
      <c r="M1579" s="73">
        <f>IF(Results!J1579&lt;'C.O. values'!C$32,"NO_GROWTH",L1579)</f>
        <v>0.34993750000000001</v>
      </c>
      <c r="N1579" s="74">
        <f t="shared" si="221"/>
        <v>2721.6890234158354</v>
      </c>
      <c r="O1579" s="42">
        <f t="shared" si="222"/>
        <v>2721.6890234158354</v>
      </c>
      <c r="P1579" s="75">
        <f t="shared" si="223"/>
        <v>0.2978472195998888</v>
      </c>
      <c r="Q1579" s="55" t="str">
        <f t="shared" si="224"/>
        <v>NEGATIVE</v>
      </c>
      <c r="R1579" s="1"/>
    </row>
    <row r="1580" spans="1:18" ht="14" x14ac:dyDescent="0.2">
      <c r="A1580" s="69" t="s">
        <v>3369</v>
      </c>
      <c r="B1580" s="69" t="s">
        <v>3370</v>
      </c>
      <c r="C1580" s="76" t="s">
        <v>272</v>
      </c>
      <c r="D1580" s="31" t="s">
        <v>127</v>
      </c>
      <c r="E1580" s="1">
        <v>36</v>
      </c>
      <c r="F1580" s="71">
        <f>Data!AC171</f>
        <v>2842</v>
      </c>
      <c r="G1580" s="71">
        <f t="shared" si="216"/>
        <v>973.57894736842104</v>
      </c>
      <c r="H1580" s="72">
        <f t="shared" si="217"/>
        <v>1868.421052631579</v>
      </c>
      <c r="I1580" s="72">
        <f t="shared" si="218"/>
        <v>1868.421052631579</v>
      </c>
      <c r="J1580" s="45">
        <f>Data!N171</f>
        <v>0.34599999999999997</v>
      </c>
      <c r="K1580" s="45">
        <f t="shared" si="219"/>
        <v>5.1062500000000018E-2</v>
      </c>
      <c r="L1580" s="73">
        <f t="shared" si="220"/>
        <v>0.29493749999999996</v>
      </c>
      <c r="M1580" s="73">
        <f>IF(Results!J1580&lt;'C.O. values'!C$32,"NO_GROWTH",L1580)</f>
        <v>0.29493749999999996</v>
      </c>
      <c r="N1580" s="74">
        <f t="shared" si="221"/>
        <v>6334.9728421498767</v>
      </c>
      <c r="O1580" s="42">
        <f t="shared" si="222"/>
        <v>6334.9728421498767</v>
      </c>
      <c r="P1580" s="75">
        <f t="shared" si="223"/>
        <v>0.69326584743581909</v>
      </c>
      <c r="Q1580" s="55" t="str">
        <f t="shared" si="224"/>
        <v>NEGATIVE</v>
      </c>
      <c r="R1580" s="1"/>
    </row>
    <row r="1581" spans="1:18" ht="14" x14ac:dyDescent="0.2">
      <c r="A1581" s="69" t="s">
        <v>3371</v>
      </c>
      <c r="B1581" s="69" t="s">
        <v>3372</v>
      </c>
      <c r="C1581" s="76" t="s">
        <v>2189</v>
      </c>
      <c r="D1581" s="31" t="s">
        <v>127</v>
      </c>
      <c r="E1581" s="1">
        <v>37</v>
      </c>
      <c r="F1581" s="71">
        <f>Data!R172</f>
        <v>1996</v>
      </c>
      <c r="G1581" s="71">
        <f t="shared" si="216"/>
        <v>973.57894736842104</v>
      </c>
      <c r="H1581" s="72">
        <f t="shared" si="217"/>
        <v>1022.421052631579</v>
      </c>
      <c r="I1581" s="72">
        <f t="shared" si="218"/>
        <v>1022.421052631579</v>
      </c>
      <c r="J1581" s="45">
        <f>Data!C172</f>
        <v>0.39100000000000001</v>
      </c>
      <c r="K1581" s="45">
        <f t="shared" si="219"/>
        <v>5.1062500000000018E-2</v>
      </c>
      <c r="L1581" s="73">
        <f t="shared" si="220"/>
        <v>0.3399375</v>
      </c>
      <c r="M1581" s="73">
        <f>IF(Results!J1581&lt;'C.O. values'!C$32,"NO_GROWTH",L1581)</f>
        <v>0.3399375</v>
      </c>
      <c r="N1581" s="74">
        <f t="shared" si="221"/>
        <v>3007.6736242149777</v>
      </c>
      <c r="O1581" s="42">
        <f t="shared" si="222"/>
        <v>3007.6736242149777</v>
      </c>
      <c r="P1581" s="75">
        <f t="shared" si="223"/>
        <v>0.32914385836485122</v>
      </c>
      <c r="Q1581" s="55" t="str">
        <f t="shared" si="224"/>
        <v>NEGATIVE</v>
      </c>
      <c r="R1581" s="1"/>
    </row>
    <row r="1582" spans="1:18" ht="14" x14ac:dyDescent="0.2">
      <c r="A1582" s="69" t="s">
        <v>3373</v>
      </c>
      <c r="B1582" s="69" t="s">
        <v>3374</v>
      </c>
      <c r="C1582" s="76" t="s">
        <v>826</v>
      </c>
      <c r="D1582" s="31" t="s">
        <v>127</v>
      </c>
      <c r="E1582" s="1">
        <v>38</v>
      </c>
      <c r="F1582" s="71">
        <f>Data!S172</f>
        <v>1464</v>
      </c>
      <c r="G1582" s="71">
        <f t="shared" si="216"/>
        <v>973.57894736842104</v>
      </c>
      <c r="H1582" s="72">
        <f t="shared" si="217"/>
        <v>490.42105263157896</v>
      </c>
      <c r="I1582" s="72">
        <f t="shared" si="218"/>
        <v>490.42105263157896</v>
      </c>
      <c r="J1582" s="45">
        <f>Data!D172</f>
        <v>0.41899999999999998</v>
      </c>
      <c r="K1582" s="45">
        <f t="shared" si="219"/>
        <v>5.1062500000000018E-2</v>
      </c>
      <c r="L1582" s="73">
        <f t="shared" si="220"/>
        <v>0.36793749999999997</v>
      </c>
      <c r="M1582" s="73">
        <f>IF(Results!J1582&lt;'C.O. values'!C$32,"NO_GROWTH",L1582)</f>
        <v>0.36793749999999997</v>
      </c>
      <c r="N1582" s="74">
        <f t="shared" si="221"/>
        <v>1332.892278258071</v>
      </c>
      <c r="O1582" s="42">
        <f t="shared" si="222"/>
        <v>1332.892278258071</v>
      </c>
      <c r="P1582" s="75">
        <f t="shared" si="223"/>
        <v>0.14586466554032615</v>
      </c>
      <c r="Q1582" s="55" t="str">
        <f t="shared" si="224"/>
        <v>NEGATIVE</v>
      </c>
      <c r="R1582" s="1"/>
    </row>
    <row r="1583" spans="1:18" ht="14" x14ac:dyDescent="0.2">
      <c r="A1583" s="69" t="s">
        <v>3375</v>
      </c>
      <c r="B1583" s="69" t="s">
        <v>3376</v>
      </c>
      <c r="C1583" s="76" t="s">
        <v>2062</v>
      </c>
      <c r="D1583" s="31" t="s">
        <v>127</v>
      </c>
      <c r="E1583" s="1">
        <v>39</v>
      </c>
      <c r="F1583" s="71">
        <f>Data!T172</f>
        <v>2519</v>
      </c>
      <c r="G1583" s="71">
        <f t="shared" si="216"/>
        <v>973.57894736842104</v>
      </c>
      <c r="H1583" s="72">
        <f t="shared" si="217"/>
        <v>1545.421052631579</v>
      </c>
      <c r="I1583" s="72">
        <f t="shared" si="218"/>
        <v>1545.421052631579</v>
      </c>
      <c r="J1583" s="45">
        <f>Data!E172</f>
        <v>0.371</v>
      </c>
      <c r="K1583" s="45">
        <f t="shared" si="219"/>
        <v>5.1062500000000018E-2</v>
      </c>
      <c r="L1583" s="73">
        <f t="shared" si="220"/>
        <v>0.31993749999999999</v>
      </c>
      <c r="M1583" s="73">
        <f>IF(Results!J1583&lt;'C.O. values'!C$32,"NO_GROWTH",L1583)</f>
        <v>0.31993749999999999</v>
      </c>
      <c r="N1583" s="74">
        <f t="shared" si="221"/>
        <v>4830.3842238924135</v>
      </c>
      <c r="O1583" s="42">
        <f t="shared" si="222"/>
        <v>4830.3842238924135</v>
      </c>
      <c r="P1583" s="75">
        <f t="shared" si="223"/>
        <v>0.52861164457351262</v>
      </c>
      <c r="Q1583" s="55" t="str">
        <f t="shared" si="224"/>
        <v>NEGATIVE</v>
      </c>
      <c r="R1583" s="1"/>
    </row>
    <row r="1584" spans="1:18" ht="14" x14ac:dyDescent="0.2">
      <c r="A1584" s="78" t="s">
        <v>216</v>
      </c>
      <c r="B1584" s="78" t="s">
        <v>3377</v>
      </c>
      <c r="C1584" s="79"/>
      <c r="D1584" s="80"/>
      <c r="E1584" s="81">
        <v>40</v>
      </c>
      <c r="F1584" s="82">
        <f>Data!U172</f>
        <v>2301</v>
      </c>
      <c r="G1584" s="82">
        <f t="shared" si="216"/>
        <v>973.57894736842104</v>
      </c>
      <c r="H1584" s="83">
        <f t="shared" si="217"/>
        <v>1327.421052631579</v>
      </c>
      <c r="I1584" s="83">
        <f t="shared" si="218"/>
        <v>1327.421052631579</v>
      </c>
      <c r="J1584" s="84">
        <f>Data!F172</f>
        <v>0.42499999999999999</v>
      </c>
      <c r="K1584" s="84">
        <f t="shared" si="219"/>
        <v>5.1062500000000018E-2</v>
      </c>
      <c r="L1584" s="85">
        <f t="shared" si="220"/>
        <v>0.37393749999999998</v>
      </c>
      <c r="M1584" s="85">
        <f>IF(Results!J1584&lt;'C.O. values'!C$32,"NO_GROWTH",L1584)</f>
        <v>0.37393749999999998</v>
      </c>
      <c r="N1584" s="86">
        <f t="shared" si="221"/>
        <v>3549.847374578851</v>
      </c>
      <c r="O1584" s="87">
        <f t="shared" si="222"/>
        <v>3549.847374578851</v>
      </c>
      <c r="P1584" s="88">
        <f t="shared" si="223"/>
        <v>0.38847647965133947</v>
      </c>
      <c r="Q1584" s="89" t="str">
        <f t="shared" si="224"/>
        <v>NEGATIVE</v>
      </c>
      <c r="R1584" s="1"/>
    </row>
    <row r="1585" spans="1:18" ht="14" x14ac:dyDescent="0.2">
      <c r="A1585" s="69" t="s">
        <v>3378</v>
      </c>
      <c r="B1585" s="69" t="s">
        <v>3379</v>
      </c>
      <c r="C1585" s="76" t="s">
        <v>3380</v>
      </c>
      <c r="D1585" s="31" t="s">
        <v>144</v>
      </c>
      <c r="E1585" s="1">
        <v>41</v>
      </c>
      <c r="F1585" s="71">
        <f>Data!V172</f>
        <v>2128</v>
      </c>
      <c r="G1585" s="71">
        <f t="shared" si="216"/>
        <v>973.57894736842104</v>
      </c>
      <c r="H1585" s="72">
        <f t="shared" si="217"/>
        <v>1154.421052631579</v>
      </c>
      <c r="I1585" s="72">
        <f t="shared" si="218"/>
        <v>1154.421052631579</v>
      </c>
      <c r="J1585" s="45">
        <f>Data!G172</f>
        <v>0.441</v>
      </c>
      <c r="K1585" s="45">
        <f t="shared" si="219"/>
        <v>5.1062500000000018E-2</v>
      </c>
      <c r="L1585" s="73">
        <f t="shared" si="220"/>
        <v>0.38993749999999999</v>
      </c>
      <c r="M1585" s="73">
        <f>IF(Results!J1585&lt;'C.O. values'!C$32,"NO_GROWTH",L1585)</f>
        <v>0.38993749999999999</v>
      </c>
      <c r="N1585" s="74">
        <f t="shared" si="221"/>
        <v>2960.5284247644277</v>
      </c>
      <c r="O1585" s="42">
        <f t="shared" si="222"/>
        <v>2960.5284247644277</v>
      </c>
      <c r="P1585" s="75">
        <f t="shared" si="223"/>
        <v>0.32398453764414481</v>
      </c>
      <c r="Q1585" s="55" t="str">
        <f t="shared" si="224"/>
        <v>NEGATIVE</v>
      </c>
      <c r="R1585" s="1"/>
    </row>
    <row r="1586" spans="1:18" ht="14" x14ac:dyDescent="0.2">
      <c r="A1586" s="69" t="s">
        <v>3381</v>
      </c>
      <c r="B1586" s="69" t="s">
        <v>3382</v>
      </c>
      <c r="C1586" s="76" t="s">
        <v>158</v>
      </c>
      <c r="D1586" s="31" t="s">
        <v>127</v>
      </c>
      <c r="E1586" s="1">
        <v>42</v>
      </c>
      <c r="F1586" s="71">
        <f>Data!W172</f>
        <v>1956</v>
      </c>
      <c r="G1586" s="71">
        <f t="shared" si="216"/>
        <v>973.57894736842104</v>
      </c>
      <c r="H1586" s="72">
        <f t="shared" si="217"/>
        <v>982.42105263157896</v>
      </c>
      <c r="I1586" s="72">
        <f t="shared" si="218"/>
        <v>982.42105263157896</v>
      </c>
      <c r="J1586" s="45">
        <f>Data!H172</f>
        <v>0.35399999999999998</v>
      </c>
      <c r="K1586" s="45">
        <f t="shared" si="219"/>
        <v>5.1062500000000018E-2</v>
      </c>
      <c r="L1586" s="73">
        <f t="shared" si="220"/>
        <v>0.30293749999999997</v>
      </c>
      <c r="M1586" s="73">
        <f>IF(Results!J1586&lt;'C.O. values'!C$32,"NO_GROWTH",L1586)</f>
        <v>0.30293749999999997</v>
      </c>
      <c r="N1586" s="74">
        <f t="shared" si="221"/>
        <v>3242.9826371168278</v>
      </c>
      <c r="O1586" s="42">
        <f t="shared" si="222"/>
        <v>3242.9826371168278</v>
      </c>
      <c r="P1586" s="75">
        <f t="shared" si="223"/>
        <v>0.35489482941137046</v>
      </c>
      <c r="Q1586" s="55" t="str">
        <f t="shared" si="224"/>
        <v>NEGATIVE</v>
      </c>
      <c r="R1586" s="1"/>
    </row>
    <row r="1587" spans="1:18" ht="14" x14ac:dyDescent="0.2">
      <c r="A1587" s="69" t="s">
        <v>3383</v>
      </c>
      <c r="B1587" s="69" t="s">
        <v>3384</v>
      </c>
      <c r="C1587" s="76" t="s">
        <v>158</v>
      </c>
      <c r="D1587" s="31" t="s">
        <v>127</v>
      </c>
      <c r="E1587" s="1">
        <v>43</v>
      </c>
      <c r="F1587" s="71">
        <f>Data!X172</f>
        <v>2312</v>
      </c>
      <c r="G1587" s="71">
        <f t="shared" si="216"/>
        <v>973.57894736842104</v>
      </c>
      <c r="H1587" s="72">
        <f t="shared" si="217"/>
        <v>1338.421052631579</v>
      </c>
      <c r="I1587" s="72">
        <f t="shared" si="218"/>
        <v>1338.421052631579</v>
      </c>
      <c r="J1587" s="45">
        <f>Data!I172</f>
        <v>0.38900000000000001</v>
      </c>
      <c r="K1587" s="45">
        <f t="shared" si="219"/>
        <v>5.1062500000000018E-2</v>
      </c>
      <c r="L1587" s="73">
        <f t="shared" si="220"/>
        <v>0.3379375</v>
      </c>
      <c r="M1587" s="73">
        <f>IF(Results!J1587&lt;'C.O. values'!C$32,"NO_GROWTH",L1587)</f>
        <v>0.3379375</v>
      </c>
      <c r="N1587" s="74">
        <f t="shared" si="221"/>
        <v>3960.5579511938713</v>
      </c>
      <c r="O1587" s="42">
        <f t="shared" si="222"/>
        <v>3960.5579511938713</v>
      </c>
      <c r="P1587" s="75">
        <f t="shared" si="223"/>
        <v>0.43342246806243384</v>
      </c>
      <c r="Q1587" s="55" t="str">
        <f t="shared" si="224"/>
        <v>NEGATIVE</v>
      </c>
      <c r="R1587" s="1"/>
    </row>
    <row r="1588" spans="1:18" ht="14" x14ac:dyDescent="0.2">
      <c r="A1588" s="69" t="s">
        <v>3385</v>
      </c>
      <c r="B1588" s="69" t="s">
        <v>3386</v>
      </c>
      <c r="C1588" s="76" t="s">
        <v>596</v>
      </c>
      <c r="D1588" s="31" t="s">
        <v>127</v>
      </c>
      <c r="E1588" s="1">
        <v>44</v>
      </c>
      <c r="F1588" s="71">
        <f>Data!Y172</f>
        <v>1830</v>
      </c>
      <c r="G1588" s="71">
        <f t="shared" si="216"/>
        <v>973.57894736842104</v>
      </c>
      <c r="H1588" s="72">
        <f t="shared" si="217"/>
        <v>856.42105263157896</v>
      </c>
      <c r="I1588" s="72">
        <f t="shared" si="218"/>
        <v>856.42105263157896</v>
      </c>
      <c r="J1588" s="45">
        <f>Data!J172</f>
        <v>0.42599999999999999</v>
      </c>
      <c r="K1588" s="45">
        <f t="shared" si="219"/>
        <v>5.1062500000000018E-2</v>
      </c>
      <c r="L1588" s="73">
        <f t="shared" si="220"/>
        <v>0.37493749999999998</v>
      </c>
      <c r="M1588" s="73">
        <f>IF(Results!J1588&lt;'C.O. values'!C$32,"NO_GROWTH",L1588)</f>
        <v>0.37493749999999998</v>
      </c>
      <c r="N1588" s="74">
        <f t="shared" si="221"/>
        <v>2284.1701687123295</v>
      </c>
      <c r="O1588" s="42">
        <f t="shared" si="222"/>
        <v>2284.1701687123295</v>
      </c>
      <c r="P1588" s="75">
        <f t="shared" si="223"/>
        <v>0.24996747534004768</v>
      </c>
      <c r="Q1588" s="55" t="str">
        <f t="shared" si="224"/>
        <v>NEGATIVE</v>
      </c>
      <c r="R1588" s="1"/>
    </row>
    <row r="1589" spans="1:18" ht="14" x14ac:dyDescent="0.2">
      <c r="A1589" s="69" t="s">
        <v>3387</v>
      </c>
      <c r="B1589" s="69" t="s">
        <v>3388</v>
      </c>
      <c r="C1589" s="76" t="s">
        <v>1515</v>
      </c>
      <c r="D1589" s="31" t="s">
        <v>144</v>
      </c>
      <c r="E1589" s="1">
        <v>45</v>
      </c>
      <c r="F1589" s="71">
        <f>Data!Z172</f>
        <v>2452</v>
      </c>
      <c r="G1589" s="71">
        <f t="shared" si="216"/>
        <v>973.57894736842104</v>
      </c>
      <c r="H1589" s="72">
        <f t="shared" si="217"/>
        <v>1478.421052631579</v>
      </c>
      <c r="I1589" s="72">
        <f t="shared" si="218"/>
        <v>1478.421052631579</v>
      </c>
      <c r="J1589" s="45">
        <f>Data!K172</f>
        <v>0.33300000000000002</v>
      </c>
      <c r="K1589" s="45">
        <f t="shared" si="219"/>
        <v>5.1062500000000018E-2</v>
      </c>
      <c r="L1589" s="73">
        <f t="shared" si="220"/>
        <v>0.28193750000000001</v>
      </c>
      <c r="M1589" s="73">
        <f>IF(Results!J1589&lt;'C.O. values'!C$32,"NO_GROWTH",L1589)</f>
        <v>0.28193750000000001</v>
      </c>
      <c r="N1589" s="74">
        <f t="shared" si="221"/>
        <v>5243.7900337187457</v>
      </c>
      <c r="O1589" s="42">
        <f t="shared" si="222"/>
        <v>5243.7900337187457</v>
      </c>
      <c r="P1589" s="75">
        <f t="shared" si="223"/>
        <v>0.57385258502036707</v>
      </c>
      <c r="Q1589" s="55" t="str">
        <f t="shared" si="224"/>
        <v>NEGATIVE</v>
      </c>
      <c r="R1589" s="1"/>
    </row>
    <row r="1590" spans="1:18" ht="14" x14ac:dyDescent="0.2">
      <c r="A1590" s="69" t="s">
        <v>3389</v>
      </c>
      <c r="B1590" s="69" t="s">
        <v>3390</v>
      </c>
      <c r="C1590" s="76" t="s">
        <v>155</v>
      </c>
      <c r="D1590" s="31" t="s">
        <v>127</v>
      </c>
      <c r="E1590" s="1">
        <v>46</v>
      </c>
      <c r="F1590" s="71">
        <f>Data!AA172</f>
        <v>2984</v>
      </c>
      <c r="G1590" s="71">
        <f t="shared" si="216"/>
        <v>973.57894736842104</v>
      </c>
      <c r="H1590" s="72">
        <f t="shared" si="217"/>
        <v>2010.421052631579</v>
      </c>
      <c r="I1590" s="72">
        <f t="shared" si="218"/>
        <v>2010.421052631579</v>
      </c>
      <c r="J1590" s="45">
        <f>Data!L172</f>
        <v>0.39600000000000002</v>
      </c>
      <c r="K1590" s="45">
        <f t="shared" si="219"/>
        <v>5.1062500000000018E-2</v>
      </c>
      <c r="L1590" s="73">
        <f t="shared" si="220"/>
        <v>0.34493750000000001</v>
      </c>
      <c r="M1590" s="73">
        <f>IF(Results!J1590&lt;'C.O. values'!C$32,"NO_GROWTH",L1590)</f>
        <v>0.34493750000000001</v>
      </c>
      <c r="N1590" s="74">
        <f t="shared" si="221"/>
        <v>5828.3632618418669</v>
      </c>
      <c r="O1590" s="42">
        <f t="shared" si="222"/>
        <v>5828.3632618418669</v>
      </c>
      <c r="P1590" s="75">
        <f t="shared" si="223"/>
        <v>0.63782518040177605</v>
      </c>
      <c r="Q1590" s="55" t="str">
        <f t="shared" si="224"/>
        <v>NEGATIVE</v>
      </c>
      <c r="R1590" s="1"/>
    </row>
    <row r="1591" spans="1:18" ht="14" x14ac:dyDescent="0.2">
      <c r="A1591" s="69" t="s">
        <v>3391</v>
      </c>
      <c r="B1591" s="69" t="s">
        <v>3392</v>
      </c>
      <c r="C1591" s="76" t="s">
        <v>158</v>
      </c>
      <c r="D1591" s="31" t="s">
        <v>127</v>
      </c>
      <c r="E1591" s="1">
        <v>47</v>
      </c>
      <c r="F1591" s="71">
        <f>Data!AB172</f>
        <v>2669</v>
      </c>
      <c r="G1591" s="71">
        <f t="shared" si="216"/>
        <v>973.57894736842104</v>
      </c>
      <c r="H1591" s="72">
        <f t="shared" si="217"/>
        <v>1695.421052631579</v>
      </c>
      <c r="I1591" s="72">
        <f t="shared" si="218"/>
        <v>1695.421052631579</v>
      </c>
      <c r="J1591" s="45">
        <f>Data!M172</f>
        <v>0.38300000000000001</v>
      </c>
      <c r="K1591" s="45">
        <f t="shared" si="219"/>
        <v>5.1062500000000018E-2</v>
      </c>
      <c r="L1591" s="73">
        <f t="shared" si="220"/>
        <v>0.3319375</v>
      </c>
      <c r="M1591" s="73">
        <f>IF(Results!J1591&lt;'C.O. values'!C$32,"NO_GROWTH",L1591)</f>
        <v>0.3319375</v>
      </c>
      <c r="N1591" s="74">
        <f t="shared" si="221"/>
        <v>5107.6514483346382</v>
      </c>
      <c r="O1591" s="42">
        <f t="shared" si="222"/>
        <v>5107.6514483346382</v>
      </c>
      <c r="P1591" s="75">
        <f t="shared" si="223"/>
        <v>0.5589542998790219</v>
      </c>
      <c r="Q1591" s="55" t="str">
        <f t="shared" si="224"/>
        <v>NEGATIVE</v>
      </c>
      <c r="R1591" s="1"/>
    </row>
    <row r="1592" spans="1:18" ht="14" x14ac:dyDescent="0.2">
      <c r="A1592" s="69" t="s">
        <v>3393</v>
      </c>
      <c r="B1592" s="69" t="s">
        <v>3394</v>
      </c>
      <c r="C1592" s="76" t="s">
        <v>272</v>
      </c>
      <c r="D1592" s="31" t="s">
        <v>127</v>
      </c>
      <c r="E1592" s="1">
        <v>48</v>
      </c>
      <c r="F1592" s="71">
        <f>Data!AC172</f>
        <v>3119</v>
      </c>
      <c r="G1592" s="71">
        <f t="shared" si="216"/>
        <v>973.57894736842104</v>
      </c>
      <c r="H1592" s="72">
        <f t="shared" si="217"/>
        <v>2145.4210526315792</v>
      </c>
      <c r="I1592" s="72">
        <f t="shared" si="218"/>
        <v>2145.4210526315792</v>
      </c>
      <c r="J1592" s="45">
        <f>Data!N172</f>
        <v>0.32900000000000001</v>
      </c>
      <c r="K1592" s="45">
        <f t="shared" si="219"/>
        <v>5.1062500000000018E-2</v>
      </c>
      <c r="L1592" s="73">
        <f t="shared" si="220"/>
        <v>0.2779375</v>
      </c>
      <c r="M1592" s="73">
        <f>IF(Results!J1592&lt;'C.O. values'!C$32,"NO_GROWTH",L1592)</f>
        <v>0.2779375</v>
      </c>
      <c r="N1592" s="74">
        <f t="shared" si="221"/>
        <v>7719.0773200146768</v>
      </c>
      <c r="O1592" s="42">
        <f t="shared" si="222"/>
        <v>7719.0773200146768</v>
      </c>
      <c r="P1592" s="75">
        <f t="shared" si="223"/>
        <v>0.84473490463559919</v>
      </c>
      <c r="Q1592" s="55" t="str">
        <f t="shared" si="224"/>
        <v>NEGATIVE</v>
      </c>
      <c r="R1592" s="1"/>
    </row>
    <row r="1593" spans="1:18" ht="14" x14ac:dyDescent="0.2">
      <c r="A1593" s="69" t="s">
        <v>3395</v>
      </c>
      <c r="B1593" s="69" t="s">
        <v>3396</v>
      </c>
      <c r="C1593" s="76" t="s">
        <v>300</v>
      </c>
      <c r="D1593" s="31" t="s">
        <v>127</v>
      </c>
      <c r="E1593" s="1">
        <v>49</v>
      </c>
      <c r="F1593" s="71">
        <f>Data!R173</f>
        <v>1749</v>
      </c>
      <c r="G1593" s="71">
        <f t="shared" si="216"/>
        <v>973.57894736842104</v>
      </c>
      <c r="H1593" s="72">
        <f t="shared" si="217"/>
        <v>775.42105263157896</v>
      </c>
      <c r="I1593" s="72">
        <f t="shared" si="218"/>
        <v>775.42105263157896</v>
      </c>
      <c r="J1593" s="45">
        <f>Data!C173</f>
        <v>0.379</v>
      </c>
      <c r="K1593" s="45">
        <f t="shared" si="219"/>
        <v>5.1062500000000018E-2</v>
      </c>
      <c r="L1593" s="73">
        <f t="shared" si="220"/>
        <v>0.32793749999999999</v>
      </c>
      <c r="M1593" s="73">
        <f>IF(Results!J1593&lt;'C.O. values'!C$32,"NO_GROWTH",L1593)</f>
        <v>0.32793749999999999</v>
      </c>
      <c r="N1593" s="74">
        <f t="shared" si="221"/>
        <v>2364.5391351448948</v>
      </c>
      <c r="O1593" s="42">
        <f t="shared" si="222"/>
        <v>2364.5391351448948</v>
      </c>
      <c r="P1593" s="75">
        <f t="shared" si="223"/>
        <v>0.25876262900680036</v>
      </c>
      <c r="Q1593" s="55" t="str">
        <f t="shared" si="224"/>
        <v>NEGATIVE</v>
      </c>
      <c r="R1593" s="1"/>
    </row>
    <row r="1594" spans="1:18" ht="14" x14ac:dyDescent="0.2">
      <c r="A1594" s="69" t="s">
        <v>3397</v>
      </c>
      <c r="B1594" s="69" t="s">
        <v>3398</v>
      </c>
      <c r="C1594" s="76" t="s">
        <v>126</v>
      </c>
      <c r="D1594" s="31" t="s">
        <v>127</v>
      </c>
      <c r="E1594" s="1">
        <v>50</v>
      </c>
      <c r="F1594" s="71">
        <f>Data!S173</f>
        <v>2187</v>
      </c>
      <c r="G1594" s="71">
        <f t="shared" si="216"/>
        <v>973.57894736842104</v>
      </c>
      <c r="H1594" s="72">
        <f t="shared" si="217"/>
        <v>1213.421052631579</v>
      </c>
      <c r="I1594" s="72">
        <f t="shared" si="218"/>
        <v>1213.421052631579</v>
      </c>
      <c r="J1594" s="45">
        <f>Data!D173</f>
        <v>0.27500000000000002</v>
      </c>
      <c r="K1594" s="45">
        <f t="shared" si="219"/>
        <v>5.1062500000000018E-2</v>
      </c>
      <c r="L1594" s="73">
        <f t="shared" si="220"/>
        <v>0.22393750000000001</v>
      </c>
      <c r="M1594" s="73">
        <f>IF(Results!J1594&lt;'C.O. values'!C$32,"NO_GROWTH",L1594)</f>
        <v>0.22393750000000001</v>
      </c>
      <c r="N1594" s="74">
        <f t="shared" si="221"/>
        <v>5418.5701485083064</v>
      </c>
      <c r="O1594" s="42">
        <f t="shared" si="222"/>
        <v>5418.5701485083064</v>
      </c>
      <c r="P1594" s="75">
        <f t="shared" si="223"/>
        <v>0.59297959430891745</v>
      </c>
      <c r="Q1594" s="55" t="str">
        <f t="shared" si="224"/>
        <v>NEGATIVE</v>
      </c>
      <c r="R1594" s="1"/>
    </row>
    <row r="1595" spans="1:18" ht="14" x14ac:dyDescent="0.2">
      <c r="A1595" s="69" t="s">
        <v>3399</v>
      </c>
      <c r="B1595" s="69" t="s">
        <v>3400</v>
      </c>
      <c r="C1595" s="76" t="s">
        <v>187</v>
      </c>
      <c r="D1595" s="31" t="s">
        <v>127</v>
      </c>
      <c r="E1595" s="1">
        <v>51</v>
      </c>
      <c r="F1595" s="71">
        <f>Data!T173</f>
        <v>2912</v>
      </c>
      <c r="G1595" s="71">
        <f t="shared" si="216"/>
        <v>973.57894736842104</v>
      </c>
      <c r="H1595" s="72">
        <f t="shared" si="217"/>
        <v>1938.421052631579</v>
      </c>
      <c r="I1595" s="72">
        <f t="shared" si="218"/>
        <v>1938.421052631579</v>
      </c>
      <c r="J1595" s="45">
        <f>Data!E173</f>
        <v>0.39200000000000002</v>
      </c>
      <c r="K1595" s="45">
        <f t="shared" si="219"/>
        <v>5.1062500000000018E-2</v>
      </c>
      <c r="L1595" s="73">
        <f t="shared" si="220"/>
        <v>0.3409375</v>
      </c>
      <c r="M1595" s="73">
        <f>IF(Results!J1595&lt;'C.O. values'!C$32,"NO_GROWTH",L1595)</f>
        <v>0.3409375</v>
      </c>
      <c r="N1595" s="74">
        <f t="shared" si="221"/>
        <v>5685.5612909450529</v>
      </c>
      <c r="O1595" s="42">
        <f t="shared" si="222"/>
        <v>5685.5612909450529</v>
      </c>
      <c r="P1595" s="75">
        <f t="shared" si="223"/>
        <v>0.62219768967117839</v>
      </c>
      <c r="Q1595" s="55" t="str">
        <f t="shared" si="224"/>
        <v>NEGATIVE</v>
      </c>
      <c r="R1595" s="1"/>
    </row>
    <row r="1596" spans="1:18" ht="14" x14ac:dyDescent="0.2">
      <c r="A1596" s="69" t="s">
        <v>3401</v>
      </c>
      <c r="B1596" s="69" t="s">
        <v>3402</v>
      </c>
      <c r="C1596" s="76" t="s">
        <v>618</v>
      </c>
      <c r="D1596" s="31" t="s">
        <v>127</v>
      </c>
      <c r="E1596" s="1">
        <v>52</v>
      </c>
      <c r="F1596" s="71">
        <f>Data!U173</f>
        <v>2145</v>
      </c>
      <c r="G1596" s="71">
        <f t="shared" si="216"/>
        <v>973.57894736842104</v>
      </c>
      <c r="H1596" s="72">
        <f t="shared" si="217"/>
        <v>1171.421052631579</v>
      </c>
      <c r="I1596" s="72">
        <f t="shared" si="218"/>
        <v>1171.421052631579</v>
      </c>
      <c r="J1596" s="45">
        <f>Data!F173</f>
        <v>0.39700000000000002</v>
      </c>
      <c r="K1596" s="45">
        <f t="shared" si="219"/>
        <v>5.1062500000000018E-2</v>
      </c>
      <c r="L1596" s="73">
        <f t="shared" si="220"/>
        <v>0.34593750000000001</v>
      </c>
      <c r="M1596" s="73">
        <f>IF(Results!J1596&lt;'C.O. values'!C$32,"NO_GROWTH",L1596)</f>
        <v>0.34593750000000001</v>
      </c>
      <c r="N1596" s="74">
        <f t="shared" si="221"/>
        <v>3386.2216516902013</v>
      </c>
      <c r="O1596" s="42">
        <f t="shared" si="222"/>
        <v>3386.2216516902013</v>
      </c>
      <c r="P1596" s="75">
        <f t="shared" si="223"/>
        <v>0.37057014788525067</v>
      </c>
      <c r="Q1596" s="55" t="str">
        <f t="shared" si="224"/>
        <v>NEGATIVE</v>
      </c>
      <c r="R1596" s="1"/>
    </row>
    <row r="1597" spans="1:18" ht="14" x14ac:dyDescent="0.2">
      <c r="A1597" s="69" t="s">
        <v>3403</v>
      </c>
      <c r="B1597" s="69" t="s">
        <v>3404</v>
      </c>
      <c r="C1597" s="76" t="s">
        <v>1515</v>
      </c>
      <c r="D1597" s="31" t="s">
        <v>127</v>
      </c>
      <c r="E1597" s="1">
        <v>53</v>
      </c>
      <c r="F1597" s="71">
        <f>Data!V173</f>
        <v>2192</v>
      </c>
      <c r="G1597" s="71">
        <f t="shared" si="216"/>
        <v>973.57894736842104</v>
      </c>
      <c r="H1597" s="72">
        <f t="shared" si="217"/>
        <v>1218.421052631579</v>
      </c>
      <c r="I1597" s="72">
        <f t="shared" si="218"/>
        <v>1218.421052631579</v>
      </c>
      <c r="J1597" s="45">
        <f>Data!G173</f>
        <v>0.41099999999999998</v>
      </c>
      <c r="K1597" s="45">
        <f t="shared" si="219"/>
        <v>5.1062500000000018E-2</v>
      </c>
      <c r="L1597" s="73">
        <f t="shared" si="220"/>
        <v>0.35993749999999997</v>
      </c>
      <c r="M1597" s="73">
        <f>IF(Results!J1597&lt;'C.O. values'!C$32,"NO_GROWTH",L1597)</f>
        <v>0.35993749999999997</v>
      </c>
      <c r="N1597" s="74">
        <f t="shared" si="221"/>
        <v>3385.0906133191988</v>
      </c>
      <c r="O1597" s="42">
        <f t="shared" si="222"/>
        <v>3385.0906133191988</v>
      </c>
      <c r="P1597" s="75">
        <f t="shared" si="223"/>
        <v>0.37044637304133371</v>
      </c>
      <c r="Q1597" s="55" t="str">
        <f t="shared" si="224"/>
        <v>NEGATIVE</v>
      </c>
      <c r="R1597" s="1"/>
    </row>
    <row r="1598" spans="1:18" ht="14" x14ac:dyDescent="0.2">
      <c r="A1598" s="69" t="s">
        <v>3405</v>
      </c>
      <c r="B1598" s="69" t="s">
        <v>3406</v>
      </c>
      <c r="C1598" s="76" t="s">
        <v>1725</v>
      </c>
      <c r="D1598" s="31" t="s">
        <v>127</v>
      </c>
      <c r="E1598" s="1">
        <v>54</v>
      </c>
      <c r="F1598" s="71">
        <f>Data!W173</f>
        <v>2303</v>
      </c>
      <c r="G1598" s="71">
        <f t="shared" si="216"/>
        <v>973.57894736842104</v>
      </c>
      <c r="H1598" s="72">
        <f t="shared" si="217"/>
        <v>1329.421052631579</v>
      </c>
      <c r="I1598" s="72">
        <f t="shared" si="218"/>
        <v>1329.421052631579</v>
      </c>
      <c r="J1598" s="45">
        <f>Data!H173</f>
        <v>0.40100000000000002</v>
      </c>
      <c r="K1598" s="45">
        <f t="shared" si="219"/>
        <v>5.1062500000000018E-2</v>
      </c>
      <c r="L1598" s="73">
        <f t="shared" si="220"/>
        <v>0.34993750000000001</v>
      </c>
      <c r="M1598" s="73">
        <f>IF(Results!J1598&lt;'C.O. values'!C$32,"NO_GROWTH",L1598)</f>
        <v>0.34993750000000001</v>
      </c>
      <c r="N1598" s="74">
        <f t="shared" si="221"/>
        <v>3799.0242618512702</v>
      </c>
      <c r="O1598" s="42">
        <f t="shared" si="222"/>
        <v>3799.0242618512702</v>
      </c>
      <c r="P1598" s="75">
        <f t="shared" si="223"/>
        <v>0.41574507735817812</v>
      </c>
      <c r="Q1598" s="55" t="str">
        <f t="shared" si="224"/>
        <v>NEGATIVE</v>
      </c>
      <c r="R1598" s="1"/>
    </row>
    <row r="1599" spans="1:18" ht="14" x14ac:dyDescent="0.2">
      <c r="A1599" s="69" t="s">
        <v>3407</v>
      </c>
      <c r="B1599" s="69" t="s">
        <v>3408</v>
      </c>
      <c r="C1599" s="76" t="s">
        <v>126</v>
      </c>
      <c r="D1599" s="31" t="s">
        <v>127</v>
      </c>
      <c r="E1599" s="1">
        <v>55</v>
      </c>
      <c r="F1599" s="71">
        <f>Data!X173</f>
        <v>1705</v>
      </c>
      <c r="G1599" s="71">
        <f t="shared" si="216"/>
        <v>973.57894736842104</v>
      </c>
      <c r="H1599" s="72">
        <f t="shared" si="217"/>
        <v>731.42105263157896</v>
      </c>
      <c r="I1599" s="72">
        <f t="shared" si="218"/>
        <v>731.42105263157896</v>
      </c>
      <c r="J1599" s="45">
        <f>Data!I173</f>
        <v>0.41499999999999998</v>
      </c>
      <c r="K1599" s="45">
        <f t="shared" si="219"/>
        <v>5.1062500000000018E-2</v>
      </c>
      <c r="L1599" s="73">
        <f t="shared" si="220"/>
        <v>0.36393749999999997</v>
      </c>
      <c r="M1599" s="73">
        <f>IF(Results!J1599&lt;'C.O. values'!C$32,"NO_GROWTH",L1599)</f>
        <v>0.36393749999999997</v>
      </c>
      <c r="N1599" s="74">
        <f t="shared" si="221"/>
        <v>2009.7435758381014</v>
      </c>
      <c r="O1599" s="42">
        <f t="shared" si="222"/>
        <v>2009.7435758381014</v>
      </c>
      <c r="P1599" s="75">
        <f t="shared" si="223"/>
        <v>0.2199356836957268</v>
      </c>
      <c r="Q1599" s="55" t="str">
        <f t="shared" si="224"/>
        <v>NEGATIVE</v>
      </c>
      <c r="R1599" s="1"/>
    </row>
    <row r="1600" spans="1:18" ht="14" x14ac:dyDescent="0.2">
      <c r="A1600" s="69" t="s">
        <v>3409</v>
      </c>
      <c r="B1600" s="69" t="s">
        <v>3410</v>
      </c>
      <c r="C1600" s="76" t="s">
        <v>135</v>
      </c>
      <c r="D1600" s="31" t="s">
        <v>127</v>
      </c>
      <c r="E1600" s="1">
        <v>56</v>
      </c>
      <c r="F1600" s="71">
        <f>Data!Y173</f>
        <v>2201</v>
      </c>
      <c r="G1600" s="71">
        <f t="shared" si="216"/>
        <v>973.57894736842104</v>
      </c>
      <c r="H1600" s="72">
        <f t="shared" si="217"/>
        <v>1227.421052631579</v>
      </c>
      <c r="I1600" s="72">
        <f t="shared" si="218"/>
        <v>1227.421052631579</v>
      </c>
      <c r="J1600" s="45">
        <f>Data!J173</f>
        <v>0.41299999999999998</v>
      </c>
      <c r="K1600" s="45">
        <f t="shared" si="219"/>
        <v>5.1062500000000018E-2</v>
      </c>
      <c r="L1600" s="73">
        <f t="shared" si="220"/>
        <v>0.36193749999999997</v>
      </c>
      <c r="M1600" s="73">
        <f>IF(Results!J1600&lt;'C.O. values'!C$32,"NO_GROWTH",L1600)</f>
        <v>0.36193749999999997</v>
      </c>
      <c r="N1600" s="74">
        <f t="shared" si="221"/>
        <v>3391.2513973588784</v>
      </c>
      <c r="O1600" s="42">
        <f t="shared" si="222"/>
        <v>3391.2513973588784</v>
      </c>
      <c r="P1600" s="75">
        <f t="shared" si="223"/>
        <v>0.37112057658956676</v>
      </c>
      <c r="Q1600" s="55" t="str">
        <f t="shared" si="224"/>
        <v>NEGATIVE</v>
      </c>
      <c r="R1600" s="1"/>
    </row>
    <row r="1601" spans="1:18" ht="14" x14ac:dyDescent="0.2">
      <c r="A1601" s="69" t="s">
        <v>3411</v>
      </c>
      <c r="B1601" s="69" t="s">
        <v>3412</v>
      </c>
      <c r="C1601" s="76" t="s">
        <v>132</v>
      </c>
      <c r="D1601" s="31" t="s">
        <v>127</v>
      </c>
      <c r="E1601" s="1">
        <v>57</v>
      </c>
      <c r="F1601" s="71">
        <f>Data!Z173</f>
        <v>2543</v>
      </c>
      <c r="G1601" s="71">
        <f t="shared" si="216"/>
        <v>973.57894736842104</v>
      </c>
      <c r="H1601" s="72">
        <f t="shared" si="217"/>
        <v>1569.421052631579</v>
      </c>
      <c r="I1601" s="72">
        <f t="shared" si="218"/>
        <v>1569.421052631579</v>
      </c>
      <c r="J1601" s="45">
        <f>Data!K173</f>
        <v>0.34699999999999998</v>
      </c>
      <c r="K1601" s="45">
        <f t="shared" si="219"/>
        <v>5.1062500000000018E-2</v>
      </c>
      <c r="L1601" s="73">
        <f t="shared" si="220"/>
        <v>0.29593749999999996</v>
      </c>
      <c r="M1601" s="73">
        <f>IF(Results!J1601&lt;'C.O. values'!C$32,"NO_GROWTH",L1601)</f>
        <v>0.29593749999999996</v>
      </c>
      <c r="N1601" s="74">
        <f t="shared" si="221"/>
        <v>5303.2179180792536</v>
      </c>
      <c r="O1601" s="42">
        <f t="shared" si="222"/>
        <v>5303.2179180792536</v>
      </c>
      <c r="P1601" s="75">
        <f t="shared" si="223"/>
        <v>0.5803560576695922</v>
      </c>
      <c r="Q1601" s="55" t="str">
        <f t="shared" si="224"/>
        <v>NEGATIVE</v>
      </c>
      <c r="R1601" s="1"/>
    </row>
    <row r="1602" spans="1:18" ht="14" x14ac:dyDescent="0.2">
      <c r="A1602" s="69" t="s">
        <v>3413</v>
      </c>
      <c r="B1602" s="69" t="s">
        <v>3414</v>
      </c>
      <c r="C1602" s="76" t="s">
        <v>135</v>
      </c>
      <c r="D1602" s="31" t="s">
        <v>144</v>
      </c>
      <c r="E1602" s="1">
        <v>58</v>
      </c>
      <c r="F1602" s="71">
        <f>Data!AA173</f>
        <v>2489</v>
      </c>
      <c r="G1602" s="71">
        <f t="shared" si="216"/>
        <v>973.57894736842104</v>
      </c>
      <c r="H1602" s="72">
        <f t="shared" si="217"/>
        <v>1515.421052631579</v>
      </c>
      <c r="I1602" s="72">
        <f t="shared" si="218"/>
        <v>1515.421052631579</v>
      </c>
      <c r="J1602" s="45">
        <f>Data!L173</f>
        <v>0.41499999999999998</v>
      </c>
      <c r="K1602" s="45">
        <f t="shared" si="219"/>
        <v>5.1062500000000018E-2</v>
      </c>
      <c r="L1602" s="73">
        <f t="shared" si="220"/>
        <v>0.36393749999999997</v>
      </c>
      <c r="M1602" s="73">
        <f>IF(Results!J1602&lt;'C.O. values'!C$32,"NO_GROWTH",L1602)</f>
        <v>0.36393749999999997</v>
      </c>
      <c r="N1602" s="74">
        <f t="shared" si="221"/>
        <v>4163.9596156801072</v>
      </c>
      <c r="O1602" s="42">
        <f t="shared" si="222"/>
        <v>4163.9596156801072</v>
      </c>
      <c r="P1602" s="75">
        <f t="shared" si="223"/>
        <v>0.45568166803274529</v>
      </c>
      <c r="Q1602" s="55" t="str">
        <f t="shared" si="224"/>
        <v>NEGATIVE</v>
      </c>
      <c r="R1602" s="1"/>
    </row>
    <row r="1603" spans="1:18" ht="14" x14ac:dyDescent="0.2">
      <c r="A1603" s="69" t="s">
        <v>3415</v>
      </c>
      <c r="B1603" s="69" t="s">
        <v>3416</v>
      </c>
      <c r="C1603" s="76" t="s">
        <v>238</v>
      </c>
      <c r="D1603" s="31" t="s">
        <v>144</v>
      </c>
      <c r="E1603" s="1">
        <v>59</v>
      </c>
      <c r="F1603" s="71">
        <f>Data!AB173</f>
        <v>2326</v>
      </c>
      <c r="G1603" s="71">
        <f t="shared" si="216"/>
        <v>973.57894736842104</v>
      </c>
      <c r="H1603" s="72">
        <f t="shared" si="217"/>
        <v>1352.421052631579</v>
      </c>
      <c r="I1603" s="72">
        <f t="shared" si="218"/>
        <v>1352.421052631579</v>
      </c>
      <c r="J1603" s="45">
        <f>Data!M173</f>
        <v>0.39</v>
      </c>
      <c r="K1603" s="45">
        <f t="shared" si="219"/>
        <v>5.1062500000000018E-2</v>
      </c>
      <c r="L1603" s="73">
        <f t="shared" si="220"/>
        <v>0.3389375</v>
      </c>
      <c r="M1603" s="73">
        <f>IF(Results!J1603&lt;'C.O. values'!C$32,"NO_GROWTH",L1603)</f>
        <v>0.3389375</v>
      </c>
      <c r="N1603" s="74">
        <f t="shared" si="221"/>
        <v>3990.1782854702678</v>
      </c>
      <c r="O1603" s="42">
        <f t="shared" si="222"/>
        <v>3990.1782854702678</v>
      </c>
      <c r="P1603" s="75">
        <f t="shared" si="223"/>
        <v>0.43666396043424477</v>
      </c>
      <c r="Q1603" s="55" t="str">
        <f t="shared" si="224"/>
        <v>NEGATIVE</v>
      </c>
      <c r="R1603" s="1"/>
    </row>
    <row r="1604" spans="1:18" ht="14" x14ac:dyDescent="0.2">
      <c r="A1604" s="69" t="s">
        <v>3417</v>
      </c>
      <c r="B1604" s="69" t="s">
        <v>3418</v>
      </c>
      <c r="C1604" s="76" t="s">
        <v>272</v>
      </c>
      <c r="D1604" s="31" t="s">
        <v>127</v>
      </c>
      <c r="E1604" s="1">
        <v>60</v>
      </c>
      <c r="F1604" s="71">
        <f>Data!AC173</f>
        <v>3528</v>
      </c>
      <c r="G1604" s="71">
        <f t="shared" si="216"/>
        <v>973.57894736842104</v>
      </c>
      <c r="H1604" s="72">
        <f t="shared" si="217"/>
        <v>2554.4210526315792</v>
      </c>
      <c r="I1604" s="72">
        <f t="shared" si="218"/>
        <v>2554.4210526315792</v>
      </c>
      <c r="J1604" s="45">
        <f>Data!N173</f>
        <v>0.38700000000000001</v>
      </c>
      <c r="K1604" s="45">
        <f t="shared" si="219"/>
        <v>5.1062500000000018E-2</v>
      </c>
      <c r="L1604" s="73">
        <f t="shared" si="220"/>
        <v>0.3359375</v>
      </c>
      <c r="M1604" s="73">
        <f>IF(Results!J1604&lt;'C.O. values'!C$32,"NO_GROWTH",L1604)</f>
        <v>0.3359375</v>
      </c>
      <c r="N1604" s="74">
        <f t="shared" si="221"/>
        <v>7603.8580171358635</v>
      </c>
      <c r="O1604" s="42">
        <f t="shared" si="222"/>
        <v>7603.8580171358635</v>
      </c>
      <c r="P1604" s="75">
        <f t="shared" si="223"/>
        <v>0.83212591488275012</v>
      </c>
      <c r="Q1604" s="55" t="str">
        <f t="shared" si="224"/>
        <v>NEGATIVE</v>
      </c>
      <c r="R1604" s="1"/>
    </row>
    <row r="1605" spans="1:18" ht="14" x14ac:dyDescent="0.2">
      <c r="A1605" s="69" t="s">
        <v>3419</v>
      </c>
      <c r="B1605" s="69" t="s">
        <v>3420</v>
      </c>
      <c r="C1605" s="76" t="s">
        <v>272</v>
      </c>
      <c r="D1605" s="31" t="s">
        <v>127</v>
      </c>
      <c r="E1605" s="1">
        <v>61</v>
      </c>
      <c r="F1605" s="71">
        <f>Data!R174</f>
        <v>1382</v>
      </c>
      <c r="G1605" s="71">
        <f t="shared" si="216"/>
        <v>973.57894736842104</v>
      </c>
      <c r="H1605" s="72">
        <f t="shared" si="217"/>
        <v>408.42105263157896</v>
      </c>
      <c r="I1605" s="72">
        <f t="shared" si="218"/>
        <v>408.42105263157896</v>
      </c>
      <c r="J1605" s="45">
        <f>Data!C174</f>
        <v>0.39200000000000002</v>
      </c>
      <c r="K1605" s="45">
        <f t="shared" si="219"/>
        <v>5.1062500000000018E-2</v>
      </c>
      <c r="L1605" s="73">
        <f t="shared" si="220"/>
        <v>0.3409375</v>
      </c>
      <c r="M1605" s="73">
        <f>IF(Results!J1605&lt;'C.O. values'!C$32,"NO_GROWTH",L1605)</f>
        <v>0.3409375</v>
      </c>
      <c r="N1605" s="74">
        <f t="shared" si="221"/>
        <v>1197.9352597809832</v>
      </c>
      <c r="O1605" s="42">
        <f t="shared" si="222"/>
        <v>1197.9352597809832</v>
      </c>
      <c r="P1605" s="75">
        <f t="shared" si="223"/>
        <v>0.13109568481803813</v>
      </c>
      <c r="Q1605" s="55" t="str">
        <f t="shared" si="224"/>
        <v>NEGATIVE</v>
      </c>
      <c r="R1605" s="1"/>
    </row>
    <row r="1606" spans="1:18" ht="14" x14ac:dyDescent="0.2">
      <c r="A1606" s="69" t="s">
        <v>3421</v>
      </c>
      <c r="B1606" s="69" t="s">
        <v>3422</v>
      </c>
      <c r="C1606" s="76" t="s">
        <v>135</v>
      </c>
      <c r="D1606" s="31" t="s">
        <v>127</v>
      </c>
      <c r="E1606" s="1">
        <v>62</v>
      </c>
      <c r="F1606" s="71">
        <f>Data!S174</f>
        <v>1640</v>
      </c>
      <c r="G1606" s="71">
        <f t="shared" si="216"/>
        <v>973.57894736842104</v>
      </c>
      <c r="H1606" s="72">
        <f t="shared" si="217"/>
        <v>666.42105263157896</v>
      </c>
      <c r="I1606" s="72">
        <f t="shared" si="218"/>
        <v>666.42105263157896</v>
      </c>
      <c r="J1606" s="45">
        <f>Data!D174</f>
        <v>0.42899999999999999</v>
      </c>
      <c r="K1606" s="45">
        <f t="shared" si="219"/>
        <v>5.1062500000000018E-2</v>
      </c>
      <c r="L1606" s="73">
        <f t="shared" si="220"/>
        <v>0.37793749999999998</v>
      </c>
      <c r="M1606" s="73">
        <f>IF(Results!J1606&lt;'C.O. values'!C$32,"NO_GROWTH",L1606)</f>
        <v>0.37793749999999998</v>
      </c>
      <c r="N1606" s="74">
        <f t="shared" si="221"/>
        <v>1763.3102103696483</v>
      </c>
      <c r="O1606" s="42">
        <f t="shared" si="222"/>
        <v>1763.3102103696483</v>
      </c>
      <c r="P1606" s="75">
        <f t="shared" si="223"/>
        <v>0.19296732247226031</v>
      </c>
      <c r="Q1606" s="55" t="str">
        <f t="shared" si="224"/>
        <v>NEGATIVE</v>
      </c>
      <c r="R1606" s="1"/>
    </row>
    <row r="1607" spans="1:18" ht="14" x14ac:dyDescent="0.2">
      <c r="A1607" s="69" t="s">
        <v>3423</v>
      </c>
      <c r="B1607" s="69" t="s">
        <v>3424</v>
      </c>
      <c r="C1607" s="76" t="s">
        <v>727</v>
      </c>
      <c r="D1607" s="31" t="s">
        <v>127</v>
      </c>
      <c r="E1607" s="1">
        <v>63</v>
      </c>
      <c r="F1607" s="71">
        <f>Data!T174</f>
        <v>1830</v>
      </c>
      <c r="G1607" s="71">
        <f t="shared" si="216"/>
        <v>973.57894736842104</v>
      </c>
      <c r="H1607" s="72">
        <f t="shared" si="217"/>
        <v>856.42105263157896</v>
      </c>
      <c r="I1607" s="72">
        <f t="shared" si="218"/>
        <v>856.42105263157896</v>
      </c>
      <c r="J1607" s="45">
        <f>Data!E174</f>
        <v>0.38500000000000001</v>
      </c>
      <c r="K1607" s="45">
        <f t="shared" si="219"/>
        <v>5.1062500000000018E-2</v>
      </c>
      <c r="L1607" s="73">
        <f t="shared" si="220"/>
        <v>0.3339375</v>
      </c>
      <c r="M1607" s="73">
        <f>IF(Results!J1607&lt;'C.O. values'!C$32,"NO_GROWTH",L1607)</f>
        <v>0.3339375</v>
      </c>
      <c r="N1607" s="74">
        <f t="shared" si="221"/>
        <v>2564.6147935813706</v>
      </c>
      <c r="O1607" s="42">
        <f t="shared" si="222"/>
        <v>2564.6147935813706</v>
      </c>
      <c r="P1607" s="75">
        <f t="shared" si="223"/>
        <v>0.28065784850551112</v>
      </c>
      <c r="Q1607" s="55" t="str">
        <f t="shared" si="224"/>
        <v>NEGATIVE</v>
      </c>
      <c r="R1607" s="1"/>
    </row>
    <row r="1608" spans="1:18" ht="14" x14ac:dyDescent="0.2">
      <c r="A1608" s="69" t="s">
        <v>3425</v>
      </c>
      <c r="B1608" s="69" t="s">
        <v>3426</v>
      </c>
      <c r="C1608" s="76" t="s">
        <v>722</v>
      </c>
      <c r="D1608" s="31" t="s">
        <v>127</v>
      </c>
      <c r="E1608" s="1">
        <v>64</v>
      </c>
      <c r="F1608" s="71">
        <f>Data!U174</f>
        <v>2215</v>
      </c>
      <c r="G1608" s="71">
        <f t="shared" si="216"/>
        <v>973.57894736842104</v>
      </c>
      <c r="H1608" s="72">
        <f t="shared" si="217"/>
        <v>1241.421052631579</v>
      </c>
      <c r="I1608" s="72">
        <f t="shared" si="218"/>
        <v>1241.421052631579</v>
      </c>
      <c r="J1608" s="45">
        <f>Data!F174</f>
        <v>0.40899999999999997</v>
      </c>
      <c r="K1608" s="45">
        <f t="shared" si="219"/>
        <v>5.1062500000000018E-2</v>
      </c>
      <c r="L1608" s="73">
        <f t="shared" si="220"/>
        <v>0.35793749999999996</v>
      </c>
      <c r="M1608" s="73">
        <f>IF(Results!J1608&lt;'C.O. values'!C$32,"NO_GROWTH",L1608)</f>
        <v>0.35793749999999996</v>
      </c>
      <c r="N1608" s="74">
        <f t="shared" si="221"/>
        <v>3468.2620642754086</v>
      </c>
      <c r="O1608" s="42">
        <f t="shared" si="222"/>
        <v>3468.2620642754086</v>
      </c>
      <c r="P1608" s="75">
        <f t="shared" si="223"/>
        <v>0.3795482157589507</v>
      </c>
      <c r="Q1608" s="55" t="str">
        <f t="shared" si="224"/>
        <v>NEGATIVE</v>
      </c>
      <c r="R1608" s="1"/>
    </row>
    <row r="1609" spans="1:18" ht="14" x14ac:dyDescent="0.2">
      <c r="A1609" s="69" t="s">
        <v>3427</v>
      </c>
      <c r="B1609" s="69" t="s">
        <v>3428</v>
      </c>
      <c r="C1609" s="76" t="s">
        <v>152</v>
      </c>
      <c r="D1609" s="31" t="s">
        <v>127</v>
      </c>
      <c r="E1609" s="1">
        <v>65</v>
      </c>
      <c r="F1609" s="71">
        <f>Data!V174</f>
        <v>2060</v>
      </c>
      <c r="G1609" s="71">
        <f t="shared" ref="G1609:G1672" si="225">G$5</f>
        <v>973.57894736842104</v>
      </c>
      <c r="H1609" s="72">
        <f t="shared" ref="H1609:H1672" si="226">F1609-G1609</f>
        <v>1086.421052631579</v>
      </c>
      <c r="I1609" s="72">
        <f t="shared" ref="I1609:I1672" si="227">IF(H1609&lt;((QUARTILE($H$9:$H$2007,3))+(1.5*(QUARTILE($H$9:$H$2007,3)-QUARTILE($H$9:$H$2007,1)))),(IF(H1609&gt;((QUARTILE($H$9:$H$2007,1))-(1.5*(QUARTILE($H$9:$H$2007,3)-QUARTILE($H$9:$H$2007,1)))),H1609,"OUTLIER-DN")),"OUTLIER-UP")</f>
        <v>1086.421052631579</v>
      </c>
      <c r="J1609" s="45">
        <f>Data!G174</f>
        <v>0.35299999999999998</v>
      </c>
      <c r="K1609" s="45">
        <f t="shared" ref="K1609:K1672" si="228">K$5</f>
        <v>5.1062500000000018E-2</v>
      </c>
      <c r="L1609" s="73">
        <f t="shared" ref="L1609:L1672" si="229">J1609-K1609</f>
        <v>0.30193749999999997</v>
      </c>
      <c r="M1609" s="73">
        <f>IF(Results!J1609&lt;'C.O. values'!C$32,"NO_GROWTH",L1609)</f>
        <v>0.30193749999999997</v>
      </c>
      <c r="N1609" s="74">
        <f t="shared" ref="N1609:N1672" si="230">IF(M1609="NO_GROWTH","NO_GROWTH",H1609/L1609)</f>
        <v>3598.1653575047121</v>
      </c>
      <c r="O1609" s="42">
        <f t="shared" ref="O1609:O1672" si="231">IF(M1609="NO_GROWTH","NO_GROWTH",(IF(N1609&lt;((QUARTILE($N$9:$N$2007,3))+(1.5*(QUARTILE($N$9:$N$2007,3)-QUARTILE($N$9:$N$2007,1)))),(IF(N1609&gt;((QUARTILE($N$9:$N$2007,1))-(1.5*(QUARTILE($N$9:$N$2007,3)-QUARTILE($N$9:$N$2007,1)))),N1609,"OUTLIER-DN")),"OUTLIER-UP")))</f>
        <v>3598.1653575047121</v>
      </c>
      <c r="P1609" s="75">
        <f t="shared" ref="P1609:P1672" si="232">IF(O1609="NO_GROWTH","NO_GROWTH",N1609/$O$5)</f>
        <v>0.39376414357889605</v>
      </c>
      <c r="Q1609" s="55" t="str">
        <f t="shared" ref="Q1609:Q1672" si="233">IF(M1609="NO_GROWTH","NO_GROWTH",(IF(P1609&gt;0.99,(IF(H1609&lt;$P$5,"POTENTIAL_FALSE_POSITIVE","LIKELY_TRUE_POSITIVE")),"NEGATIVE")))</f>
        <v>NEGATIVE</v>
      </c>
      <c r="R1609" s="1"/>
    </row>
    <row r="1610" spans="1:18" ht="14" x14ac:dyDescent="0.2">
      <c r="A1610" s="69" t="s">
        <v>3429</v>
      </c>
      <c r="B1610" s="69" t="s">
        <v>3430</v>
      </c>
      <c r="C1610" s="76" t="s">
        <v>138</v>
      </c>
      <c r="D1610" s="31" t="s">
        <v>127</v>
      </c>
      <c r="E1610" s="1">
        <v>66</v>
      </c>
      <c r="F1610" s="71">
        <f>Data!W174</f>
        <v>2054</v>
      </c>
      <c r="G1610" s="71">
        <f t="shared" si="225"/>
        <v>973.57894736842104</v>
      </c>
      <c r="H1610" s="72">
        <f t="shared" si="226"/>
        <v>1080.421052631579</v>
      </c>
      <c r="I1610" s="72">
        <f t="shared" si="227"/>
        <v>1080.421052631579</v>
      </c>
      <c r="J1610" s="45">
        <f>Data!H174</f>
        <v>0.40600000000000003</v>
      </c>
      <c r="K1610" s="45">
        <f t="shared" si="228"/>
        <v>5.1062500000000018E-2</v>
      </c>
      <c r="L1610" s="73">
        <f t="shared" si="229"/>
        <v>0.35493750000000002</v>
      </c>
      <c r="M1610" s="73">
        <f>IF(Results!J1610&lt;'C.O. values'!C$32,"NO_GROWTH",L1610)</f>
        <v>0.35493750000000002</v>
      </c>
      <c r="N1610" s="74">
        <f t="shared" si="230"/>
        <v>3043.9754960565701</v>
      </c>
      <c r="O1610" s="42">
        <f t="shared" si="231"/>
        <v>3043.9754960565701</v>
      </c>
      <c r="P1610" s="75">
        <f t="shared" si="232"/>
        <v>0.33311654279031866</v>
      </c>
      <c r="Q1610" s="55" t="str">
        <f t="shared" si="233"/>
        <v>NEGATIVE</v>
      </c>
      <c r="R1610" s="1"/>
    </row>
    <row r="1611" spans="1:18" ht="14" x14ac:dyDescent="0.2">
      <c r="A1611" s="69" t="s">
        <v>3431</v>
      </c>
      <c r="B1611" s="69" t="s">
        <v>3432</v>
      </c>
      <c r="C1611" s="76" t="s">
        <v>3077</v>
      </c>
      <c r="D1611" s="31" t="s">
        <v>127</v>
      </c>
      <c r="E1611" s="1">
        <v>67</v>
      </c>
      <c r="F1611" s="71">
        <f>Data!X174</f>
        <v>1697</v>
      </c>
      <c r="G1611" s="71">
        <f t="shared" si="225"/>
        <v>973.57894736842104</v>
      </c>
      <c r="H1611" s="72">
        <f t="shared" si="226"/>
        <v>723.42105263157896</v>
      </c>
      <c r="I1611" s="72">
        <f t="shared" si="227"/>
        <v>723.42105263157896</v>
      </c>
      <c r="J1611" s="45">
        <f>Data!I174</f>
        <v>0.39200000000000002</v>
      </c>
      <c r="K1611" s="45">
        <f t="shared" si="228"/>
        <v>5.1062500000000018E-2</v>
      </c>
      <c r="L1611" s="73">
        <f t="shared" si="229"/>
        <v>0.3409375</v>
      </c>
      <c r="M1611" s="73">
        <f>IF(Results!J1611&lt;'C.O. values'!C$32,"NO_GROWTH",L1611)</f>
        <v>0.3409375</v>
      </c>
      <c r="N1611" s="74">
        <f t="shared" si="230"/>
        <v>2121.858266197115</v>
      </c>
      <c r="O1611" s="42">
        <f t="shared" si="231"/>
        <v>2121.858266197115</v>
      </c>
      <c r="P1611" s="75">
        <f t="shared" si="232"/>
        <v>0.23220492111133167</v>
      </c>
      <c r="Q1611" s="55" t="str">
        <f t="shared" si="233"/>
        <v>NEGATIVE</v>
      </c>
      <c r="R1611" s="1"/>
    </row>
    <row r="1612" spans="1:18" ht="14" x14ac:dyDescent="0.2">
      <c r="A1612" s="69" t="s">
        <v>3433</v>
      </c>
      <c r="B1612" s="69" t="s">
        <v>3434</v>
      </c>
      <c r="C1612" s="76" t="s">
        <v>132</v>
      </c>
      <c r="D1612" s="31" t="s">
        <v>127</v>
      </c>
      <c r="E1612" s="1">
        <v>68</v>
      </c>
      <c r="F1612" s="71">
        <f>Data!Y174</f>
        <v>2010</v>
      </c>
      <c r="G1612" s="71">
        <f t="shared" si="225"/>
        <v>973.57894736842104</v>
      </c>
      <c r="H1612" s="72">
        <f t="shared" si="226"/>
        <v>1036.421052631579</v>
      </c>
      <c r="I1612" s="72">
        <f t="shared" si="227"/>
        <v>1036.421052631579</v>
      </c>
      <c r="J1612" s="45">
        <f>Data!J174</f>
        <v>0.40200000000000002</v>
      </c>
      <c r="K1612" s="45">
        <f t="shared" si="228"/>
        <v>5.1062500000000018E-2</v>
      </c>
      <c r="L1612" s="73">
        <f t="shared" si="229"/>
        <v>0.35093750000000001</v>
      </c>
      <c r="M1612" s="73">
        <f>IF(Results!J1612&lt;'C.O. values'!C$32,"NO_GROWTH",L1612)</f>
        <v>0.35093750000000001</v>
      </c>
      <c r="N1612" s="74">
        <f t="shared" si="230"/>
        <v>2953.2924028682569</v>
      </c>
      <c r="O1612" s="42">
        <f t="shared" si="231"/>
        <v>2953.2924028682569</v>
      </c>
      <c r="P1612" s="75">
        <f t="shared" si="232"/>
        <v>0.32319266576451561</v>
      </c>
      <c r="Q1612" s="55" t="str">
        <f t="shared" si="233"/>
        <v>NEGATIVE</v>
      </c>
      <c r="R1612" s="1"/>
    </row>
    <row r="1613" spans="1:18" ht="14" x14ac:dyDescent="0.2">
      <c r="A1613" s="69" t="s">
        <v>3435</v>
      </c>
      <c r="B1613" s="69" t="s">
        <v>3436</v>
      </c>
      <c r="C1613" s="76" t="s">
        <v>158</v>
      </c>
      <c r="D1613" s="31" t="s">
        <v>127</v>
      </c>
      <c r="E1613" s="1">
        <v>69</v>
      </c>
      <c r="F1613" s="71">
        <f>Data!Z174</f>
        <v>2034</v>
      </c>
      <c r="G1613" s="71">
        <f t="shared" si="225"/>
        <v>973.57894736842104</v>
      </c>
      <c r="H1613" s="72">
        <f t="shared" si="226"/>
        <v>1060.421052631579</v>
      </c>
      <c r="I1613" s="72">
        <f t="shared" si="227"/>
        <v>1060.421052631579</v>
      </c>
      <c r="J1613" s="45">
        <f>Data!K174</f>
        <v>0.442</v>
      </c>
      <c r="K1613" s="45">
        <f t="shared" si="228"/>
        <v>5.1062500000000018E-2</v>
      </c>
      <c r="L1613" s="73">
        <f t="shared" si="229"/>
        <v>0.39093749999999999</v>
      </c>
      <c r="M1613" s="73">
        <f>IF(Results!J1613&lt;'C.O. values'!C$32,"NO_GROWTH",L1613)</f>
        <v>0.39093749999999999</v>
      </c>
      <c r="N1613" s="74">
        <f t="shared" si="230"/>
        <v>2712.5078884261011</v>
      </c>
      <c r="O1613" s="42">
        <f t="shared" si="231"/>
        <v>2712.5078884261011</v>
      </c>
      <c r="P1613" s="75">
        <f t="shared" si="232"/>
        <v>0.29684248485395093</v>
      </c>
      <c r="Q1613" s="55" t="str">
        <f t="shared" si="233"/>
        <v>NEGATIVE</v>
      </c>
      <c r="R1613" s="1"/>
    </row>
    <row r="1614" spans="1:18" ht="14" x14ac:dyDescent="0.2">
      <c r="A1614" s="90" t="s">
        <v>287</v>
      </c>
      <c r="B1614" s="90" t="s">
        <v>3437</v>
      </c>
      <c r="C1614" s="91"/>
      <c r="D1614" s="92"/>
      <c r="E1614" s="93">
        <v>70</v>
      </c>
      <c r="F1614" s="94">
        <f>Data!AA174</f>
        <v>1318</v>
      </c>
      <c r="G1614" s="94">
        <f t="shared" si="225"/>
        <v>973.57894736842104</v>
      </c>
      <c r="H1614" s="95">
        <f t="shared" si="226"/>
        <v>344.42105263157896</v>
      </c>
      <c r="I1614" s="95">
        <f t="shared" si="227"/>
        <v>344.42105263157896</v>
      </c>
      <c r="J1614" s="50">
        <f>Data!L174</f>
        <v>0.21</v>
      </c>
      <c r="K1614" s="50">
        <f t="shared" si="228"/>
        <v>5.1062500000000018E-2</v>
      </c>
      <c r="L1614" s="96">
        <f t="shared" si="229"/>
        <v>0.15893749999999998</v>
      </c>
      <c r="M1614" s="96">
        <f>IF(Results!J1614&lt;'C.O. values'!C$32,"NO_GROWTH",L1614)</f>
        <v>0.15893749999999998</v>
      </c>
      <c r="N1614" s="97">
        <f t="shared" si="230"/>
        <v>2167.0219591448149</v>
      </c>
      <c r="O1614" s="98">
        <f t="shared" si="231"/>
        <v>2167.0219591448149</v>
      </c>
      <c r="P1614" s="99">
        <f t="shared" si="232"/>
        <v>0.23714739626393117</v>
      </c>
      <c r="Q1614" s="100" t="str">
        <f t="shared" si="233"/>
        <v>NEGATIVE</v>
      </c>
      <c r="R1614" s="1"/>
    </row>
    <row r="1615" spans="1:18" ht="14" x14ac:dyDescent="0.2">
      <c r="A1615" s="69" t="s">
        <v>3438</v>
      </c>
      <c r="B1615" s="69" t="s">
        <v>3439</v>
      </c>
      <c r="C1615" s="76" t="s">
        <v>158</v>
      </c>
      <c r="D1615" s="31" t="s">
        <v>127</v>
      </c>
      <c r="E1615" s="1">
        <v>71</v>
      </c>
      <c r="F1615" s="71">
        <f>Data!AB174</f>
        <v>2587</v>
      </c>
      <c r="G1615" s="71">
        <f t="shared" si="225"/>
        <v>973.57894736842104</v>
      </c>
      <c r="H1615" s="72">
        <f t="shared" si="226"/>
        <v>1613.421052631579</v>
      </c>
      <c r="I1615" s="72">
        <f t="shared" si="227"/>
        <v>1613.421052631579</v>
      </c>
      <c r="J1615" s="45">
        <f>Data!M174</f>
        <v>0.433</v>
      </c>
      <c r="K1615" s="45">
        <f t="shared" si="228"/>
        <v>5.1062500000000018E-2</v>
      </c>
      <c r="L1615" s="73">
        <f t="shared" si="229"/>
        <v>0.38193749999999999</v>
      </c>
      <c r="M1615" s="73">
        <f>IF(Results!J1615&lt;'C.O. values'!C$32,"NO_GROWTH",L1615)</f>
        <v>0.38193749999999999</v>
      </c>
      <c r="N1615" s="74">
        <f t="shared" si="230"/>
        <v>4224.3064706439636</v>
      </c>
      <c r="O1615" s="42">
        <f t="shared" si="231"/>
        <v>4224.3064706439636</v>
      </c>
      <c r="P1615" s="75">
        <f t="shared" si="232"/>
        <v>0.46228570795352364</v>
      </c>
      <c r="Q1615" s="55" t="str">
        <f t="shared" si="233"/>
        <v>NEGATIVE</v>
      </c>
      <c r="R1615" s="1"/>
    </row>
    <row r="1616" spans="1:18" ht="14" x14ac:dyDescent="0.2">
      <c r="A1616" s="69" t="s">
        <v>3440</v>
      </c>
      <c r="B1616" s="69" t="s">
        <v>3441</v>
      </c>
      <c r="C1616" s="76" t="s">
        <v>1440</v>
      </c>
      <c r="D1616" s="31" t="s">
        <v>127</v>
      </c>
      <c r="E1616" s="1">
        <v>72</v>
      </c>
      <c r="F1616" s="71">
        <f>Data!AC174</f>
        <v>2416</v>
      </c>
      <c r="G1616" s="71">
        <f t="shared" si="225"/>
        <v>973.57894736842104</v>
      </c>
      <c r="H1616" s="72">
        <f t="shared" si="226"/>
        <v>1442.421052631579</v>
      </c>
      <c r="I1616" s="72">
        <f t="shared" si="227"/>
        <v>1442.421052631579</v>
      </c>
      <c r="J1616" s="45">
        <f>Data!N174</f>
        <v>0.314</v>
      </c>
      <c r="K1616" s="45">
        <f t="shared" si="228"/>
        <v>5.1062500000000018E-2</v>
      </c>
      <c r="L1616" s="73">
        <f t="shared" si="229"/>
        <v>0.26293749999999999</v>
      </c>
      <c r="M1616" s="73">
        <f>IF(Results!J1616&lt;'C.O. values'!C$32,"NO_GROWTH",L1616)</f>
        <v>0.26293749999999999</v>
      </c>
      <c r="N1616" s="74">
        <f t="shared" si="230"/>
        <v>5485.7943527704456</v>
      </c>
      <c r="O1616" s="42">
        <f t="shared" si="231"/>
        <v>5485.7943527704456</v>
      </c>
      <c r="P1616" s="75">
        <f t="shared" si="232"/>
        <v>0.60033625488146292</v>
      </c>
      <c r="Q1616" s="55" t="str">
        <f t="shared" si="233"/>
        <v>NEGATIVE</v>
      </c>
      <c r="R1616" s="1"/>
    </row>
    <row r="1617" spans="1:18" ht="14" x14ac:dyDescent="0.2">
      <c r="A1617" s="69" t="s">
        <v>3442</v>
      </c>
      <c r="B1617" s="69" t="s">
        <v>3443</v>
      </c>
      <c r="C1617" s="76" t="s">
        <v>149</v>
      </c>
      <c r="D1617" s="31" t="s">
        <v>127</v>
      </c>
      <c r="E1617" s="1">
        <v>73</v>
      </c>
      <c r="F1617" s="71">
        <f>Data!R175</f>
        <v>1778</v>
      </c>
      <c r="G1617" s="71">
        <f t="shared" si="225"/>
        <v>973.57894736842104</v>
      </c>
      <c r="H1617" s="72">
        <f t="shared" si="226"/>
        <v>804.42105263157896</v>
      </c>
      <c r="I1617" s="72">
        <f t="shared" si="227"/>
        <v>804.42105263157896</v>
      </c>
      <c r="J1617" s="45">
        <f>Data!C175</f>
        <v>0.42299999999999999</v>
      </c>
      <c r="K1617" s="45">
        <f t="shared" si="228"/>
        <v>5.1062500000000018E-2</v>
      </c>
      <c r="L1617" s="73">
        <f t="shared" si="229"/>
        <v>0.37193749999999998</v>
      </c>
      <c r="M1617" s="73">
        <f>IF(Results!J1617&lt;'C.O. values'!C$32,"NO_GROWTH",L1617)</f>
        <v>0.37193749999999998</v>
      </c>
      <c r="N1617" s="74">
        <f t="shared" si="230"/>
        <v>2162.7855557226121</v>
      </c>
      <c r="O1617" s="42">
        <f t="shared" si="231"/>
        <v>2162.7855557226121</v>
      </c>
      <c r="P1617" s="75">
        <f t="shared" si="232"/>
        <v>0.23668378672972254</v>
      </c>
      <c r="Q1617" s="55" t="str">
        <f t="shared" si="233"/>
        <v>NEGATIVE</v>
      </c>
      <c r="R1617" s="1"/>
    </row>
    <row r="1618" spans="1:18" ht="14" x14ac:dyDescent="0.2">
      <c r="A1618" s="69" t="s">
        <v>3444</v>
      </c>
      <c r="B1618" s="69" t="s">
        <v>3445</v>
      </c>
      <c r="C1618" s="76" t="s">
        <v>321</v>
      </c>
      <c r="D1618" s="31" t="s">
        <v>144</v>
      </c>
      <c r="E1618" s="1">
        <v>74</v>
      </c>
      <c r="F1618" s="71">
        <f>Data!S175</f>
        <v>1723</v>
      </c>
      <c r="G1618" s="71">
        <f t="shared" si="225"/>
        <v>973.57894736842104</v>
      </c>
      <c r="H1618" s="72">
        <f t="shared" si="226"/>
        <v>749.42105263157896</v>
      </c>
      <c r="I1618" s="72">
        <f t="shared" si="227"/>
        <v>749.42105263157896</v>
      </c>
      <c r="J1618" s="45">
        <f>Data!D175</f>
        <v>0.39900000000000002</v>
      </c>
      <c r="K1618" s="45">
        <f t="shared" si="228"/>
        <v>5.1062500000000018E-2</v>
      </c>
      <c r="L1618" s="73">
        <f t="shared" si="229"/>
        <v>0.34793750000000001</v>
      </c>
      <c r="M1618" s="73">
        <f>IF(Results!J1618&lt;'C.O. values'!C$32,"NO_GROWTH",L1618)</f>
        <v>0.34793750000000001</v>
      </c>
      <c r="N1618" s="74">
        <f t="shared" si="230"/>
        <v>2153.8956066292908</v>
      </c>
      <c r="O1618" s="42">
        <f t="shared" si="231"/>
        <v>2153.8956066292908</v>
      </c>
      <c r="P1618" s="75">
        <f t="shared" si="232"/>
        <v>0.2357109178247706</v>
      </c>
      <c r="Q1618" s="55" t="str">
        <f t="shared" si="233"/>
        <v>NEGATIVE</v>
      </c>
      <c r="R1618" s="1"/>
    </row>
    <row r="1619" spans="1:18" ht="14" x14ac:dyDescent="0.2">
      <c r="A1619" s="69" t="s">
        <v>3446</v>
      </c>
      <c r="B1619" s="69" t="s">
        <v>3447</v>
      </c>
      <c r="C1619" s="76" t="s">
        <v>149</v>
      </c>
      <c r="D1619" s="31" t="s">
        <v>144</v>
      </c>
      <c r="E1619" s="1">
        <v>75</v>
      </c>
      <c r="F1619" s="71">
        <f>Data!T175</f>
        <v>1721</v>
      </c>
      <c r="G1619" s="71">
        <f t="shared" si="225"/>
        <v>973.57894736842104</v>
      </c>
      <c r="H1619" s="72">
        <f t="shared" si="226"/>
        <v>747.42105263157896</v>
      </c>
      <c r="I1619" s="72">
        <f t="shared" si="227"/>
        <v>747.42105263157896</v>
      </c>
      <c r="J1619" s="45">
        <f>Data!E175</f>
        <v>0.39</v>
      </c>
      <c r="K1619" s="45">
        <f t="shared" si="228"/>
        <v>5.1062500000000018E-2</v>
      </c>
      <c r="L1619" s="73">
        <f t="shared" si="229"/>
        <v>0.3389375</v>
      </c>
      <c r="M1619" s="73">
        <f>IF(Results!J1619&lt;'C.O. values'!C$32,"NO_GROWTH",L1619)</f>
        <v>0.3389375</v>
      </c>
      <c r="N1619" s="74">
        <f t="shared" si="230"/>
        <v>2205.1884274580975</v>
      </c>
      <c r="O1619" s="42">
        <f t="shared" si="231"/>
        <v>2205.1884274580975</v>
      </c>
      <c r="P1619" s="75">
        <f t="shared" si="232"/>
        <v>0.24132413224341182</v>
      </c>
      <c r="Q1619" s="55" t="str">
        <f t="shared" si="233"/>
        <v>NEGATIVE</v>
      </c>
      <c r="R1619" s="1"/>
    </row>
    <row r="1620" spans="1:18" ht="14" x14ac:dyDescent="0.2">
      <c r="A1620" s="69" t="s">
        <v>3448</v>
      </c>
      <c r="B1620" s="69" t="s">
        <v>3449</v>
      </c>
      <c r="C1620" s="76" t="s">
        <v>187</v>
      </c>
      <c r="D1620" s="31" t="s">
        <v>127</v>
      </c>
      <c r="E1620" s="1">
        <v>76</v>
      </c>
      <c r="F1620" s="71">
        <f>Data!U175</f>
        <v>3293</v>
      </c>
      <c r="G1620" s="71">
        <f t="shared" si="225"/>
        <v>973.57894736842104</v>
      </c>
      <c r="H1620" s="72">
        <f t="shared" si="226"/>
        <v>2319.4210526315792</v>
      </c>
      <c r="I1620" s="72">
        <f t="shared" si="227"/>
        <v>2319.4210526315792</v>
      </c>
      <c r="J1620" s="45">
        <f>Data!F175</f>
        <v>0.50700000000000001</v>
      </c>
      <c r="K1620" s="45">
        <f t="shared" si="228"/>
        <v>5.1062500000000018E-2</v>
      </c>
      <c r="L1620" s="73">
        <f t="shared" si="229"/>
        <v>0.4559375</v>
      </c>
      <c r="M1620" s="73">
        <f>IF(Results!J1620&lt;'C.O. values'!C$32,"NO_GROWTH",L1620)</f>
        <v>0.4559375</v>
      </c>
      <c r="N1620" s="74">
        <f t="shared" si="230"/>
        <v>5087.1469283214901</v>
      </c>
      <c r="O1620" s="42">
        <f t="shared" si="231"/>
        <v>5087.1469283214901</v>
      </c>
      <c r="P1620" s="75">
        <f t="shared" si="232"/>
        <v>0.55671039389909416</v>
      </c>
      <c r="Q1620" s="55" t="str">
        <f t="shared" si="233"/>
        <v>NEGATIVE</v>
      </c>
      <c r="R1620" s="1"/>
    </row>
    <row r="1621" spans="1:18" ht="14" x14ac:dyDescent="0.2">
      <c r="A1621" s="69" t="s">
        <v>3450</v>
      </c>
      <c r="B1621" s="69" t="s">
        <v>3451</v>
      </c>
      <c r="C1621" s="76" t="s">
        <v>1279</v>
      </c>
      <c r="D1621" s="31" t="s">
        <v>127</v>
      </c>
      <c r="E1621" s="1">
        <v>77</v>
      </c>
      <c r="F1621" s="71">
        <f>Data!V175</f>
        <v>2326</v>
      </c>
      <c r="G1621" s="71">
        <f t="shared" si="225"/>
        <v>973.57894736842104</v>
      </c>
      <c r="H1621" s="72">
        <f t="shared" si="226"/>
        <v>1352.421052631579</v>
      </c>
      <c r="I1621" s="72">
        <f t="shared" si="227"/>
        <v>1352.421052631579</v>
      </c>
      <c r="J1621" s="45">
        <f>Data!G175</f>
        <v>0.40600000000000003</v>
      </c>
      <c r="K1621" s="45">
        <f t="shared" si="228"/>
        <v>5.1062500000000018E-2</v>
      </c>
      <c r="L1621" s="73">
        <f t="shared" si="229"/>
        <v>0.35493750000000002</v>
      </c>
      <c r="M1621" s="73">
        <f>IF(Results!J1621&lt;'C.O. values'!C$32,"NO_GROWTH",L1621)</f>
        <v>0.35493750000000002</v>
      </c>
      <c r="N1621" s="74">
        <f t="shared" si="230"/>
        <v>3810.3075967785285</v>
      </c>
      <c r="O1621" s="42">
        <f t="shared" si="231"/>
        <v>3810.3075967785285</v>
      </c>
      <c r="P1621" s="75">
        <f t="shared" si="232"/>
        <v>0.41697986572194218</v>
      </c>
      <c r="Q1621" s="55" t="str">
        <f t="shared" si="233"/>
        <v>NEGATIVE</v>
      </c>
      <c r="R1621" s="1"/>
    </row>
    <row r="1622" spans="1:18" ht="14" x14ac:dyDescent="0.2">
      <c r="A1622" s="69" t="s">
        <v>3452</v>
      </c>
      <c r="B1622" s="69" t="s">
        <v>3453</v>
      </c>
      <c r="C1622" s="76" t="s">
        <v>336</v>
      </c>
      <c r="D1622" s="31" t="s">
        <v>141</v>
      </c>
      <c r="E1622" s="1">
        <v>78</v>
      </c>
      <c r="F1622" s="71">
        <f>Data!W175</f>
        <v>2357</v>
      </c>
      <c r="G1622" s="71">
        <f t="shared" si="225"/>
        <v>973.57894736842104</v>
      </c>
      <c r="H1622" s="72">
        <f t="shared" si="226"/>
        <v>1383.421052631579</v>
      </c>
      <c r="I1622" s="72">
        <f t="shared" si="227"/>
        <v>1383.421052631579</v>
      </c>
      <c r="J1622" s="45">
        <f>Data!H175</f>
        <v>0.43099999999999999</v>
      </c>
      <c r="K1622" s="45">
        <f t="shared" si="228"/>
        <v>5.1062500000000018E-2</v>
      </c>
      <c r="L1622" s="73">
        <f t="shared" si="229"/>
        <v>0.37993749999999998</v>
      </c>
      <c r="M1622" s="73">
        <f>IF(Results!J1622&lt;'C.O. values'!C$32,"NO_GROWTH",L1622)</f>
        <v>0.37993749999999998</v>
      </c>
      <c r="N1622" s="74">
        <f t="shared" si="230"/>
        <v>3641.1805958389973</v>
      </c>
      <c r="O1622" s="42">
        <f t="shared" si="231"/>
        <v>3641.1805958389973</v>
      </c>
      <c r="P1622" s="75">
        <f t="shared" si="232"/>
        <v>0.3984715032471266</v>
      </c>
      <c r="Q1622" s="55" t="str">
        <f t="shared" si="233"/>
        <v>NEGATIVE</v>
      </c>
      <c r="R1622" s="1"/>
    </row>
    <row r="1623" spans="1:18" ht="14" x14ac:dyDescent="0.2">
      <c r="A1623" s="69" t="s">
        <v>3454</v>
      </c>
      <c r="B1623" s="69" t="s">
        <v>3455</v>
      </c>
      <c r="C1623" s="76" t="s">
        <v>138</v>
      </c>
      <c r="D1623" s="31" t="s">
        <v>127</v>
      </c>
      <c r="E1623" s="1">
        <v>79</v>
      </c>
      <c r="F1623" s="71">
        <f>Data!X175</f>
        <v>1556</v>
      </c>
      <c r="G1623" s="71">
        <f t="shared" si="225"/>
        <v>973.57894736842104</v>
      </c>
      <c r="H1623" s="72">
        <f t="shared" si="226"/>
        <v>582.42105263157896</v>
      </c>
      <c r="I1623" s="72">
        <f t="shared" si="227"/>
        <v>582.42105263157896</v>
      </c>
      <c r="J1623" s="45">
        <f>Data!I175</f>
        <v>0.38200000000000001</v>
      </c>
      <c r="K1623" s="45">
        <f t="shared" si="228"/>
        <v>5.1062500000000018E-2</v>
      </c>
      <c r="L1623" s="73">
        <f t="shared" si="229"/>
        <v>0.3309375</v>
      </c>
      <c r="M1623" s="73">
        <f>IF(Results!J1623&lt;'C.O. values'!C$32,"NO_GROWTH",L1623)</f>
        <v>0.3309375</v>
      </c>
      <c r="N1623" s="74">
        <f t="shared" si="230"/>
        <v>1759.9125291983501</v>
      </c>
      <c r="O1623" s="42">
        <f t="shared" si="231"/>
        <v>1759.9125291983501</v>
      </c>
      <c r="P1623" s="75">
        <f t="shared" si="232"/>
        <v>0.19259549825529376</v>
      </c>
      <c r="Q1623" s="55" t="str">
        <f t="shared" si="233"/>
        <v>NEGATIVE</v>
      </c>
      <c r="R1623" s="1"/>
    </row>
    <row r="1624" spans="1:18" ht="14" x14ac:dyDescent="0.2">
      <c r="A1624" s="69" t="s">
        <v>3456</v>
      </c>
      <c r="B1624" s="69" t="s">
        <v>3457</v>
      </c>
      <c r="C1624" s="76" t="s">
        <v>272</v>
      </c>
      <c r="D1624" s="31" t="s">
        <v>127</v>
      </c>
      <c r="E1624" s="1">
        <v>80</v>
      </c>
      <c r="F1624" s="71">
        <f>Data!Y175</f>
        <v>2961</v>
      </c>
      <c r="G1624" s="71">
        <f t="shared" si="225"/>
        <v>973.57894736842104</v>
      </c>
      <c r="H1624" s="72">
        <f t="shared" si="226"/>
        <v>1987.421052631579</v>
      </c>
      <c r="I1624" s="72">
        <f t="shared" si="227"/>
        <v>1987.421052631579</v>
      </c>
      <c r="J1624" s="45">
        <f>Data!J175</f>
        <v>0.45100000000000001</v>
      </c>
      <c r="K1624" s="45">
        <f t="shared" si="228"/>
        <v>5.1062500000000018E-2</v>
      </c>
      <c r="L1624" s="73">
        <f t="shared" si="229"/>
        <v>0.3999375</v>
      </c>
      <c r="M1624" s="73">
        <f>IF(Results!J1624&lt;'C.O. values'!C$32,"NO_GROWTH",L1624)</f>
        <v>0.3999375</v>
      </c>
      <c r="N1624" s="74">
        <f t="shared" si="230"/>
        <v>4969.3290892491423</v>
      </c>
      <c r="O1624" s="42">
        <f t="shared" si="231"/>
        <v>4969.3290892491423</v>
      </c>
      <c r="P1624" s="75">
        <f t="shared" si="232"/>
        <v>0.54381703411953919</v>
      </c>
      <c r="Q1624" s="55" t="str">
        <f t="shared" si="233"/>
        <v>NEGATIVE</v>
      </c>
      <c r="R1624" s="1"/>
    </row>
    <row r="1625" spans="1:18" ht="14" x14ac:dyDescent="0.2">
      <c r="A1625" s="69" t="s">
        <v>3458</v>
      </c>
      <c r="B1625" s="69" t="s">
        <v>3459</v>
      </c>
      <c r="C1625" s="76" t="s">
        <v>808</v>
      </c>
      <c r="D1625" s="31" t="s">
        <v>127</v>
      </c>
      <c r="E1625" s="1">
        <v>81</v>
      </c>
      <c r="F1625" s="71">
        <f>Data!Z175</f>
        <v>2774</v>
      </c>
      <c r="G1625" s="71">
        <f t="shared" si="225"/>
        <v>973.57894736842104</v>
      </c>
      <c r="H1625" s="72">
        <f t="shared" si="226"/>
        <v>1800.421052631579</v>
      </c>
      <c r="I1625" s="72">
        <f t="shared" si="227"/>
        <v>1800.421052631579</v>
      </c>
      <c r="J1625" s="45">
        <f>Data!K175</f>
        <v>0.378</v>
      </c>
      <c r="K1625" s="45">
        <f t="shared" si="228"/>
        <v>5.1062500000000018E-2</v>
      </c>
      <c r="L1625" s="73">
        <f t="shared" si="229"/>
        <v>0.32693749999999999</v>
      </c>
      <c r="M1625" s="73">
        <f>IF(Results!J1625&lt;'C.O. values'!C$32,"NO_GROWTH",L1625)</f>
        <v>0.32693749999999999</v>
      </c>
      <c r="N1625" s="74">
        <f t="shared" si="230"/>
        <v>5506.9273259616257</v>
      </c>
      <c r="O1625" s="42">
        <f t="shared" si="231"/>
        <v>5506.9273259616257</v>
      </c>
      <c r="P1625" s="75">
        <f t="shared" si="232"/>
        <v>0.60264893544589138</v>
      </c>
      <c r="Q1625" s="55" t="str">
        <f t="shared" si="233"/>
        <v>NEGATIVE</v>
      </c>
      <c r="R1625" s="1"/>
    </row>
    <row r="1626" spans="1:18" ht="14" x14ac:dyDescent="0.2">
      <c r="A1626" s="69" t="s">
        <v>3460</v>
      </c>
      <c r="B1626" s="69" t="s">
        <v>3461</v>
      </c>
      <c r="C1626" s="76" t="s">
        <v>258</v>
      </c>
      <c r="D1626" s="31" t="s">
        <v>144</v>
      </c>
      <c r="E1626" s="1">
        <v>82</v>
      </c>
      <c r="F1626" s="71">
        <f>Data!AA175</f>
        <v>2248</v>
      </c>
      <c r="G1626" s="71">
        <f t="shared" si="225"/>
        <v>973.57894736842104</v>
      </c>
      <c r="H1626" s="72">
        <f t="shared" si="226"/>
        <v>1274.421052631579</v>
      </c>
      <c r="I1626" s="72">
        <f t="shared" si="227"/>
        <v>1274.421052631579</v>
      </c>
      <c r="J1626" s="45">
        <f>Data!L175</f>
        <v>0.34399999999999997</v>
      </c>
      <c r="K1626" s="45">
        <f t="shared" si="228"/>
        <v>5.1062500000000018E-2</v>
      </c>
      <c r="L1626" s="73">
        <f t="shared" si="229"/>
        <v>0.29293749999999996</v>
      </c>
      <c r="M1626" s="73">
        <f>IF(Results!J1626&lt;'C.O. values'!C$32,"NO_GROWTH",L1626)</f>
        <v>0.29293749999999996</v>
      </c>
      <c r="N1626" s="74">
        <f t="shared" si="230"/>
        <v>4350.4879116930369</v>
      </c>
      <c r="O1626" s="42">
        <f t="shared" si="231"/>
        <v>4350.4879116930369</v>
      </c>
      <c r="P1626" s="75">
        <f t="shared" si="232"/>
        <v>0.4760943359996499</v>
      </c>
      <c r="Q1626" s="55" t="str">
        <f t="shared" si="233"/>
        <v>NEGATIVE</v>
      </c>
      <c r="R1626" s="1"/>
    </row>
    <row r="1627" spans="1:18" ht="14" x14ac:dyDescent="0.2">
      <c r="A1627" s="69" t="s">
        <v>3462</v>
      </c>
      <c r="B1627" s="69" t="s">
        <v>3463</v>
      </c>
      <c r="C1627" s="76" t="s">
        <v>132</v>
      </c>
      <c r="D1627" s="31" t="s">
        <v>127</v>
      </c>
      <c r="E1627" s="1">
        <v>83</v>
      </c>
      <c r="F1627" s="71">
        <f>Data!AB175</f>
        <v>2253</v>
      </c>
      <c r="G1627" s="71">
        <f t="shared" si="225"/>
        <v>973.57894736842104</v>
      </c>
      <c r="H1627" s="72">
        <f t="shared" si="226"/>
        <v>1279.421052631579</v>
      </c>
      <c r="I1627" s="72">
        <f t="shared" si="227"/>
        <v>1279.421052631579</v>
      </c>
      <c r="J1627" s="45">
        <f>Data!M175</f>
        <v>0.35799999999999998</v>
      </c>
      <c r="K1627" s="45">
        <f t="shared" si="228"/>
        <v>5.1062500000000018E-2</v>
      </c>
      <c r="L1627" s="73">
        <f t="shared" si="229"/>
        <v>0.30693749999999997</v>
      </c>
      <c r="M1627" s="73">
        <f>IF(Results!J1627&lt;'C.O. values'!C$32,"NO_GROWTH",L1627)</f>
        <v>0.30693749999999997</v>
      </c>
      <c r="N1627" s="74">
        <f t="shared" si="230"/>
        <v>4168.3438896569469</v>
      </c>
      <c r="O1627" s="42">
        <f t="shared" si="231"/>
        <v>4168.3438896569469</v>
      </c>
      <c r="P1627" s="75">
        <f t="shared" si="232"/>
        <v>0.45616145973662153</v>
      </c>
      <c r="Q1627" s="55" t="str">
        <f t="shared" si="233"/>
        <v>NEGATIVE</v>
      </c>
      <c r="R1627" s="1"/>
    </row>
    <row r="1628" spans="1:18" ht="14" x14ac:dyDescent="0.2">
      <c r="A1628" s="69" t="s">
        <v>3464</v>
      </c>
      <c r="B1628" s="69" t="s">
        <v>3465</v>
      </c>
      <c r="C1628" s="76" t="s">
        <v>1993</v>
      </c>
      <c r="D1628" s="31" t="s">
        <v>127</v>
      </c>
      <c r="E1628" s="1">
        <v>84</v>
      </c>
      <c r="F1628" s="71">
        <f>Data!AC175</f>
        <v>2234</v>
      </c>
      <c r="G1628" s="71">
        <f t="shared" si="225"/>
        <v>973.57894736842104</v>
      </c>
      <c r="H1628" s="72">
        <f t="shared" si="226"/>
        <v>1260.421052631579</v>
      </c>
      <c r="I1628" s="72">
        <f t="shared" si="227"/>
        <v>1260.421052631579</v>
      </c>
      <c r="J1628" s="45">
        <f>Data!N175</f>
        <v>0.436</v>
      </c>
      <c r="K1628" s="45">
        <f t="shared" si="228"/>
        <v>5.1062500000000018E-2</v>
      </c>
      <c r="L1628" s="73">
        <f t="shared" si="229"/>
        <v>0.38493749999999999</v>
      </c>
      <c r="M1628" s="73">
        <f>IF(Results!J1628&lt;'C.O. values'!C$32,"NO_GROWTH",L1628)</f>
        <v>0.38493749999999999</v>
      </c>
      <c r="N1628" s="74">
        <f t="shared" si="230"/>
        <v>3274.3524666512849</v>
      </c>
      <c r="O1628" s="42">
        <f t="shared" si="231"/>
        <v>3274.3524666512849</v>
      </c>
      <c r="P1628" s="75">
        <f t="shared" si="232"/>
        <v>0.35832777727050319</v>
      </c>
      <c r="Q1628" s="55" t="str">
        <f t="shared" si="233"/>
        <v>NEGATIVE</v>
      </c>
      <c r="R1628" s="1"/>
    </row>
    <row r="1629" spans="1:18" ht="14" x14ac:dyDescent="0.2">
      <c r="A1629" s="69" t="s">
        <v>3466</v>
      </c>
      <c r="B1629" s="69" t="s">
        <v>3467</v>
      </c>
      <c r="C1629" s="76" t="s">
        <v>132</v>
      </c>
      <c r="D1629" s="31" t="s">
        <v>127</v>
      </c>
      <c r="E1629" s="1">
        <v>85</v>
      </c>
      <c r="F1629" s="71">
        <f>Data!R176</f>
        <v>2018</v>
      </c>
      <c r="G1629" s="71">
        <f t="shared" si="225"/>
        <v>973.57894736842104</v>
      </c>
      <c r="H1629" s="72">
        <f t="shared" si="226"/>
        <v>1044.421052631579</v>
      </c>
      <c r="I1629" s="72">
        <f t="shared" si="227"/>
        <v>1044.421052631579</v>
      </c>
      <c r="J1629" s="45">
        <f>Data!C176</f>
        <v>0.40200000000000002</v>
      </c>
      <c r="K1629" s="45">
        <f t="shared" si="228"/>
        <v>5.1062500000000018E-2</v>
      </c>
      <c r="L1629" s="73">
        <f t="shared" si="229"/>
        <v>0.35093750000000001</v>
      </c>
      <c r="M1629" s="73">
        <f>IF(Results!J1629&lt;'C.O. values'!C$32,"NO_GROWTH",L1629)</f>
        <v>0.35093750000000001</v>
      </c>
      <c r="N1629" s="74">
        <f t="shared" si="230"/>
        <v>2976.0884847916764</v>
      </c>
      <c r="O1629" s="42">
        <f t="shared" si="231"/>
        <v>2976.0884847916764</v>
      </c>
      <c r="P1629" s="75">
        <f t="shared" si="232"/>
        <v>0.32568734813279748</v>
      </c>
      <c r="Q1629" s="55" t="str">
        <f t="shared" si="233"/>
        <v>NEGATIVE</v>
      </c>
      <c r="R1629" s="1"/>
    </row>
    <row r="1630" spans="1:18" ht="14" x14ac:dyDescent="0.2">
      <c r="A1630" s="69" t="s">
        <v>3468</v>
      </c>
      <c r="B1630" s="69" t="s">
        <v>3469</v>
      </c>
      <c r="C1630" s="76" t="s">
        <v>132</v>
      </c>
      <c r="D1630" s="31" t="s">
        <v>127</v>
      </c>
      <c r="E1630" s="1">
        <v>86</v>
      </c>
      <c r="F1630" s="71">
        <f>Data!S176</f>
        <v>1994</v>
      </c>
      <c r="G1630" s="71">
        <f t="shared" si="225"/>
        <v>973.57894736842104</v>
      </c>
      <c r="H1630" s="72">
        <f t="shared" si="226"/>
        <v>1020.421052631579</v>
      </c>
      <c r="I1630" s="72">
        <f t="shared" si="227"/>
        <v>1020.421052631579</v>
      </c>
      <c r="J1630" s="45">
        <f>Data!D176</f>
        <v>0.40200000000000002</v>
      </c>
      <c r="K1630" s="45">
        <f t="shared" si="228"/>
        <v>5.1062500000000018E-2</v>
      </c>
      <c r="L1630" s="73">
        <f t="shared" si="229"/>
        <v>0.35093750000000001</v>
      </c>
      <c r="M1630" s="73">
        <f>IF(Results!J1630&lt;'C.O. values'!C$32,"NO_GROWTH",L1630)</f>
        <v>0.35093750000000001</v>
      </c>
      <c r="N1630" s="74">
        <f t="shared" si="230"/>
        <v>2907.7002390214179</v>
      </c>
      <c r="O1630" s="42">
        <f t="shared" si="231"/>
        <v>2907.7002390214179</v>
      </c>
      <c r="P1630" s="75">
        <f t="shared" si="232"/>
        <v>0.31820330102795186</v>
      </c>
      <c r="Q1630" s="55" t="str">
        <f t="shared" si="233"/>
        <v>NEGATIVE</v>
      </c>
      <c r="R1630" s="1"/>
    </row>
    <row r="1631" spans="1:18" ht="14" x14ac:dyDescent="0.2">
      <c r="A1631" s="69" t="s">
        <v>3470</v>
      </c>
      <c r="B1631" s="69" t="s">
        <v>3471</v>
      </c>
      <c r="C1631" s="76" t="s">
        <v>312</v>
      </c>
      <c r="D1631" s="31" t="s">
        <v>127</v>
      </c>
      <c r="E1631" s="1">
        <v>87</v>
      </c>
      <c r="F1631" s="71">
        <f>Data!T176</f>
        <v>1908</v>
      </c>
      <c r="G1631" s="71">
        <f t="shared" si="225"/>
        <v>973.57894736842104</v>
      </c>
      <c r="H1631" s="72">
        <f t="shared" si="226"/>
        <v>934.42105263157896</v>
      </c>
      <c r="I1631" s="72">
        <f t="shared" si="227"/>
        <v>934.42105263157896</v>
      </c>
      <c r="J1631" s="45">
        <f>Data!E176</f>
        <v>0.39800000000000002</v>
      </c>
      <c r="K1631" s="45">
        <f t="shared" si="228"/>
        <v>5.1062500000000018E-2</v>
      </c>
      <c r="L1631" s="73">
        <f t="shared" si="229"/>
        <v>0.34693750000000001</v>
      </c>
      <c r="M1631" s="73">
        <f>IF(Results!J1631&lt;'C.O. values'!C$32,"NO_GROWTH",L1631)</f>
        <v>0.34693750000000001</v>
      </c>
      <c r="N1631" s="74">
        <f t="shared" si="230"/>
        <v>2693.3411713394457</v>
      </c>
      <c r="O1631" s="42">
        <f t="shared" si="231"/>
        <v>2693.3411713394457</v>
      </c>
      <c r="P1631" s="75">
        <f t="shared" si="232"/>
        <v>0.294744980934876</v>
      </c>
      <c r="Q1631" s="55" t="str">
        <f t="shared" si="233"/>
        <v>NEGATIVE</v>
      </c>
      <c r="R1631" s="1"/>
    </row>
    <row r="1632" spans="1:18" ht="14" x14ac:dyDescent="0.2">
      <c r="A1632" s="69" t="s">
        <v>3472</v>
      </c>
      <c r="B1632" s="69" t="s">
        <v>3473</v>
      </c>
      <c r="C1632" s="76" t="s">
        <v>573</v>
      </c>
      <c r="D1632" s="31" t="s">
        <v>127</v>
      </c>
      <c r="E1632" s="1">
        <v>88</v>
      </c>
      <c r="F1632" s="71">
        <f>Data!U176</f>
        <v>2156</v>
      </c>
      <c r="G1632" s="71">
        <f t="shared" si="225"/>
        <v>973.57894736842104</v>
      </c>
      <c r="H1632" s="72">
        <f t="shared" si="226"/>
        <v>1182.421052631579</v>
      </c>
      <c r="I1632" s="72">
        <f t="shared" si="227"/>
        <v>1182.421052631579</v>
      </c>
      <c r="J1632" s="45">
        <f>Data!F176</f>
        <v>0.42299999999999999</v>
      </c>
      <c r="K1632" s="45">
        <f t="shared" si="228"/>
        <v>5.1062500000000018E-2</v>
      </c>
      <c r="L1632" s="73">
        <f t="shared" si="229"/>
        <v>0.37193749999999998</v>
      </c>
      <c r="M1632" s="73">
        <f>IF(Results!J1632&lt;'C.O. values'!C$32,"NO_GROWTH",L1632)</f>
        <v>0.37193749999999998</v>
      </c>
      <c r="N1632" s="74">
        <f t="shared" si="230"/>
        <v>3179.0853372719316</v>
      </c>
      <c r="O1632" s="42">
        <f t="shared" si="231"/>
        <v>3179.0853372719316</v>
      </c>
      <c r="P1632" s="75">
        <f t="shared" si="232"/>
        <v>0.34790224762300098</v>
      </c>
      <c r="Q1632" s="55" t="str">
        <f t="shared" si="233"/>
        <v>NEGATIVE</v>
      </c>
      <c r="R1632" s="1"/>
    </row>
    <row r="1633" spans="1:18" ht="14" x14ac:dyDescent="0.2">
      <c r="A1633" s="69" t="s">
        <v>3474</v>
      </c>
      <c r="B1633" s="69" t="s">
        <v>3475</v>
      </c>
      <c r="C1633" s="76" t="s">
        <v>568</v>
      </c>
      <c r="D1633" s="31" t="s">
        <v>144</v>
      </c>
      <c r="E1633" s="1">
        <v>89</v>
      </c>
      <c r="F1633" s="71">
        <f>Data!V176</f>
        <v>2389</v>
      </c>
      <c r="G1633" s="71">
        <f t="shared" si="225"/>
        <v>973.57894736842104</v>
      </c>
      <c r="H1633" s="72">
        <f t="shared" si="226"/>
        <v>1415.421052631579</v>
      </c>
      <c r="I1633" s="72">
        <f t="shared" si="227"/>
        <v>1415.421052631579</v>
      </c>
      <c r="J1633" s="45">
        <f>Data!G176</f>
        <v>0.42199999999999999</v>
      </c>
      <c r="K1633" s="45">
        <f t="shared" si="228"/>
        <v>5.1062500000000018E-2</v>
      </c>
      <c r="L1633" s="73">
        <f t="shared" si="229"/>
        <v>0.37093749999999998</v>
      </c>
      <c r="M1633" s="73">
        <f>IF(Results!J1633&lt;'C.O. values'!C$32,"NO_GROWTH",L1633)</f>
        <v>0.37093749999999998</v>
      </c>
      <c r="N1633" s="74">
        <f t="shared" si="230"/>
        <v>3815.7939076841221</v>
      </c>
      <c r="O1633" s="42">
        <f t="shared" si="231"/>
        <v>3815.7939076841221</v>
      </c>
      <c r="P1633" s="75">
        <f t="shared" si="232"/>
        <v>0.41758025850562647</v>
      </c>
      <c r="Q1633" s="55" t="str">
        <f t="shared" si="233"/>
        <v>NEGATIVE</v>
      </c>
      <c r="R1633" s="1"/>
    </row>
    <row r="1634" spans="1:18" ht="14" x14ac:dyDescent="0.2">
      <c r="A1634" s="69" t="s">
        <v>3476</v>
      </c>
      <c r="B1634" s="69" t="s">
        <v>3477</v>
      </c>
      <c r="C1634" s="76" t="s">
        <v>596</v>
      </c>
      <c r="D1634" s="31" t="s">
        <v>127</v>
      </c>
      <c r="E1634" s="1">
        <v>90</v>
      </c>
      <c r="F1634" s="71">
        <f>Data!W176</f>
        <v>1950</v>
      </c>
      <c r="G1634" s="71">
        <f t="shared" si="225"/>
        <v>973.57894736842104</v>
      </c>
      <c r="H1634" s="72">
        <f t="shared" si="226"/>
        <v>976.42105263157896</v>
      </c>
      <c r="I1634" s="72">
        <f t="shared" si="227"/>
        <v>976.42105263157896</v>
      </c>
      <c r="J1634" s="45">
        <f>Data!H176</f>
        <v>0.29099999999999998</v>
      </c>
      <c r="K1634" s="45">
        <f t="shared" si="228"/>
        <v>5.1062500000000018E-2</v>
      </c>
      <c r="L1634" s="73">
        <f t="shared" si="229"/>
        <v>0.23993749999999997</v>
      </c>
      <c r="M1634" s="73">
        <f>IF(Results!J1634&lt;'C.O. values'!C$32,"NO_GROWTH",L1634)</f>
        <v>0.23993749999999997</v>
      </c>
      <c r="N1634" s="74">
        <f t="shared" si="230"/>
        <v>4069.4808132600328</v>
      </c>
      <c r="O1634" s="42">
        <f t="shared" si="231"/>
        <v>4069.4808132600328</v>
      </c>
      <c r="P1634" s="75">
        <f t="shared" si="232"/>
        <v>0.44534240870890485</v>
      </c>
      <c r="Q1634" s="55" t="str">
        <f t="shared" si="233"/>
        <v>NEGATIVE</v>
      </c>
      <c r="R1634" s="1"/>
    </row>
    <row r="1635" spans="1:18" ht="14" x14ac:dyDescent="0.2">
      <c r="A1635" s="69" t="s">
        <v>3478</v>
      </c>
      <c r="B1635" s="69" t="s">
        <v>3479</v>
      </c>
      <c r="C1635" s="76" t="s">
        <v>152</v>
      </c>
      <c r="D1635" s="31" t="s">
        <v>127</v>
      </c>
      <c r="E1635" s="1">
        <v>91</v>
      </c>
      <c r="F1635" s="71">
        <f>Data!X176</f>
        <v>2280</v>
      </c>
      <c r="G1635" s="71">
        <f t="shared" si="225"/>
        <v>973.57894736842104</v>
      </c>
      <c r="H1635" s="72">
        <f t="shared" si="226"/>
        <v>1306.421052631579</v>
      </c>
      <c r="I1635" s="72">
        <f t="shared" si="227"/>
        <v>1306.421052631579</v>
      </c>
      <c r="J1635" s="45">
        <f>Data!I176</f>
        <v>0.39700000000000002</v>
      </c>
      <c r="K1635" s="45">
        <f t="shared" si="228"/>
        <v>5.1062500000000018E-2</v>
      </c>
      <c r="L1635" s="73">
        <f t="shared" si="229"/>
        <v>0.34593750000000001</v>
      </c>
      <c r="M1635" s="73">
        <f>IF(Results!J1635&lt;'C.O. values'!C$32,"NO_GROWTH",L1635)</f>
        <v>0.34593750000000001</v>
      </c>
      <c r="N1635" s="74">
        <f t="shared" si="230"/>
        <v>3776.4655541292254</v>
      </c>
      <c r="O1635" s="42">
        <f t="shared" si="231"/>
        <v>3776.4655541292254</v>
      </c>
      <c r="P1635" s="75">
        <f t="shared" si="232"/>
        <v>0.41327637196422212</v>
      </c>
      <c r="Q1635" s="55" t="str">
        <f t="shared" si="233"/>
        <v>NEGATIVE</v>
      </c>
      <c r="R1635" s="1"/>
    </row>
    <row r="1636" spans="1:18" ht="14" x14ac:dyDescent="0.2">
      <c r="A1636" s="69" t="s">
        <v>3480</v>
      </c>
      <c r="B1636" s="69" t="s">
        <v>3481</v>
      </c>
      <c r="C1636" s="76" t="s">
        <v>138</v>
      </c>
      <c r="D1636" s="31" t="s">
        <v>141</v>
      </c>
      <c r="E1636" s="1">
        <v>92</v>
      </c>
      <c r="F1636" s="71">
        <f>Data!Y176</f>
        <v>2187</v>
      </c>
      <c r="G1636" s="71">
        <f t="shared" si="225"/>
        <v>973.57894736842104</v>
      </c>
      <c r="H1636" s="72">
        <f t="shared" si="226"/>
        <v>1213.421052631579</v>
      </c>
      <c r="I1636" s="72">
        <f t="shared" si="227"/>
        <v>1213.421052631579</v>
      </c>
      <c r="J1636" s="45">
        <f>Data!J176</f>
        <v>0.40699999999999997</v>
      </c>
      <c r="K1636" s="45">
        <f t="shared" si="228"/>
        <v>5.1062500000000018E-2</v>
      </c>
      <c r="L1636" s="73">
        <f t="shared" si="229"/>
        <v>0.35593749999999996</v>
      </c>
      <c r="M1636" s="73">
        <f>IF(Results!J1636&lt;'C.O. values'!C$32,"NO_GROWTH",L1636)</f>
        <v>0.35593749999999996</v>
      </c>
      <c r="N1636" s="74">
        <f t="shared" si="230"/>
        <v>3409.0846079201519</v>
      </c>
      <c r="O1636" s="42">
        <f t="shared" si="231"/>
        <v>3409.0846079201519</v>
      </c>
      <c r="P1636" s="75">
        <f t="shared" si="232"/>
        <v>0.37307214862315213</v>
      </c>
      <c r="Q1636" s="55" t="str">
        <f t="shared" si="233"/>
        <v>NEGATIVE</v>
      </c>
      <c r="R1636" s="1"/>
    </row>
    <row r="1637" spans="1:18" ht="14" x14ac:dyDescent="0.2">
      <c r="A1637" s="69" t="s">
        <v>3482</v>
      </c>
      <c r="B1637" s="69" t="s">
        <v>3483</v>
      </c>
      <c r="C1637" s="76" t="s">
        <v>152</v>
      </c>
      <c r="D1637" s="31" t="s">
        <v>127</v>
      </c>
      <c r="E1637" s="1">
        <v>93</v>
      </c>
      <c r="F1637" s="71">
        <f>Data!Z176</f>
        <v>2072</v>
      </c>
      <c r="G1637" s="71">
        <f t="shared" si="225"/>
        <v>973.57894736842104</v>
      </c>
      <c r="H1637" s="72">
        <f t="shared" si="226"/>
        <v>1098.421052631579</v>
      </c>
      <c r="I1637" s="72">
        <f t="shared" si="227"/>
        <v>1098.421052631579</v>
      </c>
      <c r="J1637" s="45">
        <f>Data!K176</f>
        <v>0.40500000000000003</v>
      </c>
      <c r="K1637" s="45">
        <f t="shared" si="228"/>
        <v>5.1062500000000018E-2</v>
      </c>
      <c r="L1637" s="73">
        <f t="shared" si="229"/>
        <v>0.35393750000000002</v>
      </c>
      <c r="M1637" s="73">
        <f>IF(Results!J1637&lt;'C.O. values'!C$32,"NO_GROWTH",L1637)</f>
        <v>0.35393750000000002</v>
      </c>
      <c r="N1637" s="74">
        <f t="shared" si="230"/>
        <v>3103.4322518285826</v>
      </c>
      <c r="O1637" s="42">
        <f t="shared" si="231"/>
        <v>3103.4322518285826</v>
      </c>
      <c r="P1637" s="75">
        <f t="shared" si="232"/>
        <v>0.33962317497377731</v>
      </c>
      <c r="Q1637" s="55" t="str">
        <f t="shared" si="233"/>
        <v>NEGATIVE</v>
      </c>
      <c r="R1637" s="1"/>
    </row>
    <row r="1638" spans="1:18" ht="14" x14ac:dyDescent="0.2">
      <c r="A1638" s="69" t="s">
        <v>3484</v>
      </c>
      <c r="B1638" s="69" t="s">
        <v>3485</v>
      </c>
      <c r="C1638" s="76" t="s">
        <v>132</v>
      </c>
      <c r="D1638" s="31" t="s">
        <v>127</v>
      </c>
      <c r="E1638" s="1">
        <v>94</v>
      </c>
      <c r="F1638" s="71">
        <f>Data!AA176</f>
        <v>327</v>
      </c>
      <c r="G1638" s="71">
        <f t="shared" si="225"/>
        <v>973.57894736842104</v>
      </c>
      <c r="H1638" s="72">
        <f t="shared" si="226"/>
        <v>-646.57894736842104</v>
      </c>
      <c r="I1638" s="72" t="str">
        <f t="shared" si="227"/>
        <v>OUTLIER-DN</v>
      </c>
      <c r="J1638" s="45">
        <f>Data!L176</f>
        <v>6.6000000000000003E-2</v>
      </c>
      <c r="K1638" s="45">
        <f t="shared" si="228"/>
        <v>5.1062500000000018E-2</v>
      </c>
      <c r="L1638" s="73">
        <f t="shared" si="229"/>
        <v>1.4937499999999986E-2</v>
      </c>
      <c r="M1638" s="73">
        <f>IF(Results!J1638&lt;'C.O. values'!C$32,"NO_GROWTH",L1638)</f>
        <v>1.4937499999999986E-2</v>
      </c>
      <c r="N1638" s="74">
        <f t="shared" si="230"/>
        <v>-43285.619907509397</v>
      </c>
      <c r="O1638" s="42" t="str">
        <f t="shared" si="231"/>
        <v>OUTLIER-DN</v>
      </c>
      <c r="P1638" s="75">
        <f t="shared" si="232"/>
        <v>-4.7369487943661666</v>
      </c>
      <c r="Q1638" s="55" t="str">
        <f t="shared" si="233"/>
        <v>NEGATIVE</v>
      </c>
      <c r="R1638" s="1"/>
    </row>
    <row r="1639" spans="1:18" ht="14" x14ac:dyDescent="0.2">
      <c r="A1639" s="69" t="s">
        <v>3486</v>
      </c>
      <c r="B1639" s="69" t="s">
        <v>3487</v>
      </c>
      <c r="C1639" s="76" t="s">
        <v>321</v>
      </c>
      <c r="D1639" s="31" t="s">
        <v>127</v>
      </c>
      <c r="E1639" s="1">
        <v>95</v>
      </c>
      <c r="F1639" s="71">
        <f>Data!AB176</f>
        <v>2245</v>
      </c>
      <c r="G1639" s="71">
        <f t="shared" si="225"/>
        <v>973.57894736842104</v>
      </c>
      <c r="H1639" s="72">
        <f t="shared" si="226"/>
        <v>1271.421052631579</v>
      </c>
      <c r="I1639" s="72">
        <f t="shared" si="227"/>
        <v>1271.421052631579</v>
      </c>
      <c r="J1639" s="45">
        <f>Data!M176</f>
        <v>0.40200000000000002</v>
      </c>
      <c r="K1639" s="45">
        <f t="shared" si="228"/>
        <v>5.1062500000000018E-2</v>
      </c>
      <c r="L1639" s="73">
        <f t="shared" si="229"/>
        <v>0.35093750000000001</v>
      </c>
      <c r="M1639" s="73">
        <f>IF(Results!J1639&lt;'C.O. values'!C$32,"NO_GROWTH",L1639)</f>
        <v>0.35093750000000001</v>
      </c>
      <c r="N1639" s="74">
        <f t="shared" si="230"/>
        <v>3622.927309368702</v>
      </c>
      <c r="O1639" s="42">
        <f t="shared" si="231"/>
        <v>3622.927309368702</v>
      </c>
      <c r="P1639" s="75">
        <f t="shared" si="232"/>
        <v>0.39647396033279525</v>
      </c>
      <c r="Q1639" s="55" t="str">
        <f t="shared" si="233"/>
        <v>NEGATIVE</v>
      </c>
      <c r="R1639" s="1"/>
    </row>
    <row r="1640" spans="1:18" ht="14" x14ac:dyDescent="0.2">
      <c r="A1640" s="69" t="s">
        <v>3488</v>
      </c>
      <c r="B1640" s="69" t="s">
        <v>3489</v>
      </c>
      <c r="C1640" s="76" t="s">
        <v>562</v>
      </c>
      <c r="D1640" s="31" t="s">
        <v>127</v>
      </c>
      <c r="E1640" s="1">
        <v>96</v>
      </c>
      <c r="F1640" s="71">
        <f>Data!AC176</f>
        <v>2778</v>
      </c>
      <c r="G1640" s="71">
        <f t="shared" si="225"/>
        <v>973.57894736842104</v>
      </c>
      <c r="H1640" s="72">
        <f t="shared" si="226"/>
        <v>1804.421052631579</v>
      </c>
      <c r="I1640" s="72">
        <f t="shared" si="227"/>
        <v>1804.421052631579</v>
      </c>
      <c r="J1640" s="45">
        <f>Data!N176</f>
        <v>0.38200000000000001</v>
      </c>
      <c r="K1640" s="45">
        <f t="shared" si="228"/>
        <v>5.1062500000000018E-2</v>
      </c>
      <c r="L1640" s="73">
        <f t="shared" si="229"/>
        <v>0.3309375</v>
      </c>
      <c r="M1640" s="73">
        <f>IF(Results!J1640&lt;'C.O. values'!C$32,"NO_GROWTH",L1640)</f>
        <v>0.3309375</v>
      </c>
      <c r="N1640" s="74">
        <f t="shared" si="230"/>
        <v>5452.452661398539</v>
      </c>
      <c r="O1640" s="42">
        <f t="shared" si="231"/>
        <v>5452.452661398539</v>
      </c>
      <c r="P1640" s="75">
        <f t="shared" si="232"/>
        <v>0.59668751691528021</v>
      </c>
      <c r="Q1640" s="55" t="str">
        <f t="shared" si="233"/>
        <v>NEGATIVE</v>
      </c>
      <c r="R1640" s="1"/>
    </row>
    <row r="1641" spans="1:18" ht="14" x14ac:dyDescent="0.2">
      <c r="A1641" s="69" t="s">
        <v>3490</v>
      </c>
      <c r="B1641" s="69" t="s">
        <v>3491</v>
      </c>
      <c r="C1641" s="76" t="s">
        <v>2189</v>
      </c>
      <c r="D1641" s="31" t="s">
        <v>127</v>
      </c>
      <c r="E1641" s="1">
        <v>1</v>
      </c>
      <c r="F1641" s="71">
        <f>Data!R179</f>
        <v>1709</v>
      </c>
      <c r="G1641" s="71">
        <f t="shared" si="225"/>
        <v>973.57894736842104</v>
      </c>
      <c r="H1641" s="72">
        <f t="shared" si="226"/>
        <v>735.42105263157896</v>
      </c>
      <c r="I1641" s="72">
        <f t="shared" si="227"/>
        <v>735.42105263157896</v>
      </c>
      <c r="J1641" s="45">
        <f>Data!C179</f>
        <v>0.376</v>
      </c>
      <c r="K1641" s="45">
        <f t="shared" si="228"/>
        <v>5.1062500000000018E-2</v>
      </c>
      <c r="L1641" s="73">
        <f t="shared" si="229"/>
        <v>0.32493749999999999</v>
      </c>
      <c r="M1641" s="73">
        <f>IF(Results!J1641&lt;'C.O. values'!C$32,"NO_GROWTH",L1641)</f>
        <v>0.32493749999999999</v>
      </c>
      <c r="N1641" s="74">
        <f t="shared" si="230"/>
        <v>2263.2692521841245</v>
      </c>
      <c r="O1641" s="42">
        <f t="shared" si="231"/>
        <v>2263.2692521841245</v>
      </c>
      <c r="P1641" s="75">
        <f t="shared" si="232"/>
        <v>0.24768018982672985</v>
      </c>
      <c r="Q1641" s="55" t="str">
        <f t="shared" si="233"/>
        <v>NEGATIVE</v>
      </c>
      <c r="R1641" s="1"/>
    </row>
    <row r="1642" spans="1:18" ht="14" x14ac:dyDescent="0.2">
      <c r="A1642" s="69" t="s">
        <v>3492</v>
      </c>
      <c r="B1642" s="69" t="s">
        <v>3493</v>
      </c>
      <c r="C1642" s="76" t="s">
        <v>155</v>
      </c>
      <c r="D1642" s="31" t="s">
        <v>127</v>
      </c>
      <c r="E1642" s="1">
        <v>2</v>
      </c>
      <c r="F1642" s="71">
        <f>Data!S179</f>
        <v>1515</v>
      </c>
      <c r="G1642" s="71">
        <f t="shared" si="225"/>
        <v>973.57894736842104</v>
      </c>
      <c r="H1642" s="72">
        <f t="shared" si="226"/>
        <v>541.42105263157896</v>
      </c>
      <c r="I1642" s="72">
        <f t="shared" si="227"/>
        <v>541.42105263157896</v>
      </c>
      <c r="J1642" s="45">
        <f>Data!D179</f>
        <v>0.33300000000000002</v>
      </c>
      <c r="K1642" s="45">
        <f t="shared" si="228"/>
        <v>5.1062500000000018E-2</v>
      </c>
      <c r="L1642" s="73">
        <f t="shared" si="229"/>
        <v>0.28193750000000001</v>
      </c>
      <c r="M1642" s="73">
        <f>IF(Results!J1642&lt;'C.O. values'!C$32,"NO_GROWTH",L1642)</f>
        <v>0.28193750000000001</v>
      </c>
      <c r="N1642" s="74">
        <f t="shared" si="230"/>
        <v>1920.3584221026963</v>
      </c>
      <c r="O1642" s="42">
        <f t="shared" si="231"/>
        <v>1920.3584221026963</v>
      </c>
      <c r="P1642" s="75">
        <f t="shared" si="232"/>
        <v>0.21015384628353567</v>
      </c>
      <c r="Q1642" s="55" t="str">
        <f t="shared" si="233"/>
        <v>NEGATIVE</v>
      </c>
      <c r="R1642" s="1"/>
    </row>
    <row r="1643" spans="1:18" ht="14" x14ac:dyDescent="0.2">
      <c r="A1643" s="69" t="s">
        <v>3494</v>
      </c>
      <c r="B1643" s="69" t="s">
        <v>3495</v>
      </c>
      <c r="C1643" s="76" t="s">
        <v>596</v>
      </c>
      <c r="D1643" s="31" t="s">
        <v>127</v>
      </c>
      <c r="E1643" s="1">
        <v>3</v>
      </c>
      <c r="F1643" s="71">
        <f>Data!T179</f>
        <v>1948</v>
      </c>
      <c r="G1643" s="71">
        <f t="shared" si="225"/>
        <v>973.57894736842104</v>
      </c>
      <c r="H1643" s="72">
        <f t="shared" si="226"/>
        <v>974.42105263157896</v>
      </c>
      <c r="I1643" s="72">
        <f t="shared" si="227"/>
        <v>974.42105263157896</v>
      </c>
      <c r="J1643" s="45">
        <f>Data!E179</f>
        <v>0.317</v>
      </c>
      <c r="K1643" s="45">
        <f t="shared" si="228"/>
        <v>5.1062500000000018E-2</v>
      </c>
      <c r="L1643" s="73">
        <f t="shared" si="229"/>
        <v>0.26593749999999999</v>
      </c>
      <c r="M1643" s="73">
        <f>IF(Results!J1643&lt;'C.O. values'!C$32,"NO_GROWTH",L1643)</f>
        <v>0.26593749999999999</v>
      </c>
      <c r="N1643" s="74">
        <f t="shared" si="230"/>
        <v>3664.0979652421302</v>
      </c>
      <c r="O1643" s="42">
        <f t="shared" si="231"/>
        <v>3664.0979652421302</v>
      </c>
      <c r="P1643" s="75">
        <f t="shared" si="232"/>
        <v>0.40097945867426787</v>
      </c>
      <c r="Q1643" s="55" t="str">
        <f t="shared" si="233"/>
        <v>NEGATIVE</v>
      </c>
      <c r="R1643" s="1"/>
    </row>
    <row r="1644" spans="1:18" ht="14" x14ac:dyDescent="0.2">
      <c r="A1644" s="69" t="s">
        <v>3496</v>
      </c>
      <c r="B1644" s="69" t="s">
        <v>3497</v>
      </c>
      <c r="C1644" s="76" t="s">
        <v>2189</v>
      </c>
      <c r="D1644" s="31" t="s">
        <v>144</v>
      </c>
      <c r="E1644" s="1">
        <v>4</v>
      </c>
      <c r="F1644" s="71">
        <f>Data!U179</f>
        <v>2345</v>
      </c>
      <c r="G1644" s="71">
        <f t="shared" si="225"/>
        <v>973.57894736842104</v>
      </c>
      <c r="H1644" s="72">
        <f t="shared" si="226"/>
        <v>1371.421052631579</v>
      </c>
      <c r="I1644" s="72">
        <f t="shared" si="227"/>
        <v>1371.421052631579</v>
      </c>
      <c r="J1644" s="45">
        <f>Data!F179</f>
        <v>0.26</v>
      </c>
      <c r="K1644" s="45">
        <f t="shared" si="228"/>
        <v>5.1062500000000018E-2</v>
      </c>
      <c r="L1644" s="73">
        <f t="shared" si="229"/>
        <v>0.2089375</v>
      </c>
      <c r="M1644" s="73">
        <f>IF(Results!J1644&lt;'C.O. values'!C$32,"NO_GROWTH",L1644)</f>
        <v>0.2089375</v>
      </c>
      <c r="N1644" s="74">
        <f t="shared" si="230"/>
        <v>6563.7860730198217</v>
      </c>
      <c r="O1644" s="42">
        <f t="shared" si="231"/>
        <v>6563.7860730198217</v>
      </c>
      <c r="P1644" s="75">
        <f t="shared" si="232"/>
        <v>0.71830595452959267</v>
      </c>
      <c r="Q1644" s="55" t="str">
        <f t="shared" si="233"/>
        <v>NEGATIVE</v>
      </c>
      <c r="R1644" s="1"/>
    </row>
    <row r="1645" spans="1:18" ht="14" x14ac:dyDescent="0.2">
      <c r="A1645" s="69" t="s">
        <v>3498</v>
      </c>
      <c r="B1645" s="69" t="s">
        <v>3499</v>
      </c>
      <c r="C1645" s="76" t="s">
        <v>1786</v>
      </c>
      <c r="D1645" s="31" t="s">
        <v>127</v>
      </c>
      <c r="E1645" s="1">
        <v>5</v>
      </c>
      <c r="F1645" s="71">
        <f>Data!V179</f>
        <v>2099</v>
      </c>
      <c r="G1645" s="71">
        <f t="shared" si="225"/>
        <v>973.57894736842104</v>
      </c>
      <c r="H1645" s="72">
        <f t="shared" si="226"/>
        <v>1125.421052631579</v>
      </c>
      <c r="I1645" s="72">
        <f t="shared" si="227"/>
        <v>1125.421052631579</v>
      </c>
      <c r="J1645" s="45">
        <f>Data!G179</f>
        <v>0.38100000000000001</v>
      </c>
      <c r="K1645" s="45">
        <f t="shared" si="228"/>
        <v>5.1062500000000018E-2</v>
      </c>
      <c r="L1645" s="73">
        <f t="shared" si="229"/>
        <v>0.32993749999999999</v>
      </c>
      <c r="M1645" s="73">
        <f>IF(Results!J1645&lt;'C.O. values'!C$32,"NO_GROWTH",L1645)</f>
        <v>0.32993749999999999</v>
      </c>
      <c r="N1645" s="74">
        <f t="shared" si="230"/>
        <v>3411.0128513175341</v>
      </c>
      <c r="O1645" s="42">
        <f t="shared" si="231"/>
        <v>3411.0128513175341</v>
      </c>
      <c r="P1645" s="75">
        <f t="shared" si="232"/>
        <v>0.37328316535933359</v>
      </c>
      <c r="Q1645" s="55" t="str">
        <f t="shared" si="233"/>
        <v>NEGATIVE</v>
      </c>
      <c r="R1645" s="1"/>
    </row>
    <row r="1646" spans="1:18" ht="14" x14ac:dyDescent="0.2">
      <c r="A1646" s="69" t="s">
        <v>3500</v>
      </c>
      <c r="B1646" s="69" t="s">
        <v>3501</v>
      </c>
      <c r="C1646" s="76" t="s">
        <v>284</v>
      </c>
      <c r="D1646" s="31" t="s">
        <v>127</v>
      </c>
      <c r="E1646" s="1">
        <v>6</v>
      </c>
      <c r="F1646" s="71">
        <f>Data!W179</f>
        <v>3068</v>
      </c>
      <c r="G1646" s="71">
        <f t="shared" si="225"/>
        <v>973.57894736842104</v>
      </c>
      <c r="H1646" s="72">
        <f t="shared" si="226"/>
        <v>2094.4210526315792</v>
      </c>
      <c r="I1646" s="72">
        <f t="shared" si="227"/>
        <v>2094.4210526315792</v>
      </c>
      <c r="J1646" s="45">
        <f>Data!H179</f>
        <v>0.377</v>
      </c>
      <c r="K1646" s="45">
        <f t="shared" si="228"/>
        <v>5.1062500000000018E-2</v>
      </c>
      <c r="L1646" s="73">
        <f t="shared" si="229"/>
        <v>0.32593749999999999</v>
      </c>
      <c r="M1646" s="73">
        <f>IF(Results!J1646&lt;'C.O. values'!C$32,"NO_GROWTH",L1646)</f>
        <v>0.32593749999999999</v>
      </c>
      <c r="N1646" s="74">
        <f t="shared" si="230"/>
        <v>6425.8364030882585</v>
      </c>
      <c r="O1646" s="42">
        <f t="shared" si="231"/>
        <v>6425.8364030882585</v>
      </c>
      <c r="P1646" s="75">
        <f t="shared" si="232"/>
        <v>0.70320947389556665</v>
      </c>
      <c r="Q1646" s="55" t="str">
        <f t="shared" si="233"/>
        <v>NEGATIVE</v>
      </c>
      <c r="R1646" s="1"/>
    </row>
    <row r="1647" spans="1:18" ht="14" x14ac:dyDescent="0.2">
      <c r="A1647" s="69" t="s">
        <v>3502</v>
      </c>
      <c r="B1647" s="69" t="s">
        <v>3503</v>
      </c>
      <c r="C1647" s="76" t="s">
        <v>565</v>
      </c>
      <c r="D1647" s="31" t="s">
        <v>127</v>
      </c>
      <c r="E1647" s="1">
        <v>7</v>
      </c>
      <c r="F1647" s="71">
        <f>Data!X179</f>
        <v>1712</v>
      </c>
      <c r="G1647" s="71">
        <f t="shared" si="225"/>
        <v>973.57894736842104</v>
      </c>
      <c r="H1647" s="72">
        <f t="shared" si="226"/>
        <v>738.42105263157896</v>
      </c>
      <c r="I1647" s="72">
        <f t="shared" si="227"/>
        <v>738.42105263157896</v>
      </c>
      <c r="J1647" s="45">
        <f>Data!I179</f>
        <v>0.42499999999999999</v>
      </c>
      <c r="K1647" s="45">
        <f t="shared" si="228"/>
        <v>5.1062500000000018E-2</v>
      </c>
      <c r="L1647" s="73">
        <f t="shared" si="229"/>
        <v>0.37393749999999998</v>
      </c>
      <c r="M1647" s="73">
        <f>IF(Results!J1647&lt;'C.O. values'!C$32,"NO_GROWTH",L1647)</f>
        <v>0.37393749999999998</v>
      </c>
      <c r="N1647" s="74">
        <f t="shared" si="230"/>
        <v>1974.7178409000942</v>
      </c>
      <c r="O1647" s="42">
        <f t="shared" si="231"/>
        <v>1974.7178409000942</v>
      </c>
      <c r="P1647" s="75">
        <f t="shared" si="232"/>
        <v>0.21610265292844424</v>
      </c>
      <c r="Q1647" s="55" t="str">
        <f t="shared" si="233"/>
        <v>NEGATIVE</v>
      </c>
      <c r="R1647" s="1"/>
    </row>
    <row r="1648" spans="1:18" ht="14" x14ac:dyDescent="0.2">
      <c r="A1648" s="69" t="s">
        <v>3504</v>
      </c>
      <c r="B1648" s="69" t="s">
        <v>3505</v>
      </c>
      <c r="C1648" s="76" t="s">
        <v>826</v>
      </c>
      <c r="D1648" s="31" t="s">
        <v>127</v>
      </c>
      <c r="E1648" s="1">
        <v>8</v>
      </c>
      <c r="F1648" s="71">
        <f>Data!Y179</f>
        <v>2084</v>
      </c>
      <c r="G1648" s="71">
        <f t="shared" si="225"/>
        <v>973.57894736842104</v>
      </c>
      <c r="H1648" s="72">
        <f t="shared" si="226"/>
        <v>1110.421052631579</v>
      </c>
      <c r="I1648" s="72">
        <f t="shared" si="227"/>
        <v>1110.421052631579</v>
      </c>
      <c r="J1648" s="45">
        <f>Data!J179</f>
        <v>0.316</v>
      </c>
      <c r="K1648" s="45">
        <f t="shared" si="228"/>
        <v>5.1062500000000018E-2</v>
      </c>
      <c r="L1648" s="73">
        <f t="shared" si="229"/>
        <v>0.26493749999999999</v>
      </c>
      <c r="M1648" s="73">
        <f>IF(Results!J1648&lt;'C.O. values'!C$32,"NO_GROWTH",L1648)</f>
        <v>0.26493749999999999</v>
      </c>
      <c r="N1648" s="74">
        <f t="shared" si="230"/>
        <v>4191.2566270595098</v>
      </c>
      <c r="O1648" s="42">
        <f t="shared" si="231"/>
        <v>4191.2566270595098</v>
      </c>
      <c r="P1648" s="75">
        <f t="shared" si="232"/>
        <v>0.45866890826217377</v>
      </c>
      <c r="Q1648" s="55" t="str">
        <f t="shared" si="233"/>
        <v>NEGATIVE</v>
      </c>
      <c r="R1648" s="1"/>
    </row>
    <row r="1649" spans="1:18" ht="14" x14ac:dyDescent="0.2">
      <c r="A1649" s="69" t="s">
        <v>3506</v>
      </c>
      <c r="B1649" s="69" t="s">
        <v>3507</v>
      </c>
      <c r="C1649" s="76" t="s">
        <v>3508</v>
      </c>
      <c r="D1649" s="31" t="s">
        <v>127</v>
      </c>
      <c r="E1649" s="1">
        <v>9</v>
      </c>
      <c r="F1649" s="71">
        <f>Data!Z179</f>
        <v>2397</v>
      </c>
      <c r="G1649" s="71">
        <f t="shared" si="225"/>
        <v>973.57894736842104</v>
      </c>
      <c r="H1649" s="72">
        <f t="shared" si="226"/>
        <v>1423.421052631579</v>
      </c>
      <c r="I1649" s="72">
        <f t="shared" si="227"/>
        <v>1423.421052631579</v>
      </c>
      <c r="J1649" s="45">
        <f>Data!K179</f>
        <v>0.39500000000000002</v>
      </c>
      <c r="K1649" s="45">
        <f t="shared" si="228"/>
        <v>5.1062500000000018E-2</v>
      </c>
      <c r="L1649" s="73">
        <f t="shared" si="229"/>
        <v>0.34393750000000001</v>
      </c>
      <c r="M1649" s="73">
        <f>IF(Results!J1649&lt;'C.O. values'!C$32,"NO_GROWTH",L1649)</f>
        <v>0.34393750000000001</v>
      </c>
      <c r="N1649" s="74">
        <f t="shared" si="230"/>
        <v>4138.6038237516377</v>
      </c>
      <c r="O1649" s="42">
        <f t="shared" si="231"/>
        <v>4138.6038237516377</v>
      </c>
      <c r="P1649" s="75">
        <f t="shared" si="232"/>
        <v>0.4529068645700155</v>
      </c>
      <c r="Q1649" s="55" t="str">
        <f t="shared" si="233"/>
        <v>NEGATIVE</v>
      </c>
      <c r="R1649" s="1"/>
    </row>
    <row r="1650" spans="1:18" ht="14" x14ac:dyDescent="0.2">
      <c r="A1650" s="69" t="s">
        <v>3509</v>
      </c>
      <c r="B1650" s="69" t="s">
        <v>3510</v>
      </c>
      <c r="C1650" s="76" t="s">
        <v>152</v>
      </c>
      <c r="D1650" s="31" t="s">
        <v>127</v>
      </c>
      <c r="E1650" s="1">
        <v>10</v>
      </c>
      <c r="F1650" s="71">
        <f>Data!AA179</f>
        <v>2824</v>
      </c>
      <c r="G1650" s="71">
        <f t="shared" si="225"/>
        <v>973.57894736842104</v>
      </c>
      <c r="H1650" s="72">
        <f t="shared" si="226"/>
        <v>1850.421052631579</v>
      </c>
      <c r="I1650" s="72">
        <f t="shared" si="227"/>
        <v>1850.421052631579</v>
      </c>
      <c r="J1650" s="45">
        <f>Data!L179</f>
        <v>0.36399999999999999</v>
      </c>
      <c r="K1650" s="45">
        <f t="shared" si="228"/>
        <v>5.1062500000000018E-2</v>
      </c>
      <c r="L1650" s="73">
        <f t="shared" si="229"/>
        <v>0.31293749999999998</v>
      </c>
      <c r="M1650" s="73">
        <f>IF(Results!J1650&lt;'C.O. values'!C$32,"NO_GROWTH",L1650)</f>
        <v>0.31293749999999998</v>
      </c>
      <c r="N1650" s="74">
        <f t="shared" si="230"/>
        <v>5913.0690717206444</v>
      </c>
      <c r="O1650" s="42">
        <f t="shared" si="231"/>
        <v>5913.0690717206444</v>
      </c>
      <c r="P1650" s="75">
        <f t="shared" si="232"/>
        <v>0.6470949352265527</v>
      </c>
      <c r="Q1650" s="55" t="str">
        <f t="shared" si="233"/>
        <v>NEGATIVE</v>
      </c>
      <c r="R1650" s="1"/>
    </row>
    <row r="1651" spans="1:18" ht="14" x14ac:dyDescent="0.2">
      <c r="A1651" s="69" t="s">
        <v>3511</v>
      </c>
      <c r="B1651" s="69" t="s">
        <v>3512</v>
      </c>
      <c r="C1651" s="76" t="s">
        <v>1725</v>
      </c>
      <c r="D1651" s="31" t="s">
        <v>127</v>
      </c>
      <c r="E1651" s="1">
        <v>11</v>
      </c>
      <c r="F1651" s="71">
        <f>Data!AB179</f>
        <v>2760</v>
      </c>
      <c r="G1651" s="71">
        <f t="shared" si="225"/>
        <v>973.57894736842104</v>
      </c>
      <c r="H1651" s="72">
        <f t="shared" si="226"/>
        <v>1786.421052631579</v>
      </c>
      <c r="I1651" s="72">
        <f t="shared" si="227"/>
        <v>1786.421052631579</v>
      </c>
      <c r="J1651" s="45">
        <f>Data!M179</f>
        <v>0.40899999999999997</v>
      </c>
      <c r="K1651" s="45">
        <f t="shared" si="228"/>
        <v>5.1062500000000018E-2</v>
      </c>
      <c r="L1651" s="73">
        <f t="shared" si="229"/>
        <v>0.35793749999999996</v>
      </c>
      <c r="M1651" s="73">
        <f>IF(Results!J1651&lt;'C.O. values'!C$32,"NO_GROWTH",L1651)</f>
        <v>0.35793749999999996</v>
      </c>
      <c r="N1651" s="74">
        <f t="shared" si="230"/>
        <v>4990.8742521573713</v>
      </c>
      <c r="O1651" s="42">
        <f t="shared" si="231"/>
        <v>4990.8742521573713</v>
      </c>
      <c r="P1651" s="75">
        <f t="shared" si="232"/>
        <v>0.54617482254166716</v>
      </c>
      <c r="Q1651" s="55" t="str">
        <f t="shared" si="233"/>
        <v>NEGATIVE</v>
      </c>
      <c r="R1651" s="1"/>
    </row>
    <row r="1652" spans="1:18" ht="14" x14ac:dyDescent="0.2">
      <c r="A1652" s="69" t="s">
        <v>3513</v>
      </c>
      <c r="B1652" s="69" t="s">
        <v>3514</v>
      </c>
      <c r="C1652" s="76" t="s">
        <v>132</v>
      </c>
      <c r="D1652" s="31" t="s">
        <v>144</v>
      </c>
      <c r="E1652" s="1">
        <v>12</v>
      </c>
      <c r="F1652" s="71">
        <f>Data!AC179</f>
        <v>2973</v>
      </c>
      <c r="G1652" s="71">
        <f t="shared" si="225"/>
        <v>973.57894736842104</v>
      </c>
      <c r="H1652" s="72">
        <f t="shared" si="226"/>
        <v>1999.421052631579</v>
      </c>
      <c r="I1652" s="72">
        <f t="shared" si="227"/>
        <v>1999.421052631579</v>
      </c>
      <c r="J1652" s="45">
        <f>Data!N179</f>
        <v>0.40899999999999997</v>
      </c>
      <c r="K1652" s="45">
        <f t="shared" si="228"/>
        <v>5.1062500000000018E-2</v>
      </c>
      <c r="L1652" s="73">
        <f t="shared" si="229"/>
        <v>0.35793749999999996</v>
      </c>
      <c r="M1652" s="73">
        <f>IF(Results!J1652&lt;'C.O. values'!C$32,"NO_GROWTH",L1652)</f>
        <v>0.35793749999999996</v>
      </c>
      <c r="N1652" s="74">
        <f t="shared" si="230"/>
        <v>5585.9502081552764</v>
      </c>
      <c r="O1652" s="42">
        <f t="shared" si="231"/>
        <v>5585.9502081552764</v>
      </c>
      <c r="P1652" s="75">
        <f t="shared" si="232"/>
        <v>0.61129678078885741</v>
      </c>
      <c r="Q1652" s="55" t="str">
        <f t="shared" si="233"/>
        <v>NEGATIVE</v>
      </c>
      <c r="R1652" s="1"/>
    </row>
    <row r="1653" spans="1:18" ht="14" x14ac:dyDescent="0.2">
      <c r="A1653" s="69" t="s">
        <v>3515</v>
      </c>
      <c r="B1653" s="69" t="s">
        <v>3516</v>
      </c>
      <c r="C1653" s="76" t="s">
        <v>3517</v>
      </c>
      <c r="D1653" s="31" t="s">
        <v>127</v>
      </c>
      <c r="E1653" s="1">
        <v>13</v>
      </c>
      <c r="F1653" s="71">
        <f>Data!R180</f>
        <v>3167</v>
      </c>
      <c r="G1653" s="71">
        <f t="shared" si="225"/>
        <v>973.57894736842104</v>
      </c>
      <c r="H1653" s="72">
        <f t="shared" si="226"/>
        <v>2193.4210526315792</v>
      </c>
      <c r="I1653" s="72">
        <f t="shared" si="227"/>
        <v>2193.4210526315792</v>
      </c>
      <c r="J1653" s="45">
        <f>Data!C180</f>
        <v>0.41399999999999998</v>
      </c>
      <c r="K1653" s="45">
        <f t="shared" si="228"/>
        <v>5.1062500000000018E-2</v>
      </c>
      <c r="L1653" s="73">
        <f t="shared" si="229"/>
        <v>0.36293749999999997</v>
      </c>
      <c r="M1653" s="73">
        <f>IF(Results!J1653&lt;'C.O. values'!C$32,"NO_GROWTH",L1653)</f>
        <v>0.36293749999999997</v>
      </c>
      <c r="N1653" s="74">
        <f t="shared" si="230"/>
        <v>6043.5227900990649</v>
      </c>
      <c r="O1653" s="42">
        <f t="shared" si="231"/>
        <v>6043.5227900990649</v>
      </c>
      <c r="P1653" s="75">
        <f t="shared" si="232"/>
        <v>0.66137109865712507</v>
      </c>
      <c r="Q1653" s="55" t="str">
        <f t="shared" si="233"/>
        <v>NEGATIVE</v>
      </c>
      <c r="R1653" s="1"/>
    </row>
    <row r="1654" spans="1:18" ht="14" x14ac:dyDescent="0.2">
      <c r="A1654" s="69" t="s">
        <v>3518</v>
      </c>
      <c r="B1654" s="69" t="s">
        <v>3519</v>
      </c>
      <c r="C1654" s="76" t="s">
        <v>272</v>
      </c>
      <c r="D1654" s="31" t="s">
        <v>127</v>
      </c>
      <c r="E1654" s="1">
        <v>14</v>
      </c>
      <c r="F1654" s="71">
        <f>Data!S180</f>
        <v>1731</v>
      </c>
      <c r="G1654" s="71">
        <f t="shared" si="225"/>
        <v>973.57894736842104</v>
      </c>
      <c r="H1654" s="72">
        <f t="shared" si="226"/>
        <v>757.42105263157896</v>
      </c>
      <c r="I1654" s="72">
        <f t="shared" si="227"/>
        <v>757.42105263157896</v>
      </c>
      <c r="J1654" s="45">
        <f>Data!D180</f>
        <v>0.32500000000000001</v>
      </c>
      <c r="K1654" s="45">
        <f t="shared" si="228"/>
        <v>5.1062500000000018E-2</v>
      </c>
      <c r="L1654" s="73">
        <f t="shared" si="229"/>
        <v>0.2739375</v>
      </c>
      <c r="M1654" s="73">
        <f>IF(Results!J1654&lt;'C.O. values'!C$32,"NO_GROWTH",L1654)</f>
        <v>0.2739375</v>
      </c>
      <c r="N1654" s="74">
        <f t="shared" si="230"/>
        <v>2764.9411001837243</v>
      </c>
      <c r="O1654" s="42">
        <f t="shared" si="231"/>
        <v>2764.9411001837243</v>
      </c>
      <c r="P1654" s="75">
        <f t="shared" si="232"/>
        <v>0.30258049761086031</v>
      </c>
      <c r="Q1654" s="55" t="str">
        <f t="shared" si="233"/>
        <v>NEGATIVE</v>
      </c>
      <c r="R1654" s="1"/>
    </row>
    <row r="1655" spans="1:18" ht="14" x14ac:dyDescent="0.2">
      <c r="A1655" s="69" t="s">
        <v>3520</v>
      </c>
      <c r="B1655" s="69" t="s">
        <v>3521</v>
      </c>
      <c r="C1655" s="76" t="s">
        <v>1425</v>
      </c>
      <c r="D1655" s="31" t="s">
        <v>127</v>
      </c>
      <c r="E1655" s="1">
        <v>15</v>
      </c>
      <c r="F1655" s="71">
        <f>Data!T180</f>
        <v>2205</v>
      </c>
      <c r="G1655" s="71">
        <f t="shared" si="225"/>
        <v>973.57894736842104</v>
      </c>
      <c r="H1655" s="72">
        <f t="shared" si="226"/>
        <v>1231.421052631579</v>
      </c>
      <c r="I1655" s="72">
        <f t="shared" si="227"/>
        <v>1231.421052631579</v>
      </c>
      <c r="J1655" s="45">
        <f>Data!E180</f>
        <v>0.39800000000000002</v>
      </c>
      <c r="K1655" s="45">
        <f t="shared" si="228"/>
        <v>5.1062500000000018E-2</v>
      </c>
      <c r="L1655" s="73">
        <f t="shared" si="229"/>
        <v>0.34693750000000001</v>
      </c>
      <c r="M1655" s="73">
        <f>IF(Results!J1655&lt;'C.O. values'!C$32,"NO_GROWTH",L1655)</f>
        <v>0.34693750000000001</v>
      </c>
      <c r="N1655" s="74">
        <f t="shared" si="230"/>
        <v>3549.4031421555146</v>
      </c>
      <c r="O1655" s="42">
        <f t="shared" si="231"/>
        <v>3549.4031421555146</v>
      </c>
      <c r="P1655" s="75">
        <f t="shared" si="232"/>
        <v>0.38842786520971573</v>
      </c>
      <c r="Q1655" s="55" t="str">
        <f t="shared" si="233"/>
        <v>NEGATIVE</v>
      </c>
      <c r="R1655" s="1"/>
    </row>
    <row r="1656" spans="1:18" ht="14" x14ac:dyDescent="0.2">
      <c r="A1656" s="69" t="s">
        <v>3522</v>
      </c>
      <c r="B1656" s="69" t="s">
        <v>3523</v>
      </c>
      <c r="C1656" s="76" t="s">
        <v>3077</v>
      </c>
      <c r="D1656" s="31" t="s">
        <v>127</v>
      </c>
      <c r="E1656" s="1">
        <v>16</v>
      </c>
      <c r="F1656" s="71">
        <f>Data!U180</f>
        <v>2086</v>
      </c>
      <c r="G1656" s="71">
        <f t="shared" si="225"/>
        <v>973.57894736842104</v>
      </c>
      <c r="H1656" s="72">
        <f t="shared" si="226"/>
        <v>1112.421052631579</v>
      </c>
      <c r="I1656" s="72">
        <f t="shared" si="227"/>
        <v>1112.421052631579</v>
      </c>
      <c r="J1656" s="45">
        <f>Data!F180</f>
        <v>0.32600000000000001</v>
      </c>
      <c r="K1656" s="45">
        <f t="shared" si="228"/>
        <v>5.1062500000000018E-2</v>
      </c>
      <c r="L1656" s="73">
        <f t="shared" si="229"/>
        <v>0.2749375</v>
      </c>
      <c r="M1656" s="73">
        <f>IF(Results!J1656&lt;'C.O. values'!C$32,"NO_GROWTH",L1656)</f>
        <v>0.2749375</v>
      </c>
      <c r="N1656" s="74">
        <f t="shared" si="230"/>
        <v>4046.0870293487756</v>
      </c>
      <c r="O1656" s="42">
        <f t="shared" si="231"/>
        <v>4046.0870293487756</v>
      </c>
      <c r="P1656" s="75">
        <f t="shared" si="232"/>
        <v>0.44278231700337134</v>
      </c>
      <c r="Q1656" s="55" t="str">
        <f t="shared" si="233"/>
        <v>NEGATIVE</v>
      </c>
      <c r="R1656" s="1"/>
    </row>
    <row r="1657" spans="1:18" ht="14" x14ac:dyDescent="0.2">
      <c r="A1657" s="69" t="s">
        <v>3524</v>
      </c>
      <c r="B1657" s="69" t="s">
        <v>3525</v>
      </c>
      <c r="C1657" s="76" t="s">
        <v>1473</v>
      </c>
      <c r="D1657" s="31" t="s">
        <v>127</v>
      </c>
      <c r="E1657" s="1">
        <v>17</v>
      </c>
      <c r="F1657" s="71">
        <f>Data!V180</f>
        <v>2414</v>
      </c>
      <c r="G1657" s="71">
        <f t="shared" si="225"/>
        <v>973.57894736842104</v>
      </c>
      <c r="H1657" s="72">
        <f t="shared" si="226"/>
        <v>1440.421052631579</v>
      </c>
      <c r="I1657" s="72">
        <f t="shared" si="227"/>
        <v>1440.421052631579</v>
      </c>
      <c r="J1657" s="45">
        <f>Data!G180</f>
        <v>0.32400000000000001</v>
      </c>
      <c r="K1657" s="45">
        <f t="shared" si="228"/>
        <v>5.1062500000000018E-2</v>
      </c>
      <c r="L1657" s="73">
        <f t="shared" si="229"/>
        <v>0.2729375</v>
      </c>
      <c r="M1657" s="73">
        <f>IF(Results!J1657&lt;'C.O. values'!C$32,"NO_GROWTH",L1657)</f>
        <v>0.2729375</v>
      </c>
      <c r="N1657" s="74">
        <f t="shared" si="230"/>
        <v>5277.4758053824735</v>
      </c>
      <c r="O1657" s="42">
        <f t="shared" si="231"/>
        <v>5277.4758053824735</v>
      </c>
      <c r="P1657" s="75">
        <f t="shared" si="232"/>
        <v>0.57753897730978665</v>
      </c>
      <c r="Q1657" s="55" t="str">
        <f t="shared" si="233"/>
        <v>NEGATIVE</v>
      </c>
      <c r="R1657" s="1"/>
    </row>
    <row r="1658" spans="1:18" ht="14" x14ac:dyDescent="0.2">
      <c r="A1658" s="69" t="s">
        <v>3526</v>
      </c>
      <c r="B1658" s="69" t="s">
        <v>3527</v>
      </c>
      <c r="C1658" s="76" t="s">
        <v>135</v>
      </c>
      <c r="D1658" s="31" t="s">
        <v>127</v>
      </c>
      <c r="E1658" s="1">
        <v>18</v>
      </c>
      <c r="F1658" s="71">
        <f>Data!W180</f>
        <v>2320</v>
      </c>
      <c r="G1658" s="71">
        <f t="shared" si="225"/>
        <v>973.57894736842104</v>
      </c>
      <c r="H1658" s="72">
        <f t="shared" si="226"/>
        <v>1346.421052631579</v>
      </c>
      <c r="I1658" s="72">
        <f t="shared" si="227"/>
        <v>1346.421052631579</v>
      </c>
      <c r="J1658" s="45">
        <f>Data!H180</f>
        <v>0.33500000000000002</v>
      </c>
      <c r="K1658" s="45">
        <f t="shared" si="228"/>
        <v>5.1062500000000018E-2</v>
      </c>
      <c r="L1658" s="73">
        <f t="shared" si="229"/>
        <v>0.28393750000000001</v>
      </c>
      <c r="M1658" s="73">
        <f>IF(Results!J1658&lt;'C.O. values'!C$32,"NO_GROWTH",L1658)</f>
        <v>0.28393750000000001</v>
      </c>
      <c r="N1658" s="74">
        <f t="shared" si="230"/>
        <v>4741.9627651563424</v>
      </c>
      <c r="O1658" s="42">
        <f t="shared" si="231"/>
        <v>4741.9627651563424</v>
      </c>
      <c r="P1658" s="75">
        <f t="shared" si="232"/>
        <v>0.51893526883369634</v>
      </c>
      <c r="Q1658" s="55" t="str">
        <f t="shared" si="233"/>
        <v>NEGATIVE</v>
      </c>
      <c r="R1658" s="1"/>
    </row>
    <row r="1659" spans="1:18" ht="14" x14ac:dyDescent="0.2">
      <c r="A1659" s="69" t="s">
        <v>3528</v>
      </c>
      <c r="B1659" s="69" t="s">
        <v>3529</v>
      </c>
      <c r="C1659" s="76" t="s">
        <v>132</v>
      </c>
      <c r="D1659" s="31" t="s">
        <v>127</v>
      </c>
      <c r="E1659" s="1">
        <v>19</v>
      </c>
      <c r="F1659" s="71">
        <f>Data!X180</f>
        <v>1780</v>
      </c>
      <c r="G1659" s="71">
        <f t="shared" si="225"/>
        <v>973.57894736842104</v>
      </c>
      <c r="H1659" s="72">
        <f t="shared" si="226"/>
        <v>806.42105263157896</v>
      </c>
      <c r="I1659" s="72">
        <f t="shared" si="227"/>
        <v>806.42105263157896</v>
      </c>
      <c r="J1659" s="45">
        <f>Data!I180</f>
        <v>0.33500000000000002</v>
      </c>
      <c r="K1659" s="45">
        <f t="shared" si="228"/>
        <v>5.1062500000000018E-2</v>
      </c>
      <c r="L1659" s="73">
        <f t="shared" si="229"/>
        <v>0.28393750000000001</v>
      </c>
      <c r="M1659" s="73">
        <f>IF(Results!J1659&lt;'C.O. values'!C$32,"NO_GROWTH",L1659)</f>
        <v>0.28393750000000001</v>
      </c>
      <c r="N1659" s="74">
        <f t="shared" si="230"/>
        <v>2840.135778583593</v>
      </c>
      <c r="O1659" s="42">
        <f t="shared" si="231"/>
        <v>2840.135778583593</v>
      </c>
      <c r="P1659" s="75">
        <f t="shared" si="232"/>
        <v>0.31080940462316847</v>
      </c>
      <c r="Q1659" s="55" t="str">
        <f t="shared" si="233"/>
        <v>NEGATIVE</v>
      </c>
      <c r="R1659" s="1"/>
    </row>
    <row r="1660" spans="1:18" ht="14" x14ac:dyDescent="0.2">
      <c r="A1660" s="69" t="s">
        <v>3530</v>
      </c>
      <c r="B1660" s="69" t="s">
        <v>3531</v>
      </c>
      <c r="C1660" s="76" t="s">
        <v>132</v>
      </c>
      <c r="D1660" s="31" t="s">
        <v>127</v>
      </c>
      <c r="E1660" s="1">
        <v>20</v>
      </c>
      <c r="F1660" s="71">
        <f>Data!Y180</f>
        <v>2305</v>
      </c>
      <c r="G1660" s="71">
        <f t="shared" si="225"/>
        <v>973.57894736842104</v>
      </c>
      <c r="H1660" s="72">
        <f t="shared" si="226"/>
        <v>1331.421052631579</v>
      </c>
      <c r="I1660" s="72">
        <f t="shared" si="227"/>
        <v>1331.421052631579</v>
      </c>
      <c r="J1660" s="45">
        <f>Data!J180</f>
        <v>0.42199999999999999</v>
      </c>
      <c r="K1660" s="45">
        <f t="shared" si="228"/>
        <v>5.1062500000000018E-2</v>
      </c>
      <c r="L1660" s="73">
        <f t="shared" si="229"/>
        <v>0.37093749999999998</v>
      </c>
      <c r="M1660" s="73">
        <f>IF(Results!J1660&lt;'C.O. values'!C$32,"NO_GROWTH",L1660)</f>
        <v>0.37093749999999998</v>
      </c>
      <c r="N1660" s="74">
        <f t="shared" si="230"/>
        <v>3589.3406642131872</v>
      </c>
      <c r="O1660" s="42">
        <f t="shared" si="231"/>
        <v>3589.3406642131872</v>
      </c>
      <c r="P1660" s="75">
        <f t="shared" si="232"/>
        <v>0.39279841592298492</v>
      </c>
      <c r="Q1660" s="55" t="str">
        <f t="shared" si="233"/>
        <v>NEGATIVE</v>
      </c>
      <c r="R1660" s="1"/>
    </row>
    <row r="1661" spans="1:18" ht="14" x14ac:dyDescent="0.2">
      <c r="A1661" s="69" t="s">
        <v>3532</v>
      </c>
      <c r="B1661" s="69" t="s">
        <v>3533</v>
      </c>
      <c r="C1661" s="76" t="s">
        <v>284</v>
      </c>
      <c r="D1661" s="31" t="s">
        <v>127</v>
      </c>
      <c r="E1661" s="1">
        <v>21</v>
      </c>
      <c r="F1661" s="71">
        <f>Data!Z180</f>
        <v>38446</v>
      </c>
      <c r="G1661" s="71">
        <f t="shared" si="225"/>
        <v>973.57894736842104</v>
      </c>
      <c r="H1661" s="72">
        <f t="shared" si="226"/>
        <v>37472.42105263158</v>
      </c>
      <c r="I1661" s="72" t="str">
        <f t="shared" si="227"/>
        <v>OUTLIER-UP</v>
      </c>
      <c r="J1661" s="45">
        <f>Data!K180</f>
        <v>0.35799999999999998</v>
      </c>
      <c r="K1661" s="45">
        <f t="shared" si="228"/>
        <v>5.1062500000000018E-2</v>
      </c>
      <c r="L1661" s="73">
        <f t="shared" si="229"/>
        <v>0.30693749999999997</v>
      </c>
      <c r="M1661" s="73">
        <f>IF(Results!J1661&lt;'C.O. values'!C$32,"NO_GROWTH",L1661)</f>
        <v>0.30693749999999997</v>
      </c>
      <c r="N1661" s="74">
        <f t="shared" si="230"/>
        <v>122084.85783793633</v>
      </c>
      <c r="O1661" s="42" t="str">
        <f t="shared" si="231"/>
        <v>OUTLIER-UP</v>
      </c>
      <c r="P1661" s="75">
        <f t="shared" si="232"/>
        <v>13.36031969465798</v>
      </c>
      <c r="Q1661" s="55" t="str">
        <f t="shared" si="233"/>
        <v>LIKELY_TRUE_POSITIVE</v>
      </c>
      <c r="R1661" s="1"/>
    </row>
    <row r="1662" spans="1:18" ht="14" x14ac:dyDescent="0.2">
      <c r="A1662" s="69" t="s">
        <v>3534</v>
      </c>
      <c r="B1662" s="69" t="s">
        <v>3535</v>
      </c>
      <c r="C1662" s="76" t="s">
        <v>668</v>
      </c>
      <c r="D1662" s="31" t="s">
        <v>127</v>
      </c>
      <c r="E1662" s="1">
        <v>22</v>
      </c>
      <c r="F1662" s="71">
        <f>Data!AA180</f>
        <v>1684</v>
      </c>
      <c r="G1662" s="71">
        <f t="shared" si="225"/>
        <v>973.57894736842104</v>
      </c>
      <c r="H1662" s="72">
        <f t="shared" si="226"/>
        <v>710.42105263157896</v>
      </c>
      <c r="I1662" s="72">
        <f t="shared" si="227"/>
        <v>710.42105263157896</v>
      </c>
      <c r="J1662" s="45">
        <f>Data!L180</f>
        <v>0.40300000000000002</v>
      </c>
      <c r="K1662" s="45">
        <f t="shared" si="228"/>
        <v>5.1062500000000018E-2</v>
      </c>
      <c r="L1662" s="73">
        <f t="shared" si="229"/>
        <v>0.35193750000000001</v>
      </c>
      <c r="M1662" s="73">
        <f>IF(Results!J1662&lt;'C.O. values'!C$32,"NO_GROWTH",L1662)</f>
        <v>0.35193750000000001</v>
      </c>
      <c r="N1662" s="74">
        <f t="shared" si="230"/>
        <v>2018.6000429950743</v>
      </c>
      <c r="O1662" s="42">
        <f t="shared" si="231"/>
        <v>2018.6000429950743</v>
      </c>
      <c r="P1662" s="75">
        <f t="shared" si="232"/>
        <v>0.22090488851504578</v>
      </c>
      <c r="Q1662" s="55" t="str">
        <f t="shared" si="233"/>
        <v>NEGATIVE</v>
      </c>
      <c r="R1662" s="1"/>
    </row>
    <row r="1663" spans="1:18" ht="14" x14ac:dyDescent="0.2">
      <c r="A1663" s="69" t="s">
        <v>3536</v>
      </c>
      <c r="B1663" s="69" t="s">
        <v>3537</v>
      </c>
      <c r="C1663" s="76" t="s">
        <v>347</v>
      </c>
      <c r="D1663" s="31" t="s">
        <v>144</v>
      </c>
      <c r="E1663" s="1">
        <v>23</v>
      </c>
      <c r="F1663" s="71">
        <f>Data!AB180</f>
        <v>2363</v>
      </c>
      <c r="G1663" s="71">
        <f t="shared" si="225"/>
        <v>973.57894736842104</v>
      </c>
      <c r="H1663" s="72">
        <f t="shared" si="226"/>
        <v>1389.421052631579</v>
      </c>
      <c r="I1663" s="72">
        <f t="shared" si="227"/>
        <v>1389.421052631579</v>
      </c>
      <c r="J1663" s="45">
        <f>Data!M180</f>
        <v>0.39700000000000002</v>
      </c>
      <c r="K1663" s="45">
        <f t="shared" si="228"/>
        <v>5.1062500000000018E-2</v>
      </c>
      <c r="L1663" s="73">
        <f t="shared" si="229"/>
        <v>0.34593750000000001</v>
      </c>
      <c r="M1663" s="73">
        <f>IF(Results!J1663&lt;'C.O. values'!C$32,"NO_GROWTH",L1663)</f>
        <v>0.34593750000000001</v>
      </c>
      <c r="N1663" s="74">
        <f t="shared" si="230"/>
        <v>4016.3932867398848</v>
      </c>
      <c r="O1663" s="42">
        <f t="shared" si="231"/>
        <v>4016.3932867398848</v>
      </c>
      <c r="P1663" s="75">
        <f t="shared" si="232"/>
        <v>0.43953279121277494</v>
      </c>
      <c r="Q1663" s="55" t="str">
        <f t="shared" si="233"/>
        <v>NEGATIVE</v>
      </c>
      <c r="R1663" s="1"/>
    </row>
    <row r="1664" spans="1:18" ht="14" x14ac:dyDescent="0.2">
      <c r="A1664" s="69" t="s">
        <v>3538</v>
      </c>
      <c r="B1664" s="69" t="s">
        <v>3539</v>
      </c>
      <c r="C1664" s="76" t="s">
        <v>568</v>
      </c>
      <c r="D1664" s="31" t="s">
        <v>141</v>
      </c>
      <c r="E1664" s="1">
        <v>24</v>
      </c>
      <c r="F1664" s="71">
        <f>Data!AC180</f>
        <v>4058</v>
      </c>
      <c r="G1664" s="71">
        <f t="shared" si="225"/>
        <v>973.57894736842104</v>
      </c>
      <c r="H1664" s="72">
        <f t="shared" si="226"/>
        <v>3084.4210526315792</v>
      </c>
      <c r="I1664" s="72" t="str">
        <f t="shared" si="227"/>
        <v>OUTLIER-UP</v>
      </c>
      <c r="J1664" s="45">
        <f>Data!N180</f>
        <v>0.373</v>
      </c>
      <c r="K1664" s="45">
        <f t="shared" si="228"/>
        <v>5.1062500000000018E-2</v>
      </c>
      <c r="L1664" s="73">
        <f t="shared" si="229"/>
        <v>0.32193749999999999</v>
      </c>
      <c r="M1664" s="73">
        <f>IF(Results!J1664&lt;'C.O. values'!C$32,"NO_GROWTH",L1664)</f>
        <v>0.32193749999999999</v>
      </c>
      <c r="N1664" s="74">
        <f t="shared" si="230"/>
        <v>9580.8069971083805</v>
      </c>
      <c r="O1664" s="42" t="str">
        <f t="shared" si="231"/>
        <v>OUTLIER-UP</v>
      </c>
      <c r="P1664" s="75">
        <f t="shared" si="232"/>
        <v>1.0484727318444635</v>
      </c>
      <c r="Q1664" s="55" t="str">
        <f t="shared" si="233"/>
        <v>LIKELY_TRUE_POSITIVE</v>
      </c>
      <c r="R1664" s="1"/>
    </row>
    <row r="1665" spans="1:18" ht="14" x14ac:dyDescent="0.2">
      <c r="A1665" s="69" t="s">
        <v>3540</v>
      </c>
      <c r="B1665" s="69" t="s">
        <v>3541</v>
      </c>
      <c r="C1665" s="76" t="s">
        <v>164</v>
      </c>
      <c r="D1665" s="31" t="s">
        <v>127</v>
      </c>
      <c r="E1665" s="1">
        <v>25</v>
      </c>
      <c r="F1665" s="71">
        <f>Data!R181</f>
        <v>1516</v>
      </c>
      <c r="G1665" s="71">
        <f t="shared" si="225"/>
        <v>973.57894736842104</v>
      </c>
      <c r="H1665" s="72">
        <f t="shared" si="226"/>
        <v>542.42105263157896</v>
      </c>
      <c r="I1665" s="72">
        <f t="shared" si="227"/>
        <v>542.42105263157896</v>
      </c>
      <c r="J1665" s="45">
        <f>Data!C181</f>
        <v>0.4</v>
      </c>
      <c r="K1665" s="45">
        <f t="shared" si="228"/>
        <v>5.1062500000000018E-2</v>
      </c>
      <c r="L1665" s="73">
        <f t="shared" si="229"/>
        <v>0.34893750000000001</v>
      </c>
      <c r="M1665" s="73">
        <f>IF(Results!J1665&lt;'C.O. values'!C$32,"NO_GROWTH",L1665)</f>
        <v>0.34893750000000001</v>
      </c>
      <c r="N1665" s="74">
        <f t="shared" si="230"/>
        <v>1554.4934340149136</v>
      </c>
      <c r="O1665" s="42">
        <f t="shared" si="231"/>
        <v>1554.4934340149136</v>
      </c>
      <c r="P1665" s="75">
        <f t="shared" si="232"/>
        <v>0.17011552136347255</v>
      </c>
      <c r="Q1665" s="55" t="str">
        <f t="shared" si="233"/>
        <v>NEGATIVE</v>
      </c>
      <c r="R1665" s="1"/>
    </row>
    <row r="1666" spans="1:18" ht="14" x14ac:dyDescent="0.2">
      <c r="A1666" s="69" t="s">
        <v>3542</v>
      </c>
      <c r="B1666" s="69" t="s">
        <v>3543</v>
      </c>
      <c r="C1666" s="76" t="s">
        <v>238</v>
      </c>
      <c r="D1666" s="31" t="s">
        <v>127</v>
      </c>
      <c r="E1666" s="1">
        <v>26</v>
      </c>
      <c r="F1666" s="71">
        <f>Data!S181</f>
        <v>2645</v>
      </c>
      <c r="G1666" s="71">
        <f t="shared" si="225"/>
        <v>973.57894736842104</v>
      </c>
      <c r="H1666" s="72">
        <f t="shared" si="226"/>
        <v>1671.421052631579</v>
      </c>
      <c r="I1666" s="72">
        <f t="shared" si="227"/>
        <v>1671.421052631579</v>
      </c>
      <c r="J1666" s="45">
        <f>Data!D181</f>
        <v>0.27100000000000002</v>
      </c>
      <c r="K1666" s="45">
        <f t="shared" si="228"/>
        <v>5.1062500000000018E-2</v>
      </c>
      <c r="L1666" s="73">
        <f t="shared" si="229"/>
        <v>0.21993750000000001</v>
      </c>
      <c r="M1666" s="73">
        <f>IF(Results!J1666&lt;'C.O. values'!C$32,"NO_GROWTH",L1666)</f>
        <v>0.21993750000000001</v>
      </c>
      <c r="N1666" s="74">
        <f t="shared" si="230"/>
        <v>7599.5273776940221</v>
      </c>
      <c r="O1666" s="42">
        <f t="shared" si="231"/>
        <v>7599.5273776940221</v>
      </c>
      <c r="P1666" s="75">
        <f t="shared" si="232"/>
        <v>0.83165199265807832</v>
      </c>
      <c r="Q1666" s="55" t="str">
        <f t="shared" si="233"/>
        <v>NEGATIVE</v>
      </c>
      <c r="R1666" s="1"/>
    </row>
    <row r="1667" spans="1:18" ht="14" x14ac:dyDescent="0.2">
      <c r="A1667" s="69" t="s">
        <v>3544</v>
      </c>
      <c r="B1667" s="69" t="s">
        <v>3545</v>
      </c>
      <c r="C1667" s="76" t="s">
        <v>158</v>
      </c>
      <c r="D1667" s="31" t="s">
        <v>127</v>
      </c>
      <c r="E1667" s="1">
        <v>27</v>
      </c>
      <c r="F1667" s="71">
        <f>Data!T181</f>
        <v>1164</v>
      </c>
      <c r="G1667" s="71">
        <f t="shared" si="225"/>
        <v>973.57894736842104</v>
      </c>
      <c r="H1667" s="72">
        <f t="shared" si="226"/>
        <v>190.42105263157896</v>
      </c>
      <c r="I1667" s="72">
        <f t="shared" si="227"/>
        <v>190.42105263157896</v>
      </c>
      <c r="J1667" s="45">
        <f>Data!E181</f>
        <v>0.28000000000000003</v>
      </c>
      <c r="K1667" s="45">
        <f t="shared" si="228"/>
        <v>5.1062500000000018E-2</v>
      </c>
      <c r="L1667" s="73">
        <f t="shared" si="229"/>
        <v>0.22893750000000002</v>
      </c>
      <c r="M1667" s="73">
        <f>IF(Results!J1667&lt;'C.O. values'!C$32,"NO_GROWTH",L1667)</f>
        <v>0.22893750000000002</v>
      </c>
      <c r="N1667" s="74">
        <f t="shared" si="230"/>
        <v>831.7599896547265</v>
      </c>
      <c r="O1667" s="42">
        <f t="shared" si="231"/>
        <v>831.7599896547265</v>
      </c>
      <c r="P1667" s="75">
        <f t="shared" si="232"/>
        <v>9.1023404276426703E-2</v>
      </c>
      <c r="Q1667" s="55" t="str">
        <f t="shared" si="233"/>
        <v>NEGATIVE</v>
      </c>
      <c r="R1667" s="1"/>
    </row>
    <row r="1668" spans="1:18" ht="14" x14ac:dyDescent="0.2">
      <c r="A1668" s="69" t="s">
        <v>3546</v>
      </c>
      <c r="B1668" s="69" t="s">
        <v>3547</v>
      </c>
      <c r="C1668" s="76" t="s">
        <v>135</v>
      </c>
      <c r="D1668" s="31" t="s">
        <v>127</v>
      </c>
      <c r="E1668" s="1">
        <v>28</v>
      </c>
      <c r="F1668" s="71">
        <f>Data!U181</f>
        <v>1925</v>
      </c>
      <c r="G1668" s="71">
        <f t="shared" si="225"/>
        <v>973.57894736842104</v>
      </c>
      <c r="H1668" s="72">
        <f t="shared" si="226"/>
        <v>951.42105263157896</v>
      </c>
      <c r="I1668" s="72">
        <f t="shared" si="227"/>
        <v>951.42105263157896</v>
      </c>
      <c r="J1668" s="45">
        <f>Data!F181</f>
        <v>0.36499999999999999</v>
      </c>
      <c r="K1668" s="45">
        <f t="shared" si="228"/>
        <v>5.1062500000000018E-2</v>
      </c>
      <c r="L1668" s="73">
        <f t="shared" si="229"/>
        <v>0.31393749999999998</v>
      </c>
      <c r="M1668" s="73">
        <f>IF(Results!J1668&lt;'C.O. values'!C$32,"NO_GROWTH",L1668)</f>
        <v>0.31393749999999998</v>
      </c>
      <c r="N1668" s="74">
        <f t="shared" si="230"/>
        <v>3030.6065781615098</v>
      </c>
      <c r="O1668" s="42">
        <f t="shared" si="231"/>
        <v>3030.6065781615098</v>
      </c>
      <c r="P1668" s="75">
        <f t="shared" si="232"/>
        <v>0.33165351928181164</v>
      </c>
      <c r="Q1668" s="55" t="str">
        <f t="shared" si="233"/>
        <v>NEGATIVE</v>
      </c>
      <c r="R1668" s="1"/>
    </row>
    <row r="1669" spans="1:18" ht="14" x14ac:dyDescent="0.2">
      <c r="A1669" s="69" t="s">
        <v>3548</v>
      </c>
      <c r="B1669" s="69" t="s">
        <v>3549</v>
      </c>
      <c r="C1669" s="76" t="s">
        <v>272</v>
      </c>
      <c r="D1669" s="31" t="s">
        <v>144</v>
      </c>
      <c r="E1669" s="1">
        <v>29</v>
      </c>
      <c r="F1669" s="71">
        <f>Data!V181</f>
        <v>2126</v>
      </c>
      <c r="G1669" s="71">
        <f t="shared" si="225"/>
        <v>973.57894736842104</v>
      </c>
      <c r="H1669" s="72">
        <f t="shared" si="226"/>
        <v>1152.421052631579</v>
      </c>
      <c r="I1669" s="72">
        <f t="shared" si="227"/>
        <v>1152.421052631579</v>
      </c>
      <c r="J1669" s="45">
        <f>Data!G181</f>
        <v>0.374</v>
      </c>
      <c r="K1669" s="45">
        <f t="shared" si="228"/>
        <v>5.1062500000000018E-2</v>
      </c>
      <c r="L1669" s="73">
        <f t="shared" si="229"/>
        <v>0.32293749999999999</v>
      </c>
      <c r="M1669" s="73">
        <f>IF(Results!J1669&lt;'C.O. values'!C$32,"NO_GROWTH",L1669)</f>
        <v>0.32293749999999999</v>
      </c>
      <c r="N1669" s="74">
        <f t="shared" si="230"/>
        <v>3568.5575463722207</v>
      </c>
      <c r="O1669" s="42">
        <f t="shared" si="231"/>
        <v>3568.5575463722207</v>
      </c>
      <c r="P1669" s="75">
        <f t="shared" si="232"/>
        <v>0.39052402167357148</v>
      </c>
      <c r="Q1669" s="55" t="str">
        <f t="shared" si="233"/>
        <v>NEGATIVE</v>
      </c>
      <c r="R1669" s="1"/>
    </row>
    <row r="1670" spans="1:18" ht="14" x14ac:dyDescent="0.2">
      <c r="A1670" s="69" t="s">
        <v>3550</v>
      </c>
      <c r="B1670" s="69" t="s">
        <v>3551</v>
      </c>
      <c r="C1670" s="76" t="s">
        <v>479</v>
      </c>
      <c r="D1670" s="31" t="s">
        <v>144</v>
      </c>
      <c r="E1670" s="1">
        <v>30</v>
      </c>
      <c r="F1670" s="71">
        <f>Data!W181</f>
        <v>2874</v>
      </c>
      <c r="G1670" s="71">
        <f t="shared" si="225"/>
        <v>973.57894736842104</v>
      </c>
      <c r="H1670" s="72">
        <f t="shared" si="226"/>
        <v>1900.421052631579</v>
      </c>
      <c r="I1670" s="72">
        <f t="shared" si="227"/>
        <v>1900.421052631579</v>
      </c>
      <c r="J1670" s="45">
        <f>Data!H181</f>
        <v>0.42399999999999999</v>
      </c>
      <c r="K1670" s="45">
        <f t="shared" si="228"/>
        <v>5.1062500000000018E-2</v>
      </c>
      <c r="L1670" s="73">
        <f t="shared" si="229"/>
        <v>0.37293749999999998</v>
      </c>
      <c r="M1670" s="73">
        <f>IF(Results!J1670&lt;'C.O. values'!C$32,"NO_GROWTH",L1670)</f>
        <v>0.37293749999999998</v>
      </c>
      <c r="N1670" s="74">
        <f t="shared" si="230"/>
        <v>5095.8164642375168</v>
      </c>
      <c r="O1670" s="42">
        <f t="shared" si="231"/>
        <v>5095.8164642375168</v>
      </c>
      <c r="P1670" s="75">
        <f t="shared" si="232"/>
        <v>0.55765914195428867</v>
      </c>
      <c r="Q1670" s="55" t="str">
        <f t="shared" si="233"/>
        <v>NEGATIVE</v>
      </c>
      <c r="R1670" s="1"/>
    </row>
    <row r="1671" spans="1:18" ht="14" x14ac:dyDescent="0.2">
      <c r="A1671" s="69" t="s">
        <v>3552</v>
      </c>
      <c r="B1671" s="69" t="s">
        <v>3553</v>
      </c>
      <c r="C1671" s="76" t="s">
        <v>596</v>
      </c>
      <c r="D1671" s="31" t="s">
        <v>127</v>
      </c>
      <c r="E1671" s="1">
        <v>31</v>
      </c>
      <c r="F1671" s="71">
        <f>Data!X181</f>
        <v>1974</v>
      </c>
      <c r="G1671" s="71">
        <f t="shared" si="225"/>
        <v>973.57894736842104</v>
      </c>
      <c r="H1671" s="72">
        <f t="shared" si="226"/>
        <v>1000.421052631579</v>
      </c>
      <c r="I1671" s="72">
        <f t="shared" si="227"/>
        <v>1000.421052631579</v>
      </c>
      <c r="J1671" s="45">
        <f>Data!I181</f>
        <v>0.42399999999999999</v>
      </c>
      <c r="K1671" s="45">
        <f t="shared" si="228"/>
        <v>5.1062500000000018E-2</v>
      </c>
      <c r="L1671" s="73">
        <f t="shared" si="229"/>
        <v>0.37293749999999998</v>
      </c>
      <c r="M1671" s="73">
        <f>IF(Results!J1671&lt;'C.O. values'!C$32,"NO_GROWTH",L1671)</f>
        <v>0.37293749999999998</v>
      </c>
      <c r="N1671" s="74">
        <f t="shared" si="230"/>
        <v>2682.5434627292216</v>
      </c>
      <c r="O1671" s="42">
        <f t="shared" si="231"/>
        <v>2682.5434627292216</v>
      </c>
      <c r="P1671" s="75">
        <f t="shared" si="232"/>
        <v>0.29356333694104131</v>
      </c>
      <c r="Q1671" s="55" t="str">
        <f t="shared" si="233"/>
        <v>NEGATIVE</v>
      </c>
      <c r="R1671" s="1"/>
    </row>
    <row r="1672" spans="1:18" ht="14" x14ac:dyDescent="0.2">
      <c r="A1672" s="69" t="s">
        <v>3554</v>
      </c>
      <c r="B1672" s="69" t="s">
        <v>3555</v>
      </c>
      <c r="C1672" s="76" t="s">
        <v>3556</v>
      </c>
      <c r="D1672" s="31" t="s">
        <v>127</v>
      </c>
      <c r="E1672" s="1">
        <v>32</v>
      </c>
      <c r="F1672" s="71">
        <f>Data!Y181</f>
        <v>1850</v>
      </c>
      <c r="G1672" s="71">
        <f t="shared" si="225"/>
        <v>973.57894736842104</v>
      </c>
      <c r="H1672" s="72">
        <f t="shared" si="226"/>
        <v>876.42105263157896</v>
      </c>
      <c r="I1672" s="72">
        <f t="shared" si="227"/>
        <v>876.42105263157896</v>
      </c>
      <c r="J1672" s="45">
        <f>Data!J181</f>
        <v>0.41899999999999998</v>
      </c>
      <c r="K1672" s="45">
        <f t="shared" si="228"/>
        <v>5.1062500000000018E-2</v>
      </c>
      <c r="L1672" s="73">
        <f t="shared" si="229"/>
        <v>0.36793749999999997</v>
      </c>
      <c r="M1672" s="73">
        <f>IF(Results!J1672&lt;'C.O. values'!C$32,"NO_GROWTH",L1672)</f>
        <v>0.36793749999999997</v>
      </c>
      <c r="N1672" s="74">
        <f t="shared" si="230"/>
        <v>2381.9834961959</v>
      </c>
      <c r="O1672" s="42">
        <f t="shared" si="231"/>
        <v>2381.9834961959</v>
      </c>
      <c r="P1672" s="75">
        <f t="shared" si="232"/>
        <v>0.26067164741119458</v>
      </c>
      <c r="Q1672" s="55" t="str">
        <f t="shared" si="233"/>
        <v>NEGATIVE</v>
      </c>
      <c r="R1672" s="1"/>
    </row>
    <row r="1673" spans="1:18" ht="14" x14ac:dyDescent="0.2">
      <c r="A1673" s="69" t="s">
        <v>3557</v>
      </c>
      <c r="B1673" s="69" t="s">
        <v>3558</v>
      </c>
      <c r="C1673" s="76" t="s">
        <v>1279</v>
      </c>
      <c r="D1673" s="31" t="s">
        <v>127</v>
      </c>
      <c r="E1673" s="1">
        <v>33</v>
      </c>
      <c r="F1673" s="71">
        <f>Data!Z181</f>
        <v>2409</v>
      </c>
      <c r="G1673" s="71">
        <f t="shared" ref="G1673:G1736" si="234">G$5</f>
        <v>973.57894736842104</v>
      </c>
      <c r="H1673" s="72">
        <f t="shared" ref="H1673:H1736" si="235">F1673-G1673</f>
        <v>1435.421052631579</v>
      </c>
      <c r="I1673" s="72">
        <f t="shared" ref="I1673:I1736" si="236">IF(H1673&lt;((QUARTILE($H$9:$H$2007,3))+(1.5*(QUARTILE($H$9:$H$2007,3)-QUARTILE($H$9:$H$2007,1)))),(IF(H1673&gt;((QUARTILE($H$9:$H$2007,1))-(1.5*(QUARTILE($H$9:$H$2007,3)-QUARTILE($H$9:$H$2007,1)))),H1673,"OUTLIER-DN")),"OUTLIER-UP")</f>
        <v>1435.421052631579</v>
      </c>
      <c r="J1673" s="45">
        <f>Data!K181</f>
        <v>0.40400000000000003</v>
      </c>
      <c r="K1673" s="45">
        <f t="shared" ref="K1673:K1736" si="237">K$5</f>
        <v>5.1062500000000018E-2</v>
      </c>
      <c r="L1673" s="73">
        <f t="shared" ref="L1673:L1736" si="238">J1673-K1673</f>
        <v>0.35293750000000002</v>
      </c>
      <c r="M1673" s="73">
        <f>IF(Results!J1673&lt;'C.O. values'!C$32,"NO_GROWTH",L1673)</f>
        <v>0.35293750000000002</v>
      </c>
      <c r="N1673" s="74">
        <f t="shared" ref="N1673:N1736" si="239">IF(M1673="NO_GROWTH","NO_GROWTH",H1673/L1673)</f>
        <v>4067.0686810882348</v>
      </c>
      <c r="O1673" s="42">
        <f t="shared" ref="O1673:O1736" si="240">IF(M1673="NO_GROWTH","NO_GROWTH",(IF(N1673&lt;((QUARTILE($N$9:$N$2007,3))+(1.5*(QUARTILE($N$9:$N$2007,3)-QUARTILE($N$9:$N$2007,1)))),(IF(N1673&gt;((QUARTILE($N$9:$N$2007,1))-(1.5*(QUARTILE($N$9:$N$2007,3)-QUARTILE($N$9:$N$2007,1)))),N1673,"OUTLIER-DN")),"OUTLIER-UP")))</f>
        <v>4067.0686810882348</v>
      </c>
      <c r="P1673" s="75">
        <f t="shared" ref="P1673:P1736" si="241">IF(O1673="NO_GROWTH","NO_GROWTH",N1673/$O$5)</f>
        <v>0.4450784377502478</v>
      </c>
      <c r="Q1673" s="55" t="str">
        <f t="shared" ref="Q1673:Q1736" si="242">IF(M1673="NO_GROWTH","NO_GROWTH",(IF(P1673&gt;0.99,(IF(H1673&lt;$P$5,"POTENTIAL_FALSE_POSITIVE","LIKELY_TRUE_POSITIVE")),"NEGATIVE")))</f>
        <v>NEGATIVE</v>
      </c>
      <c r="R1673" s="1"/>
    </row>
    <row r="1674" spans="1:18" ht="14" x14ac:dyDescent="0.2">
      <c r="A1674" s="69" t="s">
        <v>3559</v>
      </c>
      <c r="B1674" s="69" t="s">
        <v>3560</v>
      </c>
      <c r="C1674" s="76" t="s">
        <v>727</v>
      </c>
      <c r="D1674" s="31" t="s">
        <v>127</v>
      </c>
      <c r="E1674" s="1">
        <v>34</v>
      </c>
      <c r="F1674" s="71">
        <f>Data!AA181</f>
        <v>1376</v>
      </c>
      <c r="G1674" s="71">
        <f t="shared" si="234"/>
        <v>973.57894736842104</v>
      </c>
      <c r="H1674" s="72">
        <f t="shared" si="235"/>
        <v>402.42105263157896</v>
      </c>
      <c r="I1674" s="72">
        <f t="shared" si="236"/>
        <v>402.42105263157896</v>
      </c>
      <c r="J1674" s="45">
        <f>Data!L181</f>
        <v>0.14399999999999999</v>
      </c>
      <c r="K1674" s="45">
        <f t="shared" si="237"/>
        <v>5.1062500000000018E-2</v>
      </c>
      <c r="L1674" s="73">
        <f t="shared" si="238"/>
        <v>9.2937499999999978E-2</v>
      </c>
      <c r="M1674" s="73">
        <f>IF(Results!J1674&lt;'C.O. values'!C$32,"NO_GROWTH",L1674)</f>
        <v>9.2937499999999978E-2</v>
      </c>
      <c r="N1674" s="74">
        <f t="shared" si="239"/>
        <v>4330.0180511804065</v>
      </c>
      <c r="O1674" s="42">
        <f t="shared" si="240"/>
        <v>4330.0180511804065</v>
      </c>
      <c r="P1674" s="75">
        <f t="shared" si="241"/>
        <v>0.47385422297173579</v>
      </c>
      <c r="Q1674" s="55" t="str">
        <f t="shared" si="242"/>
        <v>NEGATIVE</v>
      </c>
      <c r="R1674" s="1"/>
    </row>
    <row r="1675" spans="1:18" ht="14" x14ac:dyDescent="0.2">
      <c r="A1675" s="69" t="s">
        <v>3561</v>
      </c>
      <c r="B1675" s="69" t="s">
        <v>3562</v>
      </c>
      <c r="C1675" s="76" t="s">
        <v>164</v>
      </c>
      <c r="D1675" s="31" t="s">
        <v>127</v>
      </c>
      <c r="E1675" s="1">
        <v>35</v>
      </c>
      <c r="F1675" s="71">
        <f>Data!AB181</f>
        <v>2554</v>
      </c>
      <c r="G1675" s="71">
        <f t="shared" si="234"/>
        <v>973.57894736842104</v>
      </c>
      <c r="H1675" s="72">
        <f t="shared" si="235"/>
        <v>1580.421052631579</v>
      </c>
      <c r="I1675" s="72">
        <f t="shared" si="236"/>
        <v>1580.421052631579</v>
      </c>
      <c r="J1675" s="45">
        <f>Data!M181</f>
        <v>0.36699999999999999</v>
      </c>
      <c r="K1675" s="45">
        <f t="shared" si="237"/>
        <v>5.1062500000000018E-2</v>
      </c>
      <c r="L1675" s="73">
        <f t="shared" si="238"/>
        <v>0.31593749999999998</v>
      </c>
      <c r="M1675" s="73">
        <f>IF(Results!J1675&lt;'C.O. values'!C$32,"NO_GROWTH",L1675)</f>
        <v>0.31593749999999998</v>
      </c>
      <c r="N1675" s="74">
        <f t="shared" si="239"/>
        <v>5002.3218283096467</v>
      </c>
      <c r="O1675" s="42">
        <f t="shared" si="240"/>
        <v>5002.3218283096467</v>
      </c>
      <c r="P1675" s="75">
        <f t="shared" si="241"/>
        <v>0.54742758459448759</v>
      </c>
      <c r="Q1675" s="55" t="str">
        <f t="shared" si="242"/>
        <v>NEGATIVE</v>
      </c>
      <c r="R1675" s="1"/>
    </row>
    <row r="1676" spans="1:18" ht="14" x14ac:dyDescent="0.2">
      <c r="A1676" s="69" t="s">
        <v>3563</v>
      </c>
      <c r="B1676" s="69" t="s">
        <v>3564</v>
      </c>
      <c r="C1676" s="76" t="s">
        <v>618</v>
      </c>
      <c r="D1676" s="31" t="s">
        <v>127</v>
      </c>
      <c r="E1676" s="1">
        <v>36</v>
      </c>
      <c r="F1676" s="71">
        <f>Data!AC181</f>
        <v>2861</v>
      </c>
      <c r="G1676" s="71">
        <f t="shared" si="234"/>
        <v>973.57894736842104</v>
      </c>
      <c r="H1676" s="72">
        <f t="shared" si="235"/>
        <v>1887.421052631579</v>
      </c>
      <c r="I1676" s="72">
        <f t="shared" si="236"/>
        <v>1887.421052631579</v>
      </c>
      <c r="J1676" s="45">
        <f>Data!N181</f>
        <v>0.377</v>
      </c>
      <c r="K1676" s="45">
        <f t="shared" si="237"/>
        <v>5.1062500000000018E-2</v>
      </c>
      <c r="L1676" s="73">
        <f t="shared" si="238"/>
        <v>0.32593749999999999</v>
      </c>
      <c r="M1676" s="73">
        <f>IF(Results!J1676&lt;'C.O. values'!C$32,"NO_GROWTH",L1676)</f>
        <v>0.32593749999999999</v>
      </c>
      <c r="N1676" s="74">
        <f t="shared" si="239"/>
        <v>5790.7453196750266</v>
      </c>
      <c r="O1676" s="42">
        <f t="shared" si="240"/>
        <v>5790.7453196750266</v>
      </c>
      <c r="P1676" s="75">
        <f t="shared" si="241"/>
        <v>0.63370847221613591</v>
      </c>
      <c r="Q1676" s="55" t="str">
        <f t="shared" si="242"/>
        <v>NEGATIVE</v>
      </c>
      <c r="R1676" s="1"/>
    </row>
    <row r="1677" spans="1:18" ht="14" x14ac:dyDescent="0.2">
      <c r="A1677" s="69" t="s">
        <v>3565</v>
      </c>
      <c r="B1677" s="69" t="s">
        <v>3566</v>
      </c>
      <c r="C1677" s="76" t="s">
        <v>135</v>
      </c>
      <c r="D1677" s="31" t="s">
        <v>127</v>
      </c>
      <c r="E1677" s="1">
        <v>37</v>
      </c>
      <c r="F1677" s="71">
        <f>Data!R182</f>
        <v>2043</v>
      </c>
      <c r="G1677" s="71">
        <f t="shared" si="234"/>
        <v>973.57894736842104</v>
      </c>
      <c r="H1677" s="72">
        <f t="shared" si="235"/>
        <v>1069.421052631579</v>
      </c>
      <c r="I1677" s="72">
        <f t="shared" si="236"/>
        <v>1069.421052631579</v>
      </c>
      <c r="J1677" s="45">
        <f>Data!C182</f>
        <v>0.38600000000000001</v>
      </c>
      <c r="K1677" s="45">
        <f t="shared" si="237"/>
        <v>5.1062500000000018E-2</v>
      </c>
      <c r="L1677" s="73">
        <f t="shared" si="238"/>
        <v>0.3349375</v>
      </c>
      <c r="M1677" s="73">
        <f>IF(Results!J1677&lt;'C.O. values'!C$32,"NO_GROWTH",L1677)</f>
        <v>0.3349375</v>
      </c>
      <c r="N1677" s="74">
        <f t="shared" si="239"/>
        <v>3192.8973394486402</v>
      </c>
      <c r="O1677" s="42">
        <f t="shared" si="240"/>
        <v>3192.8973394486402</v>
      </c>
      <c r="P1677" s="75">
        <f t="shared" si="241"/>
        <v>0.34941375992659146</v>
      </c>
      <c r="Q1677" s="55" t="str">
        <f t="shared" si="242"/>
        <v>NEGATIVE</v>
      </c>
      <c r="R1677" s="1"/>
    </row>
    <row r="1678" spans="1:18" ht="14" x14ac:dyDescent="0.2">
      <c r="A1678" s="69" t="s">
        <v>3567</v>
      </c>
      <c r="B1678" s="69" t="s">
        <v>3568</v>
      </c>
      <c r="C1678" s="76" t="s">
        <v>312</v>
      </c>
      <c r="D1678" s="31" t="s">
        <v>127</v>
      </c>
      <c r="E1678" s="1">
        <v>38</v>
      </c>
      <c r="F1678" s="71">
        <f>Data!S182</f>
        <v>2403</v>
      </c>
      <c r="G1678" s="71">
        <f t="shared" si="234"/>
        <v>973.57894736842104</v>
      </c>
      <c r="H1678" s="72">
        <f t="shared" si="235"/>
        <v>1429.421052631579</v>
      </c>
      <c r="I1678" s="72">
        <f t="shared" si="236"/>
        <v>1429.421052631579</v>
      </c>
      <c r="J1678" s="45">
        <f>Data!D182</f>
        <v>0.38500000000000001</v>
      </c>
      <c r="K1678" s="45">
        <f t="shared" si="237"/>
        <v>5.1062500000000018E-2</v>
      </c>
      <c r="L1678" s="73">
        <f t="shared" si="238"/>
        <v>0.3339375</v>
      </c>
      <c r="M1678" s="73">
        <f>IF(Results!J1678&lt;'C.O. values'!C$32,"NO_GROWTH",L1678)</f>
        <v>0.3339375</v>
      </c>
      <c r="N1678" s="74">
        <f t="shared" si="239"/>
        <v>4280.5047430479626</v>
      </c>
      <c r="O1678" s="42">
        <f t="shared" si="240"/>
        <v>4280.5047430479626</v>
      </c>
      <c r="P1678" s="75">
        <f t="shared" si="241"/>
        <v>0.46843574898974782</v>
      </c>
      <c r="Q1678" s="55" t="str">
        <f t="shared" si="242"/>
        <v>NEGATIVE</v>
      </c>
      <c r="R1678" s="1"/>
    </row>
    <row r="1679" spans="1:18" ht="14" x14ac:dyDescent="0.2">
      <c r="A1679" s="69" t="s">
        <v>3569</v>
      </c>
      <c r="B1679" s="69" t="s">
        <v>3570</v>
      </c>
      <c r="C1679" s="76" t="s">
        <v>277</v>
      </c>
      <c r="D1679" s="31" t="s">
        <v>127</v>
      </c>
      <c r="E1679" s="1">
        <v>39</v>
      </c>
      <c r="F1679" s="71">
        <f>Data!T182</f>
        <v>1524</v>
      </c>
      <c r="G1679" s="71">
        <f t="shared" si="234"/>
        <v>973.57894736842104</v>
      </c>
      <c r="H1679" s="72">
        <f t="shared" si="235"/>
        <v>550.42105263157896</v>
      </c>
      <c r="I1679" s="72">
        <f t="shared" si="236"/>
        <v>550.42105263157896</v>
      </c>
      <c r="J1679" s="45">
        <f>Data!E182</f>
        <v>0.4</v>
      </c>
      <c r="K1679" s="45">
        <f t="shared" si="237"/>
        <v>5.1062500000000018E-2</v>
      </c>
      <c r="L1679" s="73">
        <f t="shared" si="238"/>
        <v>0.34893750000000001</v>
      </c>
      <c r="M1679" s="73">
        <f>IF(Results!J1679&lt;'C.O. values'!C$32,"NO_GROWTH",L1679)</f>
        <v>0.34893750000000001</v>
      </c>
      <c r="N1679" s="74">
        <f t="shared" si="239"/>
        <v>1577.4201759099521</v>
      </c>
      <c r="O1679" s="42">
        <f t="shared" si="240"/>
        <v>1577.4201759099521</v>
      </c>
      <c r="P1679" s="75">
        <f t="shared" si="241"/>
        <v>0.17262450246644631</v>
      </c>
      <c r="Q1679" s="55" t="str">
        <f t="shared" si="242"/>
        <v>NEGATIVE</v>
      </c>
      <c r="R1679" s="1"/>
    </row>
    <row r="1680" spans="1:18" ht="14" x14ac:dyDescent="0.2">
      <c r="A1680" s="78" t="s">
        <v>216</v>
      </c>
      <c r="B1680" s="78" t="s">
        <v>3571</v>
      </c>
      <c r="C1680" s="79"/>
      <c r="D1680" s="80"/>
      <c r="E1680" s="81">
        <v>40</v>
      </c>
      <c r="F1680" s="82">
        <f>Data!U182</f>
        <v>1658</v>
      </c>
      <c r="G1680" s="82">
        <f t="shared" si="234"/>
        <v>973.57894736842104</v>
      </c>
      <c r="H1680" s="83">
        <f t="shared" si="235"/>
        <v>684.42105263157896</v>
      </c>
      <c r="I1680" s="83">
        <f t="shared" si="236"/>
        <v>684.42105263157896</v>
      </c>
      <c r="J1680" s="84">
        <f>Data!F182</f>
        <v>0.42</v>
      </c>
      <c r="K1680" s="84">
        <f t="shared" si="237"/>
        <v>5.1062500000000018E-2</v>
      </c>
      <c r="L1680" s="85">
        <f t="shared" si="238"/>
        <v>0.36893749999999997</v>
      </c>
      <c r="M1680" s="85">
        <f>IF(Results!J1680&lt;'C.O. values'!C$32,"NO_GROWTH",L1680)</f>
        <v>0.36893749999999997</v>
      </c>
      <c r="N1680" s="86">
        <f t="shared" si="239"/>
        <v>1855.1138136719064</v>
      </c>
      <c r="O1680" s="87">
        <f t="shared" si="240"/>
        <v>1855.1138136719064</v>
      </c>
      <c r="P1680" s="88">
        <f t="shared" si="241"/>
        <v>0.20301382218533612</v>
      </c>
      <c r="Q1680" s="89" t="str">
        <f t="shared" si="242"/>
        <v>NEGATIVE</v>
      </c>
      <c r="R1680" s="1"/>
    </row>
    <row r="1681" spans="1:18" ht="14" x14ac:dyDescent="0.2">
      <c r="A1681" s="69" t="s">
        <v>3572</v>
      </c>
      <c r="B1681" s="69" t="s">
        <v>3573</v>
      </c>
      <c r="C1681" s="76" t="s">
        <v>2178</v>
      </c>
      <c r="D1681" s="31" t="s">
        <v>127</v>
      </c>
      <c r="E1681" s="1">
        <v>41</v>
      </c>
      <c r="F1681" s="71">
        <f>Data!V182</f>
        <v>1662</v>
      </c>
      <c r="G1681" s="71">
        <f t="shared" si="234"/>
        <v>973.57894736842104</v>
      </c>
      <c r="H1681" s="72">
        <f t="shared" si="235"/>
        <v>688.42105263157896</v>
      </c>
      <c r="I1681" s="72">
        <f t="shared" si="236"/>
        <v>688.42105263157896</v>
      </c>
      <c r="J1681" s="45">
        <f>Data!G182</f>
        <v>0.40400000000000003</v>
      </c>
      <c r="K1681" s="45">
        <f t="shared" si="237"/>
        <v>5.1062500000000018E-2</v>
      </c>
      <c r="L1681" s="73">
        <f t="shared" si="238"/>
        <v>0.35293750000000002</v>
      </c>
      <c r="M1681" s="73">
        <f>IF(Results!J1681&lt;'C.O. values'!C$32,"NO_GROWTH",L1681)</f>
        <v>0.35293750000000002</v>
      </c>
      <c r="N1681" s="74">
        <f t="shared" si="239"/>
        <v>1950.5466339835775</v>
      </c>
      <c r="O1681" s="42">
        <f t="shared" si="240"/>
        <v>1950.5466339835775</v>
      </c>
      <c r="P1681" s="75">
        <f t="shared" si="241"/>
        <v>0.21345748417017713</v>
      </c>
      <c r="Q1681" s="55" t="str">
        <f t="shared" si="242"/>
        <v>NEGATIVE</v>
      </c>
      <c r="R1681" s="1"/>
    </row>
    <row r="1682" spans="1:18" ht="14" x14ac:dyDescent="0.2">
      <c r="A1682" s="69" t="s">
        <v>3574</v>
      </c>
      <c r="B1682" s="69" t="s">
        <v>3575</v>
      </c>
      <c r="C1682" s="76" t="s">
        <v>321</v>
      </c>
      <c r="D1682" s="31" t="s">
        <v>127</v>
      </c>
      <c r="E1682" s="1">
        <v>42</v>
      </c>
      <c r="F1682" s="71">
        <f>Data!W182</f>
        <v>556</v>
      </c>
      <c r="G1682" s="71">
        <f t="shared" si="234"/>
        <v>973.57894736842104</v>
      </c>
      <c r="H1682" s="72">
        <f t="shared" si="235"/>
        <v>-417.57894736842104</v>
      </c>
      <c r="I1682" s="72" t="str">
        <f t="shared" si="236"/>
        <v>OUTLIER-DN</v>
      </c>
      <c r="J1682" s="45">
        <f>Data!H182</f>
        <v>0.151</v>
      </c>
      <c r="K1682" s="45">
        <f t="shared" si="237"/>
        <v>5.1062500000000018E-2</v>
      </c>
      <c r="L1682" s="73">
        <f t="shared" si="238"/>
        <v>9.9937499999999985E-2</v>
      </c>
      <c r="M1682" s="73">
        <f>IF(Results!J1682&lt;'C.O. values'!C$32,"NO_GROWTH",L1682)</f>
        <v>9.9937499999999985E-2</v>
      </c>
      <c r="N1682" s="74">
        <f t="shared" si="239"/>
        <v>-4178.4009742931439</v>
      </c>
      <c r="O1682" s="42" t="str">
        <f t="shared" si="240"/>
        <v>OUTLIER-DN</v>
      </c>
      <c r="P1682" s="75">
        <f t="shared" si="241"/>
        <v>-0.45726205376863649</v>
      </c>
      <c r="Q1682" s="55" t="str">
        <f t="shared" si="242"/>
        <v>NEGATIVE</v>
      </c>
      <c r="R1682" s="1"/>
    </row>
    <row r="1683" spans="1:18" ht="14" x14ac:dyDescent="0.2">
      <c r="A1683" s="69" t="s">
        <v>3576</v>
      </c>
      <c r="B1683" s="69" t="s">
        <v>3577</v>
      </c>
      <c r="C1683" s="76" t="s">
        <v>138</v>
      </c>
      <c r="D1683" s="31" t="s">
        <v>127</v>
      </c>
      <c r="E1683" s="1">
        <v>43</v>
      </c>
      <c r="F1683" s="71">
        <f>Data!X182</f>
        <v>2533</v>
      </c>
      <c r="G1683" s="71">
        <f t="shared" si="234"/>
        <v>973.57894736842104</v>
      </c>
      <c r="H1683" s="72">
        <f t="shared" si="235"/>
        <v>1559.421052631579</v>
      </c>
      <c r="I1683" s="72">
        <f t="shared" si="236"/>
        <v>1559.421052631579</v>
      </c>
      <c r="J1683" s="45">
        <f>Data!I182</f>
        <v>0.151</v>
      </c>
      <c r="K1683" s="45">
        <f t="shared" si="237"/>
        <v>5.1062500000000018E-2</v>
      </c>
      <c r="L1683" s="73">
        <f t="shared" si="238"/>
        <v>9.9937499999999985E-2</v>
      </c>
      <c r="M1683" s="73">
        <f>IF(Results!J1683&lt;'C.O. values'!C$32,"NO_GROWTH",L1683)</f>
        <v>9.9937499999999985E-2</v>
      </c>
      <c r="N1683" s="74">
        <f t="shared" si="239"/>
        <v>15603.963003192788</v>
      </c>
      <c r="O1683" s="42" t="str">
        <f t="shared" si="240"/>
        <v>OUTLIER-UP</v>
      </c>
      <c r="P1683" s="75">
        <f t="shared" si="241"/>
        <v>1.7076149976192252</v>
      </c>
      <c r="Q1683" s="55" t="str">
        <f t="shared" si="242"/>
        <v>POTENTIAL_FALSE_POSITIVE</v>
      </c>
      <c r="R1683" s="1"/>
    </row>
    <row r="1684" spans="1:18" ht="14" x14ac:dyDescent="0.2">
      <c r="A1684" s="69" t="s">
        <v>3578</v>
      </c>
      <c r="B1684" s="69" t="s">
        <v>3579</v>
      </c>
      <c r="C1684" s="76" t="s">
        <v>158</v>
      </c>
      <c r="D1684" s="31" t="s">
        <v>127</v>
      </c>
      <c r="E1684" s="1">
        <v>44</v>
      </c>
      <c r="F1684" s="71">
        <f>Data!Y182</f>
        <v>2438</v>
      </c>
      <c r="G1684" s="71">
        <f t="shared" si="234"/>
        <v>973.57894736842104</v>
      </c>
      <c r="H1684" s="72">
        <f t="shared" si="235"/>
        <v>1464.421052631579</v>
      </c>
      <c r="I1684" s="72">
        <f t="shared" si="236"/>
        <v>1464.421052631579</v>
      </c>
      <c r="J1684" s="45">
        <f>Data!J182</f>
        <v>0.307</v>
      </c>
      <c r="K1684" s="45">
        <f t="shared" si="237"/>
        <v>5.1062500000000018E-2</v>
      </c>
      <c r="L1684" s="73">
        <f t="shared" si="238"/>
        <v>0.25593749999999998</v>
      </c>
      <c r="M1684" s="73">
        <f>IF(Results!J1684&lt;'C.O. values'!C$32,"NO_GROWTH",L1684)</f>
        <v>0.25593749999999998</v>
      </c>
      <c r="N1684" s="74">
        <f t="shared" si="239"/>
        <v>5721.7916586337642</v>
      </c>
      <c r="O1684" s="42">
        <f t="shared" si="240"/>
        <v>5721.7916586337642</v>
      </c>
      <c r="P1684" s="75">
        <f t="shared" si="241"/>
        <v>0.62616254906118352</v>
      </c>
      <c r="Q1684" s="55" t="str">
        <f t="shared" si="242"/>
        <v>NEGATIVE</v>
      </c>
      <c r="R1684" s="1"/>
    </row>
    <row r="1685" spans="1:18" ht="14" x14ac:dyDescent="0.2">
      <c r="A1685" s="69" t="s">
        <v>3580</v>
      </c>
      <c r="B1685" s="69" t="s">
        <v>3581</v>
      </c>
      <c r="C1685" s="76" t="s">
        <v>1595</v>
      </c>
      <c r="D1685" s="31" t="s">
        <v>127</v>
      </c>
      <c r="E1685" s="1">
        <v>45</v>
      </c>
      <c r="F1685" s="71">
        <f>Data!Z182</f>
        <v>3002</v>
      </c>
      <c r="G1685" s="71">
        <f t="shared" si="234"/>
        <v>973.57894736842104</v>
      </c>
      <c r="H1685" s="72">
        <f t="shared" si="235"/>
        <v>2028.421052631579</v>
      </c>
      <c r="I1685" s="72">
        <f t="shared" si="236"/>
        <v>2028.421052631579</v>
      </c>
      <c r="J1685" s="45">
        <f>Data!K182</f>
        <v>0.377</v>
      </c>
      <c r="K1685" s="45">
        <f t="shared" si="237"/>
        <v>5.1062500000000018E-2</v>
      </c>
      <c r="L1685" s="73">
        <f t="shared" si="238"/>
        <v>0.32593749999999999</v>
      </c>
      <c r="M1685" s="73">
        <f>IF(Results!J1685&lt;'C.O. values'!C$32,"NO_GROWTH",L1685)</f>
        <v>0.32593749999999999</v>
      </c>
      <c r="N1685" s="74">
        <f t="shared" si="239"/>
        <v>6223.3435938840394</v>
      </c>
      <c r="O1685" s="42">
        <f t="shared" si="240"/>
        <v>6223.3435938840394</v>
      </c>
      <c r="P1685" s="75">
        <f t="shared" si="241"/>
        <v>0.6810497342296612</v>
      </c>
      <c r="Q1685" s="55" t="str">
        <f t="shared" si="242"/>
        <v>NEGATIVE</v>
      </c>
      <c r="R1685" s="1"/>
    </row>
    <row r="1686" spans="1:18" ht="14" x14ac:dyDescent="0.2">
      <c r="A1686" s="69" t="s">
        <v>3582</v>
      </c>
      <c r="B1686" s="69" t="s">
        <v>3583</v>
      </c>
      <c r="C1686" s="76" t="s">
        <v>284</v>
      </c>
      <c r="D1686" s="31" t="s">
        <v>127</v>
      </c>
      <c r="E1686" s="1">
        <v>46</v>
      </c>
      <c r="F1686" s="71">
        <f>Data!AA182</f>
        <v>37899</v>
      </c>
      <c r="G1686" s="71">
        <f t="shared" si="234"/>
        <v>973.57894736842104</v>
      </c>
      <c r="H1686" s="72">
        <f t="shared" si="235"/>
        <v>36925.42105263158</v>
      </c>
      <c r="I1686" s="72" t="str">
        <f t="shared" si="236"/>
        <v>OUTLIER-UP</v>
      </c>
      <c r="J1686" s="45">
        <f>Data!L182</f>
        <v>0.36399999999999999</v>
      </c>
      <c r="K1686" s="45">
        <f t="shared" si="237"/>
        <v>5.1062500000000018E-2</v>
      </c>
      <c r="L1686" s="73">
        <f t="shared" si="238"/>
        <v>0.31293749999999998</v>
      </c>
      <c r="M1686" s="73">
        <f>IF(Results!J1686&lt;'C.O. values'!C$32,"NO_GROWTH",L1686)</f>
        <v>0.31293749999999998</v>
      </c>
      <c r="N1686" s="74">
        <f t="shared" si="239"/>
        <v>117996.15275456467</v>
      </c>
      <c r="O1686" s="42" t="str">
        <f t="shared" si="240"/>
        <v>OUTLIER-UP</v>
      </c>
      <c r="P1686" s="75">
        <f t="shared" si="241"/>
        <v>12.912873483732024</v>
      </c>
      <c r="Q1686" s="55" t="str">
        <f t="shared" si="242"/>
        <v>LIKELY_TRUE_POSITIVE</v>
      </c>
      <c r="R1686" s="1"/>
    </row>
    <row r="1687" spans="1:18" ht="14" x14ac:dyDescent="0.2">
      <c r="A1687" s="69" t="s">
        <v>3584</v>
      </c>
      <c r="B1687" s="69" t="s">
        <v>3585</v>
      </c>
      <c r="C1687" s="76" t="s">
        <v>267</v>
      </c>
      <c r="D1687" s="31" t="s">
        <v>127</v>
      </c>
      <c r="E1687" s="1">
        <v>47</v>
      </c>
      <c r="F1687" s="71">
        <f>Data!AB182</f>
        <v>2312</v>
      </c>
      <c r="G1687" s="71">
        <f t="shared" si="234"/>
        <v>973.57894736842104</v>
      </c>
      <c r="H1687" s="72">
        <f t="shared" si="235"/>
        <v>1338.421052631579</v>
      </c>
      <c r="I1687" s="72">
        <f t="shared" si="236"/>
        <v>1338.421052631579</v>
      </c>
      <c r="J1687" s="45">
        <f>Data!M182</f>
        <v>0.376</v>
      </c>
      <c r="K1687" s="45">
        <f t="shared" si="237"/>
        <v>5.1062500000000018E-2</v>
      </c>
      <c r="L1687" s="73">
        <f t="shared" si="238"/>
        <v>0.32493749999999999</v>
      </c>
      <c r="M1687" s="73">
        <f>IF(Results!J1687&lt;'C.O. values'!C$32,"NO_GROWTH",L1687)</f>
        <v>0.32493749999999999</v>
      </c>
      <c r="N1687" s="74">
        <f t="shared" si="239"/>
        <v>4119.0107409319608</v>
      </c>
      <c r="O1687" s="42">
        <f t="shared" si="240"/>
        <v>4119.0107409319608</v>
      </c>
      <c r="P1687" s="75">
        <f t="shared" si="241"/>
        <v>0.45076270144519714</v>
      </c>
      <c r="Q1687" s="55" t="str">
        <f t="shared" si="242"/>
        <v>NEGATIVE</v>
      </c>
      <c r="R1687" s="1"/>
    </row>
    <row r="1688" spans="1:18" ht="14" x14ac:dyDescent="0.2">
      <c r="A1688" s="69" t="s">
        <v>3586</v>
      </c>
      <c r="B1688" s="69" t="s">
        <v>3587</v>
      </c>
      <c r="C1688" s="76" t="s">
        <v>305</v>
      </c>
      <c r="D1688" s="31" t="s">
        <v>127</v>
      </c>
      <c r="E1688" s="1">
        <v>48</v>
      </c>
      <c r="F1688" s="71">
        <f>Data!AC182</f>
        <v>1863</v>
      </c>
      <c r="G1688" s="71">
        <f t="shared" si="234"/>
        <v>973.57894736842104</v>
      </c>
      <c r="H1688" s="72">
        <f t="shared" si="235"/>
        <v>889.42105263157896</v>
      </c>
      <c r="I1688" s="72">
        <f t="shared" si="236"/>
        <v>889.42105263157896</v>
      </c>
      <c r="J1688" s="45">
        <f>Data!N182</f>
        <v>0.38100000000000001</v>
      </c>
      <c r="K1688" s="45">
        <f t="shared" si="237"/>
        <v>5.1062500000000018E-2</v>
      </c>
      <c r="L1688" s="73">
        <f t="shared" si="238"/>
        <v>0.32993749999999999</v>
      </c>
      <c r="M1688" s="73">
        <f>IF(Results!J1688&lt;'C.O. values'!C$32,"NO_GROWTH",L1688)</f>
        <v>0.32993749999999999</v>
      </c>
      <c r="N1688" s="74">
        <f t="shared" si="239"/>
        <v>2695.725865145911</v>
      </c>
      <c r="O1688" s="42">
        <f t="shared" si="240"/>
        <v>2695.725865145911</v>
      </c>
      <c r="P1688" s="75">
        <f t="shared" si="241"/>
        <v>0.29500594918427625</v>
      </c>
      <c r="Q1688" s="55" t="str">
        <f t="shared" si="242"/>
        <v>NEGATIVE</v>
      </c>
      <c r="R1688" s="1"/>
    </row>
    <row r="1689" spans="1:18" ht="14" x14ac:dyDescent="0.2">
      <c r="A1689" s="69" t="s">
        <v>3588</v>
      </c>
      <c r="B1689" s="69" t="s">
        <v>3589</v>
      </c>
      <c r="C1689" s="76" t="s">
        <v>573</v>
      </c>
      <c r="D1689" s="31" t="s">
        <v>127</v>
      </c>
      <c r="E1689" s="1">
        <v>49</v>
      </c>
      <c r="F1689" s="71">
        <f>Data!R183</f>
        <v>1912</v>
      </c>
      <c r="G1689" s="71">
        <f t="shared" si="234"/>
        <v>973.57894736842104</v>
      </c>
      <c r="H1689" s="72">
        <f t="shared" si="235"/>
        <v>938.42105263157896</v>
      </c>
      <c r="I1689" s="72">
        <f t="shared" si="236"/>
        <v>938.42105263157896</v>
      </c>
      <c r="J1689" s="45">
        <f>Data!C183</f>
        <v>0.41199999999999998</v>
      </c>
      <c r="K1689" s="45">
        <f t="shared" si="237"/>
        <v>5.1062500000000018E-2</v>
      </c>
      <c r="L1689" s="73">
        <f t="shared" si="238"/>
        <v>0.36093749999999997</v>
      </c>
      <c r="M1689" s="73">
        <f>IF(Results!J1689&lt;'C.O. values'!C$32,"NO_GROWTH",L1689)</f>
        <v>0.36093749999999997</v>
      </c>
      <c r="N1689" s="74">
        <f t="shared" si="239"/>
        <v>2599.9544315333792</v>
      </c>
      <c r="O1689" s="42">
        <f t="shared" si="240"/>
        <v>2599.9544315333792</v>
      </c>
      <c r="P1689" s="75">
        <f t="shared" si="241"/>
        <v>0.28452523115470962</v>
      </c>
      <c r="Q1689" s="55" t="str">
        <f t="shared" si="242"/>
        <v>NEGATIVE</v>
      </c>
      <c r="R1689" s="1"/>
    </row>
    <row r="1690" spans="1:18" ht="14" x14ac:dyDescent="0.2">
      <c r="A1690" s="69" t="s">
        <v>3590</v>
      </c>
      <c r="B1690" s="69" t="s">
        <v>3591</v>
      </c>
      <c r="C1690" s="76" t="s">
        <v>187</v>
      </c>
      <c r="D1690" s="31" t="s">
        <v>127</v>
      </c>
      <c r="E1690" s="1">
        <v>50</v>
      </c>
      <c r="F1690" s="71">
        <f>Data!S183</f>
        <v>2546</v>
      </c>
      <c r="G1690" s="71">
        <f t="shared" si="234"/>
        <v>973.57894736842104</v>
      </c>
      <c r="H1690" s="72">
        <f t="shared" si="235"/>
        <v>1572.421052631579</v>
      </c>
      <c r="I1690" s="72">
        <f t="shared" si="236"/>
        <v>1572.421052631579</v>
      </c>
      <c r="J1690" s="45">
        <f>Data!D183</f>
        <v>0.38700000000000001</v>
      </c>
      <c r="K1690" s="45">
        <f t="shared" si="237"/>
        <v>5.1062500000000018E-2</v>
      </c>
      <c r="L1690" s="73">
        <f t="shared" si="238"/>
        <v>0.3359375</v>
      </c>
      <c r="M1690" s="73">
        <f>IF(Results!J1690&lt;'C.O. values'!C$32,"NO_GROWTH",L1690)</f>
        <v>0.3359375</v>
      </c>
      <c r="N1690" s="74">
        <f t="shared" si="239"/>
        <v>4680.6952264381889</v>
      </c>
      <c r="O1690" s="42">
        <f t="shared" si="240"/>
        <v>4680.6952264381889</v>
      </c>
      <c r="P1690" s="75">
        <f t="shared" si="241"/>
        <v>0.512230474163206</v>
      </c>
      <c r="Q1690" s="55" t="str">
        <f t="shared" si="242"/>
        <v>NEGATIVE</v>
      </c>
      <c r="R1690" s="1"/>
    </row>
    <row r="1691" spans="1:18" ht="14" x14ac:dyDescent="0.2">
      <c r="A1691" s="69" t="s">
        <v>3592</v>
      </c>
      <c r="B1691" s="69" t="s">
        <v>3593</v>
      </c>
      <c r="C1691" s="76" t="s">
        <v>3594</v>
      </c>
      <c r="D1691" s="31" t="s">
        <v>127</v>
      </c>
      <c r="E1691" s="1">
        <v>51</v>
      </c>
      <c r="F1691" s="71">
        <f>Data!T183</f>
        <v>2296</v>
      </c>
      <c r="G1691" s="71">
        <f t="shared" si="234"/>
        <v>973.57894736842104</v>
      </c>
      <c r="H1691" s="72">
        <f t="shared" si="235"/>
        <v>1322.421052631579</v>
      </c>
      <c r="I1691" s="72">
        <f t="shared" si="236"/>
        <v>1322.421052631579</v>
      </c>
      <c r="J1691" s="45">
        <f>Data!E183</f>
        <v>0.30499999999999999</v>
      </c>
      <c r="K1691" s="45">
        <f t="shared" si="237"/>
        <v>5.1062500000000018E-2</v>
      </c>
      <c r="L1691" s="73">
        <f t="shared" si="238"/>
        <v>0.25393749999999998</v>
      </c>
      <c r="M1691" s="73">
        <f>IF(Results!J1691&lt;'C.O. values'!C$32,"NO_GROWTH",L1691)</f>
        <v>0.25393749999999998</v>
      </c>
      <c r="N1691" s="74">
        <f t="shared" si="239"/>
        <v>5207.663510240036</v>
      </c>
      <c r="O1691" s="42">
        <f t="shared" si="240"/>
        <v>5207.663510240036</v>
      </c>
      <c r="P1691" s="75">
        <f t="shared" si="241"/>
        <v>0.56989908979024739</v>
      </c>
      <c r="Q1691" s="55" t="str">
        <f t="shared" si="242"/>
        <v>NEGATIVE</v>
      </c>
      <c r="R1691" s="1"/>
    </row>
    <row r="1692" spans="1:18" ht="14" x14ac:dyDescent="0.2">
      <c r="A1692" s="69" t="s">
        <v>3595</v>
      </c>
      <c r="B1692" s="69" t="s">
        <v>3596</v>
      </c>
      <c r="C1692" s="76" t="s">
        <v>138</v>
      </c>
      <c r="D1692" s="31" t="s">
        <v>127</v>
      </c>
      <c r="E1692" s="1">
        <v>52</v>
      </c>
      <c r="F1692" s="71">
        <f>Data!U183</f>
        <v>1906</v>
      </c>
      <c r="G1692" s="71">
        <f t="shared" si="234"/>
        <v>973.57894736842104</v>
      </c>
      <c r="H1692" s="72">
        <f t="shared" si="235"/>
        <v>932.42105263157896</v>
      </c>
      <c r="I1692" s="72">
        <f t="shared" si="236"/>
        <v>932.42105263157896</v>
      </c>
      <c r="J1692" s="45">
        <f>Data!F183</f>
        <v>0.40899999999999997</v>
      </c>
      <c r="K1692" s="45">
        <f t="shared" si="237"/>
        <v>5.1062500000000018E-2</v>
      </c>
      <c r="L1692" s="73">
        <f t="shared" si="238"/>
        <v>0.35793749999999996</v>
      </c>
      <c r="M1692" s="73">
        <f>IF(Results!J1692&lt;'C.O. values'!C$32,"NO_GROWTH",L1692)</f>
        <v>0.35793749999999996</v>
      </c>
      <c r="N1692" s="74">
        <f t="shared" si="239"/>
        <v>2604.9828605038006</v>
      </c>
      <c r="O1692" s="42">
        <f t="shared" si="240"/>
        <v>2604.9828605038006</v>
      </c>
      <c r="P1692" s="75">
        <f t="shared" si="241"/>
        <v>0.28507551576654816</v>
      </c>
      <c r="Q1692" s="55" t="str">
        <f t="shared" si="242"/>
        <v>NEGATIVE</v>
      </c>
      <c r="R1692" s="1"/>
    </row>
    <row r="1693" spans="1:18" ht="14" x14ac:dyDescent="0.2">
      <c r="A1693" s="69" t="s">
        <v>3597</v>
      </c>
      <c r="B1693" s="69" t="s">
        <v>3598</v>
      </c>
      <c r="C1693" s="76" t="s">
        <v>126</v>
      </c>
      <c r="D1693" s="31" t="s">
        <v>127</v>
      </c>
      <c r="E1693" s="1">
        <v>53</v>
      </c>
      <c r="F1693" s="71">
        <f>Data!V183</f>
        <v>2606</v>
      </c>
      <c r="G1693" s="71">
        <f t="shared" si="234"/>
        <v>973.57894736842104</v>
      </c>
      <c r="H1693" s="72">
        <f t="shared" si="235"/>
        <v>1632.421052631579</v>
      </c>
      <c r="I1693" s="72">
        <f t="shared" si="236"/>
        <v>1632.421052631579</v>
      </c>
      <c r="J1693" s="45">
        <f>Data!G183</f>
        <v>0.39700000000000002</v>
      </c>
      <c r="K1693" s="45">
        <f t="shared" si="237"/>
        <v>5.1062500000000018E-2</v>
      </c>
      <c r="L1693" s="73">
        <f t="shared" si="238"/>
        <v>0.34593750000000001</v>
      </c>
      <c r="M1693" s="73">
        <f>IF(Results!J1693&lt;'C.O. values'!C$32,"NO_GROWTH",L1693)</f>
        <v>0.34593750000000001</v>
      </c>
      <c r="N1693" s="74">
        <f t="shared" si="239"/>
        <v>4718.8323111301288</v>
      </c>
      <c r="O1693" s="42">
        <f t="shared" si="240"/>
        <v>4718.8323111301288</v>
      </c>
      <c r="P1693" s="75">
        <f t="shared" si="241"/>
        <v>0.51640399455492358</v>
      </c>
      <c r="Q1693" s="55" t="str">
        <f t="shared" si="242"/>
        <v>NEGATIVE</v>
      </c>
      <c r="R1693" s="1"/>
    </row>
    <row r="1694" spans="1:18" ht="14" x14ac:dyDescent="0.2">
      <c r="A1694" s="69" t="s">
        <v>3599</v>
      </c>
      <c r="B1694" s="69" t="s">
        <v>3600</v>
      </c>
      <c r="C1694" s="76" t="s">
        <v>161</v>
      </c>
      <c r="D1694" s="31" t="s">
        <v>127</v>
      </c>
      <c r="E1694" s="1">
        <v>54</v>
      </c>
      <c r="F1694" s="71">
        <f>Data!W183</f>
        <v>3235</v>
      </c>
      <c r="G1694" s="71">
        <f t="shared" si="234"/>
        <v>973.57894736842104</v>
      </c>
      <c r="H1694" s="72">
        <f t="shared" si="235"/>
        <v>2261.4210526315792</v>
      </c>
      <c r="I1694" s="72">
        <f t="shared" si="236"/>
        <v>2261.4210526315792</v>
      </c>
      <c r="J1694" s="45">
        <f>Data!H183</f>
        <v>0.35299999999999998</v>
      </c>
      <c r="K1694" s="45">
        <f t="shared" si="237"/>
        <v>5.1062500000000018E-2</v>
      </c>
      <c r="L1694" s="73">
        <f t="shared" si="238"/>
        <v>0.30193749999999997</v>
      </c>
      <c r="M1694" s="73">
        <f>IF(Results!J1694&lt;'C.O. values'!C$32,"NO_GROWTH",L1694)</f>
        <v>0.30193749999999997</v>
      </c>
      <c r="N1694" s="74">
        <f t="shared" si="239"/>
        <v>7489.6992014293664</v>
      </c>
      <c r="O1694" s="42">
        <f t="shared" si="240"/>
        <v>7489.6992014293664</v>
      </c>
      <c r="P1694" s="75">
        <f t="shared" si="241"/>
        <v>0.81963297922461142</v>
      </c>
      <c r="Q1694" s="55" t="str">
        <f t="shared" si="242"/>
        <v>NEGATIVE</v>
      </c>
      <c r="R1694" s="1"/>
    </row>
    <row r="1695" spans="1:18" ht="14" x14ac:dyDescent="0.2">
      <c r="A1695" s="69" t="s">
        <v>3601</v>
      </c>
      <c r="B1695" s="69" t="s">
        <v>3602</v>
      </c>
      <c r="C1695" s="76" t="s">
        <v>158</v>
      </c>
      <c r="D1695" s="31" t="s">
        <v>127</v>
      </c>
      <c r="E1695" s="1">
        <v>55</v>
      </c>
      <c r="F1695" s="71">
        <f>Data!X183</f>
        <v>1136</v>
      </c>
      <c r="G1695" s="71">
        <f t="shared" si="234"/>
        <v>973.57894736842104</v>
      </c>
      <c r="H1695" s="72">
        <f t="shared" si="235"/>
        <v>162.42105263157896</v>
      </c>
      <c r="I1695" s="72">
        <f t="shared" si="236"/>
        <v>162.42105263157896</v>
      </c>
      <c r="J1695" s="45">
        <f>Data!I183</f>
        <v>0.35299999999999998</v>
      </c>
      <c r="K1695" s="45">
        <f t="shared" si="237"/>
        <v>5.1062500000000018E-2</v>
      </c>
      <c r="L1695" s="73">
        <f t="shared" si="238"/>
        <v>0.30193749999999997</v>
      </c>
      <c r="M1695" s="73">
        <f>IF(Results!J1695&lt;'C.O. values'!C$32,"NO_GROWTH",L1695)</f>
        <v>0.30193749999999997</v>
      </c>
      <c r="N1695" s="74">
        <f t="shared" si="239"/>
        <v>537.92938151630381</v>
      </c>
      <c r="O1695" s="42">
        <f t="shared" si="240"/>
        <v>537.92938151630381</v>
      </c>
      <c r="P1695" s="75">
        <f t="shared" si="241"/>
        <v>5.8868140058350615E-2</v>
      </c>
      <c r="Q1695" s="55" t="str">
        <f t="shared" si="242"/>
        <v>NEGATIVE</v>
      </c>
      <c r="R1695" s="1"/>
    </row>
    <row r="1696" spans="1:18" ht="14" x14ac:dyDescent="0.2">
      <c r="A1696" s="69" t="s">
        <v>3603</v>
      </c>
      <c r="B1696" s="69" t="s">
        <v>3604</v>
      </c>
      <c r="C1696" s="76" t="s">
        <v>272</v>
      </c>
      <c r="D1696" s="31" t="s">
        <v>127</v>
      </c>
      <c r="E1696" s="1">
        <v>56</v>
      </c>
      <c r="F1696" s="71">
        <f>Data!Y183</f>
        <v>2049</v>
      </c>
      <c r="G1696" s="71">
        <f t="shared" si="234"/>
        <v>973.57894736842104</v>
      </c>
      <c r="H1696" s="72">
        <f t="shared" si="235"/>
        <v>1075.421052631579</v>
      </c>
      <c r="I1696" s="72">
        <f t="shared" si="236"/>
        <v>1075.421052631579</v>
      </c>
      <c r="J1696" s="45">
        <f>Data!J183</f>
        <v>0.40899999999999997</v>
      </c>
      <c r="K1696" s="45">
        <f t="shared" si="237"/>
        <v>5.1062500000000018E-2</v>
      </c>
      <c r="L1696" s="73">
        <f t="shared" si="238"/>
        <v>0.35793749999999996</v>
      </c>
      <c r="M1696" s="73">
        <f>IF(Results!J1696&lt;'C.O. values'!C$32,"NO_GROWTH",L1696)</f>
        <v>0.35793749999999996</v>
      </c>
      <c r="N1696" s="74">
        <f t="shared" si="239"/>
        <v>3004.4939483333796</v>
      </c>
      <c r="O1696" s="42">
        <f t="shared" si="240"/>
        <v>3004.4939483333796</v>
      </c>
      <c r="P1696" s="75">
        <f t="shared" si="241"/>
        <v>0.32879589149118749</v>
      </c>
      <c r="Q1696" s="55" t="str">
        <f t="shared" si="242"/>
        <v>NEGATIVE</v>
      </c>
      <c r="R1696" s="1"/>
    </row>
    <row r="1697" spans="1:18" ht="14" x14ac:dyDescent="0.2">
      <c r="A1697" s="69" t="s">
        <v>3605</v>
      </c>
      <c r="B1697" s="69" t="s">
        <v>3606</v>
      </c>
      <c r="C1697" s="76" t="s">
        <v>284</v>
      </c>
      <c r="D1697" s="31" t="s">
        <v>127</v>
      </c>
      <c r="E1697" s="1">
        <v>57</v>
      </c>
      <c r="F1697" s="71">
        <f>Data!Z183</f>
        <v>6649</v>
      </c>
      <c r="G1697" s="71">
        <f t="shared" si="234"/>
        <v>973.57894736842104</v>
      </c>
      <c r="H1697" s="72">
        <f t="shared" si="235"/>
        <v>5675.4210526315792</v>
      </c>
      <c r="I1697" s="72" t="str">
        <f t="shared" si="236"/>
        <v>OUTLIER-UP</v>
      </c>
      <c r="J1697" s="45">
        <f>Data!K183</f>
        <v>0.432</v>
      </c>
      <c r="K1697" s="45">
        <f t="shared" si="237"/>
        <v>5.1062500000000018E-2</v>
      </c>
      <c r="L1697" s="73">
        <f t="shared" si="238"/>
        <v>0.38093749999999998</v>
      </c>
      <c r="M1697" s="73">
        <f>IF(Results!J1697&lt;'C.O. values'!C$32,"NO_GROWTH",L1697)</f>
        <v>0.38093749999999998</v>
      </c>
      <c r="N1697" s="74">
        <f t="shared" si="239"/>
        <v>14898.562238245328</v>
      </c>
      <c r="O1697" s="42" t="str">
        <f t="shared" si="240"/>
        <v>OUTLIER-UP</v>
      </c>
      <c r="P1697" s="75">
        <f t="shared" si="241"/>
        <v>1.6304196770900821</v>
      </c>
      <c r="Q1697" s="55" t="str">
        <f t="shared" si="242"/>
        <v>LIKELY_TRUE_POSITIVE</v>
      </c>
      <c r="R1697" s="1"/>
    </row>
    <row r="1698" spans="1:18" ht="14" x14ac:dyDescent="0.2">
      <c r="A1698" s="69" t="s">
        <v>3607</v>
      </c>
      <c r="B1698" s="69" t="s">
        <v>3608</v>
      </c>
      <c r="C1698" s="76" t="s">
        <v>1993</v>
      </c>
      <c r="D1698" s="31" t="s">
        <v>127</v>
      </c>
      <c r="E1698" s="1">
        <v>58</v>
      </c>
      <c r="F1698" s="71">
        <f>Data!AA183</f>
        <v>2484</v>
      </c>
      <c r="G1698" s="71">
        <f t="shared" si="234"/>
        <v>973.57894736842104</v>
      </c>
      <c r="H1698" s="72">
        <f t="shared" si="235"/>
        <v>1510.421052631579</v>
      </c>
      <c r="I1698" s="72">
        <f t="shared" si="236"/>
        <v>1510.421052631579</v>
      </c>
      <c r="J1698" s="45">
        <f>Data!L183</f>
        <v>0.41</v>
      </c>
      <c r="K1698" s="45">
        <f t="shared" si="237"/>
        <v>5.1062500000000018E-2</v>
      </c>
      <c r="L1698" s="73">
        <f t="shared" si="238"/>
        <v>0.35893749999999996</v>
      </c>
      <c r="M1698" s="73">
        <f>IF(Results!J1698&lt;'C.O. values'!C$32,"NO_GROWTH",L1698)</f>
        <v>0.35893749999999996</v>
      </c>
      <c r="N1698" s="74">
        <f t="shared" si="239"/>
        <v>4208.0335786357764</v>
      </c>
      <c r="O1698" s="42">
        <f t="shared" si="240"/>
        <v>4208.0335786357764</v>
      </c>
      <c r="P1698" s="75">
        <f t="shared" si="241"/>
        <v>0.46050488891145513</v>
      </c>
      <c r="Q1698" s="55" t="str">
        <f t="shared" si="242"/>
        <v>NEGATIVE</v>
      </c>
      <c r="R1698" s="1"/>
    </row>
    <row r="1699" spans="1:18" ht="14" x14ac:dyDescent="0.2">
      <c r="A1699" s="69" t="s">
        <v>3609</v>
      </c>
      <c r="B1699" s="69" t="s">
        <v>3610</v>
      </c>
      <c r="C1699" s="76" t="s">
        <v>158</v>
      </c>
      <c r="D1699" s="31" t="s">
        <v>127</v>
      </c>
      <c r="E1699" s="1">
        <v>59</v>
      </c>
      <c r="F1699" s="71">
        <f>Data!AB183</f>
        <v>2474</v>
      </c>
      <c r="G1699" s="71">
        <f t="shared" si="234"/>
        <v>973.57894736842104</v>
      </c>
      <c r="H1699" s="72">
        <f t="shared" si="235"/>
        <v>1500.421052631579</v>
      </c>
      <c r="I1699" s="72">
        <f t="shared" si="236"/>
        <v>1500.421052631579</v>
      </c>
      <c r="J1699" s="45">
        <f>Data!M183</f>
        <v>0.40300000000000002</v>
      </c>
      <c r="K1699" s="45">
        <f t="shared" si="237"/>
        <v>5.1062500000000018E-2</v>
      </c>
      <c r="L1699" s="73">
        <f t="shared" si="238"/>
        <v>0.35193750000000001</v>
      </c>
      <c r="M1699" s="73">
        <f>IF(Results!J1699&lt;'C.O. values'!C$32,"NO_GROWTH",L1699)</f>
        <v>0.35193750000000001</v>
      </c>
      <c r="N1699" s="74">
        <f t="shared" si="239"/>
        <v>4263.3167895764982</v>
      </c>
      <c r="O1699" s="42">
        <f t="shared" si="240"/>
        <v>4263.3167895764982</v>
      </c>
      <c r="P1699" s="75">
        <f t="shared" si="241"/>
        <v>0.4665547904716939</v>
      </c>
      <c r="Q1699" s="55" t="str">
        <f t="shared" si="242"/>
        <v>NEGATIVE</v>
      </c>
      <c r="R1699" s="1"/>
    </row>
    <row r="1700" spans="1:18" ht="14" x14ac:dyDescent="0.2">
      <c r="A1700" s="69" t="s">
        <v>3611</v>
      </c>
      <c r="B1700" s="69" t="s">
        <v>3612</v>
      </c>
      <c r="C1700" s="76" t="s">
        <v>312</v>
      </c>
      <c r="D1700" s="31" t="s">
        <v>127</v>
      </c>
      <c r="E1700" s="1">
        <v>60</v>
      </c>
      <c r="F1700" s="71">
        <f>Data!AC183</f>
        <v>1193</v>
      </c>
      <c r="G1700" s="71">
        <f t="shared" si="234"/>
        <v>973.57894736842104</v>
      </c>
      <c r="H1700" s="72">
        <f t="shared" si="235"/>
        <v>219.42105263157896</v>
      </c>
      <c r="I1700" s="72">
        <f t="shared" si="236"/>
        <v>219.42105263157896</v>
      </c>
      <c r="J1700" s="45">
        <f>Data!N183</f>
        <v>5.8000000000000003E-2</v>
      </c>
      <c r="K1700" s="45">
        <f t="shared" si="237"/>
        <v>5.1062500000000018E-2</v>
      </c>
      <c r="L1700" s="73">
        <f t="shared" si="238"/>
        <v>6.9374999999999853E-3</v>
      </c>
      <c r="M1700" s="73">
        <f>IF(Results!J1700&lt;'C.O. values'!C$32,"NO_GROWTH",L1700)</f>
        <v>6.9374999999999853E-3</v>
      </c>
      <c r="N1700" s="74">
        <f t="shared" si="239"/>
        <v>31628.259838786224</v>
      </c>
      <c r="O1700" s="42" t="str">
        <f t="shared" si="240"/>
        <v>OUTLIER-UP</v>
      </c>
      <c r="P1700" s="75">
        <f t="shared" si="241"/>
        <v>3.4612291017517922</v>
      </c>
      <c r="Q1700" s="55" t="str">
        <f t="shared" si="242"/>
        <v>POTENTIAL_FALSE_POSITIVE</v>
      </c>
      <c r="R1700" s="1"/>
    </row>
    <row r="1701" spans="1:18" ht="14" x14ac:dyDescent="0.2">
      <c r="A1701" s="69" t="s">
        <v>3613</v>
      </c>
      <c r="B1701" s="69" t="s">
        <v>3614</v>
      </c>
      <c r="C1701" s="76" t="s">
        <v>149</v>
      </c>
      <c r="D1701" s="31" t="s">
        <v>127</v>
      </c>
      <c r="E1701" s="1">
        <v>61</v>
      </c>
      <c r="F1701" s="71">
        <f>Data!R184</f>
        <v>1840</v>
      </c>
      <c r="G1701" s="71">
        <f t="shared" si="234"/>
        <v>973.57894736842104</v>
      </c>
      <c r="H1701" s="72">
        <f t="shared" si="235"/>
        <v>866.42105263157896</v>
      </c>
      <c r="I1701" s="72">
        <f t="shared" si="236"/>
        <v>866.42105263157896</v>
      </c>
      <c r="J1701" s="45">
        <f>Data!C184</f>
        <v>0.40400000000000003</v>
      </c>
      <c r="K1701" s="45">
        <f t="shared" si="237"/>
        <v>5.1062500000000018E-2</v>
      </c>
      <c r="L1701" s="73">
        <f t="shared" si="238"/>
        <v>0.35293750000000002</v>
      </c>
      <c r="M1701" s="73">
        <f>IF(Results!J1701&lt;'C.O. values'!C$32,"NO_GROWTH",L1701)</f>
        <v>0.35293750000000002</v>
      </c>
      <c r="N1701" s="74">
        <f t="shared" si="239"/>
        <v>2454.8852208438575</v>
      </c>
      <c r="O1701" s="42">
        <f t="shared" si="240"/>
        <v>2454.8852208438575</v>
      </c>
      <c r="P1701" s="75">
        <f t="shared" si="241"/>
        <v>0.26864962571937739</v>
      </c>
      <c r="Q1701" s="55" t="str">
        <f t="shared" si="242"/>
        <v>NEGATIVE</v>
      </c>
      <c r="R1701" s="1"/>
    </row>
    <row r="1702" spans="1:18" ht="14" x14ac:dyDescent="0.2">
      <c r="A1702" s="69" t="s">
        <v>3615</v>
      </c>
      <c r="B1702" s="69" t="s">
        <v>3616</v>
      </c>
      <c r="C1702" s="76" t="s">
        <v>126</v>
      </c>
      <c r="D1702" s="31" t="s">
        <v>127</v>
      </c>
      <c r="E1702" s="1">
        <v>62</v>
      </c>
      <c r="F1702" s="71">
        <f>Data!S184</f>
        <v>2103</v>
      </c>
      <c r="G1702" s="71">
        <f t="shared" si="234"/>
        <v>973.57894736842104</v>
      </c>
      <c r="H1702" s="72">
        <f t="shared" si="235"/>
        <v>1129.421052631579</v>
      </c>
      <c r="I1702" s="72">
        <f t="shared" si="236"/>
        <v>1129.421052631579</v>
      </c>
      <c r="J1702" s="45">
        <f>Data!D184</f>
        <v>0.43099999999999999</v>
      </c>
      <c r="K1702" s="45">
        <f t="shared" si="237"/>
        <v>5.1062500000000018E-2</v>
      </c>
      <c r="L1702" s="73">
        <f t="shared" si="238"/>
        <v>0.37993749999999998</v>
      </c>
      <c r="M1702" s="73">
        <f>IF(Results!J1702&lt;'C.O. values'!C$32,"NO_GROWTH",L1702)</f>
        <v>0.37993749999999998</v>
      </c>
      <c r="N1702" s="74">
        <f t="shared" si="239"/>
        <v>2972.6495874494594</v>
      </c>
      <c r="O1702" s="42">
        <f t="shared" si="240"/>
        <v>2972.6495874494594</v>
      </c>
      <c r="P1702" s="75">
        <f t="shared" si="241"/>
        <v>0.32531101343656416</v>
      </c>
      <c r="Q1702" s="55" t="str">
        <f t="shared" si="242"/>
        <v>NEGATIVE</v>
      </c>
      <c r="R1702" s="1"/>
    </row>
    <row r="1703" spans="1:18" ht="14" x14ac:dyDescent="0.2">
      <c r="A1703" s="69" t="s">
        <v>3617</v>
      </c>
      <c r="B1703" s="69" t="s">
        <v>3618</v>
      </c>
      <c r="C1703" s="76" t="s">
        <v>135</v>
      </c>
      <c r="D1703" s="31" t="s">
        <v>127</v>
      </c>
      <c r="E1703" s="1">
        <v>63</v>
      </c>
      <c r="F1703" s="71">
        <f>Data!T184</f>
        <v>2151</v>
      </c>
      <c r="G1703" s="71">
        <f t="shared" si="234"/>
        <v>973.57894736842104</v>
      </c>
      <c r="H1703" s="72">
        <f t="shared" si="235"/>
        <v>1177.421052631579</v>
      </c>
      <c r="I1703" s="72">
        <f t="shared" si="236"/>
        <v>1177.421052631579</v>
      </c>
      <c r="J1703" s="45">
        <f>Data!E184</f>
        <v>0.38300000000000001</v>
      </c>
      <c r="K1703" s="45">
        <f t="shared" si="237"/>
        <v>5.1062500000000018E-2</v>
      </c>
      <c r="L1703" s="73">
        <f t="shared" si="238"/>
        <v>0.3319375</v>
      </c>
      <c r="M1703" s="73">
        <f>IF(Results!J1703&lt;'C.O. values'!C$32,"NO_GROWTH",L1703)</f>
        <v>0.3319375</v>
      </c>
      <c r="N1703" s="74">
        <f t="shared" si="239"/>
        <v>3547.1167091141524</v>
      </c>
      <c r="O1703" s="42">
        <f t="shared" si="240"/>
        <v>3547.1167091141524</v>
      </c>
      <c r="P1703" s="75">
        <f t="shared" si="241"/>
        <v>0.38817765009758792</v>
      </c>
      <c r="Q1703" s="55" t="str">
        <f t="shared" si="242"/>
        <v>NEGATIVE</v>
      </c>
      <c r="R1703" s="1"/>
    </row>
    <row r="1704" spans="1:18" ht="14" x14ac:dyDescent="0.2">
      <c r="A1704" s="69" t="s">
        <v>3619</v>
      </c>
      <c r="B1704" s="69" t="s">
        <v>3620</v>
      </c>
      <c r="C1704" s="76" t="s">
        <v>135</v>
      </c>
      <c r="D1704" s="31" t="s">
        <v>127</v>
      </c>
      <c r="E1704" s="1">
        <v>64</v>
      </c>
      <c r="F1704" s="71">
        <f>Data!U184</f>
        <v>2173</v>
      </c>
      <c r="G1704" s="71">
        <f t="shared" si="234"/>
        <v>973.57894736842104</v>
      </c>
      <c r="H1704" s="72">
        <f t="shared" si="235"/>
        <v>1199.421052631579</v>
      </c>
      <c r="I1704" s="72">
        <f t="shared" si="236"/>
        <v>1199.421052631579</v>
      </c>
      <c r="J1704" s="45">
        <f>Data!F184</f>
        <v>0.41399999999999998</v>
      </c>
      <c r="K1704" s="45">
        <f t="shared" si="237"/>
        <v>5.1062500000000018E-2</v>
      </c>
      <c r="L1704" s="73">
        <f t="shared" si="238"/>
        <v>0.36293749999999997</v>
      </c>
      <c r="M1704" s="73">
        <f>IF(Results!J1704&lt;'C.O. values'!C$32,"NO_GROWTH",L1704)</f>
        <v>0.36293749999999997</v>
      </c>
      <c r="N1704" s="74">
        <f t="shared" si="239"/>
        <v>3304.759228879846</v>
      </c>
      <c r="O1704" s="42">
        <f t="shared" si="240"/>
        <v>3304.759228879846</v>
      </c>
      <c r="P1704" s="75">
        <f t="shared" si="241"/>
        <v>0.3616553321487036</v>
      </c>
      <c r="Q1704" s="55" t="str">
        <f t="shared" si="242"/>
        <v>NEGATIVE</v>
      </c>
      <c r="R1704" s="1"/>
    </row>
    <row r="1705" spans="1:18" ht="14" x14ac:dyDescent="0.2">
      <c r="A1705" s="69" t="s">
        <v>3621</v>
      </c>
      <c r="B1705" s="69" t="s">
        <v>3622</v>
      </c>
      <c r="C1705" s="76" t="s">
        <v>300</v>
      </c>
      <c r="D1705" s="31" t="s">
        <v>127</v>
      </c>
      <c r="E1705" s="1">
        <v>65</v>
      </c>
      <c r="F1705" s="71">
        <f>Data!V184</f>
        <v>1942</v>
      </c>
      <c r="G1705" s="71">
        <f t="shared" si="234"/>
        <v>973.57894736842104</v>
      </c>
      <c r="H1705" s="72">
        <f t="shared" si="235"/>
        <v>968.42105263157896</v>
      </c>
      <c r="I1705" s="72">
        <f t="shared" si="236"/>
        <v>968.42105263157896</v>
      </c>
      <c r="J1705" s="45">
        <f>Data!G184</f>
        <v>0.439</v>
      </c>
      <c r="K1705" s="45">
        <f t="shared" si="237"/>
        <v>5.1062500000000018E-2</v>
      </c>
      <c r="L1705" s="73">
        <f t="shared" si="238"/>
        <v>0.38793749999999999</v>
      </c>
      <c r="M1705" s="73">
        <f>IF(Results!J1705&lt;'C.O. values'!C$32,"NO_GROWTH",L1705)</f>
        <v>0.38793749999999999</v>
      </c>
      <c r="N1705" s="74">
        <f t="shared" si="239"/>
        <v>2496.3326634614568</v>
      </c>
      <c r="O1705" s="42">
        <f t="shared" si="240"/>
        <v>2496.3326634614568</v>
      </c>
      <c r="P1705" s="75">
        <f t="shared" si="241"/>
        <v>0.27318541413494163</v>
      </c>
      <c r="Q1705" s="55" t="str">
        <f t="shared" si="242"/>
        <v>NEGATIVE</v>
      </c>
      <c r="R1705" s="1"/>
    </row>
    <row r="1706" spans="1:18" ht="14" x14ac:dyDescent="0.2">
      <c r="A1706" s="69" t="s">
        <v>3623</v>
      </c>
      <c r="B1706" s="69" t="s">
        <v>3624</v>
      </c>
      <c r="C1706" s="76" t="s">
        <v>2229</v>
      </c>
      <c r="D1706" s="31" t="s">
        <v>144</v>
      </c>
      <c r="E1706" s="1">
        <v>66</v>
      </c>
      <c r="F1706" s="71">
        <f>Data!W184</f>
        <v>1865</v>
      </c>
      <c r="G1706" s="71">
        <f t="shared" si="234"/>
        <v>973.57894736842104</v>
      </c>
      <c r="H1706" s="72">
        <f t="shared" si="235"/>
        <v>891.42105263157896</v>
      </c>
      <c r="I1706" s="72">
        <f t="shared" si="236"/>
        <v>891.42105263157896</v>
      </c>
      <c r="J1706" s="45">
        <f>Data!H184</f>
        <v>0.434</v>
      </c>
      <c r="K1706" s="45">
        <f t="shared" si="237"/>
        <v>5.1062500000000018E-2</v>
      </c>
      <c r="L1706" s="73">
        <f t="shared" si="238"/>
        <v>0.38293749999999999</v>
      </c>
      <c r="M1706" s="73">
        <f>IF(Results!J1706&lt;'C.O. values'!C$32,"NO_GROWTH",L1706)</f>
        <v>0.38293749999999999</v>
      </c>
      <c r="N1706" s="74">
        <f t="shared" si="239"/>
        <v>2327.849982390283</v>
      </c>
      <c r="O1706" s="42">
        <f t="shared" si="240"/>
        <v>2327.849982390283</v>
      </c>
      <c r="P1706" s="75">
        <f t="shared" si="241"/>
        <v>0.25474756261110987</v>
      </c>
      <c r="Q1706" s="55" t="str">
        <f t="shared" si="242"/>
        <v>NEGATIVE</v>
      </c>
      <c r="R1706" s="1"/>
    </row>
    <row r="1707" spans="1:18" ht="14" x14ac:dyDescent="0.2">
      <c r="A1707" s="69" t="s">
        <v>3625</v>
      </c>
      <c r="B1707" s="69" t="s">
        <v>3626</v>
      </c>
      <c r="C1707" s="76" t="s">
        <v>959</v>
      </c>
      <c r="D1707" s="31" t="s">
        <v>144</v>
      </c>
      <c r="E1707" s="1">
        <v>67</v>
      </c>
      <c r="F1707" s="71">
        <f>Data!X184</f>
        <v>2023</v>
      </c>
      <c r="G1707" s="71">
        <f t="shared" si="234"/>
        <v>973.57894736842104</v>
      </c>
      <c r="H1707" s="72">
        <f t="shared" si="235"/>
        <v>1049.421052631579</v>
      </c>
      <c r="I1707" s="72">
        <f t="shared" si="236"/>
        <v>1049.421052631579</v>
      </c>
      <c r="J1707" s="45">
        <f>Data!I184</f>
        <v>0.434</v>
      </c>
      <c r="K1707" s="45">
        <f t="shared" si="237"/>
        <v>5.1062500000000018E-2</v>
      </c>
      <c r="L1707" s="73">
        <f t="shared" si="238"/>
        <v>0.38293749999999999</v>
      </c>
      <c r="M1707" s="73">
        <f>IF(Results!J1707&lt;'C.O. values'!C$32,"NO_GROWTH",L1707)</f>
        <v>0.38293749999999999</v>
      </c>
      <c r="N1707" s="74">
        <f t="shared" si="239"/>
        <v>2740.4499497478805</v>
      </c>
      <c r="O1707" s="42">
        <f t="shared" si="240"/>
        <v>2740.4499497478805</v>
      </c>
      <c r="P1707" s="75">
        <f t="shared" si="241"/>
        <v>0.29990031592979388</v>
      </c>
      <c r="Q1707" s="55" t="str">
        <f t="shared" si="242"/>
        <v>NEGATIVE</v>
      </c>
      <c r="R1707" s="1"/>
    </row>
    <row r="1708" spans="1:18" ht="14" x14ac:dyDescent="0.2">
      <c r="A1708" s="69" t="s">
        <v>3627</v>
      </c>
      <c r="B1708" s="69" t="s">
        <v>3628</v>
      </c>
      <c r="C1708" s="76" t="s">
        <v>2062</v>
      </c>
      <c r="D1708" s="31" t="s">
        <v>127</v>
      </c>
      <c r="E1708" s="1">
        <v>68</v>
      </c>
      <c r="F1708" s="71">
        <f>Data!Y184</f>
        <v>2449</v>
      </c>
      <c r="G1708" s="71">
        <f t="shared" si="234"/>
        <v>973.57894736842104</v>
      </c>
      <c r="H1708" s="72">
        <f t="shared" si="235"/>
        <v>1475.421052631579</v>
      </c>
      <c r="I1708" s="72">
        <f t="shared" si="236"/>
        <v>1475.421052631579</v>
      </c>
      <c r="J1708" s="45">
        <f>Data!J184</f>
        <v>0.44</v>
      </c>
      <c r="K1708" s="45">
        <f t="shared" si="237"/>
        <v>5.1062500000000018E-2</v>
      </c>
      <c r="L1708" s="73">
        <f t="shared" si="238"/>
        <v>0.38893749999999999</v>
      </c>
      <c r="M1708" s="73">
        <f>IF(Results!J1708&lt;'C.O. values'!C$32,"NO_GROWTH",L1708)</f>
        <v>0.38893749999999999</v>
      </c>
      <c r="N1708" s="74">
        <f t="shared" si="239"/>
        <v>3793.4656664157583</v>
      </c>
      <c r="O1708" s="42">
        <f t="shared" si="240"/>
        <v>3793.4656664157583</v>
      </c>
      <c r="P1708" s="75">
        <f t="shared" si="241"/>
        <v>0.41513677413870526</v>
      </c>
      <c r="Q1708" s="55" t="str">
        <f t="shared" si="242"/>
        <v>NEGATIVE</v>
      </c>
      <c r="R1708" s="1"/>
    </row>
    <row r="1709" spans="1:18" ht="14" x14ac:dyDescent="0.2">
      <c r="A1709" s="69" t="s">
        <v>3629</v>
      </c>
      <c r="B1709" s="69" t="s">
        <v>3630</v>
      </c>
      <c r="C1709" s="76" t="s">
        <v>126</v>
      </c>
      <c r="D1709" s="31" t="s">
        <v>127</v>
      </c>
      <c r="E1709" s="1">
        <v>69</v>
      </c>
      <c r="F1709" s="71">
        <f>Data!Z184</f>
        <v>2464</v>
      </c>
      <c r="G1709" s="71">
        <f t="shared" si="234"/>
        <v>973.57894736842104</v>
      </c>
      <c r="H1709" s="72">
        <f t="shared" si="235"/>
        <v>1490.421052631579</v>
      </c>
      <c r="I1709" s="72">
        <f t="shared" si="236"/>
        <v>1490.421052631579</v>
      </c>
      <c r="J1709" s="45">
        <f>Data!K184</f>
        <v>0.41</v>
      </c>
      <c r="K1709" s="45">
        <f t="shared" si="237"/>
        <v>5.1062500000000018E-2</v>
      </c>
      <c r="L1709" s="73">
        <f t="shared" si="238"/>
        <v>0.35893749999999996</v>
      </c>
      <c r="M1709" s="73">
        <f>IF(Results!J1709&lt;'C.O. values'!C$32,"NO_GROWTH",L1709)</f>
        <v>0.35893749999999996</v>
      </c>
      <c r="N1709" s="74">
        <f t="shared" si="239"/>
        <v>4152.3135716707757</v>
      </c>
      <c r="O1709" s="42">
        <f t="shared" si="240"/>
        <v>4152.3135716707757</v>
      </c>
      <c r="P1709" s="75">
        <f t="shared" si="241"/>
        <v>0.45440718670968661</v>
      </c>
      <c r="Q1709" s="55" t="str">
        <f t="shared" si="242"/>
        <v>NEGATIVE</v>
      </c>
      <c r="R1709" s="1"/>
    </row>
    <row r="1710" spans="1:18" ht="14" x14ac:dyDescent="0.2">
      <c r="A1710" s="90" t="s">
        <v>287</v>
      </c>
      <c r="B1710" s="90" t="s">
        <v>3631</v>
      </c>
      <c r="C1710" s="91"/>
      <c r="D1710" s="92"/>
      <c r="E1710" s="93">
        <v>70</v>
      </c>
      <c r="F1710" s="94">
        <f>Data!AA184</f>
        <v>923</v>
      </c>
      <c r="G1710" s="94">
        <f t="shared" si="234"/>
        <v>973.57894736842104</v>
      </c>
      <c r="H1710" s="95">
        <f t="shared" si="235"/>
        <v>-50.578947368421041</v>
      </c>
      <c r="I1710" s="95" t="str">
        <f t="shared" si="236"/>
        <v>OUTLIER-DN</v>
      </c>
      <c r="J1710" s="50">
        <f>Data!L184</f>
        <v>0.05</v>
      </c>
      <c r="K1710" s="50">
        <f t="shared" si="237"/>
        <v>5.1062500000000018E-2</v>
      </c>
      <c r="L1710" s="96">
        <f t="shared" si="238"/>
        <v>-1.0625000000000148E-3</v>
      </c>
      <c r="M1710" s="96" t="str">
        <f>IF(Results!J1710&lt;'C.O. values'!C$32,"NO_GROWTH",L1710)</f>
        <v>NO_GROWTH</v>
      </c>
      <c r="N1710" s="97" t="str">
        <f t="shared" si="239"/>
        <v>NO_GROWTH</v>
      </c>
      <c r="O1710" s="98" t="str">
        <f t="shared" si="240"/>
        <v>NO_GROWTH</v>
      </c>
      <c r="P1710" s="99" t="str">
        <f t="shared" si="241"/>
        <v>NO_GROWTH</v>
      </c>
      <c r="Q1710" s="100" t="str">
        <f t="shared" si="242"/>
        <v>NO_GROWTH</v>
      </c>
      <c r="R1710" s="1"/>
    </row>
    <row r="1711" spans="1:18" ht="14" x14ac:dyDescent="0.2">
      <c r="A1711" s="69" t="s">
        <v>3632</v>
      </c>
      <c r="B1711" s="69" t="s">
        <v>3633</v>
      </c>
      <c r="C1711" s="76" t="s">
        <v>593</v>
      </c>
      <c r="D1711" s="31" t="s">
        <v>127</v>
      </c>
      <c r="E1711" s="1">
        <v>71</v>
      </c>
      <c r="F1711" s="71">
        <f>Data!AB184</f>
        <v>2524</v>
      </c>
      <c r="G1711" s="71">
        <f t="shared" si="234"/>
        <v>973.57894736842104</v>
      </c>
      <c r="H1711" s="72">
        <f t="shared" si="235"/>
        <v>1550.421052631579</v>
      </c>
      <c r="I1711" s="72">
        <f t="shared" si="236"/>
        <v>1550.421052631579</v>
      </c>
      <c r="J1711" s="45">
        <f>Data!M184</f>
        <v>0.35199999999999998</v>
      </c>
      <c r="K1711" s="45">
        <f t="shared" si="237"/>
        <v>5.1062500000000018E-2</v>
      </c>
      <c r="L1711" s="73">
        <f t="shared" si="238"/>
        <v>0.30093749999999997</v>
      </c>
      <c r="M1711" s="73">
        <f>IF(Results!J1711&lt;'C.O. values'!C$32,"NO_GROWTH",L1711)</f>
        <v>0.30093749999999997</v>
      </c>
      <c r="N1711" s="74">
        <f t="shared" si="239"/>
        <v>5151.9702683500036</v>
      </c>
      <c r="O1711" s="42">
        <f t="shared" si="240"/>
        <v>5151.9702683500036</v>
      </c>
      <c r="P1711" s="75">
        <f t="shared" si="241"/>
        <v>0.56380431661640718</v>
      </c>
      <c r="Q1711" s="55" t="str">
        <f t="shared" si="242"/>
        <v>NEGATIVE</v>
      </c>
      <c r="R1711" s="1"/>
    </row>
    <row r="1712" spans="1:18" ht="14" x14ac:dyDescent="0.2">
      <c r="A1712" s="69" t="s">
        <v>3634</v>
      </c>
      <c r="B1712" s="69" t="s">
        <v>3635</v>
      </c>
      <c r="C1712" s="76" t="s">
        <v>596</v>
      </c>
      <c r="D1712" s="31" t="s">
        <v>127</v>
      </c>
      <c r="E1712" s="1">
        <v>72</v>
      </c>
      <c r="F1712" s="71">
        <f>Data!AC184</f>
        <v>2044</v>
      </c>
      <c r="G1712" s="71">
        <f t="shared" si="234"/>
        <v>973.57894736842104</v>
      </c>
      <c r="H1712" s="72">
        <f t="shared" si="235"/>
        <v>1070.421052631579</v>
      </c>
      <c r="I1712" s="72">
        <f t="shared" si="236"/>
        <v>1070.421052631579</v>
      </c>
      <c r="J1712" s="45">
        <f>Data!N184</f>
        <v>0.36799999999999999</v>
      </c>
      <c r="K1712" s="45">
        <f t="shared" si="237"/>
        <v>5.1062500000000018E-2</v>
      </c>
      <c r="L1712" s="73">
        <f t="shared" si="238"/>
        <v>0.31693749999999998</v>
      </c>
      <c r="M1712" s="73">
        <f>IF(Results!J1712&lt;'C.O. values'!C$32,"NO_GROWTH",L1712)</f>
        <v>0.31693749999999998</v>
      </c>
      <c r="N1712" s="74">
        <f t="shared" si="239"/>
        <v>3377.388452397015</v>
      </c>
      <c r="O1712" s="42">
        <f t="shared" si="240"/>
        <v>3377.388452397015</v>
      </c>
      <c r="P1712" s="75">
        <f t="shared" si="241"/>
        <v>0.36960348937760629</v>
      </c>
      <c r="Q1712" s="55" t="str">
        <f t="shared" si="242"/>
        <v>NEGATIVE</v>
      </c>
      <c r="R1712" s="1"/>
    </row>
    <row r="1713" spans="1:18" ht="14" x14ac:dyDescent="0.2">
      <c r="A1713" s="69" t="s">
        <v>3636</v>
      </c>
      <c r="B1713" s="69" t="s">
        <v>3637</v>
      </c>
      <c r="C1713" s="76" t="s">
        <v>312</v>
      </c>
      <c r="D1713" s="31" t="s">
        <v>144</v>
      </c>
      <c r="E1713" s="1">
        <v>73</v>
      </c>
      <c r="F1713" s="71">
        <f>Data!R185</f>
        <v>1985</v>
      </c>
      <c r="G1713" s="71">
        <f t="shared" si="234"/>
        <v>973.57894736842104</v>
      </c>
      <c r="H1713" s="72">
        <f t="shared" si="235"/>
        <v>1011.421052631579</v>
      </c>
      <c r="I1713" s="72">
        <f t="shared" si="236"/>
        <v>1011.421052631579</v>
      </c>
      <c r="J1713" s="45">
        <f>Data!C185</f>
        <v>0.42</v>
      </c>
      <c r="K1713" s="45">
        <f t="shared" si="237"/>
        <v>5.1062500000000018E-2</v>
      </c>
      <c r="L1713" s="73">
        <f t="shared" si="238"/>
        <v>0.36893749999999997</v>
      </c>
      <c r="M1713" s="73">
        <f>IF(Results!J1713&lt;'C.O. values'!C$32,"NO_GROWTH",L1713)</f>
        <v>0.36893749999999997</v>
      </c>
      <c r="N1713" s="74">
        <f t="shared" si="239"/>
        <v>2741.4427989336377</v>
      </c>
      <c r="O1713" s="42">
        <f t="shared" si="240"/>
        <v>2741.4427989336377</v>
      </c>
      <c r="P1713" s="75">
        <f t="shared" si="241"/>
        <v>0.30000896808179056</v>
      </c>
      <c r="Q1713" s="55" t="str">
        <f t="shared" si="242"/>
        <v>NEGATIVE</v>
      </c>
      <c r="R1713" s="1"/>
    </row>
    <row r="1714" spans="1:18" ht="14" x14ac:dyDescent="0.2">
      <c r="A1714" s="69" t="s">
        <v>3638</v>
      </c>
      <c r="B1714" s="69" t="s">
        <v>3639</v>
      </c>
      <c r="C1714" s="76" t="s">
        <v>272</v>
      </c>
      <c r="D1714" s="31" t="s">
        <v>127</v>
      </c>
      <c r="E1714" s="1">
        <v>74</v>
      </c>
      <c r="F1714" s="71">
        <f>Data!S185</f>
        <v>2434</v>
      </c>
      <c r="G1714" s="71">
        <f t="shared" si="234"/>
        <v>973.57894736842104</v>
      </c>
      <c r="H1714" s="72">
        <f t="shared" si="235"/>
        <v>1460.421052631579</v>
      </c>
      <c r="I1714" s="72">
        <f t="shared" si="236"/>
        <v>1460.421052631579</v>
      </c>
      <c r="J1714" s="45">
        <f>Data!D185</f>
        <v>0.46100000000000002</v>
      </c>
      <c r="K1714" s="45">
        <f t="shared" si="237"/>
        <v>5.1062500000000018E-2</v>
      </c>
      <c r="L1714" s="73">
        <f t="shared" si="238"/>
        <v>0.40993750000000001</v>
      </c>
      <c r="M1714" s="73">
        <f>IF(Results!J1714&lt;'C.O. values'!C$32,"NO_GROWTH",L1714)</f>
        <v>0.40993750000000001</v>
      </c>
      <c r="N1714" s="74">
        <f t="shared" si="239"/>
        <v>3562.5456383755545</v>
      </c>
      <c r="O1714" s="42">
        <f t="shared" si="240"/>
        <v>3562.5456383755545</v>
      </c>
      <c r="P1714" s="75">
        <f t="shared" si="241"/>
        <v>0.38986611033032398</v>
      </c>
      <c r="Q1714" s="55" t="str">
        <f t="shared" si="242"/>
        <v>NEGATIVE</v>
      </c>
      <c r="R1714" s="1"/>
    </row>
    <row r="1715" spans="1:18" ht="14" x14ac:dyDescent="0.2">
      <c r="A1715" s="69" t="s">
        <v>3640</v>
      </c>
      <c r="B1715" s="69" t="s">
        <v>3641</v>
      </c>
      <c r="C1715" s="76" t="s">
        <v>557</v>
      </c>
      <c r="D1715" s="31" t="s">
        <v>127</v>
      </c>
      <c r="E1715" s="1">
        <v>75</v>
      </c>
      <c r="F1715" s="71">
        <f>Data!T185</f>
        <v>2025</v>
      </c>
      <c r="G1715" s="71">
        <f t="shared" si="234"/>
        <v>973.57894736842104</v>
      </c>
      <c r="H1715" s="72">
        <f t="shared" si="235"/>
        <v>1051.421052631579</v>
      </c>
      <c r="I1715" s="72">
        <f t="shared" si="236"/>
        <v>1051.421052631579</v>
      </c>
      <c r="J1715" s="45">
        <f>Data!E185</f>
        <v>0.27900000000000003</v>
      </c>
      <c r="K1715" s="45">
        <f t="shared" si="237"/>
        <v>5.1062500000000018E-2</v>
      </c>
      <c r="L1715" s="73">
        <f t="shared" si="238"/>
        <v>0.22793750000000002</v>
      </c>
      <c r="M1715" s="73">
        <f>IF(Results!J1715&lt;'C.O. values'!C$32,"NO_GROWTH",L1715)</f>
        <v>0.22793750000000002</v>
      </c>
      <c r="N1715" s="74">
        <f t="shared" si="239"/>
        <v>4612.7603076789865</v>
      </c>
      <c r="O1715" s="42">
        <f t="shared" si="240"/>
        <v>4612.7603076789865</v>
      </c>
      <c r="P1715" s="75">
        <f t="shared" si="241"/>
        <v>0.50479603676345564</v>
      </c>
      <c r="Q1715" s="55" t="str">
        <f t="shared" si="242"/>
        <v>NEGATIVE</v>
      </c>
      <c r="R1715" s="1"/>
    </row>
    <row r="1716" spans="1:18" ht="14" x14ac:dyDescent="0.2">
      <c r="A1716" s="69" t="s">
        <v>3642</v>
      </c>
      <c r="B1716" s="69" t="s">
        <v>3643</v>
      </c>
      <c r="C1716" s="76" t="s">
        <v>321</v>
      </c>
      <c r="D1716" s="31" t="s">
        <v>127</v>
      </c>
      <c r="E1716" s="1">
        <v>76</v>
      </c>
      <c r="F1716" s="71">
        <f>Data!U185</f>
        <v>2294</v>
      </c>
      <c r="G1716" s="71">
        <f t="shared" si="234"/>
        <v>973.57894736842104</v>
      </c>
      <c r="H1716" s="72">
        <f t="shared" si="235"/>
        <v>1320.421052631579</v>
      </c>
      <c r="I1716" s="72">
        <f t="shared" si="236"/>
        <v>1320.421052631579</v>
      </c>
      <c r="J1716" s="45">
        <f>Data!F185</f>
        <v>0.372</v>
      </c>
      <c r="K1716" s="45">
        <f t="shared" si="237"/>
        <v>5.1062500000000018E-2</v>
      </c>
      <c r="L1716" s="73">
        <f t="shared" si="238"/>
        <v>0.32093749999999999</v>
      </c>
      <c r="M1716" s="73">
        <f>IF(Results!J1716&lt;'C.O. values'!C$32,"NO_GROWTH",L1716)</f>
        <v>0.32093749999999999</v>
      </c>
      <c r="N1716" s="74">
        <f t="shared" si="239"/>
        <v>4114.2622866806751</v>
      </c>
      <c r="O1716" s="42">
        <f t="shared" si="240"/>
        <v>4114.2622866806751</v>
      </c>
      <c r="P1716" s="75">
        <f t="shared" si="241"/>
        <v>0.45024305578253154</v>
      </c>
      <c r="Q1716" s="55" t="str">
        <f t="shared" si="242"/>
        <v>NEGATIVE</v>
      </c>
      <c r="R1716" s="1"/>
    </row>
    <row r="1717" spans="1:18" ht="14" x14ac:dyDescent="0.2">
      <c r="A1717" s="69" t="s">
        <v>3644</v>
      </c>
      <c r="B1717" s="69" t="s">
        <v>3645</v>
      </c>
      <c r="C1717" s="76" t="s">
        <v>3077</v>
      </c>
      <c r="D1717" s="31" t="s">
        <v>127</v>
      </c>
      <c r="E1717" s="1">
        <v>77</v>
      </c>
      <c r="F1717" s="71">
        <f>Data!V185</f>
        <v>2857</v>
      </c>
      <c r="G1717" s="71">
        <f t="shared" si="234"/>
        <v>973.57894736842104</v>
      </c>
      <c r="H1717" s="72">
        <f t="shared" si="235"/>
        <v>1883.421052631579</v>
      </c>
      <c r="I1717" s="72">
        <f t="shared" si="236"/>
        <v>1883.421052631579</v>
      </c>
      <c r="J1717" s="45">
        <f>Data!G185</f>
        <v>0.47699999999999998</v>
      </c>
      <c r="K1717" s="45">
        <f t="shared" si="237"/>
        <v>5.1062500000000018E-2</v>
      </c>
      <c r="L1717" s="73">
        <f t="shared" si="238"/>
        <v>0.42593749999999997</v>
      </c>
      <c r="M1717" s="73">
        <f>IF(Results!J1717&lt;'C.O. values'!C$32,"NO_GROWTH",L1717)</f>
        <v>0.42593749999999997</v>
      </c>
      <c r="N1717" s="74">
        <f t="shared" si="239"/>
        <v>4421.8249218056153</v>
      </c>
      <c r="O1717" s="42">
        <f t="shared" si="240"/>
        <v>4421.8249218056153</v>
      </c>
      <c r="P1717" s="75">
        <f t="shared" si="241"/>
        <v>0.48390108024331591</v>
      </c>
      <c r="Q1717" s="55" t="str">
        <f t="shared" si="242"/>
        <v>NEGATIVE</v>
      </c>
      <c r="R1717" s="1"/>
    </row>
    <row r="1718" spans="1:18" ht="14" x14ac:dyDescent="0.2">
      <c r="A1718" s="69" t="s">
        <v>3646</v>
      </c>
      <c r="B1718" s="69" t="s">
        <v>3647</v>
      </c>
      <c r="C1718" s="76" t="s">
        <v>1473</v>
      </c>
      <c r="D1718" s="31" t="s">
        <v>144</v>
      </c>
      <c r="E1718" s="1">
        <v>78</v>
      </c>
      <c r="F1718" s="71">
        <f>Data!W185</f>
        <v>1376</v>
      </c>
      <c r="G1718" s="71">
        <f t="shared" si="234"/>
        <v>973.57894736842104</v>
      </c>
      <c r="H1718" s="72">
        <f t="shared" si="235"/>
        <v>402.42105263157896</v>
      </c>
      <c r="I1718" s="72">
        <f t="shared" si="236"/>
        <v>402.42105263157896</v>
      </c>
      <c r="J1718" s="45">
        <f>Data!H185</f>
        <v>0.42099999999999999</v>
      </c>
      <c r="K1718" s="45">
        <f t="shared" si="237"/>
        <v>5.1062500000000018E-2</v>
      </c>
      <c r="L1718" s="73">
        <f t="shared" si="238"/>
        <v>0.36993749999999997</v>
      </c>
      <c r="M1718" s="73">
        <f>IF(Results!J1718&lt;'C.O. values'!C$32,"NO_GROWTH",L1718)</f>
        <v>0.36993749999999997</v>
      </c>
      <c r="N1718" s="74">
        <f t="shared" si="239"/>
        <v>1087.808217960004</v>
      </c>
      <c r="O1718" s="42">
        <f t="shared" si="240"/>
        <v>1087.808217960004</v>
      </c>
      <c r="P1718" s="75">
        <f t="shared" si="241"/>
        <v>0.11904396512231306</v>
      </c>
      <c r="Q1718" s="55" t="str">
        <f t="shared" si="242"/>
        <v>NEGATIVE</v>
      </c>
      <c r="R1718" s="1"/>
    </row>
    <row r="1719" spans="1:18" ht="14" x14ac:dyDescent="0.2">
      <c r="A1719" s="69" t="s">
        <v>3648</v>
      </c>
      <c r="B1719" s="69" t="s">
        <v>3649</v>
      </c>
      <c r="C1719" s="76" t="s">
        <v>126</v>
      </c>
      <c r="D1719" s="31" t="s">
        <v>144</v>
      </c>
      <c r="E1719" s="1">
        <v>79</v>
      </c>
      <c r="F1719" s="71">
        <f>Data!X185</f>
        <v>2664</v>
      </c>
      <c r="G1719" s="71">
        <f t="shared" si="234"/>
        <v>973.57894736842104</v>
      </c>
      <c r="H1719" s="72">
        <f t="shared" si="235"/>
        <v>1690.421052631579</v>
      </c>
      <c r="I1719" s="72">
        <f t="shared" si="236"/>
        <v>1690.421052631579</v>
      </c>
      <c r="J1719" s="45">
        <f>Data!I185</f>
        <v>0.42099999999999999</v>
      </c>
      <c r="K1719" s="45">
        <f t="shared" si="237"/>
        <v>5.1062500000000018E-2</v>
      </c>
      <c r="L1719" s="73">
        <f t="shared" si="238"/>
        <v>0.36993749999999997</v>
      </c>
      <c r="M1719" s="73">
        <f>IF(Results!J1719&lt;'C.O. values'!C$32,"NO_GROWTH",L1719)</f>
        <v>0.36993749999999997</v>
      </c>
      <c r="N1719" s="74">
        <f t="shared" si="239"/>
        <v>4569.4774188385309</v>
      </c>
      <c r="O1719" s="42">
        <f t="shared" si="240"/>
        <v>4569.4774188385309</v>
      </c>
      <c r="P1719" s="75">
        <f t="shared" si="241"/>
        <v>0.50005938684259099</v>
      </c>
      <c r="Q1719" s="55" t="str">
        <f t="shared" si="242"/>
        <v>NEGATIVE</v>
      </c>
      <c r="R1719" s="1"/>
    </row>
    <row r="1720" spans="1:18" ht="14" x14ac:dyDescent="0.2">
      <c r="A1720" s="69" t="s">
        <v>3650</v>
      </c>
      <c r="B1720" s="69" t="s">
        <v>3651</v>
      </c>
      <c r="C1720" s="76" t="s">
        <v>228</v>
      </c>
      <c r="D1720" s="31" t="s">
        <v>144</v>
      </c>
      <c r="E1720" s="1">
        <v>80</v>
      </c>
      <c r="F1720" s="71">
        <f>Data!Y185</f>
        <v>2242</v>
      </c>
      <c r="G1720" s="71">
        <f t="shared" si="234"/>
        <v>973.57894736842104</v>
      </c>
      <c r="H1720" s="72">
        <f t="shared" si="235"/>
        <v>1268.421052631579</v>
      </c>
      <c r="I1720" s="72">
        <f t="shared" si="236"/>
        <v>1268.421052631579</v>
      </c>
      <c r="J1720" s="45">
        <f>Data!J185</f>
        <v>0.4</v>
      </c>
      <c r="K1720" s="45">
        <f t="shared" si="237"/>
        <v>5.1062500000000018E-2</v>
      </c>
      <c r="L1720" s="73">
        <f t="shared" si="238"/>
        <v>0.34893750000000001</v>
      </c>
      <c r="M1720" s="73">
        <f>IF(Results!J1720&lt;'C.O. values'!C$32,"NO_GROWTH",L1720)</f>
        <v>0.34893750000000001</v>
      </c>
      <c r="N1720" s="74">
        <f t="shared" si="239"/>
        <v>3635.0952609896585</v>
      </c>
      <c r="O1720" s="42">
        <f t="shared" si="240"/>
        <v>3635.0952609896585</v>
      </c>
      <c r="P1720" s="75">
        <f t="shared" si="241"/>
        <v>0.39780555645834353</v>
      </c>
      <c r="Q1720" s="55" t="str">
        <f t="shared" si="242"/>
        <v>NEGATIVE</v>
      </c>
      <c r="R1720" s="1"/>
    </row>
    <row r="1721" spans="1:18" ht="14" x14ac:dyDescent="0.2">
      <c r="A1721" s="69" t="s">
        <v>3652</v>
      </c>
      <c r="B1721" s="69" t="s">
        <v>3653</v>
      </c>
      <c r="C1721" s="76" t="s">
        <v>258</v>
      </c>
      <c r="D1721" s="31" t="s">
        <v>127</v>
      </c>
      <c r="E1721" s="1">
        <v>81</v>
      </c>
      <c r="F1721" s="71">
        <f>Data!Z185</f>
        <v>1430</v>
      </c>
      <c r="G1721" s="71">
        <f t="shared" si="234"/>
        <v>973.57894736842104</v>
      </c>
      <c r="H1721" s="72">
        <f t="shared" si="235"/>
        <v>456.42105263157896</v>
      </c>
      <c r="I1721" s="72">
        <f t="shared" si="236"/>
        <v>456.42105263157896</v>
      </c>
      <c r="J1721" s="45">
        <f>Data!K185</f>
        <v>0.36799999999999999</v>
      </c>
      <c r="K1721" s="45">
        <f t="shared" si="237"/>
        <v>5.1062500000000018E-2</v>
      </c>
      <c r="L1721" s="73">
        <f t="shared" si="238"/>
        <v>0.31693749999999998</v>
      </c>
      <c r="M1721" s="73">
        <f>IF(Results!J1721&lt;'C.O. values'!C$32,"NO_GROWTH",L1721)</f>
        <v>0.31693749999999998</v>
      </c>
      <c r="N1721" s="74">
        <f t="shared" si="239"/>
        <v>1440.0979771455854</v>
      </c>
      <c r="O1721" s="42">
        <f t="shared" si="240"/>
        <v>1440.0979771455854</v>
      </c>
      <c r="P1721" s="75">
        <f t="shared" si="241"/>
        <v>0.15759668895086057</v>
      </c>
      <c r="Q1721" s="55" t="str">
        <f t="shared" si="242"/>
        <v>NEGATIVE</v>
      </c>
      <c r="R1721" s="1"/>
    </row>
    <row r="1722" spans="1:18" ht="14" x14ac:dyDescent="0.2">
      <c r="A1722" s="69" t="s">
        <v>3654</v>
      </c>
      <c r="B1722" s="69" t="s">
        <v>3655</v>
      </c>
      <c r="C1722" s="76" t="s">
        <v>554</v>
      </c>
      <c r="D1722" s="31" t="s">
        <v>127</v>
      </c>
      <c r="E1722" s="1">
        <v>82</v>
      </c>
      <c r="F1722" s="71">
        <f>Data!AA185</f>
        <v>2562</v>
      </c>
      <c r="G1722" s="71">
        <f t="shared" si="234"/>
        <v>973.57894736842104</v>
      </c>
      <c r="H1722" s="72">
        <f t="shared" si="235"/>
        <v>1588.421052631579</v>
      </c>
      <c r="I1722" s="72">
        <f t="shared" si="236"/>
        <v>1588.421052631579</v>
      </c>
      <c r="J1722" s="45">
        <f>Data!L185</f>
        <v>0.373</v>
      </c>
      <c r="K1722" s="45">
        <f t="shared" si="237"/>
        <v>5.1062500000000018E-2</v>
      </c>
      <c r="L1722" s="73">
        <f t="shared" si="238"/>
        <v>0.32193749999999999</v>
      </c>
      <c r="M1722" s="73">
        <f>IF(Results!J1722&lt;'C.O. values'!C$32,"NO_GROWTH",L1722)</f>
        <v>0.32193749999999999</v>
      </c>
      <c r="N1722" s="74">
        <f t="shared" si="239"/>
        <v>4933.9423106397326</v>
      </c>
      <c r="O1722" s="42">
        <f t="shared" si="240"/>
        <v>4933.9423106397326</v>
      </c>
      <c r="P1722" s="75">
        <f t="shared" si="241"/>
        <v>0.53994449264667777</v>
      </c>
      <c r="Q1722" s="55" t="str">
        <f t="shared" si="242"/>
        <v>NEGATIVE</v>
      </c>
      <c r="R1722" s="1"/>
    </row>
    <row r="1723" spans="1:18" ht="14" x14ac:dyDescent="0.2">
      <c r="A1723" s="69" t="s">
        <v>3656</v>
      </c>
      <c r="B1723" s="69" t="s">
        <v>3657</v>
      </c>
      <c r="C1723" s="76" t="s">
        <v>228</v>
      </c>
      <c r="D1723" s="31" t="s">
        <v>127</v>
      </c>
      <c r="E1723" s="1">
        <v>83</v>
      </c>
      <c r="F1723" s="71">
        <f>Data!AB185</f>
        <v>443</v>
      </c>
      <c r="G1723" s="71">
        <f t="shared" si="234"/>
        <v>973.57894736842104</v>
      </c>
      <c r="H1723" s="72">
        <f t="shared" si="235"/>
        <v>-530.57894736842104</v>
      </c>
      <c r="I1723" s="72" t="str">
        <f t="shared" si="236"/>
        <v>OUTLIER-DN</v>
      </c>
      <c r="J1723" s="45">
        <f>Data!M185</f>
        <v>0.121</v>
      </c>
      <c r="K1723" s="45">
        <f t="shared" si="237"/>
        <v>5.1062500000000018E-2</v>
      </c>
      <c r="L1723" s="73">
        <f t="shared" si="238"/>
        <v>6.9937499999999986E-2</v>
      </c>
      <c r="M1723" s="73">
        <f>IF(Results!J1723&lt;'C.O. values'!C$32,"NO_GROWTH",L1723)</f>
        <v>6.9937499999999986E-2</v>
      </c>
      <c r="N1723" s="74">
        <f t="shared" si="239"/>
        <v>-7586.4728846244307</v>
      </c>
      <c r="O1723" s="42" t="str">
        <f t="shared" si="240"/>
        <v>OUTLIER-DN</v>
      </c>
      <c r="P1723" s="75">
        <f t="shared" si="241"/>
        <v>-0.83022337813576819</v>
      </c>
      <c r="Q1723" s="55" t="str">
        <f t="shared" si="242"/>
        <v>NEGATIVE</v>
      </c>
      <c r="R1723" s="1"/>
    </row>
    <row r="1724" spans="1:18" ht="14" x14ac:dyDescent="0.2">
      <c r="A1724" s="69" t="s">
        <v>3658</v>
      </c>
      <c r="B1724" s="69" t="s">
        <v>3659</v>
      </c>
      <c r="C1724" s="76" t="s">
        <v>1725</v>
      </c>
      <c r="D1724" s="31" t="s">
        <v>127</v>
      </c>
      <c r="E1724" s="1">
        <v>84</v>
      </c>
      <c r="F1724" s="71">
        <f>Data!AC185</f>
        <v>2275</v>
      </c>
      <c r="G1724" s="71">
        <f t="shared" si="234"/>
        <v>973.57894736842104</v>
      </c>
      <c r="H1724" s="72">
        <f t="shared" si="235"/>
        <v>1301.421052631579</v>
      </c>
      <c r="I1724" s="72">
        <f t="shared" si="236"/>
        <v>1301.421052631579</v>
      </c>
      <c r="J1724" s="45">
        <f>Data!N185</f>
        <v>0.41799999999999998</v>
      </c>
      <c r="K1724" s="45">
        <f t="shared" si="237"/>
        <v>5.1062500000000018E-2</v>
      </c>
      <c r="L1724" s="73">
        <f t="shared" si="238"/>
        <v>0.36693749999999997</v>
      </c>
      <c r="M1724" s="73">
        <f>IF(Results!J1724&lt;'C.O. values'!C$32,"NO_GROWTH",L1724)</f>
        <v>0.36693749999999997</v>
      </c>
      <c r="N1724" s="74">
        <f t="shared" si="239"/>
        <v>3546.7104142574117</v>
      </c>
      <c r="O1724" s="42">
        <f t="shared" si="240"/>
        <v>3546.7104142574117</v>
      </c>
      <c r="P1724" s="75">
        <f t="shared" si="241"/>
        <v>0.38813318734215302</v>
      </c>
      <c r="Q1724" s="55" t="str">
        <f t="shared" si="242"/>
        <v>NEGATIVE</v>
      </c>
      <c r="R1724" s="1"/>
    </row>
    <row r="1725" spans="1:18" ht="14" x14ac:dyDescent="0.2">
      <c r="A1725" s="69" t="s">
        <v>3660</v>
      </c>
      <c r="B1725" s="69" t="s">
        <v>3661</v>
      </c>
      <c r="C1725" s="76" t="s">
        <v>300</v>
      </c>
      <c r="D1725" s="31" t="s">
        <v>127</v>
      </c>
      <c r="E1725" s="1">
        <v>85</v>
      </c>
      <c r="F1725" s="71">
        <f>Data!R186</f>
        <v>2829</v>
      </c>
      <c r="G1725" s="71">
        <f t="shared" si="234"/>
        <v>973.57894736842104</v>
      </c>
      <c r="H1725" s="72">
        <f t="shared" si="235"/>
        <v>1855.421052631579</v>
      </c>
      <c r="I1725" s="72">
        <f t="shared" si="236"/>
        <v>1855.421052631579</v>
      </c>
      <c r="J1725" s="45">
        <f>Data!C186</f>
        <v>0.36799999999999999</v>
      </c>
      <c r="K1725" s="45">
        <f t="shared" si="237"/>
        <v>5.1062500000000018E-2</v>
      </c>
      <c r="L1725" s="73">
        <f t="shared" si="238"/>
        <v>0.31693749999999998</v>
      </c>
      <c r="M1725" s="73">
        <f>IF(Results!J1725&lt;'C.O. values'!C$32,"NO_GROWTH",L1725)</f>
        <v>0.31693749999999998</v>
      </c>
      <c r="N1725" s="74">
        <f t="shared" si="239"/>
        <v>5854.2174802021818</v>
      </c>
      <c r="O1725" s="42">
        <f t="shared" si="240"/>
        <v>5854.2174802021818</v>
      </c>
      <c r="P1725" s="75">
        <f t="shared" si="241"/>
        <v>0.64065452901114928</v>
      </c>
      <c r="Q1725" s="55" t="str">
        <f t="shared" si="242"/>
        <v>NEGATIVE</v>
      </c>
      <c r="R1725" s="1"/>
    </row>
    <row r="1726" spans="1:18" ht="14" x14ac:dyDescent="0.2">
      <c r="A1726" s="69" t="s">
        <v>3662</v>
      </c>
      <c r="B1726" s="69" t="s">
        <v>3663</v>
      </c>
      <c r="C1726" s="76" t="s">
        <v>808</v>
      </c>
      <c r="D1726" s="31" t="s">
        <v>127</v>
      </c>
      <c r="E1726" s="1">
        <v>86</v>
      </c>
      <c r="F1726" s="71">
        <f>Data!S186</f>
        <v>2238</v>
      </c>
      <c r="G1726" s="71">
        <f t="shared" si="234"/>
        <v>973.57894736842104</v>
      </c>
      <c r="H1726" s="72">
        <f t="shared" si="235"/>
        <v>1264.421052631579</v>
      </c>
      <c r="I1726" s="72">
        <f t="shared" si="236"/>
        <v>1264.421052631579</v>
      </c>
      <c r="J1726" s="45">
        <f>Data!D186</f>
        <v>0.41899999999999998</v>
      </c>
      <c r="K1726" s="45">
        <f t="shared" si="237"/>
        <v>5.1062500000000018E-2</v>
      </c>
      <c r="L1726" s="73">
        <f t="shared" si="238"/>
        <v>0.36793749999999997</v>
      </c>
      <c r="M1726" s="73">
        <f>IF(Results!J1726&lt;'C.O. values'!C$32,"NO_GROWTH",L1726)</f>
        <v>0.36793749999999997</v>
      </c>
      <c r="N1726" s="74">
        <f t="shared" si="239"/>
        <v>3436.5104199261532</v>
      </c>
      <c r="O1726" s="42">
        <f t="shared" si="240"/>
        <v>3436.5104199261532</v>
      </c>
      <c r="P1726" s="75">
        <f t="shared" si="241"/>
        <v>0.37607348411040947</v>
      </c>
      <c r="Q1726" s="55" t="str">
        <f t="shared" si="242"/>
        <v>NEGATIVE</v>
      </c>
      <c r="R1726" s="1"/>
    </row>
    <row r="1727" spans="1:18" ht="14" x14ac:dyDescent="0.2">
      <c r="A1727" s="69" t="s">
        <v>3664</v>
      </c>
      <c r="B1727" s="69" t="s">
        <v>3665</v>
      </c>
      <c r="C1727" s="76" t="s">
        <v>2224</v>
      </c>
      <c r="D1727" s="31" t="s">
        <v>141</v>
      </c>
      <c r="E1727" s="1">
        <v>87</v>
      </c>
      <c r="F1727" s="71">
        <f>Data!T186</f>
        <v>2221</v>
      </c>
      <c r="G1727" s="71">
        <f t="shared" si="234"/>
        <v>973.57894736842104</v>
      </c>
      <c r="H1727" s="72">
        <f t="shared" si="235"/>
        <v>1247.421052631579</v>
      </c>
      <c r="I1727" s="72">
        <f t="shared" si="236"/>
        <v>1247.421052631579</v>
      </c>
      <c r="J1727" s="45">
        <f>Data!E186</f>
        <v>0.36899999999999999</v>
      </c>
      <c r="K1727" s="45">
        <f t="shared" si="237"/>
        <v>5.1062500000000018E-2</v>
      </c>
      <c r="L1727" s="73">
        <f t="shared" si="238"/>
        <v>0.31793749999999998</v>
      </c>
      <c r="M1727" s="73">
        <f>IF(Results!J1727&lt;'C.O. values'!C$32,"NO_GROWTH",L1727)</f>
        <v>0.31793749999999998</v>
      </c>
      <c r="N1727" s="74">
        <f t="shared" si="239"/>
        <v>3923.4788366631146</v>
      </c>
      <c r="O1727" s="42">
        <f t="shared" si="240"/>
        <v>3923.4788366631146</v>
      </c>
      <c r="P1727" s="75">
        <f t="shared" si="241"/>
        <v>0.42936472631707046</v>
      </c>
      <c r="Q1727" s="55" t="str">
        <f t="shared" si="242"/>
        <v>NEGATIVE</v>
      </c>
      <c r="R1727" s="1"/>
    </row>
    <row r="1728" spans="1:18" ht="14" x14ac:dyDescent="0.2">
      <c r="A1728" s="69" t="s">
        <v>3666</v>
      </c>
      <c r="B1728" s="69" t="s">
        <v>3667</v>
      </c>
      <c r="C1728" s="76" t="s">
        <v>272</v>
      </c>
      <c r="D1728" s="31" t="s">
        <v>127</v>
      </c>
      <c r="E1728" s="1">
        <v>88</v>
      </c>
      <c r="F1728" s="71">
        <f>Data!U186</f>
        <v>3132</v>
      </c>
      <c r="G1728" s="71">
        <f t="shared" si="234"/>
        <v>973.57894736842104</v>
      </c>
      <c r="H1728" s="72">
        <f t="shared" si="235"/>
        <v>2158.4210526315792</v>
      </c>
      <c r="I1728" s="72">
        <f t="shared" si="236"/>
        <v>2158.4210526315792</v>
      </c>
      <c r="J1728" s="45">
        <f>Data!F186</f>
        <v>0.30299999999999999</v>
      </c>
      <c r="K1728" s="45">
        <f t="shared" si="237"/>
        <v>5.1062500000000018E-2</v>
      </c>
      <c r="L1728" s="73">
        <f t="shared" si="238"/>
        <v>0.25193749999999998</v>
      </c>
      <c r="M1728" s="73">
        <f>IF(Results!J1728&lt;'C.O. values'!C$32,"NO_GROWTH",L1728)</f>
        <v>0.25193749999999998</v>
      </c>
      <c r="N1728" s="74">
        <f t="shared" si="239"/>
        <v>8567.2877306140581</v>
      </c>
      <c r="O1728" s="42">
        <f t="shared" si="240"/>
        <v>8567.2877306140581</v>
      </c>
      <c r="P1728" s="75">
        <f t="shared" si="241"/>
        <v>0.93755855577985636</v>
      </c>
      <c r="Q1728" s="55" t="str">
        <f t="shared" si="242"/>
        <v>NEGATIVE</v>
      </c>
      <c r="R1728" s="1"/>
    </row>
    <row r="1729" spans="1:18" ht="14" x14ac:dyDescent="0.2">
      <c r="A1729" s="69" t="s">
        <v>3668</v>
      </c>
      <c r="B1729" s="69" t="s">
        <v>3669</v>
      </c>
      <c r="C1729" s="76" t="s">
        <v>138</v>
      </c>
      <c r="D1729" s="31" t="s">
        <v>144</v>
      </c>
      <c r="E1729" s="1">
        <v>89</v>
      </c>
      <c r="F1729" s="71">
        <f>Data!V186</f>
        <v>1944</v>
      </c>
      <c r="G1729" s="71">
        <f t="shared" si="234"/>
        <v>973.57894736842104</v>
      </c>
      <c r="H1729" s="72">
        <f t="shared" si="235"/>
        <v>970.42105263157896</v>
      </c>
      <c r="I1729" s="72">
        <f t="shared" si="236"/>
        <v>970.42105263157896</v>
      </c>
      <c r="J1729" s="45">
        <f>Data!G186</f>
        <v>0.33600000000000002</v>
      </c>
      <c r="K1729" s="45">
        <f t="shared" si="237"/>
        <v>5.1062500000000018E-2</v>
      </c>
      <c r="L1729" s="73">
        <f t="shared" si="238"/>
        <v>0.28493750000000001</v>
      </c>
      <c r="M1729" s="73">
        <f>IF(Results!J1729&lt;'C.O. values'!C$32,"NO_GROWTH",L1729)</f>
        <v>0.28493750000000001</v>
      </c>
      <c r="N1729" s="74">
        <f t="shared" si="239"/>
        <v>3405.7330208609919</v>
      </c>
      <c r="O1729" s="42">
        <f t="shared" si="240"/>
        <v>3405.7330208609919</v>
      </c>
      <c r="P1729" s="75">
        <f t="shared" si="241"/>
        <v>0.37270536870148241</v>
      </c>
      <c r="Q1729" s="55" t="str">
        <f t="shared" si="242"/>
        <v>NEGATIVE</v>
      </c>
      <c r="R1729" s="1"/>
    </row>
    <row r="1730" spans="1:18" ht="14" x14ac:dyDescent="0.2">
      <c r="A1730" s="69" t="s">
        <v>3670</v>
      </c>
      <c r="B1730" s="69" t="s">
        <v>3671</v>
      </c>
      <c r="C1730" s="76" t="s">
        <v>1764</v>
      </c>
      <c r="D1730" s="31" t="s">
        <v>144</v>
      </c>
      <c r="E1730" s="1">
        <v>90</v>
      </c>
      <c r="F1730" s="71">
        <f>Data!W186</f>
        <v>2294</v>
      </c>
      <c r="G1730" s="71">
        <f t="shared" si="234"/>
        <v>973.57894736842104</v>
      </c>
      <c r="H1730" s="72">
        <f t="shared" si="235"/>
        <v>1320.421052631579</v>
      </c>
      <c r="I1730" s="72">
        <f t="shared" si="236"/>
        <v>1320.421052631579</v>
      </c>
      <c r="J1730" s="45">
        <f>Data!H186</f>
        <v>0.36299999999999999</v>
      </c>
      <c r="K1730" s="45">
        <f t="shared" si="237"/>
        <v>5.1062500000000018E-2</v>
      </c>
      <c r="L1730" s="73">
        <f t="shared" si="238"/>
        <v>0.31193749999999998</v>
      </c>
      <c r="M1730" s="73">
        <f>IF(Results!J1730&lt;'C.O. values'!C$32,"NO_GROWTH",L1730)</f>
        <v>0.31193749999999998</v>
      </c>
      <c r="N1730" s="74">
        <f t="shared" si="239"/>
        <v>4232.9667084963467</v>
      </c>
      <c r="O1730" s="42">
        <f t="shared" si="240"/>
        <v>4232.9667084963467</v>
      </c>
      <c r="P1730" s="75">
        <f t="shared" si="241"/>
        <v>0.46323343847792015</v>
      </c>
      <c r="Q1730" s="55" t="str">
        <f t="shared" si="242"/>
        <v>NEGATIVE</v>
      </c>
      <c r="R1730" s="1"/>
    </row>
    <row r="1731" spans="1:18" ht="14" x14ac:dyDescent="0.2">
      <c r="A1731" s="69" t="s">
        <v>3672</v>
      </c>
      <c r="B1731" s="69" t="s">
        <v>3673</v>
      </c>
      <c r="C1731" s="76" t="s">
        <v>135</v>
      </c>
      <c r="D1731" s="31" t="s">
        <v>141</v>
      </c>
      <c r="E1731" s="1">
        <v>91</v>
      </c>
      <c r="F1731" s="71">
        <f>Data!X186</f>
        <v>2592</v>
      </c>
      <c r="G1731" s="71">
        <f t="shared" si="234"/>
        <v>973.57894736842104</v>
      </c>
      <c r="H1731" s="72">
        <f t="shared" si="235"/>
        <v>1618.421052631579</v>
      </c>
      <c r="I1731" s="72">
        <f t="shared" si="236"/>
        <v>1618.421052631579</v>
      </c>
      <c r="J1731" s="45">
        <f>Data!I186</f>
        <v>0.36299999999999999</v>
      </c>
      <c r="K1731" s="45">
        <f t="shared" si="237"/>
        <v>5.1062500000000018E-2</v>
      </c>
      <c r="L1731" s="73">
        <f t="shared" si="238"/>
        <v>0.31193749999999998</v>
      </c>
      <c r="M1731" s="73">
        <f>IF(Results!J1731&lt;'C.O. values'!C$32,"NO_GROWTH",L1731)</f>
        <v>0.31193749999999998</v>
      </c>
      <c r="N1731" s="74">
        <f t="shared" si="239"/>
        <v>5188.2862837317698</v>
      </c>
      <c r="O1731" s="42">
        <f t="shared" si="240"/>
        <v>5188.2862837317698</v>
      </c>
      <c r="P1731" s="75">
        <f t="shared" si="241"/>
        <v>0.56777854883593915</v>
      </c>
      <c r="Q1731" s="55" t="str">
        <f t="shared" si="242"/>
        <v>NEGATIVE</v>
      </c>
      <c r="R1731" s="1"/>
    </row>
    <row r="1732" spans="1:18" ht="14" x14ac:dyDescent="0.2">
      <c r="A1732" s="69" t="s">
        <v>3674</v>
      </c>
      <c r="B1732" s="69" t="s">
        <v>3675</v>
      </c>
      <c r="C1732" s="76" t="s">
        <v>138</v>
      </c>
      <c r="D1732" s="31" t="s">
        <v>127</v>
      </c>
      <c r="E1732" s="1">
        <v>92</v>
      </c>
      <c r="F1732" s="71">
        <f>Data!Y186</f>
        <v>2711</v>
      </c>
      <c r="G1732" s="71">
        <f t="shared" si="234"/>
        <v>973.57894736842104</v>
      </c>
      <c r="H1732" s="72">
        <f t="shared" si="235"/>
        <v>1737.421052631579</v>
      </c>
      <c r="I1732" s="72">
        <f t="shared" si="236"/>
        <v>1737.421052631579</v>
      </c>
      <c r="J1732" s="45">
        <f>Data!J186</f>
        <v>0.38</v>
      </c>
      <c r="K1732" s="45">
        <f t="shared" si="237"/>
        <v>5.1062500000000018E-2</v>
      </c>
      <c r="L1732" s="73">
        <f t="shared" si="238"/>
        <v>0.32893749999999999</v>
      </c>
      <c r="M1732" s="73">
        <f>IF(Results!J1732&lt;'C.O. values'!C$32,"NO_GROWTH",L1732)</f>
        <v>0.32893749999999999</v>
      </c>
      <c r="N1732" s="74">
        <f t="shared" si="239"/>
        <v>5281.9184575537265</v>
      </c>
      <c r="O1732" s="42">
        <f t="shared" si="240"/>
        <v>5281.9184575537265</v>
      </c>
      <c r="P1732" s="75">
        <f t="shared" si="241"/>
        <v>0.57802515761380846</v>
      </c>
      <c r="Q1732" s="55" t="str">
        <f t="shared" si="242"/>
        <v>NEGATIVE</v>
      </c>
      <c r="R1732" s="1"/>
    </row>
    <row r="1733" spans="1:18" ht="14" x14ac:dyDescent="0.2">
      <c r="A1733" s="69" t="s">
        <v>3676</v>
      </c>
      <c r="B1733" s="69" t="s">
        <v>3677</v>
      </c>
      <c r="C1733" s="76" t="s">
        <v>3678</v>
      </c>
      <c r="D1733" s="31" t="s">
        <v>144</v>
      </c>
      <c r="E1733" s="1">
        <v>93</v>
      </c>
      <c r="F1733" s="71">
        <f>Data!Z186</f>
        <v>2506</v>
      </c>
      <c r="G1733" s="71">
        <f t="shared" si="234"/>
        <v>973.57894736842104</v>
      </c>
      <c r="H1733" s="72">
        <f t="shared" si="235"/>
        <v>1532.421052631579</v>
      </c>
      <c r="I1733" s="72">
        <f t="shared" si="236"/>
        <v>1532.421052631579</v>
      </c>
      <c r="J1733" s="45">
        <f>Data!K186</f>
        <v>0.39400000000000002</v>
      </c>
      <c r="K1733" s="45">
        <f t="shared" si="237"/>
        <v>5.1062500000000018E-2</v>
      </c>
      <c r="L1733" s="73">
        <f t="shared" si="238"/>
        <v>0.34293750000000001</v>
      </c>
      <c r="M1733" s="73">
        <f>IF(Results!J1733&lt;'C.O. values'!C$32,"NO_GROWTH",L1733)</f>
        <v>0.34293750000000001</v>
      </c>
      <c r="N1733" s="74">
        <f t="shared" si="239"/>
        <v>4468.5140955176348</v>
      </c>
      <c r="O1733" s="42">
        <f t="shared" si="240"/>
        <v>4468.5140955176348</v>
      </c>
      <c r="P1733" s="75">
        <f t="shared" si="241"/>
        <v>0.48901049592449769</v>
      </c>
      <c r="Q1733" s="55" t="str">
        <f t="shared" si="242"/>
        <v>NEGATIVE</v>
      </c>
      <c r="R1733" s="1"/>
    </row>
    <row r="1734" spans="1:18" ht="14" x14ac:dyDescent="0.2">
      <c r="A1734" s="69" t="s">
        <v>3679</v>
      </c>
      <c r="B1734" s="69" t="s">
        <v>3680</v>
      </c>
      <c r="C1734" s="76" t="s">
        <v>277</v>
      </c>
      <c r="D1734" s="31" t="s">
        <v>127</v>
      </c>
      <c r="E1734" s="1">
        <v>94</v>
      </c>
      <c r="F1734" s="71">
        <f>Data!AA186</f>
        <v>2586</v>
      </c>
      <c r="G1734" s="71">
        <f t="shared" si="234"/>
        <v>973.57894736842104</v>
      </c>
      <c r="H1734" s="72">
        <f t="shared" si="235"/>
        <v>1612.421052631579</v>
      </c>
      <c r="I1734" s="72">
        <f t="shared" si="236"/>
        <v>1612.421052631579</v>
      </c>
      <c r="J1734" s="45">
        <f>Data!L186</f>
        <v>0.39400000000000002</v>
      </c>
      <c r="K1734" s="45">
        <f t="shared" si="237"/>
        <v>5.1062500000000018E-2</v>
      </c>
      <c r="L1734" s="73">
        <f t="shared" si="238"/>
        <v>0.34293750000000001</v>
      </c>
      <c r="M1734" s="73">
        <f>IF(Results!J1734&lt;'C.O. values'!C$32,"NO_GROWTH",L1734)</f>
        <v>0.34293750000000001</v>
      </c>
      <c r="N1734" s="74">
        <f t="shared" si="239"/>
        <v>4701.792754165348</v>
      </c>
      <c r="O1734" s="42">
        <f t="shared" si="240"/>
        <v>4701.792754165348</v>
      </c>
      <c r="P1734" s="75">
        <f t="shared" si="241"/>
        <v>0.51453927576394121</v>
      </c>
      <c r="Q1734" s="55" t="str">
        <f t="shared" si="242"/>
        <v>NEGATIVE</v>
      </c>
      <c r="R1734" s="1"/>
    </row>
    <row r="1735" spans="1:18" ht="14" x14ac:dyDescent="0.2">
      <c r="A1735" s="69" t="s">
        <v>3681</v>
      </c>
      <c r="B1735" s="69" t="s">
        <v>3682</v>
      </c>
      <c r="C1735" s="76" t="s">
        <v>565</v>
      </c>
      <c r="D1735" s="31" t="s">
        <v>144</v>
      </c>
      <c r="E1735" s="1">
        <v>95</v>
      </c>
      <c r="F1735" s="71">
        <f>Data!AB186</f>
        <v>2517</v>
      </c>
      <c r="G1735" s="71">
        <f t="shared" si="234"/>
        <v>973.57894736842104</v>
      </c>
      <c r="H1735" s="72">
        <f t="shared" si="235"/>
        <v>1543.421052631579</v>
      </c>
      <c r="I1735" s="72">
        <f t="shared" si="236"/>
        <v>1543.421052631579</v>
      </c>
      <c r="J1735" s="45">
        <f>Data!M186</f>
        <v>0.33400000000000002</v>
      </c>
      <c r="K1735" s="45">
        <f t="shared" si="237"/>
        <v>5.1062500000000018E-2</v>
      </c>
      <c r="L1735" s="73">
        <f t="shared" si="238"/>
        <v>0.28293750000000001</v>
      </c>
      <c r="M1735" s="73">
        <f>IF(Results!J1735&lt;'C.O. values'!C$32,"NO_GROWTH",L1735)</f>
        <v>0.28293750000000001</v>
      </c>
      <c r="N1735" s="74">
        <f t="shared" si="239"/>
        <v>5454.9893620731746</v>
      </c>
      <c r="O1735" s="42">
        <f t="shared" si="240"/>
        <v>5454.9893620731746</v>
      </c>
      <c r="P1735" s="75">
        <f t="shared" si="241"/>
        <v>0.59696511999057544</v>
      </c>
      <c r="Q1735" s="55" t="str">
        <f t="shared" si="242"/>
        <v>NEGATIVE</v>
      </c>
      <c r="R1735" s="1"/>
    </row>
    <row r="1736" spans="1:18" ht="14" x14ac:dyDescent="0.2">
      <c r="A1736" s="69" t="s">
        <v>3683</v>
      </c>
      <c r="B1736" s="69" t="s">
        <v>3684</v>
      </c>
      <c r="C1736" s="76" t="s">
        <v>187</v>
      </c>
      <c r="D1736" s="31" t="s">
        <v>127</v>
      </c>
      <c r="E1736" s="1">
        <v>96</v>
      </c>
      <c r="F1736" s="71">
        <f>Data!AC186</f>
        <v>2159</v>
      </c>
      <c r="G1736" s="71">
        <f t="shared" si="234"/>
        <v>973.57894736842104</v>
      </c>
      <c r="H1736" s="72">
        <f t="shared" si="235"/>
        <v>1185.421052631579</v>
      </c>
      <c r="I1736" s="72">
        <f t="shared" si="236"/>
        <v>1185.421052631579</v>
      </c>
      <c r="J1736" s="45">
        <f>Data!N186</f>
        <v>0.41299999999999998</v>
      </c>
      <c r="K1736" s="45">
        <f t="shared" si="237"/>
        <v>5.1062500000000018E-2</v>
      </c>
      <c r="L1736" s="73">
        <f t="shared" si="238"/>
        <v>0.36193749999999997</v>
      </c>
      <c r="M1736" s="73">
        <f>IF(Results!J1736&lt;'C.O. values'!C$32,"NO_GROWTH",L1736)</f>
        <v>0.36193749999999997</v>
      </c>
      <c r="N1736" s="74">
        <f t="shared" si="239"/>
        <v>3275.2092630124789</v>
      </c>
      <c r="O1736" s="42">
        <f t="shared" si="240"/>
        <v>3275.2092630124789</v>
      </c>
      <c r="P1736" s="75">
        <f t="shared" si="241"/>
        <v>0.35842154052256814</v>
      </c>
      <c r="Q1736" s="55" t="str">
        <f t="shared" si="242"/>
        <v>NEGATIVE</v>
      </c>
      <c r="R1736" s="1"/>
    </row>
    <row r="1737" spans="1:18" ht="14" x14ac:dyDescent="0.2">
      <c r="A1737" s="106" t="s">
        <v>3685</v>
      </c>
      <c r="B1737" s="106" t="s">
        <v>3686</v>
      </c>
      <c r="C1737" s="76" t="s">
        <v>321</v>
      </c>
      <c r="D1737" s="31" t="s">
        <v>127</v>
      </c>
      <c r="E1737" s="1">
        <v>1</v>
      </c>
      <c r="F1737" s="71">
        <f>Data!R189</f>
        <v>2582</v>
      </c>
      <c r="G1737" s="71">
        <f t="shared" ref="G1737:G1800" si="243">G$5</f>
        <v>973.57894736842104</v>
      </c>
      <c r="H1737" s="72">
        <f t="shared" ref="H1737:H1800" si="244">F1737-G1737</f>
        <v>1608.421052631579</v>
      </c>
      <c r="I1737" s="72">
        <f t="shared" ref="I1737:I1800" si="245">IF(H1737&lt;((QUARTILE($H$9:$H$2007,3))+(1.5*(QUARTILE($H$9:$H$2007,3)-QUARTILE($H$9:$H$2007,1)))),(IF(H1737&gt;((QUARTILE($H$9:$H$2007,1))-(1.5*(QUARTILE($H$9:$H$2007,3)-QUARTILE($H$9:$H$2007,1)))),H1737,"OUTLIER-DN")),"OUTLIER-UP")</f>
        <v>1608.421052631579</v>
      </c>
      <c r="J1737" s="45">
        <f>Data!C189</f>
        <v>0.36499999999999999</v>
      </c>
      <c r="K1737" s="45">
        <f t="shared" ref="K1737:K1800" si="246">K$5</f>
        <v>5.1062500000000018E-2</v>
      </c>
      <c r="L1737" s="73">
        <f t="shared" ref="L1737:L1800" si="247">J1737-K1737</f>
        <v>0.31393749999999998</v>
      </c>
      <c r="M1737" s="73">
        <f>IF(Results!J1737&lt;'C.O. values'!C$32,"NO_GROWTH",L1737)</f>
        <v>0.31393749999999998</v>
      </c>
      <c r="N1737" s="74">
        <f t="shared" ref="N1737:N1800" si="248">IF(M1737="NO_GROWTH","NO_GROWTH",H1737/L1737)</f>
        <v>5123.3798212433339</v>
      </c>
      <c r="O1737" s="42">
        <f t="shared" ref="O1737:O1800" si="249">IF(M1737="NO_GROWTH","NO_GROWTH",(IF(N1737&lt;((QUARTILE($N$9:$N$2007,3))+(1.5*(QUARTILE($N$9:$N$2007,3)-QUARTILE($N$9:$N$2007,1)))),(IF(N1737&gt;((QUARTILE($N$9:$N$2007,1))-(1.5*(QUARTILE($N$9:$N$2007,3)-QUARTILE($N$9:$N$2007,1)))),N1737,"OUTLIER-DN")),"OUTLIER-UP")))</f>
        <v>5123.3798212433339</v>
      </c>
      <c r="P1737" s="75">
        <f t="shared" ref="P1737:P1800" si="250">IF(O1737="NO_GROWTH","NO_GROWTH",N1737/$O$5)</f>
        <v>0.56067552963722767</v>
      </c>
      <c r="Q1737" s="55" t="str">
        <f t="shared" ref="Q1737:Q1800" si="251">IF(M1737="NO_GROWTH","NO_GROWTH",(IF(P1737&gt;0.99,(IF(H1737&lt;$P$5,"POTENTIAL_FALSE_POSITIVE","LIKELY_TRUE_POSITIVE")),"NEGATIVE")))</f>
        <v>NEGATIVE</v>
      </c>
      <c r="R1737" s="1"/>
    </row>
    <row r="1738" spans="1:18" ht="14" x14ac:dyDescent="0.2">
      <c r="A1738" s="106" t="s">
        <v>3687</v>
      </c>
      <c r="B1738" s="106" t="s">
        <v>3688</v>
      </c>
      <c r="C1738" s="76" t="s">
        <v>618</v>
      </c>
      <c r="D1738" s="31" t="s">
        <v>127</v>
      </c>
      <c r="E1738" s="1">
        <v>2</v>
      </c>
      <c r="F1738" s="71">
        <f>Data!S189</f>
        <v>1976</v>
      </c>
      <c r="G1738" s="71">
        <f t="shared" si="243"/>
        <v>973.57894736842104</v>
      </c>
      <c r="H1738" s="72">
        <f t="shared" si="244"/>
        <v>1002.421052631579</v>
      </c>
      <c r="I1738" s="72">
        <f t="shared" si="245"/>
        <v>1002.421052631579</v>
      </c>
      <c r="J1738" s="45">
        <f>Data!D189</f>
        <v>0.4</v>
      </c>
      <c r="K1738" s="45">
        <f t="shared" si="246"/>
        <v>5.1062500000000018E-2</v>
      </c>
      <c r="L1738" s="73">
        <f t="shared" si="247"/>
        <v>0.34893750000000001</v>
      </c>
      <c r="M1738" s="73">
        <f>IF(Results!J1738&lt;'C.O. values'!C$32,"NO_GROWTH",L1738)</f>
        <v>0.34893750000000001</v>
      </c>
      <c r="N1738" s="74">
        <f t="shared" si="248"/>
        <v>2872.7810929796278</v>
      </c>
      <c r="O1738" s="42">
        <f t="shared" si="249"/>
        <v>2872.7810929796278</v>
      </c>
      <c r="P1738" s="75">
        <f t="shared" si="250"/>
        <v>0.31438193478446513</v>
      </c>
      <c r="Q1738" s="55" t="str">
        <f t="shared" si="251"/>
        <v>NEGATIVE</v>
      </c>
      <c r="R1738" s="1"/>
    </row>
    <row r="1739" spans="1:18" ht="14" x14ac:dyDescent="0.2">
      <c r="A1739" s="106" t="s">
        <v>3689</v>
      </c>
      <c r="B1739" s="106" t="s">
        <v>3690</v>
      </c>
      <c r="C1739" s="76" t="s">
        <v>305</v>
      </c>
      <c r="D1739" s="31" t="s">
        <v>127</v>
      </c>
      <c r="E1739" s="1">
        <v>3</v>
      </c>
      <c r="F1739" s="71">
        <f>Data!T189</f>
        <v>2173</v>
      </c>
      <c r="G1739" s="71">
        <f t="shared" si="243"/>
        <v>973.57894736842104</v>
      </c>
      <c r="H1739" s="72">
        <f t="shared" si="244"/>
        <v>1199.421052631579</v>
      </c>
      <c r="I1739" s="72">
        <f t="shared" si="245"/>
        <v>1199.421052631579</v>
      </c>
      <c r="J1739" s="45">
        <f>Data!E189</f>
        <v>0.36</v>
      </c>
      <c r="K1739" s="45">
        <f t="shared" si="246"/>
        <v>5.1062500000000018E-2</v>
      </c>
      <c r="L1739" s="73">
        <f t="shared" si="247"/>
        <v>0.30893749999999998</v>
      </c>
      <c r="M1739" s="73">
        <f>IF(Results!J1739&lt;'C.O. values'!C$32,"NO_GROWTH",L1739)</f>
        <v>0.30893749999999998</v>
      </c>
      <c r="N1739" s="74">
        <f t="shared" si="248"/>
        <v>3882.4068060095619</v>
      </c>
      <c r="O1739" s="42">
        <f t="shared" si="249"/>
        <v>3882.4068060095619</v>
      </c>
      <c r="P1739" s="75">
        <f t="shared" si="250"/>
        <v>0.42487002099686866</v>
      </c>
      <c r="Q1739" s="55" t="str">
        <f t="shared" si="251"/>
        <v>NEGATIVE</v>
      </c>
      <c r="R1739" s="1"/>
    </row>
    <row r="1740" spans="1:18" ht="14" x14ac:dyDescent="0.2">
      <c r="A1740" s="106" t="s">
        <v>3691</v>
      </c>
      <c r="B1740" s="106" t="s">
        <v>3692</v>
      </c>
      <c r="C1740" s="76" t="s">
        <v>582</v>
      </c>
      <c r="D1740" s="31" t="s">
        <v>127</v>
      </c>
      <c r="E1740" s="1">
        <v>4</v>
      </c>
      <c r="F1740" s="71">
        <f>Data!U189</f>
        <v>2169</v>
      </c>
      <c r="G1740" s="71">
        <f t="shared" si="243"/>
        <v>973.57894736842104</v>
      </c>
      <c r="H1740" s="72">
        <f t="shared" si="244"/>
        <v>1195.421052631579</v>
      </c>
      <c r="I1740" s="72">
        <f t="shared" si="245"/>
        <v>1195.421052631579</v>
      </c>
      <c r="J1740" s="45">
        <f>Data!F189</f>
        <v>0.40600000000000003</v>
      </c>
      <c r="K1740" s="45">
        <f t="shared" si="246"/>
        <v>5.1062500000000018E-2</v>
      </c>
      <c r="L1740" s="73">
        <f t="shared" si="247"/>
        <v>0.35493750000000002</v>
      </c>
      <c r="M1740" s="73">
        <f>IF(Results!J1740&lt;'C.O. values'!C$32,"NO_GROWTH",L1740)</f>
        <v>0.35493750000000002</v>
      </c>
      <c r="N1740" s="74">
        <f t="shared" si="248"/>
        <v>3367.9762004059276</v>
      </c>
      <c r="O1740" s="42">
        <f t="shared" si="249"/>
        <v>3367.9762004059276</v>
      </c>
      <c r="P1740" s="75">
        <f t="shared" si="250"/>
        <v>0.36857346241214478</v>
      </c>
      <c r="Q1740" s="55" t="str">
        <f t="shared" si="251"/>
        <v>NEGATIVE</v>
      </c>
      <c r="R1740" s="1"/>
    </row>
    <row r="1741" spans="1:18" ht="14" x14ac:dyDescent="0.2">
      <c r="A1741" s="106" t="s">
        <v>3693</v>
      </c>
      <c r="B1741" s="106" t="s">
        <v>3694</v>
      </c>
      <c r="C1741" s="76" t="s">
        <v>454</v>
      </c>
      <c r="D1741" s="31" t="s">
        <v>127</v>
      </c>
      <c r="E1741" s="1">
        <v>5</v>
      </c>
      <c r="F1741" s="71">
        <f>Data!V189</f>
        <v>2381</v>
      </c>
      <c r="G1741" s="71">
        <f t="shared" si="243"/>
        <v>973.57894736842104</v>
      </c>
      <c r="H1741" s="72">
        <f t="shared" si="244"/>
        <v>1407.421052631579</v>
      </c>
      <c r="I1741" s="72">
        <f t="shared" si="245"/>
        <v>1407.421052631579</v>
      </c>
      <c r="J1741" s="45">
        <f>Data!G189</f>
        <v>0.38200000000000001</v>
      </c>
      <c r="K1741" s="45">
        <f t="shared" si="246"/>
        <v>5.1062500000000018E-2</v>
      </c>
      <c r="L1741" s="73">
        <f t="shared" si="247"/>
        <v>0.3309375</v>
      </c>
      <c r="M1741" s="73">
        <f>IF(Results!J1741&lt;'C.O. values'!C$32,"NO_GROWTH",L1741)</f>
        <v>0.3309375</v>
      </c>
      <c r="N1741" s="74">
        <f t="shared" si="248"/>
        <v>4252.8303762238456</v>
      </c>
      <c r="O1741" s="42">
        <f t="shared" si="249"/>
        <v>4252.8303762238456</v>
      </c>
      <c r="P1741" s="75">
        <f t="shared" si="250"/>
        <v>0.46540721298073467</v>
      </c>
      <c r="Q1741" s="55" t="str">
        <f t="shared" si="251"/>
        <v>NEGATIVE</v>
      </c>
      <c r="R1741" s="1"/>
    </row>
    <row r="1742" spans="1:18" ht="14" x14ac:dyDescent="0.2">
      <c r="A1742" s="106" t="s">
        <v>3695</v>
      </c>
      <c r="B1742" s="106" t="s">
        <v>3696</v>
      </c>
      <c r="C1742" s="76" t="s">
        <v>2106</v>
      </c>
      <c r="D1742" s="31" t="s">
        <v>127</v>
      </c>
      <c r="E1742" s="1">
        <v>6</v>
      </c>
      <c r="F1742" s="71">
        <f>Data!W189</f>
        <v>2631</v>
      </c>
      <c r="G1742" s="71">
        <f t="shared" si="243"/>
        <v>973.57894736842104</v>
      </c>
      <c r="H1742" s="72">
        <f t="shared" si="244"/>
        <v>1657.421052631579</v>
      </c>
      <c r="I1742" s="72">
        <f t="shared" si="245"/>
        <v>1657.421052631579</v>
      </c>
      <c r="J1742" s="45">
        <f>Data!H189</f>
        <v>0.41599999999999998</v>
      </c>
      <c r="K1742" s="45">
        <f t="shared" si="246"/>
        <v>5.1062500000000018E-2</v>
      </c>
      <c r="L1742" s="73">
        <f t="shared" si="247"/>
        <v>0.36493749999999997</v>
      </c>
      <c r="M1742" s="73">
        <f>IF(Results!J1742&lt;'C.O. values'!C$32,"NO_GROWTH",L1742)</f>
        <v>0.36493749999999997</v>
      </c>
      <c r="N1742" s="74">
        <f t="shared" si="248"/>
        <v>4541.6572772915333</v>
      </c>
      <c r="O1742" s="42">
        <f t="shared" si="249"/>
        <v>4541.6572772915333</v>
      </c>
      <c r="P1742" s="75">
        <f t="shared" si="250"/>
        <v>0.49701489802062815</v>
      </c>
      <c r="Q1742" s="55" t="str">
        <f t="shared" si="251"/>
        <v>NEGATIVE</v>
      </c>
      <c r="R1742" s="1"/>
    </row>
    <row r="1743" spans="1:18" ht="14" x14ac:dyDescent="0.2">
      <c r="A1743" s="106" t="s">
        <v>3697</v>
      </c>
      <c r="B1743" s="106" t="s">
        <v>3698</v>
      </c>
      <c r="C1743" s="76" t="s">
        <v>467</v>
      </c>
      <c r="D1743" s="31" t="s">
        <v>141</v>
      </c>
      <c r="E1743" s="1">
        <v>7</v>
      </c>
      <c r="F1743" s="71">
        <f>Data!X189</f>
        <v>2601</v>
      </c>
      <c r="G1743" s="71">
        <f t="shared" si="243"/>
        <v>973.57894736842104</v>
      </c>
      <c r="H1743" s="72">
        <f t="shared" si="244"/>
        <v>1627.421052631579</v>
      </c>
      <c r="I1743" s="72">
        <f t="shared" si="245"/>
        <v>1627.421052631579</v>
      </c>
      <c r="J1743" s="45">
        <f>Data!I189</f>
        <v>0.377</v>
      </c>
      <c r="K1743" s="45">
        <f t="shared" si="246"/>
        <v>5.1062500000000018E-2</v>
      </c>
      <c r="L1743" s="73">
        <f t="shared" si="247"/>
        <v>0.32593749999999999</v>
      </c>
      <c r="M1743" s="73">
        <f>IF(Results!J1743&lt;'C.O. values'!C$32,"NO_GROWTH",L1743)</f>
        <v>0.32593749999999999</v>
      </c>
      <c r="N1743" s="74">
        <f t="shared" si="248"/>
        <v>4993.0463743250748</v>
      </c>
      <c r="O1743" s="42">
        <f t="shared" si="249"/>
        <v>4993.0463743250748</v>
      </c>
      <c r="P1743" s="75">
        <f t="shared" si="250"/>
        <v>0.54641252807772067</v>
      </c>
      <c r="Q1743" s="55" t="str">
        <f t="shared" si="251"/>
        <v>NEGATIVE</v>
      </c>
      <c r="R1743" s="1"/>
    </row>
    <row r="1744" spans="1:18" ht="14" x14ac:dyDescent="0.2">
      <c r="A1744" s="106" t="s">
        <v>3699</v>
      </c>
      <c r="B1744" s="106" t="s">
        <v>3700</v>
      </c>
      <c r="C1744" s="76" t="s">
        <v>582</v>
      </c>
      <c r="D1744" s="31" t="s">
        <v>127</v>
      </c>
      <c r="E1744" s="1">
        <v>8</v>
      </c>
      <c r="F1744" s="71">
        <f>Data!Y189</f>
        <v>2227</v>
      </c>
      <c r="G1744" s="71">
        <f t="shared" si="243"/>
        <v>973.57894736842104</v>
      </c>
      <c r="H1744" s="72">
        <f t="shared" si="244"/>
        <v>1253.421052631579</v>
      </c>
      <c r="I1744" s="72">
        <f t="shared" si="245"/>
        <v>1253.421052631579</v>
      </c>
      <c r="J1744" s="45">
        <f>Data!J189</f>
        <v>0.377</v>
      </c>
      <c r="K1744" s="45">
        <f t="shared" si="246"/>
        <v>5.1062500000000018E-2</v>
      </c>
      <c r="L1744" s="73">
        <f t="shared" si="247"/>
        <v>0.32593749999999999</v>
      </c>
      <c r="M1744" s="73">
        <f>IF(Results!J1744&lt;'C.O. values'!C$32,"NO_GROWTH",L1744)</f>
        <v>0.32593749999999999</v>
      </c>
      <c r="N1744" s="74">
        <f t="shared" si="248"/>
        <v>3845.5871221678358</v>
      </c>
      <c r="O1744" s="42">
        <f t="shared" si="249"/>
        <v>3845.5871221678358</v>
      </c>
      <c r="P1744" s="75">
        <f t="shared" si="250"/>
        <v>0.42084066997092318</v>
      </c>
      <c r="Q1744" s="55" t="str">
        <f t="shared" si="251"/>
        <v>NEGATIVE</v>
      </c>
      <c r="R1744" s="1"/>
    </row>
    <row r="1745" spans="1:18" ht="14" x14ac:dyDescent="0.2">
      <c r="A1745" s="106" t="s">
        <v>3701</v>
      </c>
      <c r="B1745" s="106" t="s">
        <v>3702</v>
      </c>
      <c r="C1745" s="76" t="s">
        <v>582</v>
      </c>
      <c r="D1745" s="31" t="s">
        <v>127</v>
      </c>
      <c r="E1745" s="1">
        <v>9</v>
      </c>
      <c r="F1745" s="71">
        <f>Data!Z189</f>
        <v>1055</v>
      </c>
      <c r="G1745" s="71">
        <f t="shared" si="243"/>
        <v>973.57894736842104</v>
      </c>
      <c r="H1745" s="72">
        <f t="shared" si="244"/>
        <v>81.421052631578959</v>
      </c>
      <c r="I1745" s="72">
        <f t="shared" si="245"/>
        <v>81.421052631578959</v>
      </c>
      <c r="J1745" s="45">
        <f>Data!K189</f>
        <v>0.05</v>
      </c>
      <c r="K1745" s="45">
        <f t="shared" si="246"/>
        <v>5.1062500000000018E-2</v>
      </c>
      <c r="L1745" s="73">
        <f t="shared" si="247"/>
        <v>-1.0625000000000148E-3</v>
      </c>
      <c r="M1745" s="73" t="str">
        <f>IF(Results!J1745&lt;'C.O. values'!C$32,"NO_GROWTH",L1745)</f>
        <v>NO_GROWTH</v>
      </c>
      <c r="N1745" s="74" t="str">
        <f t="shared" si="248"/>
        <v>NO_GROWTH</v>
      </c>
      <c r="O1745" s="42" t="str">
        <f t="shared" si="249"/>
        <v>NO_GROWTH</v>
      </c>
      <c r="P1745" s="75" t="str">
        <f t="shared" si="250"/>
        <v>NO_GROWTH</v>
      </c>
      <c r="Q1745" s="55" t="str">
        <f t="shared" si="251"/>
        <v>NO_GROWTH</v>
      </c>
      <c r="R1745" s="1"/>
    </row>
    <row r="1746" spans="1:18" ht="14" x14ac:dyDescent="0.2">
      <c r="A1746" s="106" t="s">
        <v>3703</v>
      </c>
      <c r="B1746" s="106" t="s">
        <v>3704</v>
      </c>
      <c r="C1746" s="76" t="s">
        <v>253</v>
      </c>
      <c r="D1746" s="31" t="s">
        <v>127</v>
      </c>
      <c r="E1746" s="1">
        <v>10</v>
      </c>
      <c r="F1746" s="71">
        <f>Data!AA189</f>
        <v>2325</v>
      </c>
      <c r="G1746" s="71">
        <f t="shared" si="243"/>
        <v>973.57894736842104</v>
      </c>
      <c r="H1746" s="72">
        <f t="shared" si="244"/>
        <v>1351.421052631579</v>
      </c>
      <c r="I1746" s="72">
        <f t="shared" si="245"/>
        <v>1351.421052631579</v>
      </c>
      <c r="J1746" s="45">
        <f>Data!L189</f>
        <v>0.40699999999999997</v>
      </c>
      <c r="K1746" s="45">
        <f t="shared" si="246"/>
        <v>5.1062500000000018E-2</v>
      </c>
      <c r="L1746" s="73">
        <f t="shared" si="247"/>
        <v>0.35593749999999996</v>
      </c>
      <c r="M1746" s="73">
        <f>IF(Results!J1746&lt;'C.O. values'!C$32,"NO_GROWTH",L1746)</f>
        <v>0.35593749999999996</v>
      </c>
      <c r="N1746" s="74">
        <f t="shared" si="248"/>
        <v>3796.7931241624697</v>
      </c>
      <c r="O1746" s="42">
        <f t="shared" si="249"/>
        <v>3796.7931241624697</v>
      </c>
      <c r="P1746" s="75">
        <f t="shared" si="250"/>
        <v>0.41550091347632517</v>
      </c>
      <c r="Q1746" s="55" t="str">
        <f t="shared" si="251"/>
        <v>NEGATIVE</v>
      </c>
      <c r="R1746" s="1"/>
    </row>
    <row r="1747" spans="1:18" ht="14" x14ac:dyDescent="0.2">
      <c r="A1747" s="106" t="s">
        <v>3705</v>
      </c>
      <c r="B1747" s="106" t="s">
        <v>3706</v>
      </c>
      <c r="C1747" s="76" t="s">
        <v>305</v>
      </c>
      <c r="D1747" s="31" t="s">
        <v>127</v>
      </c>
      <c r="E1747" s="1">
        <v>11</v>
      </c>
      <c r="F1747" s="71">
        <f>Data!AB189</f>
        <v>2106</v>
      </c>
      <c r="G1747" s="71">
        <f t="shared" si="243"/>
        <v>973.57894736842104</v>
      </c>
      <c r="H1747" s="72">
        <f t="shared" si="244"/>
        <v>1132.421052631579</v>
      </c>
      <c r="I1747" s="72">
        <f t="shared" si="245"/>
        <v>1132.421052631579</v>
      </c>
      <c r="J1747" s="45">
        <f>Data!M189</f>
        <v>0.38700000000000001</v>
      </c>
      <c r="K1747" s="45">
        <f t="shared" si="246"/>
        <v>5.1062500000000018E-2</v>
      </c>
      <c r="L1747" s="73">
        <f t="shared" si="247"/>
        <v>0.3359375</v>
      </c>
      <c r="M1747" s="73">
        <f>IF(Results!J1747&lt;'C.O. values'!C$32,"NO_GROWTH",L1747)</f>
        <v>0.3359375</v>
      </c>
      <c r="N1747" s="74">
        <f t="shared" si="248"/>
        <v>3370.9277845777233</v>
      </c>
      <c r="O1747" s="42">
        <f t="shared" si="249"/>
        <v>3370.9277845777233</v>
      </c>
      <c r="P1747" s="75">
        <f t="shared" si="250"/>
        <v>0.36889646813815569</v>
      </c>
      <c r="Q1747" s="55" t="str">
        <f t="shared" si="251"/>
        <v>NEGATIVE</v>
      </c>
      <c r="R1747" s="1"/>
    </row>
    <row r="1748" spans="1:18" ht="14" x14ac:dyDescent="0.2">
      <c r="A1748" s="106" t="s">
        <v>3707</v>
      </c>
      <c r="B1748" s="106" t="s">
        <v>3708</v>
      </c>
      <c r="C1748" s="76" t="s">
        <v>267</v>
      </c>
      <c r="D1748" s="31" t="s">
        <v>127</v>
      </c>
      <c r="E1748" s="1">
        <v>12</v>
      </c>
      <c r="F1748" s="71">
        <f>Data!AC189</f>
        <v>3316</v>
      </c>
      <c r="G1748" s="71">
        <f t="shared" si="243"/>
        <v>973.57894736842104</v>
      </c>
      <c r="H1748" s="72">
        <f t="shared" si="244"/>
        <v>2342.4210526315792</v>
      </c>
      <c r="I1748" s="72">
        <f t="shared" si="245"/>
        <v>2342.4210526315792</v>
      </c>
      <c r="J1748" s="45">
        <f>Data!N189</f>
        <v>0.29699999999999999</v>
      </c>
      <c r="K1748" s="45">
        <f t="shared" si="246"/>
        <v>5.1062500000000018E-2</v>
      </c>
      <c r="L1748" s="73">
        <f t="shared" si="247"/>
        <v>0.24593749999999998</v>
      </c>
      <c r="M1748" s="73">
        <f>IF(Results!J1748&lt;'C.O. values'!C$32,"NO_GROWTH",L1748)</f>
        <v>0.24593749999999998</v>
      </c>
      <c r="N1748" s="74">
        <f t="shared" si="248"/>
        <v>9524.4566307764344</v>
      </c>
      <c r="O1748" s="42" t="str">
        <f t="shared" si="249"/>
        <v>OUTLIER-UP</v>
      </c>
      <c r="P1748" s="75">
        <f t="shared" si="250"/>
        <v>1.042306046454984</v>
      </c>
      <c r="Q1748" s="55" t="str">
        <f t="shared" si="251"/>
        <v>POTENTIAL_FALSE_POSITIVE</v>
      </c>
      <c r="R1748" s="1"/>
    </row>
    <row r="1749" spans="1:18" ht="14" x14ac:dyDescent="0.2">
      <c r="A1749" s="106" t="s">
        <v>3709</v>
      </c>
      <c r="B1749" s="106" t="s">
        <v>3710</v>
      </c>
      <c r="C1749" s="76" t="s">
        <v>187</v>
      </c>
      <c r="D1749" s="31" t="s">
        <v>127</v>
      </c>
      <c r="E1749" s="1">
        <v>13</v>
      </c>
      <c r="F1749" s="71">
        <f>Data!R190</f>
        <v>2519</v>
      </c>
      <c r="G1749" s="71">
        <f t="shared" si="243"/>
        <v>973.57894736842104</v>
      </c>
      <c r="H1749" s="72">
        <f t="shared" si="244"/>
        <v>1545.421052631579</v>
      </c>
      <c r="I1749" s="72">
        <f t="shared" si="245"/>
        <v>1545.421052631579</v>
      </c>
      <c r="J1749" s="45">
        <f>Data!C190</f>
        <v>0.34699999999999998</v>
      </c>
      <c r="K1749" s="45">
        <f t="shared" si="246"/>
        <v>5.1062500000000018E-2</v>
      </c>
      <c r="L1749" s="73">
        <f t="shared" si="247"/>
        <v>0.29593749999999996</v>
      </c>
      <c r="M1749" s="73">
        <f>IF(Results!J1749&lt;'C.O. values'!C$32,"NO_GROWTH",L1749)</f>
        <v>0.29593749999999996</v>
      </c>
      <c r="N1749" s="74">
        <f t="shared" si="248"/>
        <v>5222.1197132218094</v>
      </c>
      <c r="O1749" s="42">
        <f t="shared" si="249"/>
        <v>5222.1197132218094</v>
      </c>
      <c r="P1749" s="75">
        <f t="shared" si="250"/>
        <v>0.57148110001516605</v>
      </c>
      <c r="Q1749" s="55" t="str">
        <f t="shared" si="251"/>
        <v>NEGATIVE</v>
      </c>
      <c r="R1749" s="1"/>
    </row>
    <row r="1750" spans="1:18" ht="14" x14ac:dyDescent="0.2">
      <c r="A1750" s="106" t="s">
        <v>3711</v>
      </c>
      <c r="B1750" s="106" t="s">
        <v>3712</v>
      </c>
      <c r="C1750" s="76" t="s">
        <v>3713</v>
      </c>
      <c r="D1750" s="31" t="s">
        <v>127</v>
      </c>
      <c r="E1750" s="1">
        <v>14</v>
      </c>
      <c r="F1750" s="71">
        <f>Data!S190</f>
        <v>2335</v>
      </c>
      <c r="G1750" s="71">
        <f t="shared" si="243"/>
        <v>973.57894736842104</v>
      </c>
      <c r="H1750" s="72">
        <f t="shared" si="244"/>
        <v>1361.421052631579</v>
      </c>
      <c r="I1750" s="72">
        <f t="shared" si="245"/>
        <v>1361.421052631579</v>
      </c>
      <c r="J1750" s="45">
        <f>Data!D190</f>
        <v>0.32700000000000001</v>
      </c>
      <c r="K1750" s="45">
        <f t="shared" si="246"/>
        <v>5.1062500000000018E-2</v>
      </c>
      <c r="L1750" s="73">
        <f t="shared" si="247"/>
        <v>0.2759375</v>
      </c>
      <c r="M1750" s="73">
        <f>IF(Results!J1750&lt;'C.O. values'!C$32,"NO_GROWTH",L1750)</f>
        <v>0.2759375</v>
      </c>
      <c r="N1750" s="74">
        <f t="shared" si="248"/>
        <v>4933.8022292424148</v>
      </c>
      <c r="O1750" s="42">
        <f t="shared" si="249"/>
        <v>4933.8022292424148</v>
      </c>
      <c r="P1750" s="75">
        <f t="shared" si="250"/>
        <v>0.53992916288109849</v>
      </c>
      <c r="Q1750" s="55" t="str">
        <f t="shared" si="251"/>
        <v>NEGATIVE</v>
      </c>
      <c r="R1750" s="1"/>
    </row>
    <row r="1751" spans="1:18" ht="14" x14ac:dyDescent="0.2">
      <c r="A1751" s="106" t="s">
        <v>3714</v>
      </c>
      <c r="B1751" s="106" t="s">
        <v>3715</v>
      </c>
      <c r="C1751" s="76" t="s">
        <v>582</v>
      </c>
      <c r="D1751" s="31" t="s">
        <v>127</v>
      </c>
      <c r="E1751" s="1">
        <v>15</v>
      </c>
      <c r="F1751" s="71">
        <f>Data!T190</f>
        <v>1369</v>
      </c>
      <c r="G1751" s="71">
        <f t="shared" si="243"/>
        <v>973.57894736842104</v>
      </c>
      <c r="H1751" s="72">
        <f t="shared" si="244"/>
        <v>395.42105263157896</v>
      </c>
      <c r="I1751" s="72">
        <f t="shared" si="245"/>
        <v>395.42105263157896</v>
      </c>
      <c r="J1751" s="45">
        <f>Data!E190</f>
        <v>0.34499999999999997</v>
      </c>
      <c r="K1751" s="45">
        <f t="shared" si="246"/>
        <v>5.1062500000000018E-2</v>
      </c>
      <c r="L1751" s="73">
        <f t="shared" si="247"/>
        <v>0.29393749999999996</v>
      </c>
      <c r="M1751" s="73">
        <f>IF(Results!J1751&lt;'C.O. values'!C$32,"NO_GROWTH",L1751)</f>
        <v>0.29393749999999996</v>
      </c>
      <c r="N1751" s="74">
        <f t="shared" si="248"/>
        <v>1345.2555479705006</v>
      </c>
      <c r="O1751" s="42">
        <f t="shared" si="249"/>
        <v>1345.2555479705006</v>
      </c>
      <c r="P1751" s="75">
        <f t="shared" si="250"/>
        <v>0.14721763624246359</v>
      </c>
      <c r="Q1751" s="55" t="str">
        <f t="shared" si="251"/>
        <v>NEGATIVE</v>
      </c>
      <c r="R1751" s="1"/>
    </row>
    <row r="1752" spans="1:18" ht="14" x14ac:dyDescent="0.2">
      <c r="A1752" s="106" t="s">
        <v>3716</v>
      </c>
      <c r="B1752" s="106" t="s">
        <v>3717</v>
      </c>
      <c r="C1752" s="76" t="s">
        <v>267</v>
      </c>
      <c r="D1752" s="31" t="s">
        <v>127</v>
      </c>
      <c r="E1752" s="1">
        <v>16</v>
      </c>
      <c r="F1752" s="71">
        <f>Data!U190</f>
        <v>1161</v>
      </c>
      <c r="G1752" s="71">
        <f t="shared" si="243"/>
        <v>973.57894736842104</v>
      </c>
      <c r="H1752" s="72">
        <f t="shared" si="244"/>
        <v>187.42105263157896</v>
      </c>
      <c r="I1752" s="72">
        <f t="shared" si="245"/>
        <v>187.42105263157896</v>
      </c>
      <c r="J1752" s="45">
        <f>Data!F190</f>
        <v>0.36499999999999999</v>
      </c>
      <c r="K1752" s="45">
        <f t="shared" si="246"/>
        <v>5.1062500000000018E-2</v>
      </c>
      <c r="L1752" s="73">
        <f t="shared" si="247"/>
        <v>0.31393749999999998</v>
      </c>
      <c r="M1752" s="73">
        <f>IF(Results!J1752&lt;'C.O. values'!C$32,"NO_GROWTH",L1752)</f>
        <v>0.31393749999999998</v>
      </c>
      <c r="N1752" s="74">
        <f t="shared" si="248"/>
        <v>597.0011630709264</v>
      </c>
      <c r="O1752" s="42">
        <f t="shared" si="249"/>
        <v>597.0011630709264</v>
      </c>
      <c r="P1752" s="75">
        <f t="shared" si="250"/>
        <v>6.5332642704128516E-2</v>
      </c>
      <c r="Q1752" s="55" t="str">
        <f t="shared" si="251"/>
        <v>NEGATIVE</v>
      </c>
      <c r="R1752" s="1"/>
    </row>
    <row r="1753" spans="1:18" ht="14" x14ac:dyDescent="0.2">
      <c r="A1753" s="106" t="s">
        <v>3718</v>
      </c>
      <c r="B1753" s="106" t="s">
        <v>3719</v>
      </c>
      <c r="C1753" s="76" t="s">
        <v>305</v>
      </c>
      <c r="D1753" s="31" t="s">
        <v>127</v>
      </c>
      <c r="E1753" s="1">
        <v>17</v>
      </c>
      <c r="F1753" s="71">
        <f>Data!V190</f>
        <v>1552</v>
      </c>
      <c r="G1753" s="71">
        <f t="shared" si="243"/>
        <v>973.57894736842104</v>
      </c>
      <c r="H1753" s="72">
        <f t="shared" si="244"/>
        <v>578.42105263157896</v>
      </c>
      <c r="I1753" s="72">
        <f t="shared" si="245"/>
        <v>578.42105263157896</v>
      </c>
      <c r="J1753" s="45">
        <f>Data!G190</f>
        <v>0.38200000000000001</v>
      </c>
      <c r="K1753" s="45">
        <f t="shared" si="246"/>
        <v>5.1062500000000018E-2</v>
      </c>
      <c r="L1753" s="73">
        <f t="shared" si="247"/>
        <v>0.3309375</v>
      </c>
      <c r="M1753" s="73">
        <f>IF(Results!J1753&lt;'C.O. values'!C$32,"NO_GROWTH",L1753)</f>
        <v>0.3309375</v>
      </c>
      <c r="N1753" s="74">
        <f t="shared" si="248"/>
        <v>1747.8256547885294</v>
      </c>
      <c r="O1753" s="42">
        <f t="shared" si="249"/>
        <v>1747.8256547885294</v>
      </c>
      <c r="P1753" s="75">
        <f t="shared" si="250"/>
        <v>0.19127277478995827</v>
      </c>
      <c r="Q1753" s="55" t="str">
        <f t="shared" si="251"/>
        <v>NEGATIVE</v>
      </c>
      <c r="R1753" s="1"/>
    </row>
    <row r="1754" spans="1:18" ht="14" x14ac:dyDescent="0.2">
      <c r="A1754" s="106" t="s">
        <v>3720</v>
      </c>
      <c r="B1754" s="106" t="s">
        <v>3721</v>
      </c>
      <c r="C1754" s="76" t="s">
        <v>3722</v>
      </c>
      <c r="D1754" s="31" t="s">
        <v>127</v>
      </c>
      <c r="E1754" s="1">
        <v>18</v>
      </c>
      <c r="F1754" s="71">
        <f>Data!W190</f>
        <v>1818</v>
      </c>
      <c r="G1754" s="71">
        <f t="shared" si="243"/>
        <v>973.57894736842104</v>
      </c>
      <c r="H1754" s="72">
        <f t="shared" si="244"/>
        <v>844.42105263157896</v>
      </c>
      <c r="I1754" s="72">
        <f t="shared" si="245"/>
        <v>844.42105263157896</v>
      </c>
      <c r="J1754" s="45">
        <f>Data!H190</f>
        <v>0.41899999999999998</v>
      </c>
      <c r="K1754" s="45">
        <f t="shared" si="246"/>
        <v>5.1062500000000018E-2</v>
      </c>
      <c r="L1754" s="73">
        <f t="shared" si="247"/>
        <v>0.36793749999999997</v>
      </c>
      <c r="M1754" s="73">
        <f>IF(Results!J1754&lt;'C.O. values'!C$32,"NO_GROWTH",L1754)</f>
        <v>0.36793749999999997</v>
      </c>
      <c r="N1754" s="74">
        <f t="shared" si="248"/>
        <v>2295.0122035171166</v>
      </c>
      <c r="O1754" s="42">
        <f t="shared" si="249"/>
        <v>2295.0122035171166</v>
      </c>
      <c r="P1754" s="75">
        <f t="shared" si="250"/>
        <v>0.25115397015765112</v>
      </c>
      <c r="Q1754" s="55" t="str">
        <f t="shared" si="251"/>
        <v>NEGATIVE</v>
      </c>
      <c r="R1754" s="1"/>
    </row>
    <row r="1755" spans="1:18" ht="14" x14ac:dyDescent="0.2">
      <c r="A1755" s="106" t="s">
        <v>3723</v>
      </c>
      <c r="B1755" s="106" t="s">
        <v>3724</v>
      </c>
      <c r="C1755" s="76" t="s">
        <v>808</v>
      </c>
      <c r="D1755" s="31" t="s">
        <v>127</v>
      </c>
      <c r="E1755" s="1">
        <v>19</v>
      </c>
      <c r="F1755" s="71">
        <f>Data!X190</f>
        <v>1899</v>
      </c>
      <c r="G1755" s="71">
        <f t="shared" si="243"/>
        <v>973.57894736842104</v>
      </c>
      <c r="H1755" s="72">
        <f t="shared" si="244"/>
        <v>925.42105263157896</v>
      </c>
      <c r="I1755" s="72">
        <f t="shared" si="245"/>
        <v>925.42105263157896</v>
      </c>
      <c r="J1755" s="45">
        <f>Data!I190</f>
        <v>0.40300000000000002</v>
      </c>
      <c r="K1755" s="45">
        <f t="shared" si="246"/>
        <v>5.1062500000000018E-2</v>
      </c>
      <c r="L1755" s="73">
        <f t="shared" si="247"/>
        <v>0.35193750000000001</v>
      </c>
      <c r="M1755" s="73">
        <f>IF(Results!J1755&lt;'C.O. values'!C$32,"NO_GROWTH",L1755)</f>
        <v>0.35193750000000001</v>
      </c>
      <c r="N1755" s="74">
        <f t="shared" si="248"/>
        <v>2629.5039676976139</v>
      </c>
      <c r="O1755" s="42">
        <f t="shared" si="249"/>
        <v>2629.5039676976139</v>
      </c>
      <c r="P1755" s="75">
        <f t="shared" si="250"/>
        <v>0.28775897575641207</v>
      </c>
      <c r="Q1755" s="55" t="str">
        <f t="shared" si="251"/>
        <v>NEGATIVE</v>
      </c>
      <c r="R1755" s="1"/>
    </row>
    <row r="1756" spans="1:18" ht="14" x14ac:dyDescent="0.2">
      <c r="A1756" s="106" t="s">
        <v>3725</v>
      </c>
      <c r="B1756" s="106" t="s">
        <v>3726</v>
      </c>
      <c r="C1756" s="76" t="s">
        <v>618</v>
      </c>
      <c r="D1756" s="31" t="s">
        <v>127</v>
      </c>
      <c r="E1756" s="1">
        <v>20</v>
      </c>
      <c r="F1756" s="71">
        <f>Data!Y190</f>
        <v>2149</v>
      </c>
      <c r="G1756" s="71">
        <f t="shared" si="243"/>
        <v>973.57894736842104</v>
      </c>
      <c r="H1756" s="72">
        <f t="shared" si="244"/>
        <v>1175.421052631579</v>
      </c>
      <c r="I1756" s="72">
        <f t="shared" si="245"/>
        <v>1175.421052631579</v>
      </c>
      <c r="J1756" s="45">
        <f>Data!J190</f>
        <v>0.39800000000000002</v>
      </c>
      <c r="K1756" s="45">
        <f t="shared" si="246"/>
        <v>5.1062500000000018E-2</v>
      </c>
      <c r="L1756" s="73">
        <f t="shared" si="247"/>
        <v>0.34693750000000001</v>
      </c>
      <c r="M1756" s="73">
        <f>IF(Results!J1756&lt;'C.O. values'!C$32,"NO_GROWTH",L1756)</f>
        <v>0.34693750000000001</v>
      </c>
      <c r="N1756" s="74">
        <f t="shared" si="248"/>
        <v>3387.9907840218452</v>
      </c>
      <c r="O1756" s="42">
        <f t="shared" si="249"/>
        <v>3387.9907840218452</v>
      </c>
      <c r="P1756" s="75">
        <f t="shared" si="250"/>
        <v>0.37076375234981329</v>
      </c>
      <c r="Q1756" s="55" t="str">
        <f t="shared" si="251"/>
        <v>NEGATIVE</v>
      </c>
      <c r="R1756" s="1"/>
    </row>
    <row r="1757" spans="1:18" ht="14" x14ac:dyDescent="0.2">
      <c r="A1757" s="106" t="s">
        <v>3727</v>
      </c>
      <c r="B1757" s="106" t="s">
        <v>3728</v>
      </c>
      <c r="C1757" s="76" t="s">
        <v>3729</v>
      </c>
      <c r="D1757" s="31" t="s">
        <v>127</v>
      </c>
      <c r="E1757" s="1">
        <v>21</v>
      </c>
      <c r="F1757" s="71">
        <f>Data!Z190</f>
        <v>1776</v>
      </c>
      <c r="G1757" s="71">
        <f t="shared" si="243"/>
        <v>973.57894736842104</v>
      </c>
      <c r="H1757" s="72">
        <f t="shared" si="244"/>
        <v>802.42105263157896</v>
      </c>
      <c r="I1757" s="72">
        <f t="shared" si="245"/>
        <v>802.42105263157896</v>
      </c>
      <c r="J1757" s="45">
        <f>Data!K190</f>
        <v>0.41199999999999998</v>
      </c>
      <c r="K1757" s="45">
        <f t="shared" si="246"/>
        <v>5.1062500000000018E-2</v>
      </c>
      <c r="L1757" s="73">
        <f t="shared" si="247"/>
        <v>0.36093749999999997</v>
      </c>
      <c r="M1757" s="73">
        <f>IF(Results!J1757&lt;'C.O. values'!C$32,"NO_GROWTH",L1757)</f>
        <v>0.36093749999999997</v>
      </c>
      <c r="N1757" s="74">
        <f t="shared" si="248"/>
        <v>2223.1578947368425</v>
      </c>
      <c r="O1757" s="42">
        <f t="shared" si="249"/>
        <v>2223.1578947368425</v>
      </c>
      <c r="P1757" s="75">
        <f t="shared" si="250"/>
        <v>0.24329061548988801</v>
      </c>
      <c r="Q1757" s="55" t="str">
        <f t="shared" si="251"/>
        <v>NEGATIVE</v>
      </c>
      <c r="R1757" s="1"/>
    </row>
    <row r="1758" spans="1:18" ht="14" x14ac:dyDescent="0.2">
      <c r="A1758" s="106" t="s">
        <v>3730</v>
      </c>
      <c r="B1758" s="106" t="s">
        <v>3731</v>
      </c>
      <c r="C1758" s="76" t="s">
        <v>267</v>
      </c>
      <c r="D1758" s="31" t="s">
        <v>127</v>
      </c>
      <c r="E1758" s="1">
        <v>22</v>
      </c>
      <c r="F1758" s="71">
        <f>Data!AA190</f>
        <v>1986</v>
      </c>
      <c r="G1758" s="71">
        <f t="shared" si="243"/>
        <v>973.57894736842104</v>
      </c>
      <c r="H1758" s="72">
        <f t="shared" si="244"/>
        <v>1012.421052631579</v>
      </c>
      <c r="I1758" s="72">
        <f t="shared" si="245"/>
        <v>1012.421052631579</v>
      </c>
      <c r="J1758" s="45">
        <f>Data!L190</f>
        <v>0.28399999999999997</v>
      </c>
      <c r="K1758" s="45">
        <f t="shared" si="246"/>
        <v>5.1062500000000018E-2</v>
      </c>
      <c r="L1758" s="73">
        <f t="shared" si="247"/>
        <v>0.23293749999999996</v>
      </c>
      <c r="M1758" s="73">
        <f>IF(Results!J1758&lt;'C.O. values'!C$32,"NO_GROWTH",L1758)</f>
        <v>0.23293749999999996</v>
      </c>
      <c r="N1758" s="74">
        <f t="shared" si="248"/>
        <v>4346.3205908519631</v>
      </c>
      <c r="O1758" s="42">
        <f t="shared" si="249"/>
        <v>4346.3205908519631</v>
      </c>
      <c r="P1758" s="75">
        <f t="shared" si="250"/>
        <v>0.47563828649692719</v>
      </c>
      <c r="Q1758" s="55" t="str">
        <f t="shared" si="251"/>
        <v>NEGATIVE</v>
      </c>
      <c r="R1758" s="1"/>
    </row>
    <row r="1759" spans="1:18" ht="14" x14ac:dyDescent="0.2">
      <c r="A1759" s="106" t="s">
        <v>3732</v>
      </c>
      <c r="B1759" s="106" t="s">
        <v>3733</v>
      </c>
      <c r="C1759" s="76" t="s">
        <v>126</v>
      </c>
      <c r="D1759" s="31" t="s">
        <v>127</v>
      </c>
      <c r="E1759" s="1">
        <v>23</v>
      </c>
      <c r="F1759" s="71">
        <f>Data!AB190</f>
        <v>2221</v>
      </c>
      <c r="G1759" s="71">
        <f t="shared" si="243"/>
        <v>973.57894736842104</v>
      </c>
      <c r="H1759" s="72">
        <f t="shared" si="244"/>
        <v>1247.421052631579</v>
      </c>
      <c r="I1759" s="72">
        <f t="shared" si="245"/>
        <v>1247.421052631579</v>
      </c>
      <c r="J1759" s="45">
        <f>Data!M190</f>
        <v>0.41399999999999998</v>
      </c>
      <c r="K1759" s="45">
        <f t="shared" si="246"/>
        <v>5.1062500000000018E-2</v>
      </c>
      <c r="L1759" s="73">
        <f t="shared" si="247"/>
        <v>0.36293749999999997</v>
      </c>
      <c r="M1759" s="73">
        <f>IF(Results!J1759&lt;'C.O. values'!C$32,"NO_GROWTH",L1759)</f>
        <v>0.36293749999999997</v>
      </c>
      <c r="N1759" s="74">
        <f t="shared" si="248"/>
        <v>3437.0134048743353</v>
      </c>
      <c r="O1759" s="42">
        <f t="shared" si="249"/>
        <v>3437.0134048743353</v>
      </c>
      <c r="P1759" s="75">
        <f t="shared" si="250"/>
        <v>0.3761285281169171</v>
      </c>
      <c r="Q1759" s="55" t="str">
        <f t="shared" si="251"/>
        <v>NEGATIVE</v>
      </c>
      <c r="R1759" s="1"/>
    </row>
    <row r="1760" spans="1:18" ht="14" x14ac:dyDescent="0.2">
      <c r="A1760" s="69" t="s">
        <v>3734</v>
      </c>
      <c r="B1760" s="69" t="s">
        <v>3735</v>
      </c>
      <c r="C1760" s="76" t="s">
        <v>291</v>
      </c>
      <c r="D1760" s="31" t="s">
        <v>127</v>
      </c>
      <c r="E1760" s="1">
        <v>24</v>
      </c>
      <c r="F1760" s="71">
        <f>Data!AC190</f>
        <v>2552</v>
      </c>
      <c r="G1760" s="71">
        <f t="shared" si="243"/>
        <v>973.57894736842104</v>
      </c>
      <c r="H1760" s="72">
        <f t="shared" si="244"/>
        <v>1578.421052631579</v>
      </c>
      <c r="I1760" s="72">
        <f t="shared" si="245"/>
        <v>1578.421052631579</v>
      </c>
      <c r="J1760" s="45">
        <f>Data!N190</f>
        <v>0.41199999999999998</v>
      </c>
      <c r="K1760" s="45">
        <f t="shared" si="246"/>
        <v>5.1062500000000018E-2</v>
      </c>
      <c r="L1760" s="73">
        <f t="shared" si="247"/>
        <v>0.36093749999999997</v>
      </c>
      <c r="M1760" s="73">
        <f>IF(Results!J1760&lt;'C.O. values'!C$32,"NO_GROWTH",L1760)</f>
        <v>0.36093749999999997</v>
      </c>
      <c r="N1760" s="74">
        <f t="shared" si="248"/>
        <v>4373.1146046935528</v>
      </c>
      <c r="O1760" s="42">
        <f t="shared" si="249"/>
        <v>4373.1146046935528</v>
      </c>
      <c r="P1760" s="75">
        <f t="shared" si="250"/>
        <v>0.47857048134210556</v>
      </c>
      <c r="Q1760" s="55" t="str">
        <f t="shared" si="251"/>
        <v>NEGATIVE</v>
      </c>
      <c r="R1760" s="1"/>
    </row>
    <row r="1761" spans="1:18" ht="14" x14ac:dyDescent="0.2">
      <c r="A1761" s="69" t="s">
        <v>3736</v>
      </c>
      <c r="B1761" s="69" t="s">
        <v>3737</v>
      </c>
      <c r="C1761" s="76" t="s">
        <v>1595</v>
      </c>
      <c r="D1761" s="31" t="s">
        <v>127</v>
      </c>
      <c r="E1761" s="1">
        <v>25</v>
      </c>
      <c r="F1761" s="71">
        <f>Data!R191</f>
        <v>2446</v>
      </c>
      <c r="G1761" s="71">
        <f t="shared" si="243"/>
        <v>973.57894736842104</v>
      </c>
      <c r="H1761" s="72">
        <f t="shared" si="244"/>
        <v>1472.421052631579</v>
      </c>
      <c r="I1761" s="72">
        <f t="shared" si="245"/>
        <v>1472.421052631579</v>
      </c>
      <c r="J1761" s="45">
        <f>Data!C191</f>
        <v>0.36799999999999999</v>
      </c>
      <c r="K1761" s="45">
        <f t="shared" si="246"/>
        <v>5.1062500000000018E-2</v>
      </c>
      <c r="L1761" s="73">
        <f t="shared" si="247"/>
        <v>0.31693749999999998</v>
      </c>
      <c r="M1761" s="73">
        <f>IF(Results!J1761&lt;'C.O. values'!C$32,"NO_GROWTH",L1761)</f>
        <v>0.31693749999999998</v>
      </c>
      <c r="N1761" s="74">
        <f t="shared" si="248"/>
        <v>4645.777330330362</v>
      </c>
      <c r="O1761" s="42">
        <f t="shared" si="249"/>
        <v>4645.777330330362</v>
      </c>
      <c r="P1761" s="75">
        <f t="shared" si="250"/>
        <v>0.50840924470586657</v>
      </c>
      <c r="Q1761" s="55" t="str">
        <f t="shared" si="251"/>
        <v>NEGATIVE</v>
      </c>
      <c r="R1761" s="1"/>
    </row>
    <row r="1762" spans="1:18" ht="14" x14ac:dyDescent="0.2">
      <c r="A1762" s="69" t="s">
        <v>3738</v>
      </c>
      <c r="B1762" s="69" t="s">
        <v>3739</v>
      </c>
      <c r="C1762" s="76" t="s">
        <v>808</v>
      </c>
      <c r="D1762" s="31" t="s">
        <v>127</v>
      </c>
      <c r="E1762" s="1">
        <v>26</v>
      </c>
      <c r="F1762" s="71">
        <f>Data!S191</f>
        <v>1841</v>
      </c>
      <c r="G1762" s="71">
        <f t="shared" si="243"/>
        <v>973.57894736842104</v>
      </c>
      <c r="H1762" s="72">
        <f t="shared" si="244"/>
        <v>867.42105263157896</v>
      </c>
      <c r="I1762" s="72">
        <f t="shared" si="245"/>
        <v>867.42105263157896</v>
      </c>
      <c r="J1762" s="45">
        <f>Data!D191</f>
        <v>0.41099999999999998</v>
      </c>
      <c r="K1762" s="45">
        <f t="shared" si="246"/>
        <v>5.1062500000000018E-2</v>
      </c>
      <c r="L1762" s="73">
        <f t="shared" si="247"/>
        <v>0.35993749999999997</v>
      </c>
      <c r="M1762" s="73">
        <f>IF(Results!J1762&lt;'C.O. values'!C$32,"NO_GROWTH",L1762)</f>
        <v>0.35993749999999997</v>
      </c>
      <c r="N1762" s="74">
        <f t="shared" si="248"/>
        <v>2409.921313093465</v>
      </c>
      <c r="O1762" s="42">
        <f t="shared" si="249"/>
        <v>2409.921313093465</v>
      </c>
      <c r="P1762" s="75">
        <f t="shared" si="250"/>
        <v>0.26372901399975035</v>
      </c>
      <c r="Q1762" s="55" t="str">
        <f t="shared" si="251"/>
        <v>NEGATIVE</v>
      </c>
      <c r="R1762" s="1"/>
    </row>
    <row r="1763" spans="1:18" ht="14" x14ac:dyDescent="0.2">
      <c r="A1763" s="69" t="s">
        <v>3740</v>
      </c>
      <c r="B1763" s="69" t="s">
        <v>3741</v>
      </c>
      <c r="C1763" s="76" t="s">
        <v>618</v>
      </c>
      <c r="D1763" s="31" t="s">
        <v>127</v>
      </c>
      <c r="E1763" s="1">
        <v>27</v>
      </c>
      <c r="F1763" s="71">
        <f>Data!T191</f>
        <v>2532</v>
      </c>
      <c r="G1763" s="71">
        <f t="shared" si="243"/>
        <v>973.57894736842104</v>
      </c>
      <c r="H1763" s="72">
        <f t="shared" si="244"/>
        <v>1558.421052631579</v>
      </c>
      <c r="I1763" s="72">
        <f t="shared" si="245"/>
        <v>1558.421052631579</v>
      </c>
      <c r="J1763" s="45">
        <f>Data!E191</f>
        <v>0.38400000000000001</v>
      </c>
      <c r="K1763" s="45">
        <f t="shared" si="246"/>
        <v>5.1062500000000018E-2</v>
      </c>
      <c r="L1763" s="73">
        <f t="shared" si="247"/>
        <v>0.3329375</v>
      </c>
      <c r="M1763" s="73">
        <f>IF(Results!J1763&lt;'C.O. values'!C$32,"NO_GROWTH",L1763)</f>
        <v>0.3329375</v>
      </c>
      <c r="N1763" s="74">
        <f t="shared" si="248"/>
        <v>4680.8216335846182</v>
      </c>
      <c r="O1763" s="42">
        <f t="shared" si="249"/>
        <v>4680.8216335846182</v>
      </c>
      <c r="P1763" s="75">
        <f t="shared" si="250"/>
        <v>0.5122443074912526</v>
      </c>
      <c r="Q1763" s="55" t="str">
        <f t="shared" si="251"/>
        <v>NEGATIVE</v>
      </c>
      <c r="R1763" s="1"/>
    </row>
    <row r="1764" spans="1:18" ht="14" x14ac:dyDescent="0.2">
      <c r="A1764" s="69" t="s">
        <v>3742</v>
      </c>
      <c r="B1764" s="69" t="s">
        <v>3743</v>
      </c>
      <c r="C1764" s="76" t="s">
        <v>1865</v>
      </c>
      <c r="D1764" s="31" t="s">
        <v>127</v>
      </c>
      <c r="E1764" s="1">
        <v>28</v>
      </c>
      <c r="F1764" s="71">
        <f>Data!U191</f>
        <v>2673</v>
      </c>
      <c r="G1764" s="71">
        <f t="shared" si="243"/>
        <v>973.57894736842104</v>
      </c>
      <c r="H1764" s="72">
        <f t="shared" si="244"/>
        <v>1699.421052631579</v>
      </c>
      <c r="I1764" s="72">
        <f t="shared" si="245"/>
        <v>1699.421052631579</v>
      </c>
      <c r="J1764" s="45">
        <f>Data!F191</f>
        <v>0.36399999999999999</v>
      </c>
      <c r="K1764" s="45">
        <f t="shared" si="246"/>
        <v>5.1062500000000018E-2</v>
      </c>
      <c r="L1764" s="73">
        <f t="shared" si="247"/>
        <v>0.31293749999999998</v>
      </c>
      <c r="M1764" s="73">
        <f>IF(Results!J1764&lt;'C.O. values'!C$32,"NO_GROWTH",L1764)</f>
        <v>0.31293749999999998</v>
      </c>
      <c r="N1764" s="74">
        <f t="shared" si="248"/>
        <v>5430.544605972691</v>
      </c>
      <c r="O1764" s="42">
        <f t="shared" si="249"/>
        <v>5430.544605972691</v>
      </c>
      <c r="P1764" s="75">
        <f t="shared" si="250"/>
        <v>0.59429001545964388</v>
      </c>
      <c r="Q1764" s="55" t="str">
        <f t="shared" si="251"/>
        <v>NEGATIVE</v>
      </c>
      <c r="R1764" s="1"/>
    </row>
    <row r="1765" spans="1:18" ht="14" x14ac:dyDescent="0.2">
      <c r="A1765" s="69" t="s">
        <v>3744</v>
      </c>
      <c r="B1765" s="69" t="s">
        <v>3745</v>
      </c>
      <c r="C1765" s="76" t="s">
        <v>161</v>
      </c>
      <c r="D1765" s="31" t="s">
        <v>127</v>
      </c>
      <c r="E1765" s="1">
        <v>29</v>
      </c>
      <c r="F1765" s="71">
        <f>Data!V191</f>
        <v>1983</v>
      </c>
      <c r="G1765" s="71">
        <f t="shared" si="243"/>
        <v>973.57894736842104</v>
      </c>
      <c r="H1765" s="72">
        <f t="shared" si="244"/>
        <v>1009.421052631579</v>
      </c>
      <c r="I1765" s="72">
        <f t="shared" si="245"/>
        <v>1009.421052631579</v>
      </c>
      <c r="J1765" s="45">
        <f>Data!G191</f>
        <v>0.37</v>
      </c>
      <c r="K1765" s="45">
        <f t="shared" si="246"/>
        <v>5.1062500000000018E-2</v>
      </c>
      <c r="L1765" s="73">
        <f t="shared" si="247"/>
        <v>0.31893749999999998</v>
      </c>
      <c r="M1765" s="73">
        <f>IF(Results!J1765&lt;'C.O. values'!C$32,"NO_GROWTH",L1765)</f>
        <v>0.31893749999999998</v>
      </c>
      <c r="N1765" s="74">
        <f t="shared" si="248"/>
        <v>3164.9494105634458</v>
      </c>
      <c r="O1765" s="42">
        <f t="shared" si="249"/>
        <v>3164.9494105634458</v>
      </c>
      <c r="P1765" s="75">
        <f t="shared" si="250"/>
        <v>0.34635528673571114</v>
      </c>
      <c r="Q1765" s="55" t="str">
        <f t="shared" si="251"/>
        <v>NEGATIVE</v>
      </c>
      <c r="R1765" s="1"/>
    </row>
    <row r="1766" spans="1:18" ht="14" x14ac:dyDescent="0.2">
      <c r="A1766" s="69" t="s">
        <v>3746</v>
      </c>
      <c r="B1766" s="69" t="s">
        <v>3747</v>
      </c>
      <c r="C1766" s="76" t="s">
        <v>573</v>
      </c>
      <c r="D1766" s="31" t="s">
        <v>127</v>
      </c>
      <c r="E1766" s="1">
        <v>30</v>
      </c>
      <c r="F1766" s="71">
        <f>Data!W191</f>
        <v>2603</v>
      </c>
      <c r="G1766" s="71">
        <f t="shared" si="243"/>
        <v>973.57894736842104</v>
      </c>
      <c r="H1766" s="72">
        <f t="shared" si="244"/>
        <v>1629.421052631579</v>
      </c>
      <c r="I1766" s="72">
        <f t="shared" si="245"/>
        <v>1629.421052631579</v>
      </c>
      <c r="J1766" s="45">
        <f>Data!H191</f>
        <v>0.33800000000000002</v>
      </c>
      <c r="K1766" s="45">
        <f t="shared" si="246"/>
        <v>5.1062500000000018E-2</v>
      </c>
      <c r="L1766" s="73">
        <f t="shared" si="247"/>
        <v>0.28693750000000001</v>
      </c>
      <c r="M1766" s="73">
        <f>IF(Results!J1766&lt;'C.O. values'!C$32,"NO_GROWTH",L1766)</f>
        <v>0.28693750000000001</v>
      </c>
      <c r="N1766" s="74">
        <f t="shared" si="248"/>
        <v>5678.6619128959401</v>
      </c>
      <c r="O1766" s="42">
        <f t="shared" si="249"/>
        <v>5678.6619128959401</v>
      </c>
      <c r="P1766" s="75">
        <f t="shared" si="250"/>
        <v>0.62144265830969037</v>
      </c>
      <c r="Q1766" s="55" t="str">
        <f t="shared" si="251"/>
        <v>NEGATIVE</v>
      </c>
      <c r="R1766" s="1"/>
    </row>
    <row r="1767" spans="1:18" ht="14" x14ac:dyDescent="0.2">
      <c r="A1767" s="69" t="s">
        <v>3748</v>
      </c>
      <c r="B1767" s="69" t="s">
        <v>3749</v>
      </c>
      <c r="C1767" s="76" t="s">
        <v>2047</v>
      </c>
      <c r="D1767" s="31" t="s">
        <v>127</v>
      </c>
      <c r="E1767" s="1">
        <v>31</v>
      </c>
      <c r="F1767" s="71">
        <f>Data!X191</f>
        <v>1861</v>
      </c>
      <c r="G1767" s="71">
        <f t="shared" si="243"/>
        <v>973.57894736842104</v>
      </c>
      <c r="H1767" s="72">
        <f t="shared" si="244"/>
        <v>887.42105263157896</v>
      </c>
      <c r="I1767" s="72">
        <f t="shared" si="245"/>
        <v>887.42105263157896</v>
      </c>
      <c r="J1767" s="45">
        <f>Data!I191</f>
        <v>0.27600000000000002</v>
      </c>
      <c r="K1767" s="45">
        <f t="shared" si="246"/>
        <v>5.1062500000000018E-2</v>
      </c>
      <c r="L1767" s="73">
        <f t="shared" si="247"/>
        <v>0.22493750000000001</v>
      </c>
      <c r="M1767" s="73">
        <f>IF(Results!J1767&lt;'C.O. values'!C$32,"NO_GROWTH",L1767)</f>
        <v>0.22493750000000001</v>
      </c>
      <c r="N1767" s="74">
        <f t="shared" si="248"/>
        <v>3945.1894532106871</v>
      </c>
      <c r="O1767" s="42">
        <f t="shared" si="249"/>
        <v>3945.1894532106871</v>
      </c>
      <c r="P1767" s="75">
        <f t="shared" si="250"/>
        <v>0.43174062110845196</v>
      </c>
      <c r="Q1767" s="55" t="str">
        <f t="shared" si="251"/>
        <v>NEGATIVE</v>
      </c>
      <c r="R1767" s="1"/>
    </row>
    <row r="1768" spans="1:18" ht="14" x14ac:dyDescent="0.2">
      <c r="A1768" s="69" t="s">
        <v>3750</v>
      </c>
      <c r="B1768" s="69" t="s">
        <v>3751</v>
      </c>
      <c r="C1768" s="76" t="s">
        <v>3722</v>
      </c>
      <c r="D1768" s="31" t="s">
        <v>127</v>
      </c>
      <c r="E1768" s="1">
        <v>32</v>
      </c>
      <c r="F1768" s="71">
        <f>Data!Y191</f>
        <v>1059</v>
      </c>
      <c r="G1768" s="71">
        <f t="shared" si="243"/>
        <v>973.57894736842104</v>
      </c>
      <c r="H1768" s="72">
        <f t="shared" si="244"/>
        <v>85.421052631578959</v>
      </c>
      <c r="I1768" s="72">
        <f t="shared" si="245"/>
        <v>85.421052631578959</v>
      </c>
      <c r="J1768" s="45">
        <f>Data!J191</f>
        <v>5.0999999999999997E-2</v>
      </c>
      <c r="K1768" s="45">
        <f t="shared" si="246"/>
        <v>5.1062500000000018E-2</v>
      </c>
      <c r="L1768" s="73">
        <f t="shared" si="247"/>
        <v>-6.2500000000020872E-5</v>
      </c>
      <c r="M1768" s="73" t="str">
        <f>IF(Results!J1768&lt;'C.O. values'!C$32,"NO_GROWTH",L1768)</f>
        <v>NO_GROWTH</v>
      </c>
      <c r="N1768" s="74" t="str">
        <f t="shared" si="248"/>
        <v>NO_GROWTH</v>
      </c>
      <c r="O1768" s="42" t="str">
        <f t="shared" si="249"/>
        <v>NO_GROWTH</v>
      </c>
      <c r="P1768" s="75" t="str">
        <f t="shared" si="250"/>
        <v>NO_GROWTH</v>
      </c>
      <c r="Q1768" s="55" t="str">
        <f t="shared" si="251"/>
        <v>NO_GROWTH</v>
      </c>
      <c r="R1768" s="1"/>
    </row>
    <row r="1769" spans="1:18" ht="14" x14ac:dyDescent="0.2">
      <c r="A1769" s="69" t="s">
        <v>3752</v>
      </c>
      <c r="B1769" s="69" t="s">
        <v>3753</v>
      </c>
      <c r="C1769" s="76" t="s">
        <v>1526</v>
      </c>
      <c r="D1769" s="31" t="s">
        <v>144</v>
      </c>
      <c r="E1769" s="1">
        <v>33</v>
      </c>
      <c r="F1769" s="71">
        <f>Data!Z191</f>
        <v>2214</v>
      </c>
      <c r="G1769" s="71">
        <f t="shared" si="243"/>
        <v>973.57894736842104</v>
      </c>
      <c r="H1769" s="72">
        <f t="shared" si="244"/>
        <v>1240.421052631579</v>
      </c>
      <c r="I1769" s="72">
        <f t="shared" si="245"/>
        <v>1240.421052631579</v>
      </c>
      <c r="J1769" s="45">
        <f>Data!K191</f>
        <v>0.38100000000000001</v>
      </c>
      <c r="K1769" s="45">
        <f t="shared" si="246"/>
        <v>5.1062500000000018E-2</v>
      </c>
      <c r="L1769" s="73">
        <f t="shared" si="247"/>
        <v>0.32993749999999999</v>
      </c>
      <c r="M1769" s="73">
        <f>IF(Results!J1769&lt;'C.O. values'!C$32,"NO_GROWTH",L1769)</f>
        <v>0.32993749999999999</v>
      </c>
      <c r="N1769" s="74">
        <f t="shared" si="248"/>
        <v>3759.5637132231982</v>
      </c>
      <c r="O1769" s="42">
        <f t="shared" si="249"/>
        <v>3759.5637132231982</v>
      </c>
      <c r="P1769" s="75">
        <f t="shared" si="250"/>
        <v>0.41142672408870479</v>
      </c>
      <c r="Q1769" s="55" t="str">
        <f t="shared" si="251"/>
        <v>NEGATIVE</v>
      </c>
      <c r="R1769" s="1"/>
    </row>
    <row r="1770" spans="1:18" ht="14" x14ac:dyDescent="0.2">
      <c r="A1770" s="69" t="s">
        <v>3754</v>
      </c>
      <c r="B1770" s="69" t="s">
        <v>3755</v>
      </c>
      <c r="C1770" s="76" t="s">
        <v>618</v>
      </c>
      <c r="D1770" s="31" t="s">
        <v>127</v>
      </c>
      <c r="E1770" s="1">
        <v>34</v>
      </c>
      <c r="F1770" s="71">
        <f>Data!AA191</f>
        <v>2748</v>
      </c>
      <c r="G1770" s="71">
        <f t="shared" si="243"/>
        <v>973.57894736842104</v>
      </c>
      <c r="H1770" s="72">
        <f t="shared" si="244"/>
        <v>1774.421052631579</v>
      </c>
      <c r="I1770" s="72">
        <f t="shared" si="245"/>
        <v>1774.421052631579</v>
      </c>
      <c r="J1770" s="45">
        <f>Data!L191</f>
        <v>0.36599999999999999</v>
      </c>
      <c r="K1770" s="45">
        <f t="shared" si="246"/>
        <v>5.1062500000000018E-2</v>
      </c>
      <c r="L1770" s="73">
        <f t="shared" si="247"/>
        <v>0.31493749999999998</v>
      </c>
      <c r="M1770" s="73">
        <f>IF(Results!J1770&lt;'C.O. values'!C$32,"NO_GROWTH",L1770)</f>
        <v>0.31493749999999998</v>
      </c>
      <c r="N1770" s="74">
        <f t="shared" si="248"/>
        <v>5634.2006037120982</v>
      </c>
      <c r="O1770" s="42">
        <f t="shared" si="249"/>
        <v>5634.2006037120982</v>
      </c>
      <c r="P1770" s="75">
        <f t="shared" si="250"/>
        <v>0.6165770483130133</v>
      </c>
      <c r="Q1770" s="55" t="str">
        <f t="shared" si="251"/>
        <v>NEGATIVE</v>
      </c>
      <c r="R1770" s="1"/>
    </row>
    <row r="1771" spans="1:18" ht="14" x14ac:dyDescent="0.2">
      <c r="A1771" s="69" t="s">
        <v>3756</v>
      </c>
      <c r="B1771" s="69" t="s">
        <v>3757</v>
      </c>
      <c r="C1771" s="76" t="s">
        <v>944</v>
      </c>
      <c r="D1771" s="31" t="s">
        <v>127</v>
      </c>
      <c r="E1771" s="1">
        <v>35</v>
      </c>
      <c r="F1771" s="71">
        <f>Data!AB191</f>
        <v>2164</v>
      </c>
      <c r="G1771" s="71">
        <f t="shared" si="243"/>
        <v>973.57894736842104</v>
      </c>
      <c r="H1771" s="72">
        <f t="shared" si="244"/>
        <v>1190.421052631579</v>
      </c>
      <c r="I1771" s="72">
        <f t="shared" si="245"/>
        <v>1190.421052631579</v>
      </c>
      <c r="J1771" s="45">
        <f>Data!M191</f>
        <v>0.38</v>
      </c>
      <c r="K1771" s="45">
        <f t="shared" si="246"/>
        <v>5.1062500000000018E-2</v>
      </c>
      <c r="L1771" s="73">
        <f t="shared" si="247"/>
        <v>0.32893749999999999</v>
      </c>
      <c r="M1771" s="73">
        <f>IF(Results!J1771&lt;'C.O. values'!C$32,"NO_GROWTH",L1771)</f>
        <v>0.32893749999999999</v>
      </c>
      <c r="N1771" s="74">
        <f t="shared" si="248"/>
        <v>3618.98856965709</v>
      </c>
      <c r="O1771" s="42">
        <f t="shared" si="249"/>
        <v>3618.98856965709</v>
      </c>
      <c r="P1771" s="75">
        <f t="shared" si="250"/>
        <v>0.39604292553721854</v>
      </c>
      <c r="Q1771" s="55" t="str">
        <f t="shared" si="251"/>
        <v>NEGATIVE</v>
      </c>
      <c r="R1771" s="1"/>
    </row>
    <row r="1772" spans="1:18" ht="14" x14ac:dyDescent="0.2">
      <c r="A1772" s="69" t="s">
        <v>3758</v>
      </c>
      <c r="B1772" s="69" t="s">
        <v>3759</v>
      </c>
      <c r="C1772" s="76" t="s">
        <v>2171</v>
      </c>
      <c r="D1772" s="31" t="s">
        <v>127</v>
      </c>
      <c r="E1772" s="1">
        <v>36</v>
      </c>
      <c r="F1772" s="71">
        <f>Data!AC191</f>
        <v>2880</v>
      </c>
      <c r="G1772" s="71">
        <f t="shared" si="243"/>
        <v>973.57894736842104</v>
      </c>
      <c r="H1772" s="72">
        <f t="shared" si="244"/>
        <v>1906.421052631579</v>
      </c>
      <c r="I1772" s="72">
        <f t="shared" si="245"/>
        <v>1906.421052631579</v>
      </c>
      <c r="J1772" s="45">
        <f>Data!N191</f>
        <v>0.37</v>
      </c>
      <c r="K1772" s="45">
        <f t="shared" si="246"/>
        <v>5.1062500000000018E-2</v>
      </c>
      <c r="L1772" s="73">
        <f t="shared" si="247"/>
        <v>0.31893749999999998</v>
      </c>
      <c r="M1772" s="73">
        <f>IF(Results!J1772&lt;'C.O. values'!C$32,"NO_GROWTH",L1772)</f>
        <v>0.31893749999999998</v>
      </c>
      <c r="N1772" s="74">
        <f t="shared" si="248"/>
        <v>5977.412667471147</v>
      </c>
      <c r="O1772" s="42">
        <f t="shared" si="249"/>
        <v>5977.412667471147</v>
      </c>
      <c r="P1772" s="75">
        <f t="shared" si="250"/>
        <v>0.65413635727310748</v>
      </c>
      <c r="Q1772" s="55" t="str">
        <f t="shared" si="251"/>
        <v>NEGATIVE</v>
      </c>
      <c r="R1772" s="1"/>
    </row>
    <row r="1773" spans="1:18" ht="14" x14ac:dyDescent="0.2">
      <c r="A1773" s="69" t="s">
        <v>3760</v>
      </c>
      <c r="B1773" s="69" t="s">
        <v>3761</v>
      </c>
      <c r="C1773" s="76" t="s">
        <v>2171</v>
      </c>
      <c r="D1773" s="31" t="s">
        <v>127</v>
      </c>
      <c r="E1773" s="1">
        <v>37</v>
      </c>
      <c r="F1773" s="71">
        <f>Data!R192</f>
        <v>1764</v>
      </c>
      <c r="G1773" s="71">
        <f t="shared" si="243"/>
        <v>973.57894736842104</v>
      </c>
      <c r="H1773" s="72">
        <f t="shared" si="244"/>
        <v>790.42105263157896</v>
      </c>
      <c r="I1773" s="72">
        <f t="shared" si="245"/>
        <v>790.42105263157896</v>
      </c>
      <c r="J1773" s="45">
        <f>Data!C192</f>
        <v>0.41499999999999998</v>
      </c>
      <c r="K1773" s="45">
        <f t="shared" si="246"/>
        <v>5.1062500000000018E-2</v>
      </c>
      <c r="L1773" s="73">
        <f t="shared" si="247"/>
        <v>0.36393749999999997</v>
      </c>
      <c r="M1773" s="73">
        <f>IF(Results!J1773&lt;'C.O. values'!C$32,"NO_GROWTH",L1773)</f>
        <v>0.36393749999999997</v>
      </c>
      <c r="N1773" s="74">
        <f t="shared" si="248"/>
        <v>2171.8593237343748</v>
      </c>
      <c r="O1773" s="42">
        <f t="shared" si="249"/>
        <v>2171.8593237343748</v>
      </c>
      <c r="P1773" s="75">
        <f t="shared" si="250"/>
        <v>0.23767677180272184</v>
      </c>
      <c r="Q1773" s="55" t="str">
        <f t="shared" si="251"/>
        <v>NEGATIVE</v>
      </c>
      <c r="R1773" s="1"/>
    </row>
    <row r="1774" spans="1:18" ht="14" x14ac:dyDescent="0.2">
      <c r="A1774" s="69" t="s">
        <v>3762</v>
      </c>
      <c r="B1774" s="69" t="s">
        <v>3763</v>
      </c>
      <c r="C1774" s="76" t="s">
        <v>1725</v>
      </c>
      <c r="D1774" s="31" t="s">
        <v>127</v>
      </c>
      <c r="E1774" s="1">
        <v>38</v>
      </c>
      <c r="F1774" s="71">
        <f>Data!S192</f>
        <v>2182</v>
      </c>
      <c r="G1774" s="71">
        <f t="shared" si="243"/>
        <v>973.57894736842104</v>
      </c>
      <c r="H1774" s="72">
        <f t="shared" si="244"/>
        <v>1208.421052631579</v>
      </c>
      <c r="I1774" s="72">
        <f t="shared" si="245"/>
        <v>1208.421052631579</v>
      </c>
      <c r="J1774" s="45">
        <f>Data!D192</f>
        <v>0.40100000000000002</v>
      </c>
      <c r="K1774" s="45">
        <f t="shared" si="246"/>
        <v>5.1062500000000018E-2</v>
      </c>
      <c r="L1774" s="73">
        <f t="shared" si="247"/>
        <v>0.34993750000000001</v>
      </c>
      <c r="M1774" s="73">
        <f>IF(Results!J1774&lt;'C.O. values'!C$32,"NO_GROWTH",L1774)</f>
        <v>0.34993750000000001</v>
      </c>
      <c r="N1774" s="74">
        <f t="shared" si="248"/>
        <v>3453.2482304170858</v>
      </c>
      <c r="O1774" s="42">
        <f t="shared" si="249"/>
        <v>3453.2482304170858</v>
      </c>
      <c r="P1774" s="75">
        <f t="shared" si="250"/>
        <v>0.37790518136679085</v>
      </c>
      <c r="Q1774" s="55" t="str">
        <f t="shared" si="251"/>
        <v>NEGATIVE</v>
      </c>
      <c r="R1774" s="1"/>
    </row>
    <row r="1775" spans="1:18" ht="14" x14ac:dyDescent="0.2">
      <c r="A1775" s="69" t="s">
        <v>3764</v>
      </c>
      <c r="B1775" s="69" t="s">
        <v>3765</v>
      </c>
      <c r="C1775" s="76" t="s">
        <v>3766</v>
      </c>
      <c r="D1775" s="31" t="s">
        <v>127</v>
      </c>
      <c r="E1775" s="1">
        <v>39</v>
      </c>
      <c r="F1775" s="71">
        <f>Data!T192</f>
        <v>2181</v>
      </c>
      <c r="G1775" s="71">
        <f t="shared" si="243"/>
        <v>973.57894736842104</v>
      </c>
      <c r="H1775" s="72">
        <f t="shared" si="244"/>
        <v>1207.421052631579</v>
      </c>
      <c r="I1775" s="72">
        <f t="shared" si="245"/>
        <v>1207.421052631579</v>
      </c>
      <c r="J1775" s="45">
        <f>Data!E192</f>
        <v>0.38600000000000001</v>
      </c>
      <c r="K1775" s="45">
        <f t="shared" si="246"/>
        <v>5.1062500000000018E-2</v>
      </c>
      <c r="L1775" s="73">
        <f t="shared" si="247"/>
        <v>0.3349375</v>
      </c>
      <c r="M1775" s="73">
        <f>IF(Results!J1775&lt;'C.O. values'!C$32,"NO_GROWTH",L1775)</f>
        <v>0.3349375</v>
      </c>
      <c r="N1775" s="74">
        <f t="shared" si="248"/>
        <v>3604.9145068306148</v>
      </c>
      <c r="O1775" s="42">
        <f t="shared" si="249"/>
        <v>3604.9145068306148</v>
      </c>
      <c r="P1775" s="75">
        <f t="shared" si="250"/>
        <v>0.39450273470524805</v>
      </c>
      <c r="Q1775" s="55" t="str">
        <f t="shared" si="251"/>
        <v>NEGATIVE</v>
      </c>
      <c r="R1775" s="1"/>
    </row>
    <row r="1776" spans="1:18" ht="14" x14ac:dyDescent="0.2">
      <c r="A1776" s="78" t="s">
        <v>216</v>
      </c>
      <c r="B1776" s="78" t="s">
        <v>3767</v>
      </c>
      <c r="C1776" s="79"/>
      <c r="D1776" s="80"/>
      <c r="E1776" s="81">
        <v>40</v>
      </c>
      <c r="F1776" s="82">
        <f>Data!U192</f>
        <v>1826</v>
      </c>
      <c r="G1776" s="82">
        <f t="shared" si="243"/>
        <v>973.57894736842104</v>
      </c>
      <c r="H1776" s="83">
        <f t="shared" si="244"/>
        <v>852.42105263157896</v>
      </c>
      <c r="I1776" s="83">
        <f t="shared" si="245"/>
        <v>852.42105263157896</v>
      </c>
      <c r="J1776" s="84">
        <f>Data!F192</f>
        <v>0.34399999999999997</v>
      </c>
      <c r="K1776" s="84">
        <f t="shared" si="246"/>
        <v>5.1062500000000018E-2</v>
      </c>
      <c r="L1776" s="85">
        <f t="shared" si="247"/>
        <v>0.29293749999999996</v>
      </c>
      <c r="M1776" s="85">
        <f>IF(Results!J1776&lt;'C.O. values'!C$32,"NO_GROWTH",L1776)</f>
        <v>0.29293749999999996</v>
      </c>
      <c r="N1776" s="86">
        <f t="shared" si="248"/>
        <v>2909.9075831246564</v>
      </c>
      <c r="O1776" s="87">
        <f t="shared" si="249"/>
        <v>2909.9075831246564</v>
      </c>
      <c r="P1776" s="88">
        <f t="shared" si="250"/>
        <v>0.3184448610659259</v>
      </c>
      <c r="Q1776" s="89" t="str">
        <f t="shared" si="251"/>
        <v>NEGATIVE</v>
      </c>
      <c r="R1776" s="1"/>
    </row>
    <row r="1777" spans="1:18" ht="14" x14ac:dyDescent="0.2">
      <c r="A1777" s="69" t="s">
        <v>3768</v>
      </c>
      <c r="B1777" s="69" t="s">
        <v>3769</v>
      </c>
      <c r="C1777" s="76" t="s">
        <v>2062</v>
      </c>
      <c r="D1777" s="31" t="s">
        <v>127</v>
      </c>
      <c r="E1777" s="1">
        <v>41</v>
      </c>
      <c r="F1777" s="71">
        <f>Data!V192</f>
        <v>2399</v>
      </c>
      <c r="G1777" s="71">
        <f t="shared" si="243"/>
        <v>973.57894736842104</v>
      </c>
      <c r="H1777" s="72">
        <f t="shared" si="244"/>
        <v>1425.421052631579</v>
      </c>
      <c r="I1777" s="72">
        <f t="shared" si="245"/>
        <v>1425.421052631579</v>
      </c>
      <c r="J1777" s="45">
        <f>Data!G192</f>
        <v>0.33800000000000002</v>
      </c>
      <c r="K1777" s="45">
        <f t="shared" si="246"/>
        <v>5.1062500000000018E-2</v>
      </c>
      <c r="L1777" s="73">
        <f t="shared" si="247"/>
        <v>0.28693750000000001</v>
      </c>
      <c r="M1777" s="73">
        <f>IF(Results!J1777&lt;'C.O. values'!C$32,"NO_GROWTH",L1777)</f>
        <v>0.28693750000000001</v>
      </c>
      <c r="N1777" s="74">
        <f t="shared" si="248"/>
        <v>4967.7056942072013</v>
      </c>
      <c r="O1777" s="42">
        <f t="shared" si="249"/>
        <v>4967.7056942072013</v>
      </c>
      <c r="P1777" s="75">
        <f t="shared" si="250"/>
        <v>0.54363937837143783</v>
      </c>
      <c r="Q1777" s="55" t="str">
        <f t="shared" si="251"/>
        <v>NEGATIVE</v>
      </c>
      <c r="R1777" s="1"/>
    </row>
    <row r="1778" spans="1:18" ht="14" x14ac:dyDescent="0.2">
      <c r="A1778" s="69" t="s">
        <v>3770</v>
      </c>
      <c r="B1778" s="69" t="s">
        <v>3771</v>
      </c>
      <c r="C1778" s="76" t="s">
        <v>3772</v>
      </c>
      <c r="D1778" s="31" t="s">
        <v>127</v>
      </c>
      <c r="E1778" s="1">
        <v>42</v>
      </c>
      <c r="F1778" s="71">
        <f>Data!W192</f>
        <v>147</v>
      </c>
      <c r="G1778" s="71">
        <f t="shared" si="243"/>
        <v>973.57894736842104</v>
      </c>
      <c r="H1778" s="72">
        <f t="shared" si="244"/>
        <v>-826.57894736842104</v>
      </c>
      <c r="I1778" s="72" t="str">
        <f t="shared" si="245"/>
        <v>OUTLIER-DN</v>
      </c>
      <c r="J1778" s="45">
        <f>Data!H192</f>
        <v>1.1539999999999999</v>
      </c>
      <c r="K1778" s="45">
        <f t="shared" si="246"/>
        <v>5.1062500000000018E-2</v>
      </c>
      <c r="L1778" s="73">
        <f t="shared" si="247"/>
        <v>1.1029374999999999</v>
      </c>
      <c r="M1778" s="73">
        <f>IF(Results!J1778&lt;'C.O. values'!C$32,"NO_GROWTH",L1778)</f>
        <v>1.1029374999999999</v>
      </c>
      <c r="N1778" s="74">
        <f t="shared" si="248"/>
        <v>-749.43407706095866</v>
      </c>
      <c r="O1778" s="42" t="str">
        <f t="shared" si="249"/>
        <v>OUTLIER-DN</v>
      </c>
      <c r="P1778" s="75">
        <f t="shared" si="250"/>
        <v>-8.2014092795167581E-2</v>
      </c>
      <c r="Q1778" s="55" t="str">
        <f t="shared" si="251"/>
        <v>NEGATIVE</v>
      </c>
      <c r="R1778" s="1"/>
    </row>
    <row r="1779" spans="1:18" ht="14" x14ac:dyDescent="0.2">
      <c r="A1779" s="69" t="s">
        <v>3773</v>
      </c>
      <c r="B1779" s="69" t="s">
        <v>3774</v>
      </c>
      <c r="C1779" s="76" t="s">
        <v>300</v>
      </c>
      <c r="D1779" s="31" t="s">
        <v>127</v>
      </c>
      <c r="E1779" s="1">
        <v>43</v>
      </c>
      <c r="F1779" s="71">
        <f>Data!X192</f>
        <v>2058</v>
      </c>
      <c r="G1779" s="71">
        <f t="shared" si="243"/>
        <v>973.57894736842104</v>
      </c>
      <c r="H1779" s="72">
        <f t="shared" si="244"/>
        <v>1084.421052631579</v>
      </c>
      <c r="I1779" s="72">
        <f t="shared" si="245"/>
        <v>1084.421052631579</v>
      </c>
      <c r="J1779" s="45">
        <f>Data!I192</f>
        <v>0.316</v>
      </c>
      <c r="K1779" s="45">
        <f t="shared" si="246"/>
        <v>5.1062500000000018E-2</v>
      </c>
      <c r="L1779" s="73">
        <f t="shared" si="247"/>
        <v>0.26493749999999999</v>
      </c>
      <c r="M1779" s="73">
        <f>IF(Results!J1779&lt;'C.O. values'!C$32,"NO_GROWTH",L1779)</f>
        <v>0.26493749999999999</v>
      </c>
      <c r="N1779" s="74">
        <f t="shared" si="248"/>
        <v>4093.1202741460875</v>
      </c>
      <c r="O1779" s="42">
        <f t="shared" si="249"/>
        <v>4093.1202741460875</v>
      </c>
      <c r="P1779" s="75">
        <f t="shared" si="250"/>
        <v>0.44792938600027632</v>
      </c>
      <c r="Q1779" s="55" t="str">
        <f t="shared" si="251"/>
        <v>NEGATIVE</v>
      </c>
      <c r="R1779" s="1"/>
    </row>
    <row r="1780" spans="1:18" ht="14" x14ac:dyDescent="0.2">
      <c r="A1780" s="69" t="s">
        <v>3775</v>
      </c>
      <c r="B1780" s="69" t="s">
        <v>3776</v>
      </c>
      <c r="C1780" s="76" t="s">
        <v>132</v>
      </c>
      <c r="D1780" s="31" t="s">
        <v>127</v>
      </c>
      <c r="E1780" s="1">
        <v>44</v>
      </c>
      <c r="F1780" s="71">
        <f>Data!Y192</f>
        <v>2255</v>
      </c>
      <c r="G1780" s="71">
        <f t="shared" si="243"/>
        <v>973.57894736842104</v>
      </c>
      <c r="H1780" s="72">
        <f t="shared" si="244"/>
        <v>1281.421052631579</v>
      </c>
      <c r="I1780" s="72">
        <f t="shared" si="245"/>
        <v>1281.421052631579</v>
      </c>
      <c r="J1780" s="45">
        <f>Data!J192</f>
        <v>0.40300000000000002</v>
      </c>
      <c r="K1780" s="45">
        <f t="shared" si="246"/>
        <v>5.1062500000000018E-2</v>
      </c>
      <c r="L1780" s="73">
        <f t="shared" si="247"/>
        <v>0.35193750000000001</v>
      </c>
      <c r="M1780" s="73">
        <f>IF(Results!J1780&lt;'C.O. values'!C$32,"NO_GROWTH",L1780)</f>
        <v>0.35193750000000001</v>
      </c>
      <c r="N1780" s="74">
        <f t="shared" si="248"/>
        <v>3641.0472104608884</v>
      </c>
      <c r="O1780" s="42">
        <f t="shared" si="249"/>
        <v>3641.0472104608884</v>
      </c>
      <c r="P1780" s="75">
        <f t="shared" si="250"/>
        <v>0.39845690625839525</v>
      </c>
      <c r="Q1780" s="55" t="str">
        <f t="shared" si="251"/>
        <v>NEGATIVE</v>
      </c>
      <c r="R1780" s="1"/>
    </row>
    <row r="1781" spans="1:18" ht="14" x14ac:dyDescent="0.2">
      <c r="A1781" s="69" t="s">
        <v>3777</v>
      </c>
      <c r="B1781" s="69" t="s">
        <v>3778</v>
      </c>
      <c r="C1781" s="76" t="s">
        <v>272</v>
      </c>
      <c r="D1781" s="31" t="s">
        <v>127</v>
      </c>
      <c r="E1781" s="1">
        <v>45</v>
      </c>
      <c r="F1781" s="71">
        <f>Data!Z192</f>
        <v>2339</v>
      </c>
      <c r="G1781" s="71">
        <f t="shared" si="243"/>
        <v>973.57894736842104</v>
      </c>
      <c r="H1781" s="72">
        <f t="shared" si="244"/>
        <v>1365.421052631579</v>
      </c>
      <c r="I1781" s="72">
        <f t="shared" si="245"/>
        <v>1365.421052631579</v>
      </c>
      <c r="J1781" s="45">
        <f>Data!K192</f>
        <v>0.314</v>
      </c>
      <c r="K1781" s="45">
        <f t="shared" si="246"/>
        <v>5.1062500000000018E-2</v>
      </c>
      <c r="L1781" s="73">
        <f t="shared" si="247"/>
        <v>0.26293749999999999</v>
      </c>
      <c r="M1781" s="73">
        <f>IF(Results!J1781&lt;'C.O. values'!C$32,"NO_GROWTH",L1781)</f>
        <v>0.26293749999999999</v>
      </c>
      <c r="N1781" s="74">
        <f t="shared" si="248"/>
        <v>5192.9490948669509</v>
      </c>
      <c r="O1781" s="42">
        <f t="shared" si="249"/>
        <v>5192.9490948669509</v>
      </c>
      <c r="P1781" s="75">
        <f t="shared" si="250"/>
        <v>0.56828882216995513</v>
      </c>
      <c r="Q1781" s="55" t="str">
        <f t="shared" si="251"/>
        <v>NEGATIVE</v>
      </c>
      <c r="R1781" s="1"/>
    </row>
    <row r="1782" spans="1:18" ht="14" x14ac:dyDescent="0.2">
      <c r="A1782" s="69" t="s">
        <v>3779</v>
      </c>
      <c r="B1782" s="69" t="s">
        <v>3780</v>
      </c>
      <c r="C1782" s="76" t="s">
        <v>1526</v>
      </c>
      <c r="D1782" s="31" t="s">
        <v>127</v>
      </c>
      <c r="E1782" s="1">
        <v>46</v>
      </c>
      <c r="F1782" s="71">
        <f>Data!AA192</f>
        <v>2666</v>
      </c>
      <c r="G1782" s="71">
        <f t="shared" si="243"/>
        <v>973.57894736842104</v>
      </c>
      <c r="H1782" s="72">
        <f t="shared" si="244"/>
        <v>1692.421052631579</v>
      </c>
      <c r="I1782" s="72">
        <f t="shared" si="245"/>
        <v>1692.421052631579</v>
      </c>
      <c r="J1782" s="45">
        <f>Data!L192</f>
        <v>0.33200000000000002</v>
      </c>
      <c r="K1782" s="45">
        <f t="shared" si="246"/>
        <v>5.1062500000000018E-2</v>
      </c>
      <c r="L1782" s="73">
        <f t="shared" si="247"/>
        <v>0.28093750000000001</v>
      </c>
      <c r="M1782" s="73">
        <f>IF(Results!J1782&lt;'C.O. values'!C$32,"NO_GROWTH",L1782)</f>
        <v>0.28093750000000001</v>
      </c>
      <c r="N1782" s="74">
        <f t="shared" si="248"/>
        <v>6024.1906211580117</v>
      </c>
      <c r="O1782" s="42">
        <f t="shared" si="249"/>
        <v>6024.1906211580117</v>
      </c>
      <c r="P1782" s="75">
        <f t="shared" si="250"/>
        <v>0.65925548856413163</v>
      </c>
      <c r="Q1782" s="55" t="str">
        <f t="shared" si="251"/>
        <v>NEGATIVE</v>
      </c>
      <c r="R1782" s="1"/>
    </row>
    <row r="1783" spans="1:18" ht="14" x14ac:dyDescent="0.2">
      <c r="A1783" s="69" t="s">
        <v>3781</v>
      </c>
      <c r="B1783" s="69" t="s">
        <v>3782</v>
      </c>
      <c r="C1783" s="76" t="s">
        <v>305</v>
      </c>
      <c r="D1783" s="31" t="s">
        <v>127</v>
      </c>
      <c r="E1783" s="1">
        <v>47</v>
      </c>
      <c r="F1783" s="71">
        <f>Data!AB192</f>
        <v>1971</v>
      </c>
      <c r="G1783" s="71">
        <f t="shared" si="243"/>
        <v>973.57894736842104</v>
      </c>
      <c r="H1783" s="72">
        <f t="shared" si="244"/>
        <v>997.42105263157896</v>
      </c>
      <c r="I1783" s="72">
        <f t="shared" si="245"/>
        <v>997.42105263157896</v>
      </c>
      <c r="J1783" s="45">
        <f>Data!M192</f>
        <v>0.31900000000000001</v>
      </c>
      <c r="K1783" s="45">
        <f t="shared" si="246"/>
        <v>5.1062500000000018E-2</v>
      </c>
      <c r="L1783" s="73">
        <f t="shared" si="247"/>
        <v>0.2679375</v>
      </c>
      <c r="M1783" s="73">
        <f>IF(Results!J1783&lt;'C.O. values'!C$32,"NO_GROWTH",L1783)</f>
        <v>0.2679375</v>
      </c>
      <c r="N1783" s="74">
        <f t="shared" si="248"/>
        <v>3722.5884866119113</v>
      </c>
      <c r="O1783" s="42">
        <f t="shared" si="249"/>
        <v>3722.5884866119113</v>
      </c>
      <c r="P1783" s="75">
        <f t="shared" si="250"/>
        <v>0.40738035128655936</v>
      </c>
      <c r="Q1783" s="55" t="str">
        <f t="shared" si="251"/>
        <v>NEGATIVE</v>
      </c>
      <c r="R1783" s="1"/>
    </row>
    <row r="1784" spans="1:18" ht="14" x14ac:dyDescent="0.2">
      <c r="A1784" s="106" t="s">
        <v>3783</v>
      </c>
      <c r="B1784" s="106" t="s">
        <v>3784</v>
      </c>
      <c r="C1784" s="76" t="s">
        <v>267</v>
      </c>
      <c r="D1784" s="31" t="s">
        <v>127</v>
      </c>
      <c r="E1784" s="1">
        <v>48</v>
      </c>
      <c r="F1784" s="71">
        <f>Data!AC192</f>
        <v>3223</v>
      </c>
      <c r="G1784" s="71">
        <f t="shared" si="243"/>
        <v>973.57894736842104</v>
      </c>
      <c r="H1784" s="72">
        <f t="shared" si="244"/>
        <v>2249.4210526315792</v>
      </c>
      <c r="I1784" s="72">
        <f t="shared" si="245"/>
        <v>2249.4210526315792</v>
      </c>
      <c r="J1784" s="45">
        <f>Data!N192</f>
        <v>0.30199999999999999</v>
      </c>
      <c r="K1784" s="45">
        <f t="shared" si="246"/>
        <v>5.1062500000000018E-2</v>
      </c>
      <c r="L1784" s="73">
        <f t="shared" si="247"/>
        <v>0.25093749999999998</v>
      </c>
      <c r="M1784" s="73">
        <f>IF(Results!J1784&lt;'C.O. values'!C$32,"NO_GROWTH",L1784)</f>
        <v>0.25093749999999998</v>
      </c>
      <c r="N1784" s="74">
        <f t="shared" si="248"/>
        <v>8964.0689519564803</v>
      </c>
      <c r="O1784" s="42" t="str">
        <f t="shared" si="249"/>
        <v>OUTLIER-UP</v>
      </c>
      <c r="P1784" s="75">
        <f t="shared" si="250"/>
        <v>0.98098018938661113</v>
      </c>
      <c r="Q1784" s="55" t="str">
        <f t="shared" si="251"/>
        <v>NEGATIVE</v>
      </c>
      <c r="R1784" s="1"/>
    </row>
    <row r="1785" spans="1:18" ht="14" x14ac:dyDescent="0.2">
      <c r="A1785" s="106" t="s">
        <v>3785</v>
      </c>
      <c r="B1785" s="106" t="s">
        <v>3786</v>
      </c>
      <c r="C1785" s="76" t="s">
        <v>582</v>
      </c>
      <c r="D1785" s="31" t="s">
        <v>127</v>
      </c>
      <c r="E1785" s="1">
        <v>49</v>
      </c>
      <c r="F1785" s="71">
        <f>Data!R193</f>
        <v>1424</v>
      </c>
      <c r="G1785" s="71">
        <f t="shared" si="243"/>
        <v>973.57894736842104</v>
      </c>
      <c r="H1785" s="72">
        <f t="shared" si="244"/>
        <v>450.42105263157896</v>
      </c>
      <c r="I1785" s="72">
        <f t="shared" si="245"/>
        <v>450.42105263157896</v>
      </c>
      <c r="J1785" s="45">
        <f>Data!C193</f>
        <v>0.433</v>
      </c>
      <c r="K1785" s="45">
        <f t="shared" si="246"/>
        <v>5.1062500000000018E-2</v>
      </c>
      <c r="L1785" s="73">
        <f t="shared" si="247"/>
        <v>0.38193749999999999</v>
      </c>
      <c r="M1785" s="73">
        <f>IF(Results!J1785&lt;'C.O. values'!C$32,"NO_GROWTH",L1785)</f>
        <v>0.38193749999999999</v>
      </c>
      <c r="N1785" s="74">
        <f t="shared" si="248"/>
        <v>1179.3056524472695</v>
      </c>
      <c r="O1785" s="42">
        <f t="shared" si="249"/>
        <v>1179.3056524472695</v>
      </c>
      <c r="P1785" s="75">
        <f t="shared" si="250"/>
        <v>0.12905695934321501</v>
      </c>
      <c r="Q1785" s="55" t="str">
        <f t="shared" si="251"/>
        <v>NEGATIVE</v>
      </c>
      <c r="R1785" s="1"/>
    </row>
    <row r="1786" spans="1:18" ht="14" x14ac:dyDescent="0.2">
      <c r="A1786" s="106" t="s">
        <v>3787</v>
      </c>
      <c r="B1786" s="106" t="s">
        <v>3788</v>
      </c>
      <c r="C1786" s="76" t="s">
        <v>1526</v>
      </c>
      <c r="D1786" s="31" t="s">
        <v>127</v>
      </c>
      <c r="E1786" s="1">
        <v>50</v>
      </c>
      <c r="F1786" s="71">
        <f>Data!S193</f>
        <v>2023</v>
      </c>
      <c r="G1786" s="71">
        <f t="shared" si="243"/>
        <v>973.57894736842104</v>
      </c>
      <c r="H1786" s="72">
        <f t="shared" si="244"/>
        <v>1049.421052631579</v>
      </c>
      <c r="I1786" s="72">
        <f t="shared" si="245"/>
        <v>1049.421052631579</v>
      </c>
      <c r="J1786" s="45">
        <f>Data!D193</f>
        <v>0.39800000000000002</v>
      </c>
      <c r="K1786" s="45">
        <f t="shared" si="246"/>
        <v>5.1062500000000018E-2</v>
      </c>
      <c r="L1786" s="73">
        <f t="shared" si="247"/>
        <v>0.34693750000000001</v>
      </c>
      <c r="M1786" s="73">
        <f>IF(Results!J1786&lt;'C.O. values'!C$32,"NO_GROWTH",L1786)</f>
        <v>0.34693750000000001</v>
      </c>
      <c r="N1786" s="74">
        <f t="shared" si="248"/>
        <v>3024.8129782210885</v>
      </c>
      <c r="O1786" s="42">
        <f t="shared" si="249"/>
        <v>3024.8129782210885</v>
      </c>
      <c r="P1786" s="75">
        <f t="shared" si="250"/>
        <v>0.33101949841503281</v>
      </c>
      <c r="Q1786" s="55" t="str">
        <f t="shared" si="251"/>
        <v>NEGATIVE</v>
      </c>
      <c r="R1786" s="1"/>
    </row>
    <row r="1787" spans="1:18" ht="14" x14ac:dyDescent="0.2">
      <c r="A1787" s="106" t="s">
        <v>3789</v>
      </c>
      <c r="B1787" s="106" t="s">
        <v>3790</v>
      </c>
      <c r="C1787" s="76" t="s">
        <v>2047</v>
      </c>
      <c r="D1787" s="31" t="s">
        <v>127</v>
      </c>
      <c r="E1787" s="1">
        <v>51</v>
      </c>
      <c r="F1787" s="71">
        <f>Data!T193</f>
        <v>2241</v>
      </c>
      <c r="G1787" s="71">
        <f t="shared" si="243"/>
        <v>973.57894736842104</v>
      </c>
      <c r="H1787" s="72">
        <f t="shared" si="244"/>
        <v>1267.421052631579</v>
      </c>
      <c r="I1787" s="72">
        <f t="shared" si="245"/>
        <v>1267.421052631579</v>
      </c>
      <c r="J1787" s="45">
        <f>Data!E193</f>
        <v>0.61299999999999999</v>
      </c>
      <c r="K1787" s="45">
        <f t="shared" si="246"/>
        <v>5.1062500000000018E-2</v>
      </c>
      <c r="L1787" s="73">
        <f t="shared" si="247"/>
        <v>0.56193749999999998</v>
      </c>
      <c r="M1787" s="73">
        <f>IF(Results!J1787&lt;'C.O. values'!C$32,"NO_GROWTH",L1787)</f>
        <v>0.56193749999999998</v>
      </c>
      <c r="N1787" s="74">
        <f t="shared" si="248"/>
        <v>2255.4484308870274</v>
      </c>
      <c r="O1787" s="42">
        <f t="shared" si="249"/>
        <v>2255.4484308870274</v>
      </c>
      <c r="P1787" s="75">
        <f t="shared" si="250"/>
        <v>0.24682432060056658</v>
      </c>
      <c r="Q1787" s="55" t="str">
        <f t="shared" si="251"/>
        <v>NEGATIVE</v>
      </c>
      <c r="R1787" s="1"/>
    </row>
    <row r="1788" spans="1:18" ht="14" x14ac:dyDescent="0.2">
      <c r="A1788" s="106" t="s">
        <v>3791</v>
      </c>
      <c r="B1788" s="106" t="s">
        <v>3792</v>
      </c>
      <c r="C1788" s="76" t="s">
        <v>441</v>
      </c>
      <c r="D1788" s="31" t="s">
        <v>127</v>
      </c>
      <c r="E1788" s="1">
        <v>52</v>
      </c>
      <c r="F1788" s="71">
        <f>Data!U193</f>
        <v>2477</v>
      </c>
      <c r="G1788" s="71">
        <f t="shared" si="243"/>
        <v>973.57894736842104</v>
      </c>
      <c r="H1788" s="72">
        <f t="shared" si="244"/>
        <v>1503.421052631579</v>
      </c>
      <c r="I1788" s="72">
        <f t="shared" si="245"/>
        <v>1503.421052631579</v>
      </c>
      <c r="J1788" s="45">
        <f>Data!F193</f>
        <v>0.247</v>
      </c>
      <c r="K1788" s="45">
        <f t="shared" si="246"/>
        <v>5.1062500000000018E-2</v>
      </c>
      <c r="L1788" s="73">
        <f t="shared" si="247"/>
        <v>0.19593749999999999</v>
      </c>
      <c r="M1788" s="73">
        <f>IF(Results!J1788&lt;'C.O. values'!C$32,"NO_GROWTH",L1788)</f>
        <v>0.19593749999999999</v>
      </c>
      <c r="N1788" s="74">
        <f t="shared" si="248"/>
        <v>7672.9623100814242</v>
      </c>
      <c r="O1788" s="42">
        <f t="shared" si="249"/>
        <v>7672.9623100814242</v>
      </c>
      <c r="P1788" s="75">
        <f t="shared" si="250"/>
        <v>0.83968832239483959</v>
      </c>
      <c r="Q1788" s="55" t="str">
        <f t="shared" si="251"/>
        <v>NEGATIVE</v>
      </c>
      <c r="R1788" s="1"/>
    </row>
    <row r="1789" spans="1:18" ht="14" x14ac:dyDescent="0.2">
      <c r="A1789" s="106" t="s">
        <v>3793</v>
      </c>
      <c r="B1789" s="106" t="s">
        <v>3794</v>
      </c>
      <c r="C1789" s="76" t="s">
        <v>454</v>
      </c>
      <c r="D1789" s="31" t="s">
        <v>127</v>
      </c>
      <c r="E1789" s="1">
        <v>53</v>
      </c>
      <c r="F1789" s="71">
        <f>Data!V193</f>
        <v>2404</v>
      </c>
      <c r="G1789" s="71">
        <f t="shared" si="243"/>
        <v>973.57894736842104</v>
      </c>
      <c r="H1789" s="72">
        <f t="shared" si="244"/>
        <v>1430.421052631579</v>
      </c>
      <c r="I1789" s="72">
        <f t="shared" si="245"/>
        <v>1430.421052631579</v>
      </c>
      <c r="J1789" s="45">
        <f>Data!G193</f>
        <v>0.35699999999999998</v>
      </c>
      <c r="K1789" s="45">
        <f t="shared" si="246"/>
        <v>5.1062500000000018E-2</v>
      </c>
      <c r="L1789" s="73">
        <f t="shared" si="247"/>
        <v>0.30593749999999997</v>
      </c>
      <c r="M1789" s="73">
        <f>IF(Results!J1789&lt;'C.O. values'!C$32,"NO_GROWTH",L1789)</f>
        <v>0.30593749999999997</v>
      </c>
      <c r="N1789" s="74">
        <f t="shared" si="248"/>
        <v>4675.5335734637929</v>
      </c>
      <c r="O1789" s="42">
        <f t="shared" si="249"/>
        <v>4675.5335734637929</v>
      </c>
      <c r="P1789" s="75">
        <f t="shared" si="250"/>
        <v>0.51166561022256607</v>
      </c>
      <c r="Q1789" s="55" t="str">
        <f t="shared" si="251"/>
        <v>NEGATIVE</v>
      </c>
      <c r="R1789" s="1"/>
    </row>
    <row r="1790" spans="1:18" ht="14" x14ac:dyDescent="0.2">
      <c r="A1790" s="106" t="s">
        <v>3795</v>
      </c>
      <c r="B1790" s="106" t="s">
        <v>3796</v>
      </c>
      <c r="C1790" s="76" t="s">
        <v>596</v>
      </c>
      <c r="D1790" s="31" t="s">
        <v>127</v>
      </c>
      <c r="E1790" s="1">
        <v>54</v>
      </c>
      <c r="F1790" s="71">
        <f>Data!W193</f>
        <v>2513</v>
      </c>
      <c r="G1790" s="71">
        <f t="shared" si="243"/>
        <v>973.57894736842104</v>
      </c>
      <c r="H1790" s="72">
        <f t="shared" si="244"/>
        <v>1539.421052631579</v>
      </c>
      <c r="I1790" s="72">
        <f t="shared" si="245"/>
        <v>1539.421052631579</v>
      </c>
      <c r="J1790" s="45">
        <f>Data!H193</f>
        <v>0.34499999999999997</v>
      </c>
      <c r="K1790" s="45">
        <f t="shared" si="246"/>
        <v>5.1062500000000018E-2</v>
      </c>
      <c r="L1790" s="73">
        <f t="shared" si="247"/>
        <v>0.29393749999999996</v>
      </c>
      <c r="M1790" s="73">
        <f>IF(Results!J1790&lt;'C.O. values'!C$32,"NO_GROWTH",L1790)</f>
        <v>0.29393749999999996</v>
      </c>
      <c r="N1790" s="74">
        <f t="shared" si="248"/>
        <v>5237.239388072564</v>
      </c>
      <c r="O1790" s="42">
        <f t="shared" si="249"/>
        <v>5237.239388072564</v>
      </c>
      <c r="P1790" s="75">
        <f t="shared" si="250"/>
        <v>0.57313571708449595</v>
      </c>
      <c r="Q1790" s="55" t="str">
        <f t="shared" si="251"/>
        <v>NEGATIVE</v>
      </c>
      <c r="R1790" s="1"/>
    </row>
    <row r="1791" spans="1:18" ht="14" x14ac:dyDescent="0.2">
      <c r="A1791" s="106" t="s">
        <v>3797</v>
      </c>
      <c r="B1791" s="106" t="s">
        <v>3798</v>
      </c>
      <c r="C1791" s="76" t="s">
        <v>267</v>
      </c>
      <c r="D1791" s="31" t="s">
        <v>127</v>
      </c>
      <c r="E1791" s="1">
        <v>55</v>
      </c>
      <c r="F1791" s="71">
        <f>Data!X193</f>
        <v>2310</v>
      </c>
      <c r="G1791" s="71">
        <f t="shared" si="243"/>
        <v>973.57894736842104</v>
      </c>
      <c r="H1791" s="72">
        <f t="shared" si="244"/>
        <v>1336.421052631579</v>
      </c>
      <c r="I1791" s="72">
        <f t="shared" si="245"/>
        <v>1336.421052631579</v>
      </c>
      <c r="J1791" s="45">
        <f>Data!I193</f>
        <v>0.377</v>
      </c>
      <c r="K1791" s="45">
        <f t="shared" si="246"/>
        <v>5.1062500000000018E-2</v>
      </c>
      <c r="L1791" s="73">
        <f t="shared" si="247"/>
        <v>0.32593749999999999</v>
      </c>
      <c r="M1791" s="73">
        <f>IF(Results!J1791&lt;'C.O. values'!C$32,"NO_GROWTH",L1791)</f>
        <v>0.32593749999999999</v>
      </c>
      <c r="N1791" s="74">
        <f t="shared" si="248"/>
        <v>4100.237170106474</v>
      </c>
      <c r="O1791" s="42">
        <f t="shared" si="249"/>
        <v>4100.237170106474</v>
      </c>
      <c r="P1791" s="75">
        <f t="shared" si="250"/>
        <v>0.44870822136895572</v>
      </c>
      <c r="Q1791" s="55" t="str">
        <f t="shared" si="251"/>
        <v>NEGATIVE</v>
      </c>
      <c r="R1791" s="1"/>
    </row>
    <row r="1792" spans="1:18" ht="14" x14ac:dyDescent="0.2">
      <c r="A1792" s="106" t="s">
        <v>3799</v>
      </c>
      <c r="B1792" s="106" t="s">
        <v>3800</v>
      </c>
      <c r="C1792" s="76" t="s">
        <v>421</v>
      </c>
      <c r="D1792" s="31" t="s">
        <v>127</v>
      </c>
      <c r="E1792" s="1">
        <v>56</v>
      </c>
      <c r="F1792" s="71">
        <f>Data!Y193</f>
        <v>2565</v>
      </c>
      <c r="G1792" s="71">
        <f t="shared" si="243"/>
        <v>973.57894736842104</v>
      </c>
      <c r="H1792" s="72">
        <f t="shared" si="244"/>
        <v>1591.421052631579</v>
      </c>
      <c r="I1792" s="72">
        <f t="shared" si="245"/>
        <v>1591.421052631579</v>
      </c>
      <c r="J1792" s="45">
        <f>Data!J193</f>
        <v>0.41099999999999998</v>
      </c>
      <c r="K1792" s="45">
        <f t="shared" si="246"/>
        <v>5.1062500000000018E-2</v>
      </c>
      <c r="L1792" s="73">
        <f t="shared" si="247"/>
        <v>0.35993749999999997</v>
      </c>
      <c r="M1792" s="73">
        <f>IF(Results!J1792&lt;'C.O. values'!C$32,"NO_GROWTH",L1792)</f>
        <v>0.35993749999999997</v>
      </c>
      <c r="N1792" s="74">
        <f t="shared" si="248"/>
        <v>4421.3816360662031</v>
      </c>
      <c r="O1792" s="42">
        <f t="shared" si="249"/>
        <v>4421.3816360662031</v>
      </c>
      <c r="P1792" s="75">
        <f t="shared" si="250"/>
        <v>0.48385256940176263</v>
      </c>
      <c r="Q1792" s="55" t="str">
        <f t="shared" si="251"/>
        <v>NEGATIVE</v>
      </c>
      <c r="R1792" s="1"/>
    </row>
    <row r="1793" spans="1:18" ht="14" x14ac:dyDescent="0.2">
      <c r="A1793" s="106" t="s">
        <v>3801</v>
      </c>
      <c r="B1793" s="106" t="s">
        <v>3802</v>
      </c>
      <c r="C1793" s="76" t="s">
        <v>1526</v>
      </c>
      <c r="D1793" s="31" t="s">
        <v>127</v>
      </c>
      <c r="E1793" s="1">
        <v>57</v>
      </c>
      <c r="F1793" s="71">
        <f>Data!Z193</f>
        <v>2236</v>
      </c>
      <c r="G1793" s="71">
        <f t="shared" si="243"/>
        <v>973.57894736842104</v>
      </c>
      <c r="H1793" s="72">
        <f t="shared" si="244"/>
        <v>1262.421052631579</v>
      </c>
      <c r="I1793" s="72">
        <f t="shared" si="245"/>
        <v>1262.421052631579</v>
      </c>
      <c r="J1793" s="45">
        <f>Data!K193</f>
        <v>0.43099999999999999</v>
      </c>
      <c r="K1793" s="45">
        <f t="shared" si="246"/>
        <v>5.1062500000000018E-2</v>
      </c>
      <c r="L1793" s="73">
        <f t="shared" si="247"/>
        <v>0.37993749999999998</v>
      </c>
      <c r="M1793" s="73">
        <f>IF(Results!J1793&lt;'C.O. values'!C$32,"NO_GROWTH",L1793)</f>
        <v>0.37993749999999998</v>
      </c>
      <c r="N1793" s="74">
        <f t="shared" si="248"/>
        <v>3322.7071627085484</v>
      </c>
      <c r="O1793" s="42">
        <f t="shared" si="249"/>
        <v>3322.7071627085484</v>
      </c>
      <c r="P1793" s="75">
        <f t="shared" si="250"/>
        <v>0.36361945888855157</v>
      </c>
      <c r="Q1793" s="55" t="str">
        <f t="shared" si="251"/>
        <v>NEGATIVE</v>
      </c>
      <c r="R1793" s="1"/>
    </row>
    <row r="1794" spans="1:18" ht="14" x14ac:dyDescent="0.2">
      <c r="A1794" s="106" t="s">
        <v>3803</v>
      </c>
      <c r="B1794" s="106" t="s">
        <v>3804</v>
      </c>
      <c r="C1794" s="76" t="s">
        <v>1892</v>
      </c>
      <c r="D1794" s="31" t="s">
        <v>144</v>
      </c>
      <c r="E1794" s="1">
        <v>58</v>
      </c>
      <c r="F1794" s="71">
        <f>Data!AA193</f>
        <v>3117</v>
      </c>
      <c r="G1794" s="71">
        <f t="shared" si="243"/>
        <v>973.57894736842104</v>
      </c>
      <c r="H1794" s="72">
        <f t="shared" si="244"/>
        <v>2143.4210526315792</v>
      </c>
      <c r="I1794" s="72">
        <f t="shared" si="245"/>
        <v>2143.4210526315792</v>
      </c>
      <c r="J1794" s="45">
        <f>Data!L193</f>
        <v>0.38400000000000001</v>
      </c>
      <c r="K1794" s="45">
        <f t="shared" si="246"/>
        <v>5.1062500000000018E-2</v>
      </c>
      <c r="L1794" s="73">
        <f t="shared" si="247"/>
        <v>0.3329375</v>
      </c>
      <c r="M1794" s="73">
        <f>IF(Results!J1794&lt;'C.O. values'!C$32,"NO_GROWTH",L1794)</f>
        <v>0.3329375</v>
      </c>
      <c r="N1794" s="74">
        <f t="shared" si="248"/>
        <v>6437.9081738511859</v>
      </c>
      <c r="O1794" s="42">
        <f t="shared" si="249"/>
        <v>6437.9081738511859</v>
      </c>
      <c r="P1794" s="75">
        <f t="shared" si="250"/>
        <v>0.70453054449784747</v>
      </c>
      <c r="Q1794" s="55" t="str">
        <f t="shared" si="251"/>
        <v>NEGATIVE</v>
      </c>
      <c r="R1794" s="1"/>
    </row>
    <row r="1795" spans="1:18" ht="14" x14ac:dyDescent="0.2">
      <c r="A1795" s="106" t="s">
        <v>3805</v>
      </c>
      <c r="B1795" s="106" t="s">
        <v>3806</v>
      </c>
      <c r="C1795" s="76" t="s">
        <v>152</v>
      </c>
      <c r="D1795" s="31" t="s">
        <v>127</v>
      </c>
      <c r="E1795" s="1">
        <v>59</v>
      </c>
      <c r="F1795" s="71">
        <f>Data!AB193</f>
        <v>2286</v>
      </c>
      <c r="G1795" s="71">
        <f t="shared" si="243"/>
        <v>973.57894736842104</v>
      </c>
      <c r="H1795" s="72">
        <f t="shared" si="244"/>
        <v>1312.421052631579</v>
      </c>
      <c r="I1795" s="72">
        <f t="shared" si="245"/>
        <v>1312.421052631579</v>
      </c>
      <c r="J1795" s="45">
        <f>Data!M193</f>
        <v>0.34599999999999997</v>
      </c>
      <c r="K1795" s="45">
        <f t="shared" si="246"/>
        <v>5.1062500000000018E-2</v>
      </c>
      <c r="L1795" s="73">
        <f t="shared" si="247"/>
        <v>0.29493749999999996</v>
      </c>
      <c r="M1795" s="73">
        <f>IF(Results!J1795&lt;'C.O. values'!C$32,"NO_GROWTH",L1795)</f>
        <v>0.29493749999999996</v>
      </c>
      <c r="N1795" s="74">
        <f t="shared" si="248"/>
        <v>4449.8276842774458</v>
      </c>
      <c r="O1795" s="42">
        <f t="shared" si="249"/>
        <v>4449.8276842774458</v>
      </c>
      <c r="P1795" s="75">
        <f t="shared" si="250"/>
        <v>0.48696555413125592</v>
      </c>
      <c r="Q1795" s="55" t="str">
        <f t="shared" si="251"/>
        <v>NEGATIVE</v>
      </c>
      <c r="R1795" s="1"/>
    </row>
    <row r="1796" spans="1:18" ht="14" x14ac:dyDescent="0.2">
      <c r="A1796" s="69" t="s">
        <v>3807</v>
      </c>
      <c r="B1796" s="69" t="s">
        <v>3808</v>
      </c>
      <c r="C1796" s="76" t="s">
        <v>2047</v>
      </c>
      <c r="D1796" s="31" t="s">
        <v>127</v>
      </c>
      <c r="E1796" s="1">
        <v>60</v>
      </c>
      <c r="F1796" s="71">
        <f>Data!AC193</f>
        <v>2564</v>
      </c>
      <c r="G1796" s="71">
        <f t="shared" si="243"/>
        <v>973.57894736842104</v>
      </c>
      <c r="H1796" s="72">
        <f t="shared" si="244"/>
        <v>1590.421052631579</v>
      </c>
      <c r="I1796" s="72">
        <f t="shared" si="245"/>
        <v>1590.421052631579</v>
      </c>
      <c r="J1796" s="45">
        <f>Data!N193</f>
        <v>0.35299999999999998</v>
      </c>
      <c r="K1796" s="45">
        <f t="shared" si="246"/>
        <v>5.1062500000000018E-2</v>
      </c>
      <c r="L1796" s="73">
        <f t="shared" si="247"/>
        <v>0.30193749999999997</v>
      </c>
      <c r="M1796" s="73">
        <f>IF(Results!J1796&lt;'C.O. values'!C$32,"NO_GROWTH",L1796)</f>
        <v>0.30193749999999997</v>
      </c>
      <c r="N1796" s="74">
        <f t="shared" si="248"/>
        <v>5267.3849807711167</v>
      </c>
      <c r="O1796" s="42">
        <f t="shared" si="249"/>
        <v>5267.3849807711167</v>
      </c>
      <c r="P1796" s="75">
        <f t="shared" si="250"/>
        <v>0.576434690953739</v>
      </c>
      <c r="Q1796" s="55" t="str">
        <f t="shared" si="251"/>
        <v>NEGATIVE</v>
      </c>
      <c r="R1796" s="1"/>
    </row>
    <row r="1797" spans="1:18" ht="14" x14ac:dyDescent="0.2">
      <c r="A1797" s="69" t="s">
        <v>3809</v>
      </c>
      <c r="B1797" s="69" t="s">
        <v>3810</v>
      </c>
      <c r="C1797" s="76" t="s">
        <v>272</v>
      </c>
      <c r="D1797" s="31" t="s">
        <v>144</v>
      </c>
      <c r="E1797" s="1">
        <v>61</v>
      </c>
      <c r="F1797" s="71">
        <f>Data!R194</f>
        <v>1872</v>
      </c>
      <c r="G1797" s="71">
        <f t="shared" si="243"/>
        <v>973.57894736842104</v>
      </c>
      <c r="H1797" s="72">
        <f t="shared" si="244"/>
        <v>898.42105263157896</v>
      </c>
      <c r="I1797" s="72">
        <f t="shared" si="245"/>
        <v>898.42105263157896</v>
      </c>
      <c r="J1797" s="45">
        <f>Data!C194</f>
        <v>0.30599999999999999</v>
      </c>
      <c r="K1797" s="45">
        <f t="shared" si="246"/>
        <v>5.1062500000000018E-2</v>
      </c>
      <c r="L1797" s="73">
        <f t="shared" si="247"/>
        <v>0.25493749999999998</v>
      </c>
      <c r="M1797" s="73">
        <f>IF(Results!J1797&lt;'C.O. values'!C$32,"NO_GROWTH",L1797)</f>
        <v>0.25493749999999998</v>
      </c>
      <c r="N1797" s="74">
        <f t="shared" si="248"/>
        <v>3524.0835602121265</v>
      </c>
      <c r="O1797" s="42">
        <f t="shared" si="249"/>
        <v>3524.0835602121265</v>
      </c>
      <c r="P1797" s="75">
        <f t="shared" si="250"/>
        <v>0.38565702437581145</v>
      </c>
      <c r="Q1797" s="55" t="str">
        <f t="shared" si="251"/>
        <v>NEGATIVE</v>
      </c>
      <c r="R1797" s="1"/>
    </row>
    <row r="1798" spans="1:18" ht="14" x14ac:dyDescent="0.2">
      <c r="A1798" s="69" t="s">
        <v>3811</v>
      </c>
      <c r="B1798" s="69" t="s">
        <v>3812</v>
      </c>
      <c r="C1798" s="76" t="s">
        <v>441</v>
      </c>
      <c r="D1798" s="31" t="s">
        <v>127</v>
      </c>
      <c r="E1798" s="1">
        <v>62</v>
      </c>
      <c r="F1798" s="71">
        <f>Data!S194</f>
        <v>2141</v>
      </c>
      <c r="G1798" s="71">
        <f t="shared" si="243"/>
        <v>973.57894736842104</v>
      </c>
      <c r="H1798" s="72">
        <f t="shared" si="244"/>
        <v>1167.421052631579</v>
      </c>
      <c r="I1798" s="72">
        <f t="shared" si="245"/>
        <v>1167.421052631579</v>
      </c>
      <c r="J1798" s="45">
        <f>Data!D194</f>
        <v>0.42</v>
      </c>
      <c r="K1798" s="45">
        <f t="shared" si="246"/>
        <v>5.1062500000000018E-2</v>
      </c>
      <c r="L1798" s="73">
        <f t="shared" si="247"/>
        <v>0.36893749999999997</v>
      </c>
      <c r="M1798" s="73">
        <f>IF(Results!J1798&lt;'C.O. values'!C$32,"NO_GROWTH",L1798)</f>
        <v>0.36893749999999997</v>
      </c>
      <c r="N1798" s="74">
        <f t="shared" si="248"/>
        <v>3164.2786451135466</v>
      </c>
      <c r="O1798" s="42">
        <f t="shared" si="249"/>
        <v>3164.2786451135466</v>
      </c>
      <c r="P1798" s="75">
        <f t="shared" si="250"/>
        <v>0.34628188172046609</v>
      </c>
      <c r="Q1798" s="55" t="str">
        <f t="shared" si="251"/>
        <v>NEGATIVE</v>
      </c>
      <c r="R1798" s="1"/>
    </row>
    <row r="1799" spans="1:18" ht="14" x14ac:dyDescent="0.2">
      <c r="A1799" s="69" t="s">
        <v>3813</v>
      </c>
      <c r="B1799" s="69" t="s">
        <v>3814</v>
      </c>
      <c r="C1799" s="76" t="s">
        <v>618</v>
      </c>
      <c r="D1799" s="31" t="s">
        <v>127</v>
      </c>
      <c r="E1799" s="1">
        <v>63</v>
      </c>
      <c r="F1799" s="71">
        <f>Data!T194</f>
        <v>2030</v>
      </c>
      <c r="G1799" s="71">
        <f t="shared" si="243"/>
        <v>973.57894736842104</v>
      </c>
      <c r="H1799" s="72">
        <f t="shared" si="244"/>
        <v>1056.421052631579</v>
      </c>
      <c r="I1799" s="72">
        <f t="shared" si="245"/>
        <v>1056.421052631579</v>
      </c>
      <c r="J1799" s="45">
        <f>Data!E194</f>
        <v>0.34799999999999998</v>
      </c>
      <c r="K1799" s="45">
        <f t="shared" si="246"/>
        <v>5.1062500000000018E-2</v>
      </c>
      <c r="L1799" s="73">
        <f t="shared" si="247"/>
        <v>0.29693749999999997</v>
      </c>
      <c r="M1799" s="73">
        <f>IF(Results!J1799&lt;'C.O. values'!C$32,"NO_GROWTH",L1799)</f>
        <v>0.29693749999999997</v>
      </c>
      <c r="N1799" s="74">
        <f t="shared" si="248"/>
        <v>3557.721920038995</v>
      </c>
      <c r="O1799" s="42">
        <f t="shared" si="249"/>
        <v>3557.721920038995</v>
      </c>
      <c r="P1799" s="75">
        <f t="shared" si="250"/>
        <v>0.3893382281651257</v>
      </c>
      <c r="Q1799" s="55" t="str">
        <f t="shared" si="251"/>
        <v>NEGATIVE</v>
      </c>
      <c r="R1799" s="1"/>
    </row>
    <row r="1800" spans="1:18" ht="14" x14ac:dyDescent="0.2">
      <c r="A1800" s="69" t="s">
        <v>3815</v>
      </c>
      <c r="B1800" s="69" t="s">
        <v>3816</v>
      </c>
      <c r="C1800" s="76" t="s">
        <v>3817</v>
      </c>
      <c r="D1800" s="31" t="s">
        <v>127</v>
      </c>
      <c r="E1800" s="1">
        <v>64</v>
      </c>
      <c r="F1800" s="71">
        <f>Data!U194</f>
        <v>1910</v>
      </c>
      <c r="G1800" s="71">
        <f t="shared" si="243"/>
        <v>973.57894736842104</v>
      </c>
      <c r="H1800" s="72">
        <f t="shared" si="244"/>
        <v>936.42105263157896</v>
      </c>
      <c r="I1800" s="72">
        <f t="shared" si="245"/>
        <v>936.42105263157896</v>
      </c>
      <c r="J1800" s="45">
        <f>Data!F194</f>
        <v>0.34200000000000003</v>
      </c>
      <c r="K1800" s="45">
        <f t="shared" si="246"/>
        <v>5.1062500000000018E-2</v>
      </c>
      <c r="L1800" s="73">
        <f t="shared" si="247"/>
        <v>0.29093750000000002</v>
      </c>
      <c r="M1800" s="73">
        <f>IF(Results!J1800&lt;'C.O. values'!C$32,"NO_GROWTH",L1800)</f>
        <v>0.29093750000000002</v>
      </c>
      <c r="N1800" s="74">
        <f t="shared" si="248"/>
        <v>3218.633048787382</v>
      </c>
      <c r="O1800" s="42">
        <f t="shared" si="249"/>
        <v>3218.633048787382</v>
      </c>
      <c r="P1800" s="75">
        <f t="shared" si="250"/>
        <v>0.35223013953683613</v>
      </c>
      <c r="Q1800" s="55" t="str">
        <f t="shared" si="251"/>
        <v>NEGATIVE</v>
      </c>
      <c r="R1800" s="1"/>
    </row>
    <row r="1801" spans="1:18" ht="14" x14ac:dyDescent="0.2">
      <c r="A1801" s="69" t="s">
        <v>3818</v>
      </c>
      <c r="B1801" s="69" t="s">
        <v>3819</v>
      </c>
      <c r="C1801" s="76" t="s">
        <v>819</v>
      </c>
      <c r="D1801" s="31" t="s">
        <v>127</v>
      </c>
      <c r="E1801" s="1">
        <v>65</v>
      </c>
      <c r="F1801" s="71">
        <f>Data!V194</f>
        <v>1900</v>
      </c>
      <c r="G1801" s="71">
        <f t="shared" ref="G1801:G1864" si="252">G$5</f>
        <v>973.57894736842104</v>
      </c>
      <c r="H1801" s="72">
        <f t="shared" ref="H1801:H1864" si="253">F1801-G1801</f>
        <v>926.42105263157896</v>
      </c>
      <c r="I1801" s="72">
        <f t="shared" ref="I1801:I1864" si="254">IF(H1801&lt;((QUARTILE($H$9:$H$2007,3))+(1.5*(QUARTILE($H$9:$H$2007,3)-QUARTILE($H$9:$H$2007,1)))),(IF(H1801&gt;((QUARTILE($H$9:$H$2007,1))-(1.5*(QUARTILE($H$9:$H$2007,3)-QUARTILE($H$9:$H$2007,1)))),H1801,"OUTLIER-DN")),"OUTLIER-UP")</f>
        <v>926.42105263157896</v>
      </c>
      <c r="J1801" s="45">
        <f>Data!G194</f>
        <v>0.42799999999999999</v>
      </c>
      <c r="K1801" s="45">
        <f t="shared" ref="K1801:K1864" si="255">K$5</f>
        <v>5.1062500000000018E-2</v>
      </c>
      <c r="L1801" s="73">
        <f t="shared" ref="L1801:L1864" si="256">J1801-K1801</f>
        <v>0.37693749999999998</v>
      </c>
      <c r="M1801" s="73">
        <f>IF(Results!J1801&lt;'C.O. values'!C$32,"NO_GROWTH",L1801)</f>
        <v>0.37693749999999998</v>
      </c>
      <c r="N1801" s="74">
        <f t="shared" ref="N1801:N1864" si="257">IF(M1801="NO_GROWTH","NO_GROWTH",H1801/L1801)</f>
        <v>2457.757725436124</v>
      </c>
      <c r="O1801" s="42">
        <f t="shared" ref="O1801:O1864" si="258">IF(M1801="NO_GROWTH","NO_GROWTH",(IF(N1801&lt;((QUARTILE($N$9:$N$2007,3))+(1.5*(QUARTILE($N$9:$N$2007,3)-QUARTILE($N$9:$N$2007,1)))),(IF(N1801&gt;((QUARTILE($N$9:$N$2007,1))-(1.5*(QUARTILE($N$9:$N$2007,3)-QUARTILE($N$9:$N$2007,1)))),N1801,"OUTLIER-DN")),"OUTLIER-UP")))</f>
        <v>2457.757725436124</v>
      </c>
      <c r="P1801" s="75">
        <f t="shared" ref="P1801:P1864" si="259">IF(O1801="NO_GROWTH","NO_GROWTH",N1801/$O$5)</f>
        <v>0.26896397739538952</v>
      </c>
      <c r="Q1801" s="55" t="str">
        <f t="shared" ref="Q1801:Q1864" si="260">IF(M1801="NO_GROWTH","NO_GROWTH",(IF(P1801&gt;0.99,(IF(H1801&lt;$P$5,"POTENTIAL_FALSE_POSITIVE","LIKELY_TRUE_POSITIVE")),"NEGATIVE")))</f>
        <v>NEGATIVE</v>
      </c>
      <c r="R1801" s="1"/>
    </row>
    <row r="1802" spans="1:18" ht="14" x14ac:dyDescent="0.2">
      <c r="A1802" s="69" t="s">
        <v>3820</v>
      </c>
      <c r="B1802" s="69" t="s">
        <v>3821</v>
      </c>
      <c r="C1802" s="76" t="s">
        <v>300</v>
      </c>
      <c r="D1802" s="31" t="s">
        <v>127</v>
      </c>
      <c r="E1802" s="1">
        <v>66</v>
      </c>
      <c r="F1802" s="71">
        <f>Data!W194</f>
        <v>2151</v>
      </c>
      <c r="G1802" s="71">
        <f t="shared" si="252"/>
        <v>973.57894736842104</v>
      </c>
      <c r="H1802" s="72">
        <f t="shared" si="253"/>
        <v>1177.421052631579</v>
      </c>
      <c r="I1802" s="72">
        <f t="shared" si="254"/>
        <v>1177.421052631579</v>
      </c>
      <c r="J1802" s="45">
        <f>Data!H194</f>
        <v>0.38800000000000001</v>
      </c>
      <c r="K1802" s="45">
        <f t="shared" si="255"/>
        <v>5.1062500000000018E-2</v>
      </c>
      <c r="L1802" s="73">
        <f t="shared" si="256"/>
        <v>0.3369375</v>
      </c>
      <c r="M1802" s="73">
        <f>IF(Results!J1802&lt;'C.O. values'!C$32,"NO_GROWTH",L1802)</f>
        <v>0.3369375</v>
      </c>
      <c r="N1802" s="74">
        <f t="shared" si="257"/>
        <v>3494.4791025978971</v>
      </c>
      <c r="O1802" s="42">
        <f t="shared" si="258"/>
        <v>3494.4791025978971</v>
      </c>
      <c r="P1802" s="75">
        <f t="shared" si="259"/>
        <v>0.38241726946174909</v>
      </c>
      <c r="Q1802" s="55" t="str">
        <f t="shared" si="260"/>
        <v>NEGATIVE</v>
      </c>
      <c r="R1802" s="1"/>
    </row>
    <row r="1803" spans="1:18" ht="14" x14ac:dyDescent="0.2">
      <c r="A1803" s="69" t="s">
        <v>3822</v>
      </c>
      <c r="B1803" s="69" t="s">
        <v>3823</v>
      </c>
      <c r="C1803" s="76" t="s">
        <v>2171</v>
      </c>
      <c r="D1803" s="31" t="s">
        <v>127</v>
      </c>
      <c r="E1803" s="1">
        <v>67</v>
      </c>
      <c r="F1803" s="71">
        <f>Data!X194</f>
        <v>1565</v>
      </c>
      <c r="G1803" s="71">
        <f t="shared" si="252"/>
        <v>973.57894736842104</v>
      </c>
      <c r="H1803" s="72">
        <f t="shared" si="253"/>
        <v>591.42105263157896</v>
      </c>
      <c r="I1803" s="72">
        <f t="shared" si="254"/>
        <v>591.42105263157896</v>
      </c>
      <c r="J1803" s="45">
        <f>Data!I194</f>
        <v>0.377</v>
      </c>
      <c r="K1803" s="45">
        <f t="shared" si="255"/>
        <v>5.1062500000000018E-2</v>
      </c>
      <c r="L1803" s="73">
        <f t="shared" si="256"/>
        <v>0.32593749999999999</v>
      </c>
      <c r="M1803" s="73">
        <f>IF(Results!J1803&lt;'C.O. values'!C$32,"NO_GROWTH",L1803)</f>
        <v>0.32593749999999999</v>
      </c>
      <c r="N1803" s="74">
        <f t="shared" si="257"/>
        <v>1814.5228843921886</v>
      </c>
      <c r="O1803" s="42">
        <f t="shared" si="258"/>
        <v>1814.5228843921886</v>
      </c>
      <c r="P1803" s="75">
        <f t="shared" si="259"/>
        <v>0.19857176604926577</v>
      </c>
      <c r="Q1803" s="55" t="str">
        <f t="shared" si="260"/>
        <v>NEGATIVE</v>
      </c>
      <c r="R1803" s="1"/>
    </row>
    <row r="1804" spans="1:18" ht="14" x14ac:dyDescent="0.2">
      <c r="A1804" s="69" t="s">
        <v>3824</v>
      </c>
      <c r="B1804" s="69" t="s">
        <v>3825</v>
      </c>
      <c r="C1804" s="76" t="s">
        <v>2171</v>
      </c>
      <c r="D1804" s="31" t="s">
        <v>127</v>
      </c>
      <c r="E1804" s="1">
        <v>68</v>
      </c>
      <c r="F1804" s="71">
        <f>Data!Y194</f>
        <v>2131</v>
      </c>
      <c r="G1804" s="71">
        <f t="shared" si="252"/>
        <v>973.57894736842104</v>
      </c>
      <c r="H1804" s="72">
        <f t="shared" si="253"/>
        <v>1157.421052631579</v>
      </c>
      <c r="I1804" s="72">
        <f t="shared" si="254"/>
        <v>1157.421052631579</v>
      </c>
      <c r="J1804" s="45">
        <f>Data!J194</f>
        <v>0.40899999999999997</v>
      </c>
      <c r="K1804" s="45">
        <f t="shared" si="255"/>
        <v>5.1062500000000018E-2</v>
      </c>
      <c r="L1804" s="73">
        <f t="shared" si="256"/>
        <v>0.35793749999999996</v>
      </c>
      <c r="M1804" s="73">
        <f>IF(Results!J1804&lt;'C.O. values'!C$32,"NO_GROWTH",L1804)</f>
        <v>0.35793749999999996</v>
      </c>
      <c r="N1804" s="74">
        <f t="shared" si="257"/>
        <v>3233.5842224734179</v>
      </c>
      <c r="O1804" s="42">
        <f t="shared" si="258"/>
        <v>3233.5842224734179</v>
      </c>
      <c r="P1804" s="75">
        <f t="shared" si="259"/>
        <v>0.35386631673188979</v>
      </c>
      <c r="Q1804" s="55" t="str">
        <f t="shared" si="260"/>
        <v>NEGATIVE</v>
      </c>
      <c r="R1804" s="1"/>
    </row>
    <row r="1805" spans="1:18" ht="14" x14ac:dyDescent="0.2">
      <c r="A1805" s="69" t="s">
        <v>3826</v>
      </c>
      <c r="B1805" s="69" t="s">
        <v>3827</v>
      </c>
      <c r="C1805" s="76" t="s">
        <v>300</v>
      </c>
      <c r="D1805" s="31" t="s">
        <v>127</v>
      </c>
      <c r="E1805" s="1">
        <v>69</v>
      </c>
      <c r="F1805" s="71">
        <f>Data!Z194</f>
        <v>1773</v>
      </c>
      <c r="G1805" s="71">
        <f t="shared" si="252"/>
        <v>973.57894736842104</v>
      </c>
      <c r="H1805" s="72">
        <f t="shared" si="253"/>
        <v>799.42105263157896</v>
      </c>
      <c r="I1805" s="72">
        <f t="shared" si="254"/>
        <v>799.42105263157896</v>
      </c>
      <c r="J1805" s="45">
        <f>Data!K194</f>
        <v>0.38100000000000001</v>
      </c>
      <c r="K1805" s="45">
        <f t="shared" si="255"/>
        <v>5.1062500000000018E-2</v>
      </c>
      <c r="L1805" s="73">
        <f t="shared" si="256"/>
        <v>0.32993749999999999</v>
      </c>
      <c r="M1805" s="73">
        <f>IF(Results!J1805&lt;'C.O. values'!C$32,"NO_GROWTH",L1805)</f>
        <v>0.32993749999999999</v>
      </c>
      <c r="N1805" s="74">
        <f t="shared" si="257"/>
        <v>2422.946929741478</v>
      </c>
      <c r="O1805" s="42">
        <f t="shared" si="258"/>
        <v>2422.946929741478</v>
      </c>
      <c r="P1805" s="75">
        <f t="shared" si="259"/>
        <v>0.26515446843955093</v>
      </c>
      <c r="Q1805" s="55" t="str">
        <f t="shared" si="260"/>
        <v>NEGATIVE</v>
      </c>
      <c r="R1805" s="1"/>
    </row>
    <row r="1806" spans="1:18" ht="14" x14ac:dyDescent="0.2">
      <c r="A1806" s="90" t="s">
        <v>287</v>
      </c>
      <c r="B1806" s="90" t="s">
        <v>3828</v>
      </c>
      <c r="C1806" s="91"/>
      <c r="D1806" s="92"/>
      <c r="E1806" s="93">
        <v>70</v>
      </c>
      <c r="F1806" s="94">
        <f>Data!AA194</f>
        <v>506</v>
      </c>
      <c r="G1806" s="94">
        <f t="shared" si="252"/>
        <v>973.57894736842104</v>
      </c>
      <c r="H1806" s="95">
        <f t="shared" si="253"/>
        <v>-467.57894736842104</v>
      </c>
      <c r="I1806" s="95" t="str">
        <f t="shared" si="254"/>
        <v>OUTLIER-DN</v>
      </c>
      <c r="J1806" s="50">
        <f>Data!L194</f>
        <v>0.05</v>
      </c>
      <c r="K1806" s="50">
        <f t="shared" si="255"/>
        <v>5.1062500000000018E-2</v>
      </c>
      <c r="L1806" s="96">
        <f t="shared" si="256"/>
        <v>-1.0625000000000148E-3</v>
      </c>
      <c r="M1806" s="96" t="str">
        <f>IF(Results!J1806&lt;'C.O. values'!C$32,"NO_GROWTH",L1806)</f>
        <v>NO_GROWTH</v>
      </c>
      <c r="N1806" s="97" t="str">
        <f t="shared" si="257"/>
        <v>NO_GROWTH</v>
      </c>
      <c r="O1806" s="98" t="str">
        <f t="shared" si="258"/>
        <v>NO_GROWTH</v>
      </c>
      <c r="P1806" s="99" t="str">
        <f t="shared" si="259"/>
        <v>NO_GROWTH</v>
      </c>
      <c r="Q1806" s="100" t="str">
        <f t="shared" si="260"/>
        <v>NO_GROWTH</v>
      </c>
      <c r="R1806" s="1"/>
    </row>
    <row r="1807" spans="1:18" ht="14" x14ac:dyDescent="0.2">
      <c r="A1807" s="69" t="s">
        <v>3829</v>
      </c>
      <c r="B1807" s="69" t="s">
        <v>3830</v>
      </c>
      <c r="C1807" s="76" t="s">
        <v>1526</v>
      </c>
      <c r="D1807" s="31" t="s">
        <v>127</v>
      </c>
      <c r="E1807" s="1">
        <v>71</v>
      </c>
      <c r="F1807" s="71">
        <f>Data!AB194</f>
        <v>2349</v>
      </c>
      <c r="G1807" s="71">
        <f t="shared" si="252"/>
        <v>973.57894736842104</v>
      </c>
      <c r="H1807" s="72">
        <f t="shared" si="253"/>
        <v>1375.421052631579</v>
      </c>
      <c r="I1807" s="72">
        <f t="shared" si="254"/>
        <v>1375.421052631579</v>
      </c>
      <c r="J1807" s="45">
        <f>Data!M194</f>
        <v>0.35</v>
      </c>
      <c r="K1807" s="45">
        <f t="shared" si="255"/>
        <v>5.1062500000000018E-2</v>
      </c>
      <c r="L1807" s="73">
        <f t="shared" si="256"/>
        <v>0.29893749999999997</v>
      </c>
      <c r="M1807" s="73">
        <f>IF(Results!J1807&lt;'C.O. values'!C$32,"NO_GROWTH",L1807)</f>
        <v>0.29893749999999997</v>
      </c>
      <c r="N1807" s="74">
        <f t="shared" si="257"/>
        <v>4601.0321643540174</v>
      </c>
      <c r="O1807" s="42">
        <f t="shared" si="258"/>
        <v>4601.0321643540174</v>
      </c>
      <c r="P1807" s="75">
        <f t="shared" si="259"/>
        <v>0.50351257092648549</v>
      </c>
      <c r="Q1807" s="55" t="str">
        <f t="shared" si="260"/>
        <v>NEGATIVE</v>
      </c>
      <c r="R1807" s="1"/>
    </row>
    <row r="1808" spans="1:18" ht="14" x14ac:dyDescent="0.2">
      <c r="A1808" s="69" t="s">
        <v>3831</v>
      </c>
      <c r="B1808" s="69" t="s">
        <v>3832</v>
      </c>
      <c r="C1808" s="76" t="s">
        <v>1526</v>
      </c>
      <c r="D1808" s="31" t="s">
        <v>127</v>
      </c>
      <c r="E1808" s="1">
        <v>72</v>
      </c>
      <c r="F1808" s="71">
        <f>Data!AC194</f>
        <v>2899</v>
      </c>
      <c r="G1808" s="71">
        <f t="shared" si="252"/>
        <v>973.57894736842104</v>
      </c>
      <c r="H1808" s="72">
        <f t="shared" si="253"/>
        <v>1925.421052631579</v>
      </c>
      <c r="I1808" s="72">
        <f t="shared" si="254"/>
        <v>1925.421052631579</v>
      </c>
      <c r="J1808" s="45">
        <f>Data!N194</f>
        <v>0.40600000000000003</v>
      </c>
      <c r="K1808" s="45">
        <f t="shared" si="255"/>
        <v>5.1062500000000018E-2</v>
      </c>
      <c r="L1808" s="73">
        <f t="shared" si="256"/>
        <v>0.35493750000000002</v>
      </c>
      <c r="M1808" s="73">
        <f>IF(Results!J1808&lt;'C.O. values'!C$32,"NO_GROWTH",L1808)</f>
        <v>0.35493750000000002</v>
      </c>
      <c r="N1808" s="74">
        <f t="shared" si="257"/>
        <v>5424.6763236670649</v>
      </c>
      <c r="O1808" s="42">
        <f t="shared" si="258"/>
        <v>5424.6763236670649</v>
      </c>
      <c r="P1808" s="75">
        <f t="shared" si="259"/>
        <v>0.59364782175069308</v>
      </c>
      <c r="Q1808" s="55" t="str">
        <f t="shared" si="260"/>
        <v>NEGATIVE</v>
      </c>
      <c r="R1808" s="1"/>
    </row>
    <row r="1809" spans="1:18" ht="14" x14ac:dyDescent="0.2">
      <c r="A1809" s="69" t="s">
        <v>3833</v>
      </c>
      <c r="B1809" s="69" t="s">
        <v>3834</v>
      </c>
      <c r="C1809" s="76" t="s">
        <v>267</v>
      </c>
      <c r="D1809" s="31" t="s">
        <v>127</v>
      </c>
      <c r="E1809" s="1">
        <v>73</v>
      </c>
      <c r="F1809" s="71">
        <f>Data!R195</f>
        <v>2750</v>
      </c>
      <c r="G1809" s="71">
        <f t="shared" si="252"/>
        <v>973.57894736842104</v>
      </c>
      <c r="H1809" s="72">
        <f t="shared" si="253"/>
        <v>1776.421052631579</v>
      </c>
      <c r="I1809" s="72">
        <f t="shared" si="254"/>
        <v>1776.421052631579</v>
      </c>
      <c r="J1809" s="45">
        <f>Data!C195</f>
        <v>0.41099999999999998</v>
      </c>
      <c r="K1809" s="45">
        <f t="shared" si="255"/>
        <v>5.1062500000000018E-2</v>
      </c>
      <c r="L1809" s="73">
        <f t="shared" si="256"/>
        <v>0.35993749999999997</v>
      </c>
      <c r="M1809" s="73">
        <f>IF(Results!J1809&lt;'C.O. values'!C$32,"NO_GROWTH",L1809)</f>
        <v>0.35993749999999997</v>
      </c>
      <c r="N1809" s="74">
        <f t="shared" si="257"/>
        <v>4935.3597572678009</v>
      </c>
      <c r="O1809" s="42">
        <f t="shared" si="258"/>
        <v>4935.3597572678009</v>
      </c>
      <c r="P1809" s="75">
        <f t="shared" si="259"/>
        <v>0.5400996104920559</v>
      </c>
      <c r="Q1809" s="55" t="str">
        <f t="shared" si="260"/>
        <v>NEGATIVE</v>
      </c>
      <c r="R1809" s="1"/>
    </row>
    <row r="1810" spans="1:18" ht="14" x14ac:dyDescent="0.2">
      <c r="A1810" s="106" t="s">
        <v>3835</v>
      </c>
      <c r="B1810" s="106" t="s">
        <v>3836</v>
      </c>
      <c r="C1810" s="76" t="s">
        <v>253</v>
      </c>
      <c r="D1810" s="31" t="s">
        <v>127</v>
      </c>
      <c r="E1810" s="1">
        <v>74</v>
      </c>
      <c r="F1810" s="71">
        <f>Data!S195</f>
        <v>1561</v>
      </c>
      <c r="G1810" s="71">
        <f t="shared" si="252"/>
        <v>973.57894736842104</v>
      </c>
      <c r="H1810" s="72">
        <f t="shared" si="253"/>
        <v>587.42105263157896</v>
      </c>
      <c r="I1810" s="72">
        <f t="shared" si="254"/>
        <v>587.42105263157896</v>
      </c>
      <c r="J1810" s="45">
        <f>Data!D195</f>
        <v>0.38800000000000001</v>
      </c>
      <c r="K1810" s="45">
        <f t="shared" si="255"/>
        <v>5.1062500000000018E-2</v>
      </c>
      <c r="L1810" s="73">
        <f t="shared" si="256"/>
        <v>0.3369375</v>
      </c>
      <c r="M1810" s="73">
        <f>IF(Results!J1810&lt;'C.O. values'!C$32,"NO_GROWTH",L1810)</f>
        <v>0.3369375</v>
      </c>
      <c r="N1810" s="74">
        <f t="shared" si="257"/>
        <v>1743.4125101289674</v>
      </c>
      <c r="O1810" s="42">
        <f t="shared" si="258"/>
        <v>1743.4125101289674</v>
      </c>
      <c r="P1810" s="75">
        <f t="shared" si="259"/>
        <v>0.1907898236316026</v>
      </c>
      <c r="Q1810" s="55" t="str">
        <f t="shared" si="260"/>
        <v>NEGATIVE</v>
      </c>
      <c r="R1810" s="1"/>
    </row>
    <row r="1811" spans="1:18" ht="14" x14ac:dyDescent="0.2">
      <c r="A1811" s="106" t="s">
        <v>3837</v>
      </c>
      <c r="B1811" s="106" t="s">
        <v>3838</v>
      </c>
      <c r="C1811" s="76" t="s">
        <v>267</v>
      </c>
      <c r="D1811" s="31" t="s">
        <v>127</v>
      </c>
      <c r="E1811" s="1">
        <v>75</v>
      </c>
      <c r="F1811" s="71">
        <f>Data!T195</f>
        <v>1965</v>
      </c>
      <c r="G1811" s="71">
        <f t="shared" si="252"/>
        <v>973.57894736842104</v>
      </c>
      <c r="H1811" s="72">
        <f t="shared" si="253"/>
        <v>991.42105263157896</v>
      </c>
      <c r="I1811" s="72">
        <f t="shared" si="254"/>
        <v>991.42105263157896</v>
      </c>
      <c r="J1811" s="45">
        <f>Data!E195</f>
        <v>0.41</v>
      </c>
      <c r="K1811" s="45">
        <f t="shared" si="255"/>
        <v>5.1062500000000018E-2</v>
      </c>
      <c r="L1811" s="73">
        <f t="shared" si="256"/>
        <v>0.35893749999999996</v>
      </c>
      <c r="M1811" s="73">
        <f>IF(Results!J1811&lt;'C.O. values'!C$32,"NO_GROWTH",L1811)</f>
        <v>0.35893749999999996</v>
      </c>
      <c r="N1811" s="74">
        <f t="shared" si="257"/>
        <v>2762.0993978940041</v>
      </c>
      <c r="O1811" s="42">
        <f t="shared" si="258"/>
        <v>2762.0993978940041</v>
      </c>
      <c r="P1811" s="75">
        <f t="shared" si="259"/>
        <v>0.30226951677556213</v>
      </c>
      <c r="Q1811" s="55" t="str">
        <f t="shared" si="260"/>
        <v>NEGATIVE</v>
      </c>
      <c r="R1811" s="1"/>
    </row>
    <row r="1812" spans="1:18" ht="14" x14ac:dyDescent="0.2">
      <c r="A1812" s="106" t="s">
        <v>3839</v>
      </c>
      <c r="B1812" s="106" t="s">
        <v>3840</v>
      </c>
      <c r="C1812" s="76" t="s">
        <v>267</v>
      </c>
      <c r="D1812" s="31" t="s">
        <v>127</v>
      </c>
      <c r="E1812" s="1">
        <v>76</v>
      </c>
      <c r="F1812" s="71">
        <f>Data!U195</f>
        <v>2994</v>
      </c>
      <c r="G1812" s="71">
        <f t="shared" si="252"/>
        <v>973.57894736842104</v>
      </c>
      <c r="H1812" s="72">
        <f t="shared" si="253"/>
        <v>2020.421052631579</v>
      </c>
      <c r="I1812" s="72">
        <f t="shared" si="254"/>
        <v>2020.421052631579</v>
      </c>
      <c r="J1812" s="45">
        <f>Data!F195</f>
        <v>0.39900000000000002</v>
      </c>
      <c r="K1812" s="45">
        <f t="shared" si="255"/>
        <v>5.1062500000000018E-2</v>
      </c>
      <c r="L1812" s="73">
        <f t="shared" si="256"/>
        <v>0.34793750000000001</v>
      </c>
      <c r="M1812" s="73">
        <f>IF(Results!J1812&lt;'C.O. values'!C$32,"NO_GROWTH",L1812)</f>
        <v>0.34793750000000001</v>
      </c>
      <c r="N1812" s="74">
        <f t="shared" si="257"/>
        <v>5806.8505195087591</v>
      </c>
      <c r="O1812" s="42">
        <f t="shared" si="258"/>
        <v>5806.8505195087591</v>
      </c>
      <c r="P1812" s="75">
        <f t="shared" si="259"/>
        <v>0.63547093991553438</v>
      </c>
      <c r="Q1812" s="55" t="str">
        <f t="shared" si="260"/>
        <v>NEGATIVE</v>
      </c>
      <c r="R1812" s="1"/>
    </row>
    <row r="1813" spans="1:18" ht="14" x14ac:dyDescent="0.2">
      <c r="A1813" s="106" t="s">
        <v>3841</v>
      </c>
      <c r="B1813" s="106" t="s">
        <v>3842</v>
      </c>
      <c r="C1813" s="76" t="s">
        <v>582</v>
      </c>
      <c r="D1813" s="31" t="s">
        <v>127</v>
      </c>
      <c r="E1813" s="1">
        <v>77</v>
      </c>
      <c r="F1813" s="71">
        <f>Data!V195</f>
        <v>1902</v>
      </c>
      <c r="G1813" s="71">
        <f t="shared" si="252"/>
        <v>973.57894736842104</v>
      </c>
      <c r="H1813" s="72">
        <f t="shared" si="253"/>
        <v>928.42105263157896</v>
      </c>
      <c r="I1813" s="72">
        <f t="shared" si="254"/>
        <v>928.42105263157896</v>
      </c>
      <c r="J1813" s="45">
        <f>Data!G195</f>
        <v>0.441</v>
      </c>
      <c r="K1813" s="45">
        <f t="shared" si="255"/>
        <v>5.1062500000000018E-2</v>
      </c>
      <c r="L1813" s="73">
        <f t="shared" si="256"/>
        <v>0.38993749999999999</v>
      </c>
      <c r="M1813" s="73">
        <f>IF(Results!J1813&lt;'C.O. values'!C$32,"NO_GROWTH",L1813)</f>
        <v>0.38993749999999999</v>
      </c>
      <c r="N1813" s="74">
        <f t="shared" si="257"/>
        <v>2380.948363857231</v>
      </c>
      <c r="O1813" s="42">
        <f t="shared" si="258"/>
        <v>2380.948363857231</v>
      </c>
      <c r="P1813" s="75">
        <f t="shared" si="259"/>
        <v>0.2605583680150777</v>
      </c>
      <c r="Q1813" s="55" t="str">
        <f t="shared" si="260"/>
        <v>NEGATIVE</v>
      </c>
      <c r="R1813" s="1"/>
    </row>
    <row r="1814" spans="1:18" ht="14" x14ac:dyDescent="0.2">
      <c r="A1814" s="106" t="s">
        <v>3843</v>
      </c>
      <c r="B1814" s="106" t="s">
        <v>3844</v>
      </c>
      <c r="C1814" s="76" t="s">
        <v>305</v>
      </c>
      <c r="D1814" s="31" t="s">
        <v>144</v>
      </c>
      <c r="E1814" s="1">
        <v>78</v>
      </c>
      <c r="F1814" s="71">
        <f>Data!W195</f>
        <v>1757</v>
      </c>
      <c r="G1814" s="71">
        <f t="shared" si="252"/>
        <v>973.57894736842104</v>
      </c>
      <c r="H1814" s="72">
        <f t="shared" si="253"/>
        <v>783.42105263157896</v>
      </c>
      <c r="I1814" s="72">
        <f t="shared" si="254"/>
        <v>783.42105263157896</v>
      </c>
      <c r="J1814" s="45">
        <f>Data!H195</f>
        <v>0.45400000000000001</v>
      </c>
      <c r="K1814" s="45">
        <f t="shared" si="255"/>
        <v>5.1062500000000018E-2</v>
      </c>
      <c r="L1814" s="73">
        <f t="shared" si="256"/>
        <v>0.4029375</v>
      </c>
      <c r="M1814" s="73">
        <f>IF(Results!J1814&lt;'C.O. values'!C$32,"NO_GROWTH",L1814)</f>
        <v>0.4029375</v>
      </c>
      <c r="N1814" s="74">
        <f t="shared" si="257"/>
        <v>1944.2743666985052</v>
      </c>
      <c r="O1814" s="42">
        <f t="shared" si="258"/>
        <v>1944.2743666985052</v>
      </c>
      <c r="P1814" s="75">
        <f t="shared" si="259"/>
        <v>0.21277108048651841</v>
      </c>
      <c r="Q1814" s="55" t="str">
        <f t="shared" si="260"/>
        <v>NEGATIVE</v>
      </c>
      <c r="R1814" s="1"/>
    </row>
    <row r="1815" spans="1:18" ht="14" x14ac:dyDescent="0.2">
      <c r="A1815" s="106" t="s">
        <v>3845</v>
      </c>
      <c r="B1815" s="106" t="s">
        <v>3846</v>
      </c>
      <c r="C1815" s="76" t="s">
        <v>2047</v>
      </c>
      <c r="D1815" s="31" t="s">
        <v>127</v>
      </c>
      <c r="E1815" s="1">
        <v>79</v>
      </c>
      <c r="F1815" s="71">
        <f>Data!X195</f>
        <v>2269</v>
      </c>
      <c r="G1815" s="71">
        <f t="shared" si="252"/>
        <v>973.57894736842104</v>
      </c>
      <c r="H1815" s="72">
        <f t="shared" si="253"/>
        <v>1295.421052631579</v>
      </c>
      <c r="I1815" s="72">
        <f t="shared" si="254"/>
        <v>1295.421052631579</v>
      </c>
      <c r="J1815" s="45">
        <f>Data!I195</f>
        <v>0.377</v>
      </c>
      <c r="K1815" s="45">
        <f t="shared" si="255"/>
        <v>5.1062500000000018E-2</v>
      </c>
      <c r="L1815" s="73">
        <f t="shared" si="256"/>
        <v>0.32593749999999999</v>
      </c>
      <c r="M1815" s="73">
        <f>IF(Results!J1815&lt;'C.O. values'!C$32,"NO_GROWTH",L1815)</f>
        <v>0.32593749999999999</v>
      </c>
      <c r="N1815" s="74">
        <f t="shared" si="257"/>
        <v>3974.4461825705203</v>
      </c>
      <c r="O1815" s="42">
        <f t="shared" si="258"/>
        <v>3974.4461825705203</v>
      </c>
      <c r="P1815" s="75">
        <f t="shared" si="259"/>
        <v>0.43494232248559028</v>
      </c>
      <c r="Q1815" s="55" t="str">
        <f t="shared" si="260"/>
        <v>NEGATIVE</v>
      </c>
      <c r="R1815" s="1"/>
    </row>
    <row r="1816" spans="1:18" ht="14" x14ac:dyDescent="0.2">
      <c r="A1816" s="106" t="s">
        <v>3847</v>
      </c>
      <c r="B1816" s="106" t="s">
        <v>3848</v>
      </c>
      <c r="C1816" s="76" t="s">
        <v>1383</v>
      </c>
      <c r="D1816" s="31" t="s">
        <v>127</v>
      </c>
      <c r="E1816" s="1">
        <v>80</v>
      </c>
      <c r="F1816" s="71">
        <f>Data!Y195</f>
        <v>2346</v>
      </c>
      <c r="G1816" s="71">
        <f t="shared" si="252"/>
        <v>973.57894736842104</v>
      </c>
      <c r="H1816" s="72">
        <f t="shared" si="253"/>
        <v>1372.421052631579</v>
      </c>
      <c r="I1816" s="72">
        <f t="shared" si="254"/>
        <v>1372.421052631579</v>
      </c>
      <c r="J1816" s="45">
        <f>Data!J195</f>
        <v>0.30499999999999999</v>
      </c>
      <c r="K1816" s="45">
        <f t="shared" si="255"/>
        <v>5.1062500000000018E-2</v>
      </c>
      <c r="L1816" s="73">
        <f t="shared" si="256"/>
        <v>0.25393749999999998</v>
      </c>
      <c r="M1816" s="73">
        <f>IF(Results!J1816&lt;'C.O. values'!C$32,"NO_GROWTH",L1816)</f>
        <v>0.25393749999999998</v>
      </c>
      <c r="N1816" s="74">
        <f t="shared" si="257"/>
        <v>5404.5623534593315</v>
      </c>
      <c r="O1816" s="42">
        <f t="shared" si="258"/>
        <v>5404.5623534593315</v>
      </c>
      <c r="P1816" s="75">
        <f t="shared" si="259"/>
        <v>0.59144665547124442</v>
      </c>
      <c r="Q1816" s="55" t="str">
        <f t="shared" si="260"/>
        <v>NEGATIVE</v>
      </c>
      <c r="R1816" s="1"/>
    </row>
    <row r="1817" spans="1:18" ht="14" x14ac:dyDescent="0.2">
      <c r="A1817" s="106" t="s">
        <v>3849</v>
      </c>
      <c r="B1817" s="106" t="s">
        <v>3850</v>
      </c>
      <c r="C1817" s="76" t="s">
        <v>267</v>
      </c>
      <c r="D1817" s="31" t="s">
        <v>127</v>
      </c>
      <c r="E1817" s="1">
        <v>81</v>
      </c>
      <c r="F1817" s="71">
        <f>Data!Z195</f>
        <v>2745</v>
      </c>
      <c r="G1817" s="71">
        <f t="shared" si="252"/>
        <v>973.57894736842104</v>
      </c>
      <c r="H1817" s="72">
        <f t="shared" si="253"/>
        <v>1771.421052631579</v>
      </c>
      <c r="I1817" s="72">
        <f t="shared" si="254"/>
        <v>1771.421052631579</v>
      </c>
      <c r="J1817" s="45">
        <f>Data!K195</f>
        <v>0.4</v>
      </c>
      <c r="K1817" s="45">
        <f t="shared" si="255"/>
        <v>5.1062500000000018E-2</v>
      </c>
      <c r="L1817" s="73">
        <f t="shared" si="256"/>
        <v>0.34893750000000001</v>
      </c>
      <c r="M1817" s="73">
        <f>IF(Results!J1817&lt;'C.O. values'!C$32,"NO_GROWTH",L1817)</f>
        <v>0.34893750000000001</v>
      </c>
      <c r="N1817" s="74">
        <f t="shared" si="257"/>
        <v>5076.6141576402042</v>
      </c>
      <c r="O1817" s="42">
        <f t="shared" si="258"/>
        <v>5076.6141576402042</v>
      </c>
      <c r="P1817" s="75">
        <f t="shared" si="259"/>
        <v>0.55555774330782015</v>
      </c>
      <c r="Q1817" s="55" t="str">
        <f t="shared" si="260"/>
        <v>NEGATIVE</v>
      </c>
      <c r="R1817" s="1"/>
    </row>
    <row r="1818" spans="1:18" ht="14" x14ac:dyDescent="0.2">
      <c r="A1818" s="106" t="s">
        <v>3851</v>
      </c>
      <c r="B1818" s="106" t="s">
        <v>3852</v>
      </c>
      <c r="C1818" s="76" t="s">
        <v>454</v>
      </c>
      <c r="D1818" s="31" t="s">
        <v>127</v>
      </c>
      <c r="E1818" s="1">
        <v>82</v>
      </c>
      <c r="F1818" s="71">
        <f>Data!AA195</f>
        <v>4933</v>
      </c>
      <c r="G1818" s="71">
        <f t="shared" si="252"/>
        <v>973.57894736842104</v>
      </c>
      <c r="H1818" s="72">
        <f t="shared" si="253"/>
        <v>3959.4210526315792</v>
      </c>
      <c r="I1818" s="72" t="str">
        <f t="shared" si="254"/>
        <v>OUTLIER-UP</v>
      </c>
      <c r="J1818" s="45">
        <f>Data!L195</f>
        <v>0.28399999999999997</v>
      </c>
      <c r="K1818" s="45">
        <f t="shared" si="255"/>
        <v>5.1062500000000018E-2</v>
      </c>
      <c r="L1818" s="73">
        <f t="shared" si="256"/>
        <v>0.23293749999999996</v>
      </c>
      <c r="M1818" s="73">
        <f>IF(Results!J1818&lt;'C.O. values'!C$32,"NO_GROWTH",L1818)</f>
        <v>0.23293749999999996</v>
      </c>
      <c r="N1818" s="74">
        <f t="shared" si="257"/>
        <v>16997.782892971634</v>
      </c>
      <c r="O1818" s="42" t="str">
        <f t="shared" si="258"/>
        <v>OUTLIER-UP</v>
      </c>
      <c r="P1818" s="75">
        <f t="shared" si="259"/>
        <v>1.8601472579994458</v>
      </c>
      <c r="Q1818" s="55" t="str">
        <f t="shared" si="260"/>
        <v>LIKELY_TRUE_POSITIVE</v>
      </c>
      <c r="R1818" s="1"/>
    </row>
    <row r="1819" spans="1:18" ht="14" x14ac:dyDescent="0.2">
      <c r="A1819" s="106" t="s">
        <v>3853</v>
      </c>
      <c r="B1819" s="106" t="s">
        <v>3854</v>
      </c>
      <c r="C1819" s="76" t="s">
        <v>2423</v>
      </c>
      <c r="D1819" s="31" t="s">
        <v>127</v>
      </c>
      <c r="E1819" s="1">
        <v>83</v>
      </c>
      <c r="F1819" s="71">
        <f>Data!AB195</f>
        <v>2451</v>
      </c>
      <c r="G1819" s="71">
        <f t="shared" si="252"/>
        <v>973.57894736842104</v>
      </c>
      <c r="H1819" s="72">
        <f t="shared" si="253"/>
        <v>1477.421052631579</v>
      </c>
      <c r="I1819" s="72">
        <f t="shared" si="254"/>
        <v>1477.421052631579</v>
      </c>
      <c r="J1819" s="45">
        <f>Data!M195</f>
        <v>0.38100000000000001</v>
      </c>
      <c r="K1819" s="45">
        <f t="shared" si="255"/>
        <v>5.1062500000000018E-2</v>
      </c>
      <c r="L1819" s="73">
        <f t="shared" si="256"/>
        <v>0.32993749999999999</v>
      </c>
      <c r="M1819" s="73">
        <f>IF(Results!J1819&lt;'C.O. values'!C$32,"NO_GROWTH",L1819)</f>
        <v>0.32993749999999999</v>
      </c>
      <c r="N1819" s="74">
        <f t="shared" si="257"/>
        <v>4477.8815764548708</v>
      </c>
      <c r="O1819" s="42">
        <f t="shared" si="258"/>
        <v>4477.8815764548708</v>
      </c>
      <c r="P1819" s="75">
        <f t="shared" si="259"/>
        <v>0.49003562338314799</v>
      </c>
      <c r="Q1819" s="55" t="str">
        <f t="shared" si="260"/>
        <v>NEGATIVE</v>
      </c>
      <c r="R1819" s="1"/>
    </row>
    <row r="1820" spans="1:18" ht="14" x14ac:dyDescent="0.2">
      <c r="A1820" s="106" t="s">
        <v>3855</v>
      </c>
      <c r="B1820" s="106" t="s">
        <v>3856</v>
      </c>
      <c r="C1820" s="76" t="s">
        <v>267</v>
      </c>
      <c r="D1820" s="31" t="s">
        <v>127</v>
      </c>
      <c r="E1820" s="1">
        <v>84</v>
      </c>
      <c r="F1820" s="71">
        <f>Data!AC195</f>
        <v>2770</v>
      </c>
      <c r="G1820" s="71">
        <f t="shared" si="252"/>
        <v>973.57894736842104</v>
      </c>
      <c r="H1820" s="72">
        <f t="shared" si="253"/>
        <v>1796.421052631579</v>
      </c>
      <c r="I1820" s="72">
        <f t="shared" si="254"/>
        <v>1796.421052631579</v>
      </c>
      <c r="J1820" s="45">
        <f>Data!N195</f>
        <v>0.38600000000000001</v>
      </c>
      <c r="K1820" s="45">
        <f t="shared" si="255"/>
        <v>5.1062500000000018E-2</v>
      </c>
      <c r="L1820" s="73">
        <f t="shared" si="256"/>
        <v>0.3349375</v>
      </c>
      <c r="M1820" s="73">
        <f>IF(Results!J1820&lt;'C.O. values'!C$32,"NO_GROWTH",L1820)</f>
        <v>0.3349375</v>
      </c>
      <c r="N1820" s="74">
        <f t="shared" si="257"/>
        <v>5363.4515473232441</v>
      </c>
      <c r="O1820" s="42">
        <f t="shared" si="258"/>
        <v>5363.4515473232441</v>
      </c>
      <c r="P1820" s="75">
        <f t="shared" si="259"/>
        <v>0.58694770676777508</v>
      </c>
      <c r="Q1820" s="55" t="str">
        <f t="shared" si="260"/>
        <v>NEGATIVE</v>
      </c>
      <c r="R1820" s="1"/>
    </row>
    <row r="1821" spans="1:18" ht="14" x14ac:dyDescent="0.2">
      <c r="A1821" s="106" t="s">
        <v>3857</v>
      </c>
      <c r="B1821" s="106" t="s">
        <v>3858</v>
      </c>
      <c r="C1821" s="76" t="s">
        <v>722</v>
      </c>
      <c r="D1821" s="31" t="s">
        <v>127</v>
      </c>
      <c r="E1821" s="1">
        <v>85</v>
      </c>
      <c r="F1821" s="71">
        <f>Data!R196</f>
        <v>2018</v>
      </c>
      <c r="G1821" s="71">
        <f t="shared" si="252"/>
        <v>973.57894736842104</v>
      </c>
      <c r="H1821" s="72">
        <f t="shared" si="253"/>
        <v>1044.421052631579</v>
      </c>
      <c r="I1821" s="72">
        <f t="shared" si="254"/>
        <v>1044.421052631579</v>
      </c>
      <c r="J1821" s="45">
        <f>Data!C196</f>
        <v>0.40300000000000002</v>
      </c>
      <c r="K1821" s="45">
        <f t="shared" si="255"/>
        <v>5.1062500000000018E-2</v>
      </c>
      <c r="L1821" s="73">
        <f t="shared" si="256"/>
        <v>0.35193750000000001</v>
      </c>
      <c r="M1821" s="73">
        <f>IF(Results!J1821&lt;'C.O. values'!C$32,"NO_GROWTH",L1821)</f>
        <v>0.35193750000000001</v>
      </c>
      <c r="N1821" s="74">
        <f t="shared" si="257"/>
        <v>2967.6321864864613</v>
      </c>
      <c r="O1821" s="42">
        <f t="shared" si="258"/>
        <v>2967.6321864864613</v>
      </c>
      <c r="P1821" s="75">
        <f t="shared" si="259"/>
        <v>0.32476193567140083</v>
      </c>
      <c r="Q1821" s="55" t="str">
        <f t="shared" si="260"/>
        <v>NEGATIVE</v>
      </c>
      <c r="R1821" s="1"/>
    </row>
    <row r="1822" spans="1:18" ht="14" x14ac:dyDescent="0.2">
      <c r="A1822" s="106" t="s">
        <v>3859</v>
      </c>
      <c r="B1822" s="106" t="s">
        <v>3860</v>
      </c>
      <c r="C1822" s="76" t="s">
        <v>3861</v>
      </c>
      <c r="D1822" s="31" t="s">
        <v>127</v>
      </c>
      <c r="E1822" s="1">
        <v>86</v>
      </c>
      <c r="F1822" s="71">
        <f>Data!S196</f>
        <v>1939</v>
      </c>
      <c r="G1822" s="71">
        <f t="shared" si="252"/>
        <v>973.57894736842104</v>
      </c>
      <c r="H1822" s="72">
        <f t="shared" si="253"/>
        <v>965.42105263157896</v>
      </c>
      <c r="I1822" s="72">
        <f t="shared" si="254"/>
        <v>965.42105263157896</v>
      </c>
      <c r="J1822" s="45">
        <f>Data!D196</f>
        <v>0.30099999999999999</v>
      </c>
      <c r="K1822" s="45">
        <f t="shared" si="255"/>
        <v>5.1062500000000018E-2</v>
      </c>
      <c r="L1822" s="73">
        <f t="shared" si="256"/>
        <v>0.24993749999999998</v>
      </c>
      <c r="M1822" s="73">
        <f>IF(Results!J1822&lt;'C.O. values'!C$32,"NO_GROWTH",L1822)</f>
        <v>0.24993749999999998</v>
      </c>
      <c r="N1822" s="74">
        <f t="shared" si="257"/>
        <v>3862.6498729945647</v>
      </c>
      <c r="O1822" s="42">
        <f t="shared" si="258"/>
        <v>3862.6498729945647</v>
      </c>
      <c r="P1822" s="75">
        <f t="shared" si="259"/>
        <v>0.42270792697521115</v>
      </c>
      <c r="Q1822" s="55" t="str">
        <f t="shared" si="260"/>
        <v>NEGATIVE</v>
      </c>
      <c r="R1822" s="1"/>
    </row>
    <row r="1823" spans="1:18" ht="14" x14ac:dyDescent="0.2">
      <c r="A1823" s="106" t="s">
        <v>3862</v>
      </c>
      <c r="B1823" s="106" t="s">
        <v>3863</v>
      </c>
      <c r="C1823" s="76" t="s">
        <v>305</v>
      </c>
      <c r="D1823" s="31" t="s">
        <v>127</v>
      </c>
      <c r="E1823" s="1">
        <v>87</v>
      </c>
      <c r="F1823" s="71">
        <f>Data!T196</f>
        <v>1848</v>
      </c>
      <c r="G1823" s="71">
        <f t="shared" si="252"/>
        <v>973.57894736842104</v>
      </c>
      <c r="H1823" s="72">
        <f t="shared" si="253"/>
        <v>874.42105263157896</v>
      </c>
      <c r="I1823" s="72">
        <f t="shared" si="254"/>
        <v>874.42105263157896</v>
      </c>
      <c r="J1823" s="45">
        <f>Data!E196</f>
        <v>0.41199999999999998</v>
      </c>
      <c r="K1823" s="45">
        <f t="shared" si="255"/>
        <v>5.1062500000000018E-2</v>
      </c>
      <c r="L1823" s="73">
        <f t="shared" si="256"/>
        <v>0.36093749999999997</v>
      </c>
      <c r="M1823" s="73">
        <f>IF(Results!J1823&lt;'C.O. values'!C$32,"NO_GROWTH",L1823)</f>
        <v>0.36093749999999997</v>
      </c>
      <c r="N1823" s="74">
        <f t="shared" si="257"/>
        <v>2422.638414217362</v>
      </c>
      <c r="O1823" s="42">
        <f t="shared" si="258"/>
        <v>2422.638414217362</v>
      </c>
      <c r="P1823" s="75">
        <f t="shared" si="259"/>
        <v>0.26512070613597005</v>
      </c>
      <c r="Q1823" s="55" t="str">
        <f t="shared" si="260"/>
        <v>NEGATIVE</v>
      </c>
      <c r="R1823" s="1"/>
    </row>
    <row r="1824" spans="1:18" ht="14" x14ac:dyDescent="0.2">
      <c r="A1824" s="106" t="s">
        <v>3864</v>
      </c>
      <c r="B1824" s="106" t="s">
        <v>3865</v>
      </c>
      <c r="C1824" s="76" t="s">
        <v>596</v>
      </c>
      <c r="D1824" s="31" t="s">
        <v>127</v>
      </c>
      <c r="E1824" s="1">
        <v>88</v>
      </c>
      <c r="F1824" s="71">
        <f>Data!U196</f>
        <v>1687</v>
      </c>
      <c r="G1824" s="71">
        <f t="shared" si="252"/>
        <v>973.57894736842104</v>
      </c>
      <c r="H1824" s="72">
        <f t="shared" si="253"/>
        <v>713.42105263157896</v>
      </c>
      <c r="I1824" s="72">
        <f t="shared" si="254"/>
        <v>713.42105263157896</v>
      </c>
      <c r="J1824" s="45">
        <f>Data!F196</f>
        <v>0.54500000000000004</v>
      </c>
      <c r="K1824" s="45">
        <f t="shared" si="255"/>
        <v>5.1062500000000018E-2</v>
      </c>
      <c r="L1824" s="73">
        <f t="shared" si="256"/>
        <v>0.49393750000000003</v>
      </c>
      <c r="M1824" s="73">
        <f>IF(Results!J1824&lt;'C.O. values'!C$32,"NO_GROWTH",L1824)</f>
        <v>0.49393750000000003</v>
      </c>
      <c r="N1824" s="74">
        <f t="shared" si="257"/>
        <v>1444.3549085290729</v>
      </c>
      <c r="O1824" s="42">
        <f t="shared" si="258"/>
        <v>1444.3549085290729</v>
      </c>
      <c r="P1824" s="75">
        <f t="shared" si="259"/>
        <v>0.15806254495633762</v>
      </c>
      <c r="Q1824" s="55" t="str">
        <f t="shared" si="260"/>
        <v>NEGATIVE</v>
      </c>
      <c r="R1824" s="1"/>
    </row>
    <row r="1825" spans="1:18" ht="14" x14ac:dyDescent="0.2">
      <c r="A1825" s="106" t="s">
        <v>3866</v>
      </c>
      <c r="B1825" s="106" t="s">
        <v>3867</v>
      </c>
      <c r="C1825" s="76" t="s">
        <v>1892</v>
      </c>
      <c r="D1825" s="31" t="s">
        <v>127</v>
      </c>
      <c r="E1825" s="1">
        <v>89</v>
      </c>
      <c r="F1825" s="71">
        <f>Data!V196</f>
        <v>2024</v>
      </c>
      <c r="G1825" s="71">
        <f t="shared" si="252"/>
        <v>973.57894736842104</v>
      </c>
      <c r="H1825" s="72">
        <f t="shared" si="253"/>
        <v>1050.421052631579</v>
      </c>
      <c r="I1825" s="72">
        <f t="shared" si="254"/>
        <v>1050.421052631579</v>
      </c>
      <c r="J1825" s="45">
        <f>Data!G196</f>
        <v>0.41899999999999998</v>
      </c>
      <c r="K1825" s="45">
        <f t="shared" si="255"/>
        <v>5.1062500000000018E-2</v>
      </c>
      <c r="L1825" s="73">
        <f t="shared" si="256"/>
        <v>0.36793749999999997</v>
      </c>
      <c r="M1825" s="73">
        <f>IF(Results!J1825&lt;'C.O. values'!C$32,"NO_GROWTH",L1825)</f>
        <v>0.36793749999999997</v>
      </c>
      <c r="N1825" s="74">
        <f t="shared" si="257"/>
        <v>2854.8899001367868</v>
      </c>
      <c r="O1825" s="42">
        <f t="shared" si="258"/>
        <v>2854.8899001367868</v>
      </c>
      <c r="P1825" s="75">
        <f t="shared" si="259"/>
        <v>0.31242401747733733</v>
      </c>
      <c r="Q1825" s="55" t="str">
        <f t="shared" si="260"/>
        <v>NEGATIVE</v>
      </c>
      <c r="R1825" s="1"/>
    </row>
    <row r="1826" spans="1:18" ht="14" x14ac:dyDescent="0.2">
      <c r="A1826" s="69" t="s">
        <v>3868</v>
      </c>
      <c r="B1826" s="69" t="s">
        <v>3869</v>
      </c>
      <c r="C1826" s="76" t="s">
        <v>3870</v>
      </c>
      <c r="D1826" s="31" t="s">
        <v>127</v>
      </c>
      <c r="E1826" s="1">
        <v>90</v>
      </c>
      <c r="F1826" s="71">
        <f>Data!W196</f>
        <v>2780</v>
      </c>
      <c r="G1826" s="71">
        <f t="shared" si="252"/>
        <v>973.57894736842104</v>
      </c>
      <c r="H1826" s="72">
        <f t="shared" si="253"/>
        <v>1806.421052631579</v>
      </c>
      <c r="I1826" s="72">
        <f t="shared" si="254"/>
        <v>1806.421052631579</v>
      </c>
      <c r="J1826" s="45">
        <f>Data!H196</f>
        <v>0.38900000000000001</v>
      </c>
      <c r="K1826" s="45">
        <f t="shared" si="255"/>
        <v>5.1062500000000018E-2</v>
      </c>
      <c r="L1826" s="73">
        <f t="shared" si="256"/>
        <v>0.3379375</v>
      </c>
      <c r="M1826" s="73">
        <f>IF(Results!J1826&lt;'C.O. values'!C$32,"NO_GROWTH",L1826)</f>
        <v>0.3379375</v>
      </c>
      <c r="N1826" s="74">
        <f t="shared" si="257"/>
        <v>5345.429414112311</v>
      </c>
      <c r="O1826" s="42">
        <f t="shared" si="258"/>
        <v>5345.429414112311</v>
      </c>
      <c r="P1826" s="75">
        <f t="shared" si="259"/>
        <v>0.58497546004085166</v>
      </c>
      <c r="Q1826" s="55" t="str">
        <f t="shared" si="260"/>
        <v>NEGATIVE</v>
      </c>
      <c r="R1826" s="1"/>
    </row>
    <row r="1827" spans="1:18" ht="14" x14ac:dyDescent="0.2">
      <c r="A1827" s="69" t="s">
        <v>3871</v>
      </c>
      <c r="B1827" s="69" t="s">
        <v>3872</v>
      </c>
      <c r="C1827" s="76" t="s">
        <v>3873</v>
      </c>
      <c r="D1827" s="31" t="s">
        <v>127</v>
      </c>
      <c r="E1827" s="1">
        <v>91</v>
      </c>
      <c r="F1827" s="71">
        <f>Data!X196</f>
        <v>2341</v>
      </c>
      <c r="G1827" s="71">
        <f t="shared" si="252"/>
        <v>973.57894736842104</v>
      </c>
      <c r="H1827" s="72">
        <f t="shared" si="253"/>
        <v>1367.421052631579</v>
      </c>
      <c r="I1827" s="72">
        <f t="shared" si="254"/>
        <v>1367.421052631579</v>
      </c>
      <c r="J1827" s="45">
        <f>Data!I196</f>
        <v>0.40100000000000002</v>
      </c>
      <c r="K1827" s="45">
        <f t="shared" si="255"/>
        <v>5.1062500000000018E-2</v>
      </c>
      <c r="L1827" s="73">
        <f t="shared" si="256"/>
        <v>0.34993750000000001</v>
      </c>
      <c r="M1827" s="73">
        <f>IF(Results!J1827&lt;'C.O. values'!C$32,"NO_GROWTH",L1827)</f>
        <v>0.34993750000000001</v>
      </c>
      <c r="N1827" s="74">
        <f t="shared" si="257"/>
        <v>3907.6150816405184</v>
      </c>
      <c r="O1827" s="42">
        <f t="shared" si="258"/>
        <v>3907.6150816405184</v>
      </c>
      <c r="P1827" s="75">
        <f t="shared" si="259"/>
        <v>0.42762868105795265</v>
      </c>
      <c r="Q1827" s="55" t="str">
        <f t="shared" si="260"/>
        <v>NEGATIVE</v>
      </c>
      <c r="R1827" s="1"/>
    </row>
    <row r="1828" spans="1:18" ht="14" x14ac:dyDescent="0.2">
      <c r="A1828" s="69" t="s">
        <v>3874</v>
      </c>
      <c r="B1828" s="69" t="s">
        <v>3875</v>
      </c>
      <c r="C1828" s="76" t="s">
        <v>267</v>
      </c>
      <c r="D1828" s="31" t="s">
        <v>127</v>
      </c>
      <c r="E1828" s="1">
        <v>92</v>
      </c>
      <c r="F1828" s="71">
        <f>Data!Y196</f>
        <v>3233</v>
      </c>
      <c r="G1828" s="71">
        <f t="shared" si="252"/>
        <v>973.57894736842104</v>
      </c>
      <c r="H1828" s="72">
        <f t="shared" si="253"/>
        <v>2259.4210526315792</v>
      </c>
      <c r="I1828" s="72">
        <f t="shared" si="254"/>
        <v>2259.4210526315792</v>
      </c>
      <c r="J1828" s="45">
        <f>Data!J196</f>
        <v>0.40100000000000002</v>
      </c>
      <c r="K1828" s="45">
        <f t="shared" si="255"/>
        <v>5.1062500000000018E-2</v>
      </c>
      <c r="L1828" s="73">
        <f t="shared" si="256"/>
        <v>0.34993750000000001</v>
      </c>
      <c r="M1828" s="73">
        <f>IF(Results!J1828&lt;'C.O. values'!C$32,"NO_GROWTH",L1828)</f>
        <v>0.34993750000000001</v>
      </c>
      <c r="N1828" s="74">
        <f t="shared" si="257"/>
        <v>6456.6416935355001</v>
      </c>
      <c r="O1828" s="42">
        <f t="shared" si="258"/>
        <v>6456.6416935355001</v>
      </c>
      <c r="P1828" s="75">
        <f t="shared" si="259"/>
        <v>0.70658064158950196</v>
      </c>
      <c r="Q1828" s="55" t="str">
        <f t="shared" si="260"/>
        <v>NEGATIVE</v>
      </c>
      <c r="R1828" s="1"/>
    </row>
    <row r="1829" spans="1:18" ht="14" x14ac:dyDescent="0.2">
      <c r="A1829" s="69" t="s">
        <v>3876</v>
      </c>
      <c r="B1829" s="69" t="s">
        <v>3877</v>
      </c>
      <c r="C1829" s="76" t="s">
        <v>3878</v>
      </c>
      <c r="D1829" s="31" t="s">
        <v>127</v>
      </c>
      <c r="E1829" s="1">
        <v>93</v>
      </c>
      <c r="F1829" s="71">
        <f>Data!Z196</f>
        <v>2324</v>
      </c>
      <c r="G1829" s="71">
        <f t="shared" si="252"/>
        <v>973.57894736842104</v>
      </c>
      <c r="H1829" s="72">
        <f t="shared" si="253"/>
        <v>1350.421052631579</v>
      </c>
      <c r="I1829" s="72">
        <f t="shared" si="254"/>
        <v>1350.421052631579</v>
      </c>
      <c r="J1829" s="45">
        <f>Data!K196</f>
        <v>0.35899999999999999</v>
      </c>
      <c r="K1829" s="45">
        <f t="shared" si="255"/>
        <v>5.1062500000000018E-2</v>
      </c>
      <c r="L1829" s="73">
        <f t="shared" si="256"/>
        <v>0.30793749999999998</v>
      </c>
      <c r="M1829" s="73">
        <f>IF(Results!J1829&lt;'C.O. values'!C$32,"NO_GROWTH",L1829)</f>
        <v>0.30793749999999998</v>
      </c>
      <c r="N1829" s="74">
        <f t="shared" si="257"/>
        <v>4385.373826284811</v>
      </c>
      <c r="O1829" s="42">
        <f t="shared" si="258"/>
        <v>4385.373826284811</v>
      </c>
      <c r="P1829" s="75">
        <f t="shared" si="259"/>
        <v>0.47991206556940003</v>
      </c>
      <c r="Q1829" s="55" t="str">
        <f t="shared" si="260"/>
        <v>NEGATIVE</v>
      </c>
      <c r="R1829" s="1"/>
    </row>
    <row r="1830" spans="1:18" ht="14" x14ac:dyDescent="0.2">
      <c r="A1830" s="69" t="s">
        <v>3879</v>
      </c>
      <c r="B1830" s="69" t="s">
        <v>3880</v>
      </c>
      <c r="C1830" s="76" t="s">
        <v>573</v>
      </c>
      <c r="D1830" s="31" t="s">
        <v>127</v>
      </c>
      <c r="E1830" s="1">
        <v>94</v>
      </c>
      <c r="F1830" s="71">
        <f>Data!AA196</f>
        <v>2099</v>
      </c>
      <c r="G1830" s="71">
        <f t="shared" si="252"/>
        <v>973.57894736842104</v>
      </c>
      <c r="H1830" s="72">
        <f t="shared" si="253"/>
        <v>1125.421052631579</v>
      </c>
      <c r="I1830" s="72">
        <f t="shared" si="254"/>
        <v>1125.421052631579</v>
      </c>
      <c r="J1830" s="45">
        <f>Data!L196</f>
        <v>0.36199999999999999</v>
      </c>
      <c r="K1830" s="45">
        <f t="shared" si="255"/>
        <v>5.1062500000000018E-2</v>
      </c>
      <c r="L1830" s="73">
        <f t="shared" si="256"/>
        <v>0.31093749999999998</v>
      </c>
      <c r="M1830" s="73">
        <f>IF(Results!J1830&lt;'C.O. values'!C$32,"NO_GROWTH",L1830)</f>
        <v>0.31093749999999998</v>
      </c>
      <c r="N1830" s="74">
        <f t="shared" si="257"/>
        <v>3619.4445913779427</v>
      </c>
      <c r="O1830" s="42">
        <f t="shared" si="258"/>
        <v>3619.4445913779427</v>
      </c>
      <c r="P1830" s="75">
        <f t="shared" si="259"/>
        <v>0.39609283013706981</v>
      </c>
      <c r="Q1830" s="55" t="str">
        <f t="shared" si="260"/>
        <v>NEGATIVE</v>
      </c>
      <c r="R1830" s="1"/>
    </row>
    <row r="1831" spans="1:18" ht="14" x14ac:dyDescent="0.2">
      <c r="A1831" s="69" t="s">
        <v>3881</v>
      </c>
      <c r="B1831" s="69" t="s">
        <v>3882</v>
      </c>
      <c r="C1831" s="76" t="s">
        <v>573</v>
      </c>
      <c r="D1831" s="31" t="s">
        <v>127</v>
      </c>
      <c r="E1831" s="1">
        <v>95</v>
      </c>
      <c r="F1831" s="71">
        <f>Data!AB196</f>
        <v>1995</v>
      </c>
      <c r="G1831" s="71">
        <f t="shared" si="252"/>
        <v>973.57894736842104</v>
      </c>
      <c r="H1831" s="72">
        <f t="shared" si="253"/>
        <v>1021.421052631579</v>
      </c>
      <c r="I1831" s="72">
        <f t="shared" si="254"/>
        <v>1021.421052631579</v>
      </c>
      <c r="J1831" s="45">
        <f>Data!M196</f>
        <v>0.43</v>
      </c>
      <c r="K1831" s="45">
        <f t="shared" si="255"/>
        <v>5.1062500000000018E-2</v>
      </c>
      <c r="L1831" s="73">
        <f t="shared" si="256"/>
        <v>0.37893749999999998</v>
      </c>
      <c r="M1831" s="73">
        <f>IF(Results!J1831&lt;'C.O. values'!C$32,"NO_GROWTH",L1831)</f>
        <v>0.37893749999999998</v>
      </c>
      <c r="N1831" s="74">
        <f t="shared" si="257"/>
        <v>2695.4868616370218</v>
      </c>
      <c r="O1831" s="42">
        <f t="shared" si="258"/>
        <v>2695.4868616370218</v>
      </c>
      <c r="P1831" s="75">
        <f t="shared" si="259"/>
        <v>0.29497979390717266</v>
      </c>
      <c r="Q1831" s="55" t="str">
        <f t="shared" si="260"/>
        <v>NEGATIVE</v>
      </c>
      <c r="R1831" s="1"/>
    </row>
    <row r="1832" spans="1:18" ht="14" x14ac:dyDescent="0.2">
      <c r="A1832" s="69" t="s">
        <v>3883</v>
      </c>
      <c r="B1832" s="69" t="s">
        <v>3884</v>
      </c>
      <c r="C1832" s="76" t="s">
        <v>596</v>
      </c>
      <c r="D1832" s="31" t="s">
        <v>127</v>
      </c>
      <c r="E1832" s="1">
        <v>96</v>
      </c>
      <c r="F1832" s="71">
        <f>Data!AC196</f>
        <v>2963</v>
      </c>
      <c r="G1832" s="71">
        <f t="shared" si="252"/>
        <v>973.57894736842104</v>
      </c>
      <c r="H1832" s="72">
        <f t="shared" si="253"/>
        <v>1989.421052631579</v>
      </c>
      <c r="I1832" s="72">
        <f t="shared" si="254"/>
        <v>1989.421052631579</v>
      </c>
      <c r="J1832" s="45">
        <f>Data!N196</f>
        <v>0.41799999999999998</v>
      </c>
      <c r="K1832" s="45">
        <f t="shared" si="255"/>
        <v>5.1062500000000018E-2</v>
      </c>
      <c r="L1832" s="73">
        <f t="shared" si="256"/>
        <v>0.36693749999999997</v>
      </c>
      <c r="M1832" s="73">
        <f>IF(Results!J1832&lt;'C.O. values'!C$32,"NO_GROWTH",L1832)</f>
        <v>0.36693749999999997</v>
      </c>
      <c r="N1832" s="74">
        <f t="shared" si="257"/>
        <v>5421.6891231656045</v>
      </c>
      <c r="O1832" s="42">
        <f t="shared" si="258"/>
        <v>5421.6891231656045</v>
      </c>
      <c r="P1832" s="75">
        <f t="shared" si="259"/>
        <v>0.59332091836235867</v>
      </c>
      <c r="Q1832" s="55" t="str">
        <f t="shared" si="260"/>
        <v>NEGATIVE</v>
      </c>
      <c r="R1832" s="1"/>
    </row>
    <row r="1833" spans="1:18" ht="14" x14ac:dyDescent="0.15">
      <c r="A1833" s="108" t="s">
        <v>3885</v>
      </c>
      <c r="B1833" s="108" t="s">
        <v>3886</v>
      </c>
      <c r="C1833" s="76" t="s">
        <v>321</v>
      </c>
      <c r="D1833" s="31" t="s">
        <v>127</v>
      </c>
      <c r="E1833" s="1">
        <v>1</v>
      </c>
      <c r="F1833" s="71">
        <f>Data!R199</f>
        <v>2337</v>
      </c>
      <c r="G1833" s="71">
        <f t="shared" si="252"/>
        <v>973.57894736842104</v>
      </c>
      <c r="H1833" s="72">
        <f t="shared" si="253"/>
        <v>1363.421052631579</v>
      </c>
      <c r="I1833" s="72">
        <f t="shared" si="254"/>
        <v>1363.421052631579</v>
      </c>
      <c r="J1833" s="45">
        <f>Data!C199</f>
        <v>0.434</v>
      </c>
      <c r="K1833" s="45">
        <f t="shared" si="255"/>
        <v>5.1062500000000018E-2</v>
      </c>
      <c r="L1833" s="73">
        <f t="shared" si="256"/>
        <v>0.38293749999999999</v>
      </c>
      <c r="M1833" s="73">
        <f>IF(Results!J1833&lt;'C.O. values'!C$32,"NO_GROWTH",L1833)</f>
        <v>0.38293749999999999</v>
      </c>
      <c r="N1833" s="74">
        <f t="shared" si="257"/>
        <v>3560.4271000661438</v>
      </c>
      <c r="O1833" s="42">
        <f t="shared" si="258"/>
        <v>3560.4271000661438</v>
      </c>
      <c r="P1833" s="75">
        <f t="shared" si="259"/>
        <v>0.38963426872768497</v>
      </c>
      <c r="Q1833" s="55" t="str">
        <f t="shared" si="260"/>
        <v>NEGATIVE</v>
      </c>
      <c r="R1833" s="1"/>
    </row>
    <row r="1834" spans="1:18" ht="14" x14ac:dyDescent="0.15">
      <c r="A1834" s="108" t="s">
        <v>3887</v>
      </c>
      <c r="B1834" s="108" t="s">
        <v>3888</v>
      </c>
      <c r="C1834" s="76" t="s">
        <v>164</v>
      </c>
      <c r="D1834" s="31" t="s">
        <v>127</v>
      </c>
      <c r="E1834" s="1">
        <v>2</v>
      </c>
      <c r="F1834" s="71">
        <f>Data!S199</f>
        <v>1889</v>
      </c>
      <c r="G1834" s="71">
        <f t="shared" si="252"/>
        <v>973.57894736842104</v>
      </c>
      <c r="H1834" s="72">
        <f t="shared" si="253"/>
        <v>915.42105263157896</v>
      </c>
      <c r="I1834" s="72">
        <f t="shared" si="254"/>
        <v>915.42105263157896</v>
      </c>
      <c r="J1834" s="45">
        <f>Data!D199</f>
        <v>0.30299999999999999</v>
      </c>
      <c r="K1834" s="45">
        <f t="shared" si="255"/>
        <v>5.1062500000000018E-2</v>
      </c>
      <c r="L1834" s="73">
        <f t="shared" si="256"/>
        <v>0.25193749999999998</v>
      </c>
      <c r="M1834" s="73">
        <f>IF(Results!J1834&lt;'C.O. values'!C$32,"NO_GROWTH",L1834)</f>
        <v>0.25193749999999998</v>
      </c>
      <c r="N1834" s="74">
        <f t="shared" si="257"/>
        <v>3633.524396453799</v>
      </c>
      <c r="O1834" s="42">
        <f t="shared" si="258"/>
        <v>3633.524396453799</v>
      </c>
      <c r="P1834" s="75">
        <f t="shared" si="259"/>
        <v>0.3976336493703741</v>
      </c>
      <c r="Q1834" s="55" t="str">
        <f t="shared" si="260"/>
        <v>NEGATIVE</v>
      </c>
      <c r="R1834" s="1"/>
    </row>
    <row r="1835" spans="1:18" ht="14" x14ac:dyDescent="0.15">
      <c r="A1835" s="108" t="s">
        <v>3889</v>
      </c>
      <c r="B1835" s="108" t="s">
        <v>3890</v>
      </c>
      <c r="C1835" s="76" t="s">
        <v>305</v>
      </c>
      <c r="D1835" s="31" t="s">
        <v>127</v>
      </c>
      <c r="E1835" s="1">
        <v>3</v>
      </c>
      <c r="F1835" s="71">
        <f>Data!T199</f>
        <v>1741</v>
      </c>
      <c r="G1835" s="71">
        <f t="shared" si="252"/>
        <v>973.57894736842104</v>
      </c>
      <c r="H1835" s="72">
        <f t="shared" si="253"/>
        <v>767.42105263157896</v>
      </c>
      <c r="I1835" s="72">
        <f t="shared" si="254"/>
        <v>767.42105263157896</v>
      </c>
      <c r="J1835" s="45">
        <f>Data!E199</f>
        <v>0.40400000000000003</v>
      </c>
      <c r="K1835" s="45">
        <f t="shared" si="255"/>
        <v>5.1062500000000018E-2</v>
      </c>
      <c r="L1835" s="73">
        <f t="shared" si="256"/>
        <v>0.35293750000000002</v>
      </c>
      <c r="M1835" s="73">
        <f>IF(Results!J1835&lt;'C.O. values'!C$32,"NO_GROWTH",L1835)</f>
        <v>0.35293750000000002</v>
      </c>
      <c r="N1835" s="74">
        <f t="shared" si="257"/>
        <v>2174.3822989384207</v>
      </c>
      <c r="O1835" s="42">
        <f t="shared" si="258"/>
        <v>2174.3822989384207</v>
      </c>
      <c r="P1835" s="75">
        <f t="shared" si="259"/>
        <v>0.23795287283527161</v>
      </c>
      <c r="Q1835" s="55" t="str">
        <f t="shared" si="260"/>
        <v>NEGATIVE</v>
      </c>
      <c r="R1835" s="1"/>
    </row>
    <row r="1836" spans="1:18" ht="14" x14ac:dyDescent="0.15">
      <c r="A1836" s="108" t="s">
        <v>3891</v>
      </c>
      <c r="B1836" s="108" t="s">
        <v>3892</v>
      </c>
      <c r="C1836" s="76" t="s">
        <v>126</v>
      </c>
      <c r="D1836" s="31" t="s">
        <v>127</v>
      </c>
      <c r="E1836" s="1">
        <v>4</v>
      </c>
      <c r="F1836" s="71">
        <f>Data!U199</f>
        <v>2082</v>
      </c>
      <c r="G1836" s="71">
        <f t="shared" si="252"/>
        <v>973.57894736842104</v>
      </c>
      <c r="H1836" s="72">
        <f t="shared" si="253"/>
        <v>1108.421052631579</v>
      </c>
      <c r="I1836" s="72">
        <f t="shared" si="254"/>
        <v>1108.421052631579</v>
      </c>
      <c r="J1836" s="45">
        <f>Data!F199</f>
        <v>0.36</v>
      </c>
      <c r="K1836" s="45">
        <f t="shared" si="255"/>
        <v>5.1062500000000018E-2</v>
      </c>
      <c r="L1836" s="73">
        <f t="shared" si="256"/>
        <v>0.30893749999999998</v>
      </c>
      <c r="M1836" s="73">
        <f>IF(Results!J1836&lt;'C.O. values'!C$32,"NO_GROWTH",L1836)</f>
        <v>0.30893749999999998</v>
      </c>
      <c r="N1836" s="74">
        <f t="shared" si="257"/>
        <v>3587.8488452569827</v>
      </c>
      <c r="O1836" s="42">
        <f t="shared" si="258"/>
        <v>3587.8488452569827</v>
      </c>
      <c r="P1836" s="75">
        <f t="shared" si="259"/>
        <v>0.39263515916424829</v>
      </c>
      <c r="Q1836" s="55" t="str">
        <f t="shared" si="260"/>
        <v>NEGATIVE</v>
      </c>
      <c r="R1836" s="1"/>
    </row>
    <row r="1837" spans="1:18" ht="14" x14ac:dyDescent="0.15">
      <c r="A1837" s="108" t="s">
        <v>3893</v>
      </c>
      <c r="B1837" s="108" t="s">
        <v>3894</v>
      </c>
      <c r="C1837" s="76" t="s">
        <v>2229</v>
      </c>
      <c r="D1837" s="31" t="s">
        <v>127</v>
      </c>
      <c r="E1837" s="1">
        <v>5</v>
      </c>
      <c r="F1837" s="71">
        <f>Data!V199</f>
        <v>2145</v>
      </c>
      <c r="G1837" s="71">
        <f t="shared" si="252"/>
        <v>973.57894736842104</v>
      </c>
      <c r="H1837" s="72">
        <f t="shared" si="253"/>
        <v>1171.421052631579</v>
      </c>
      <c r="I1837" s="72">
        <f t="shared" si="254"/>
        <v>1171.421052631579</v>
      </c>
      <c r="J1837" s="45">
        <f>Data!G199</f>
        <v>0.316</v>
      </c>
      <c r="K1837" s="45">
        <f t="shared" si="255"/>
        <v>5.1062500000000018E-2</v>
      </c>
      <c r="L1837" s="73">
        <f t="shared" si="256"/>
        <v>0.26493749999999999</v>
      </c>
      <c r="M1837" s="73">
        <f>IF(Results!J1837&lt;'C.O. values'!C$32,"NO_GROWTH",L1837)</f>
        <v>0.26493749999999999</v>
      </c>
      <c r="N1837" s="74">
        <f t="shared" si="257"/>
        <v>4421.4996088948492</v>
      </c>
      <c r="O1837" s="42">
        <f t="shared" si="258"/>
        <v>4421.4996088948492</v>
      </c>
      <c r="P1837" s="75">
        <f t="shared" si="259"/>
        <v>0.4838654797227796</v>
      </c>
      <c r="Q1837" s="55" t="str">
        <f t="shared" si="260"/>
        <v>NEGATIVE</v>
      </c>
      <c r="R1837" s="1"/>
    </row>
    <row r="1838" spans="1:18" ht="14" x14ac:dyDescent="0.15">
      <c r="A1838" s="108" t="s">
        <v>3895</v>
      </c>
      <c r="B1838" s="108" t="s">
        <v>3896</v>
      </c>
      <c r="C1838" s="76" t="s">
        <v>135</v>
      </c>
      <c r="D1838" s="31" t="s">
        <v>144</v>
      </c>
      <c r="E1838" s="1">
        <v>6</v>
      </c>
      <c r="F1838" s="71">
        <f>Data!W199</f>
        <v>2071</v>
      </c>
      <c r="G1838" s="71">
        <f t="shared" si="252"/>
        <v>973.57894736842104</v>
      </c>
      <c r="H1838" s="72">
        <f t="shared" si="253"/>
        <v>1097.421052631579</v>
      </c>
      <c r="I1838" s="72">
        <f t="shared" si="254"/>
        <v>1097.421052631579</v>
      </c>
      <c r="J1838" s="45">
        <f>Data!H199</f>
        <v>0.42199999999999999</v>
      </c>
      <c r="K1838" s="45">
        <f t="shared" si="255"/>
        <v>5.1062500000000018E-2</v>
      </c>
      <c r="L1838" s="73">
        <f t="shared" si="256"/>
        <v>0.37093749999999998</v>
      </c>
      <c r="M1838" s="73">
        <f>IF(Results!J1838&lt;'C.O. values'!C$32,"NO_GROWTH",L1838)</f>
        <v>0.37093749999999998</v>
      </c>
      <c r="N1838" s="74">
        <f t="shared" si="257"/>
        <v>2958.5066288298676</v>
      </c>
      <c r="O1838" s="42">
        <f t="shared" si="258"/>
        <v>2958.5066288298676</v>
      </c>
      <c r="P1838" s="75">
        <f t="shared" si="259"/>
        <v>0.32376328301419766</v>
      </c>
      <c r="Q1838" s="55" t="str">
        <f t="shared" si="260"/>
        <v>NEGATIVE</v>
      </c>
      <c r="R1838" s="1"/>
    </row>
    <row r="1839" spans="1:18" ht="14" x14ac:dyDescent="0.15">
      <c r="A1839" s="108" t="s">
        <v>3897</v>
      </c>
      <c r="B1839" s="108" t="s">
        <v>3898</v>
      </c>
      <c r="C1839" s="76" t="s">
        <v>267</v>
      </c>
      <c r="D1839" s="31" t="s">
        <v>127</v>
      </c>
      <c r="E1839" s="1">
        <v>7</v>
      </c>
      <c r="F1839" s="71">
        <f>Data!X199</f>
        <v>2245</v>
      </c>
      <c r="G1839" s="71">
        <f t="shared" si="252"/>
        <v>973.57894736842104</v>
      </c>
      <c r="H1839" s="72">
        <f t="shared" si="253"/>
        <v>1271.421052631579</v>
      </c>
      <c r="I1839" s="72">
        <f t="shared" si="254"/>
        <v>1271.421052631579</v>
      </c>
      <c r="J1839" s="45">
        <f>Data!I199</f>
        <v>0.42199999999999999</v>
      </c>
      <c r="K1839" s="45">
        <f t="shared" si="255"/>
        <v>5.1062500000000018E-2</v>
      </c>
      <c r="L1839" s="73">
        <f t="shared" si="256"/>
        <v>0.37093749999999998</v>
      </c>
      <c r="M1839" s="73">
        <f>IF(Results!J1839&lt;'C.O. values'!C$32,"NO_GROWTH",L1839)</f>
        <v>0.37093749999999998</v>
      </c>
      <c r="N1839" s="74">
        <f t="shared" si="257"/>
        <v>3427.5883474482334</v>
      </c>
      <c r="O1839" s="42">
        <f t="shared" si="258"/>
        <v>3427.5883474482334</v>
      </c>
      <c r="P1839" s="75">
        <f t="shared" si="259"/>
        <v>0.37509709979252664</v>
      </c>
      <c r="Q1839" s="55" t="str">
        <f t="shared" si="260"/>
        <v>NEGATIVE</v>
      </c>
      <c r="R1839" s="1"/>
    </row>
    <row r="1840" spans="1:18" ht="14" x14ac:dyDescent="0.15">
      <c r="A1840" s="108" t="s">
        <v>3899</v>
      </c>
      <c r="B1840" s="108" t="s">
        <v>3900</v>
      </c>
      <c r="C1840" s="76" t="s">
        <v>253</v>
      </c>
      <c r="D1840" s="31" t="s">
        <v>127</v>
      </c>
      <c r="E1840" s="1">
        <v>8</v>
      </c>
      <c r="F1840" s="71">
        <f>Data!Y199</f>
        <v>2792</v>
      </c>
      <c r="G1840" s="71">
        <f t="shared" si="252"/>
        <v>973.57894736842104</v>
      </c>
      <c r="H1840" s="72">
        <f t="shared" si="253"/>
        <v>1818.421052631579</v>
      </c>
      <c r="I1840" s="72">
        <f t="shared" si="254"/>
        <v>1818.421052631579</v>
      </c>
      <c r="J1840" s="45">
        <f>Data!J199</f>
        <v>0.40400000000000003</v>
      </c>
      <c r="K1840" s="45">
        <f t="shared" si="255"/>
        <v>5.1062500000000018E-2</v>
      </c>
      <c r="L1840" s="73">
        <f t="shared" si="256"/>
        <v>0.35293750000000002</v>
      </c>
      <c r="M1840" s="73">
        <f>IF(Results!J1840&lt;'C.O. values'!C$32,"NO_GROWTH",L1840)</f>
        <v>0.35293750000000002</v>
      </c>
      <c r="N1840" s="74">
        <f t="shared" si="257"/>
        <v>5152.2466516920949</v>
      </c>
      <c r="O1840" s="42">
        <f t="shared" si="258"/>
        <v>5152.2466516920949</v>
      </c>
      <c r="P1840" s="75">
        <f t="shared" si="259"/>
        <v>0.56383456254431341</v>
      </c>
      <c r="Q1840" s="55" t="str">
        <f t="shared" si="260"/>
        <v>NEGATIVE</v>
      </c>
      <c r="R1840" s="1"/>
    </row>
    <row r="1841" spans="1:18" ht="14" x14ac:dyDescent="0.15">
      <c r="A1841" s="108" t="s">
        <v>3901</v>
      </c>
      <c r="B1841" s="108" t="s">
        <v>3902</v>
      </c>
      <c r="C1841" s="76" t="s">
        <v>228</v>
      </c>
      <c r="D1841" s="31" t="s">
        <v>127</v>
      </c>
      <c r="E1841" s="1">
        <v>9</v>
      </c>
      <c r="F1841" s="71">
        <f>Data!Z199</f>
        <v>2445</v>
      </c>
      <c r="G1841" s="71">
        <f t="shared" si="252"/>
        <v>973.57894736842104</v>
      </c>
      <c r="H1841" s="72">
        <f t="shared" si="253"/>
        <v>1471.421052631579</v>
      </c>
      <c r="I1841" s="72">
        <f t="shared" si="254"/>
        <v>1471.421052631579</v>
      </c>
      <c r="J1841" s="45">
        <f>Data!K199</f>
        <v>0.38600000000000001</v>
      </c>
      <c r="K1841" s="45">
        <f t="shared" si="255"/>
        <v>5.1062500000000018E-2</v>
      </c>
      <c r="L1841" s="73">
        <f t="shared" si="256"/>
        <v>0.3349375</v>
      </c>
      <c r="M1841" s="73">
        <f>IF(Results!J1841&lt;'C.O. values'!C$32,"NO_GROWTH",L1841)</f>
        <v>0.3349375</v>
      </c>
      <c r="N1841" s="74">
        <f t="shared" si="257"/>
        <v>4393.1212618222171</v>
      </c>
      <c r="O1841" s="42">
        <f t="shared" si="258"/>
        <v>4393.1212618222171</v>
      </c>
      <c r="P1841" s="75">
        <f t="shared" si="259"/>
        <v>0.48075990384702577</v>
      </c>
      <c r="Q1841" s="55" t="str">
        <f t="shared" si="260"/>
        <v>NEGATIVE</v>
      </c>
      <c r="R1841" s="1"/>
    </row>
    <row r="1842" spans="1:18" ht="14" x14ac:dyDescent="0.15">
      <c r="A1842" s="108" t="s">
        <v>3903</v>
      </c>
      <c r="B1842" s="108" t="s">
        <v>3904</v>
      </c>
      <c r="C1842" s="76" t="s">
        <v>753</v>
      </c>
      <c r="D1842" s="31" t="s">
        <v>127</v>
      </c>
      <c r="E1842" s="1">
        <v>10</v>
      </c>
      <c r="F1842" s="71">
        <f>Data!AA199</f>
        <v>2324</v>
      </c>
      <c r="G1842" s="71">
        <f t="shared" si="252"/>
        <v>973.57894736842104</v>
      </c>
      <c r="H1842" s="72">
        <f t="shared" si="253"/>
        <v>1350.421052631579</v>
      </c>
      <c r="I1842" s="72">
        <f t="shared" si="254"/>
        <v>1350.421052631579</v>
      </c>
      <c r="J1842" s="45">
        <f>Data!L199</f>
        <v>0.37</v>
      </c>
      <c r="K1842" s="45">
        <f t="shared" si="255"/>
        <v>5.1062500000000018E-2</v>
      </c>
      <c r="L1842" s="73">
        <f t="shared" si="256"/>
        <v>0.31893749999999998</v>
      </c>
      <c r="M1842" s="73">
        <f>IF(Results!J1842&lt;'C.O. values'!C$32,"NO_GROWTH",L1842)</f>
        <v>0.31893749999999998</v>
      </c>
      <c r="N1842" s="74">
        <f t="shared" si="257"/>
        <v>4234.1244056643673</v>
      </c>
      <c r="O1842" s="42">
        <f t="shared" si="258"/>
        <v>4234.1244056643673</v>
      </c>
      <c r="P1842" s="75">
        <f t="shared" si="259"/>
        <v>0.4633601307192699</v>
      </c>
      <c r="Q1842" s="55" t="str">
        <f t="shared" si="260"/>
        <v>NEGATIVE</v>
      </c>
      <c r="R1842" s="1"/>
    </row>
    <row r="1843" spans="1:18" ht="14" x14ac:dyDescent="0.15">
      <c r="A1843" s="108" t="s">
        <v>3905</v>
      </c>
      <c r="B1843" s="108" t="s">
        <v>3906</v>
      </c>
      <c r="C1843" s="76" t="s">
        <v>321</v>
      </c>
      <c r="D1843" s="31" t="s">
        <v>141</v>
      </c>
      <c r="E1843" s="1">
        <v>11</v>
      </c>
      <c r="F1843" s="71">
        <f>Data!AB199</f>
        <v>2085</v>
      </c>
      <c r="G1843" s="71">
        <f t="shared" si="252"/>
        <v>973.57894736842104</v>
      </c>
      <c r="H1843" s="72">
        <f t="shared" si="253"/>
        <v>1111.421052631579</v>
      </c>
      <c r="I1843" s="72">
        <f t="shared" si="254"/>
        <v>1111.421052631579</v>
      </c>
      <c r="J1843" s="45">
        <f>Data!M199</f>
        <v>0.38500000000000001</v>
      </c>
      <c r="K1843" s="45">
        <f t="shared" si="255"/>
        <v>5.1062500000000018E-2</v>
      </c>
      <c r="L1843" s="73">
        <f t="shared" si="256"/>
        <v>0.3339375</v>
      </c>
      <c r="M1843" s="73">
        <f>IF(Results!J1843&lt;'C.O. values'!C$32,"NO_GROWTH",L1843)</f>
        <v>0.3339375</v>
      </c>
      <c r="N1843" s="74">
        <f t="shared" si="257"/>
        <v>3328.2307396790684</v>
      </c>
      <c r="O1843" s="42">
        <f t="shared" si="258"/>
        <v>3328.2307396790684</v>
      </c>
      <c r="P1843" s="75">
        <f t="shared" si="259"/>
        <v>0.36422392987284158</v>
      </c>
      <c r="Q1843" s="55" t="str">
        <f t="shared" si="260"/>
        <v>NEGATIVE</v>
      </c>
      <c r="R1843" s="1"/>
    </row>
    <row r="1844" spans="1:18" ht="14" x14ac:dyDescent="0.15">
      <c r="A1844" s="108" t="s">
        <v>3907</v>
      </c>
      <c r="B1844" s="108" t="s">
        <v>3908</v>
      </c>
      <c r="C1844" s="76" t="s">
        <v>305</v>
      </c>
      <c r="D1844" s="31" t="s">
        <v>144</v>
      </c>
      <c r="E1844" s="1">
        <v>12</v>
      </c>
      <c r="F1844" s="71">
        <f>Data!AC199</f>
        <v>2565</v>
      </c>
      <c r="G1844" s="71">
        <f t="shared" si="252"/>
        <v>973.57894736842104</v>
      </c>
      <c r="H1844" s="72">
        <f t="shared" si="253"/>
        <v>1591.421052631579</v>
      </c>
      <c r="I1844" s="72">
        <f t="shared" si="254"/>
        <v>1591.421052631579</v>
      </c>
      <c r="J1844" s="45">
        <f>Data!N199</f>
        <v>0.38400000000000001</v>
      </c>
      <c r="K1844" s="45">
        <f t="shared" si="255"/>
        <v>5.1062500000000018E-2</v>
      </c>
      <c r="L1844" s="73">
        <f t="shared" si="256"/>
        <v>0.3329375</v>
      </c>
      <c r="M1844" s="73">
        <f>IF(Results!J1844&lt;'C.O. values'!C$32,"NO_GROWTH",L1844)</f>
        <v>0.3329375</v>
      </c>
      <c r="N1844" s="74">
        <f t="shared" si="257"/>
        <v>4779.9393358560656</v>
      </c>
      <c r="O1844" s="42">
        <f t="shared" si="258"/>
        <v>4779.9393358560656</v>
      </c>
      <c r="P1844" s="75">
        <f t="shared" si="259"/>
        <v>0.52309122342495795</v>
      </c>
      <c r="Q1844" s="55" t="str">
        <f t="shared" si="260"/>
        <v>NEGATIVE</v>
      </c>
      <c r="R1844" s="1"/>
    </row>
    <row r="1845" spans="1:18" ht="14" x14ac:dyDescent="0.15">
      <c r="A1845" s="108" t="s">
        <v>3909</v>
      </c>
      <c r="B1845" s="108" t="s">
        <v>3910</v>
      </c>
      <c r="C1845" s="76" t="s">
        <v>152</v>
      </c>
      <c r="D1845" s="31" t="s">
        <v>144</v>
      </c>
      <c r="E1845" s="1">
        <v>13</v>
      </c>
      <c r="F1845" s="71">
        <f>Data!R200</f>
        <v>1492</v>
      </c>
      <c r="G1845" s="71">
        <f t="shared" si="252"/>
        <v>973.57894736842104</v>
      </c>
      <c r="H1845" s="72">
        <f t="shared" si="253"/>
        <v>518.42105263157896</v>
      </c>
      <c r="I1845" s="72">
        <f t="shared" si="254"/>
        <v>518.42105263157896</v>
      </c>
      <c r="J1845" s="45">
        <f>Data!C200</f>
        <v>0.41799999999999998</v>
      </c>
      <c r="K1845" s="45">
        <f t="shared" si="255"/>
        <v>5.1062500000000018E-2</v>
      </c>
      <c r="L1845" s="73">
        <f t="shared" si="256"/>
        <v>0.36693749999999997</v>
      </c>
      <c r="M1845" s="73">
        <f>IF(Results!J1845&lt;'C.O. values'!C$32,"NO_GROWTH",L1845)</f>
        <v>0.36693749999999997</v>
      </c>
      <c r="N1845" s="74">
        <f t="shared" si="257"/>
        <v>1412.8320289738144</v>
      </c>
      <c r="O1845" s="42">
        <f t="shared" si="258"/>
        <v>1412.8320289738144</v>
      </c>
      <c r="P1845" s="75">
        <f t="shared" si="259"/>
        <v>0.15461284811421555</v>
      </c>
      <c r="Q1845" s="55" t="str">
        <f t="shared" si="260"/>
        <v>NEGATIVE</v>
      </c>
      <c r="R1845" s="1"/>
    </row>
    <row r="1846" spans="1:18" ht="14" x14ac:dyDescent="0.15">
      <c r="A1846" s="108" t="s">
        <v>3911</v>
      </c>
      <c r="B1846" s="108" t="s">
        <v>3912</v>
      </c>
      <c r="C1846" s="76" t="s">
        <v>2229</v>
      </c>
      <c r="D1846" s="31" t="s">
        <v>144</v>
      </c>
      <c r="E1846" s="1">
        <v>14</v>
      </c>
      <c r="F1846" s="71">
        <f>Data!S200</f>
        <v>1475</v>
      </c>
      <c r="G1846" s="71">
        <f t="shared" si="252"/>
        <v>973.57894736842104</v>
      </c>
      <c r="H1846" s="72">
        <f t="shared" si="253"/>
        <v>501.42105263157896</v>
      </c>
      <c r="I1846" s="72">
        <f t="shared" si="254"/>
        <v>501.42105263157896</v>
      </c>
      <c r="J1846" s="45">
        <f>Data!D200</f>
        <v>0.30299999999999999</v>
      </c>
      <c r="K1846" s="45">
        <f t="shared" si="255"/>
        <v>5.1062500000000018E-2</v>
      </c>
      <c r="L1846" s="73">
        <f t="shared" si="256"/>
        <v>0.25193749999999998</v>
      </c>
      <c r="M1846" s="73">
        <f>IF(Results!J1846&lt;'C.O. values'!C$32,"NO_GROWTH",L1846)</f>
        <v>0.25193749999999998</v>
      </c>
      <c r="N1846" s="74">
        <f t="shared" si="257"/>
        <v>1990.2596978678403</v>
      </c>
      <c r="O1846" s="42">
        <f t="shared" si="258"/>
        <v>1990.2596978678403</v>
      </c>
      <c r="P1846" s="75">
        <f t="shared" si="259"/>
        <v>0.2178034713707557</v>
      </c>
      <c r="Q1846" s="55" t="str">
        <f t="shared" si="260"/>
        <v>NEGATIVE</v>
      </c>
      <c r="R1846" s="1"/>
    </row>
    <row r="1847" spans="1:18" ht="14" x14ac:dyDescent="0.15">
      <c r="A1847" s="108" t="s">
        <v>3913</v>
      </c>
      <c r="B1847" s="108" t="s">
        <v>3914</v>
      </c>
      <c r="C1847" s="76" t="s">
        <v>1892</v>
      </c>
      <c r="D1847" s="31" t="s">
        <v>127</v>
      </c>
      <c r="E1847" s="1">
        <v>15</v>
      </c>
      <c r="F1847" s="71">
        <f>Data!T200</f>
        <v>1780</v>
      </c>
      <c r="G1847" s="71">
        <f t="shared" si="252"/>
        <v>973.57894736842104</v>
      </c>
      <c r="H1847" s="72">
        <f t="shared" si="253"/>
        <v>806.42105263157896</v>
      </c>
      <c r="I1847" s="72">
        <f t="shared" si="254"/>
        <v>806.42105263157896</v>
      </c>
      <c r="J1847" s="45">
        <f>Data!E200</f>
        <v>0.35199999999999998</v>
      </c>
      <c r="K1847" s="45">
        <f t="shared" si="255"/>
        <v>5.1062500000000018E-2</v>
      </c>
      <c r="L1847" s="73">
        <f t="shared" si="256"/>
        <v>0.30093749999999997</v>
      </c>
      <c r="M1847" s="73">
        <f>IF(Results!J1847&lt;'C.O. values'!C$32,"NO_GROWTH",L1847)</f>
        <v>0.30093749999999997</v>
      </c>
      <c r="N1847" s="74">
        <f t="shared" si="257"/>
        <v>2679.6961250478225</v>
      </c>
      <c r="O1847" s="42">
        <f t="shared" si="258"/>
        <v>2679.6961250478225</v>
      </c>
      <c r="P1847" s="75">
        <f t="shared" si="259"/>
        <v>0.29325173939834986</v>
      </c>
      <c r="Q1847" s="55" t="str">
        <f t="shared" si="260"/>
        <v>NEGATIVE</v>
      </c>
      <c r="R1847" s="1"/>
    </row>
    <row r="1848" spans="1:18" ht="14" x14ac:dyDescent="0.15">
      <c r="A1848" s="108" t="s">
        <v>3915</v>
      </c>
      <c r="B1848" s="108" t="s">
        <v>3916</v>
      </c>
      <c r="C1848" s="76" t="s">
        <v>2189</v>
      </c>
      <c r="D1848" s="31" t="s">
        <v>127</v>
      </c>
      <c r="E1848" s="1">
        <v>16</v>
      </c>
      <c r="F1848" s="71">
        <f>Data!U200</f>
        <v>1935</v>
      </c>
      <c r="G1848" s="71">
        <f t="shared" si="252"/>
        <v>973.57894736842104</v>
      </c>
      <c r="H1848" s="72">
        <f t="shared" si="253"/>
        <v>961.42105263157896</v>
      </c>
      <c r="I1848" s="72">
        <f t="shared" si="254"/>
        <v>961.42105263157896</v>
      </c>
      <c r="J1848" s="45">
        <f>Data!F200</f>
        <v>0.36499999999999999</v>
      </c>
      <c r="K1848" s="45">
        <f t="shared" si="255"/>
        <v>5.1062500000000018E-2</v>
      </c>
      <c r="L1848" s="73">
        <f t="shared" si="256"/>
        <v>0.31393749999999998</v>
      </c>
      <c r="M1848" s="73">
        <f>IF(Results!J1848&lt;'C.O. values'!C$32,"NO_GROWTH",L1848)</f>
        <v>0.31393749999999998</v>
      </c>
      <c r="N1848" s="74">
        <f t="shared" si="257"/>
        <v>3062.4600521810203</v>
      </c>
      <c r="O1848" s="42">
        <f t="shared" si="258"/>
        <v>3062.4600521810203</v>
      </c>
      <c r="P1848" s="75">
        <f t="shared" si="259"/>
        <v>0.33513939462968706</v>
      </c>
      <c r="Q1848" s="55" t="str">
        <f t="shared" si="260"/>
        <v>NEGATIVE</v>
      </c>
      <c r="R1848" s="1"/>
    </row>
    <row r="1849" spans="1:18" ht="14" x14ac:dyDescent="0.15">
      <c r="A1849" s="108" t="s">
        <v>3917</v>
      </c>
      <c r="B1849" s="108" t="s">
        <v>3918</v>
      </c>
      <c r="C1849" s="76" t="s">
        <v>277</v>
      </c>
      <c r="D1849" s="31" t="s">
        <v>144</v>
      </c>
      <c r="E1849" s="1">
        <v>17</v>
      </c>
      <c r="F1849" s="71">
        <f>Data!V200</f>
        <v>2441</v>
      </c>
      <c r="G1849" s="71">
        <f t="shared" si="252"/>
        <v>973.57894736842104</v>
      </c>
      <c r="H1849" s="72">
        <f t="shared" si="253"/>
        <v>1467.421052631579</v>
      </c>
      <c r="I1849" s="72">
        <f t="shared" si="254"/>
        <v>1467.421052631579</v>
      </c>
      <c r="J1849" s="45">
        <f>Data!G200</f>
        <v>0.35699999999999998</v>
      </c>
      <c r="K1849" s="45">
        <f t="shared" si="255"/>
        <v>5.1062500000000018E-2</v>
      </c>
      <c r="L1849" s="73">
        <f t="shared" si="256"/>
        <v>0.30593749999999997</v>
      </c>
      <c r="M1849" s="73">
        <f>IF(Results!J1849&lt;'C.O. values'!C$32,"NO_GROWTH",L1849)</f>
        <v>0.30593749999999997</v>
      </c>
      <c r="N1849" s="74">
        <f t="shared" si="257"/>
        <v>4796.473307886673</v>
      </c>
      <c r="O1849" s="42">
        <f t="shared" si="258"/>
        <v>4796.473307886673</v>
      </c>
      <c r="P1849" s="75">
        <f t="shared" si="259"/>
        <v>0.5249006136807477</v>
      </c>
      <c r="Q1849" s="55" t="str">
        <f t="shared" si="260"/>
        <v>NEGATIVE</v>
      </c>
      <c r="R1849" s="1"/>
    </row>
    <row r="1850" spans="1:18" ht="14" x14ac:dyDescent="0.15">
      <c r="A1850" s="108" t="s">
        <v>3919</v>
      </c>
      <c r="B1850" s="108" t="s">
        <v>3920</v>
      </c>
      <c r="C1850" s="76" t="s">
        <v>321</v>
      </c>
      <c r="D1850" s="31" t="s">
        <v>127</v>
      </c>
      <c r="E1850" s="1">
        <v>18</v>
      </c>
      <c r="F1850" s="71">
        <f>Data!W200</f>
        <v>1883</v>
      </c>
      <c r="G1850" s="71">
        <f t="shared" si="252"/>
        <v>973.57894736842104</v>
      </c>
      <c r="H1850" s="72">
        <f t="shared" si="253"/>
        <v>909.42105263157896</v>
      </c>
      <c r="I1850" s="72">
        <f t="shared" si="254"/>
        <v>909.42105263157896</v>
      </c>
      <c r="J1850" s="45">
        <f>Data!H200</f>
        <v>0.41699999999999998</v>
      </c>
      <c r="K1850" s="45">
        <f t="shared" si="255"/>
        <v>5.1062500000000018E-2</v>
      </c>
      <c r="L1850" s="73">
        <f t="shared" si="256"/>
        <v>0.36593749999999997</v>
      </c>
      <c r="M1850" s="73">
        <f>IF(Results!J1850&lt;'C.O. values'!C$32,"NO_GROWTH",L1850)</f>
        <v>0.36593749999999997</v>
      </c>
      <c r="N1850" s="74">
        <f t="shared" si="257"/>
        <v>2485.1813564654594</v>
      </c>
      <c r="O1850" s="42">
        <f t="shared" si="258"/>
        <v>2485.1813564654594</v>
      </c>
      <c r="P1850" s="75">
        <f t="shared" si="259"/>
        <v>0.27196507420812144</v>
      </c>
      <c r="Q1850" s="55" t="str">
        <f t="shared" si="260"/>
        <v>NEGATIVE</v>
      </c>
      <c r="R1850" s="1"/>
    </row>
    <row r="1851" spans="1:18" ht="14" x14ac:dyDescent="0.15">
      <c r="A1851" s="108" t="s">
        <v>3921</v>
      </c>
      <c r="B1851" s="108" t="s">
        <v>3922</v>
      </c>
      <c r="C1851" s="76" t="s">
        <v>1725</v>
      </c>
      <c r="D1851" s="31" t="s">
        <v>127</v>
      </c>
      <c r="E1851" s="1">
        <v>19</v>
      </c>
      <c r="F1851" s="71">
        <f>Data!X200</f>
        <v>2061</v>
      </c>
      <c r="G1851" s="71">
        <f t="shared" si="252"/>
        <v>973.57894736842104</v>
      </c>
      <c r="H1851" s="72">
        <f t="shared" si="253"/>
        <v>1087.421052631579</v>
      </c>
      <c r="I1851" s="72">
        <f t="shared" si="254"/>
        <v>1087.421052631579</v>
      </c>
      <c r="J1851" s="45">
        <f>Data!I200</f>
        <v>0.41699999999999998</v>
      </c>
      <c r="K1851" s="45">
        <f t="shared" si="255"/>
        <v>5.1062500000000018E-2</v>
      </c>
      <c r="L1851" s="73">
        <f t="shared" si="256"/>
        <v>0.36593749999999997</v>
      </c>
      <c r="M1851" s="73">
        <f>IF(Results!J1851&lt;'C.O. values'!C$32,"NO_GROWTH",L1851)</f>
        <v>0.36593749999999997</v>
      </c>
      <c r="N1851" s="74">
        <f t="shared" si="257"/>
        <v>2971.6032181221631</v>
      </c>
      <c r="O1851" s="42">
        <f t="shared" si="258"/>
        <v>2971.6032181221631</v>
      </c>
      <c r="P1851" s="75">
        <f t="shared" si="259"/>
        <v>0.3251965043239769</v>
      </c>
      <c r="Q1851" s="55" t="str">
        <f t="shared" si="260"/>
        <v>NEGATIVE</v>
      </c>
      <c r="R1851" s="1"/>
    </row>
    <row r="1852" spans="1:18" ht="14" x14ac:dyDescent="0.15">
      <c r="A1852" s="108" t="s">
        <v>3923</v>
      </c>
      <c r="B1852" s="108" t="s">
        <v>3924</v>
      </c>
      <c r="C1852" s="76" t="s">
        <v>158</v>
      </c>
      <c r="D1852" s="31" t="s">
        <v>127</v>
      </c>
      <c r="E1852" s="1">
        <v>20</v>
      </c>
      <c r="F1852" s="71">
        <f>Data!Y200</f>
        <v>2280</v>
      </c>
      <c r="G1852" s="71">
        <f t="shared" si="252"/>
        <v>973.57894736842104</v>
      </c>
      <c r="H1852" s="72">
        <f t="shared" si="253"/>
        <v>1306.421052631579</v>
      </c>
      <c r="I1852" s="72">
        <f t="shared" si="254"/>
        <v>1306.421052631579</v>
      </c>
      <c r="J1852" s="45">
        <f>Data!J200</f>
        <v>0.39300000000000002</v>
      </c>
      <c r="K1852" s="45">
        <f t="shared" si="255"/>
        <v>5.1062500000000018E-2</v>
      </c>
      <c r="L1852" s="73">
        <f t="shared" si="256"/>
        <v>0.34193750000000001</v>
      </c>
      <c r="M1852" s="73">
        <f>IF(Results!J1852&lt;'C.O. values'!C$32,"NO_GROWTH",L1852)</f>
        <v>0.34193750000000001</v>
      </c>
      <c r="N1852" s="74">
        <f t="shared" si="257"/>
        <v>3820.6428152266976</v>
      </c>
      <c r="O1852" s="42">
        <f t="shared" si="258"/>
        <v>3820.6428152266976</v>
      </c>
      <c r="P1852" s="75">
        <f t="shared" si="259"/>
        <v>0.41811089724400829</v>
      </c>
      <c r="Q1852" s="55" t="str">
        <f t="shared" si="260"/>
        <v>NEGATIVE</v>
      </c>
      <c r="R1852" s="1"/>
    </row>
    <row r="1853" spans="1:18" ht="14" x14ac:dyDescent="0.15">
      <c r="A1853" s="108" t="s">
        <v>3925</v>
      </c>
      <c r="B1853" s="108" t="s">
        <v>3926</v>
      </c>
      <c r="C1853" s="76" t="s">
        <v>158</v>
      </c>
      <c r="D1853" s="31" t="s">
        <v>127</v>
      </c>
      <c r="E1853" s="1">
        <v>21</v>
      </c>
      <c r="F1853" s="71">
        <f>Data!Z200</f>
        <v>2211</v>
      </c>
      <c r="G1853" s="71">
        <f t="shared" si="252"/>
        <v>973.57894736842104</v>
      </c>
      <c r="H1853" s="72">
        <f t="shared" si="253"/>
        <v>1237.421052631579</v>
      </c>
      <c r="I1853" s="72">
        <f t="shared" si="254"/>
        <v>1237.421052631579</v>
      </c>
      <c r="J1853" s="45">
        <f>Data!K200</f>
        <v>0.35</v>
      </c>
      <c r="K1853" s="45">
        <f t="shared" si="255"/>
        <v>5.1062500000000018E-2</v>
      </c>
      <c r="L1853" s="73">
        <f t="shared" si="256"/>
        <v>0.29893749999999997</v>
      </c>
      <c r="M1853" s="73">
        <f>IF(Results!J1853&lt;'C.O. values'!C$32,"NO_GROWTH",L1853)</f>
        <v>0.29893749999999997</v>
      </c>
      <c r="N1853" s="74">
        <f t="shared" si="257"/>
        <v>4139.3972072141469</v>
      </c>
      <c r="O1853" s="42">
        <f t="shared" si="258"/>
        <v>4139.3972072141469</v>
      </c>
      <c r="P1853" s="75">
        <f t="shared" si="259"/>
        <v>0.45299368825058733</v>
      </c>
      <c r="Q1853" s="55" t="str">
        <f t="shared" si="260"/>
        <v>NEGATIVE</v>
      </c>
      <c r="R1853" s="1"/>
    </row>
    <row r="1854" spans="1:18" ht="14" x14ac:dyDescent="0.15">
      <c r="A1854" s="108" t="s">
        <v>3927</v>
      </c>
      <c r="B1854" s="108" t="s">
        <v>3928</v>
      </c>
      <c r="C1854" s="76" t="s">
        <v>158</v>
      </c>
      <c r="D1854" s="31" t="s">
        <v>144</v>
      </c>
      <c r="E1854" s="1">
        <v>22</v>
      </c>
      <c r="F1854" s="71">
        <f>Data!AA200</f>
        <v>2323</v>
      </c>
      <c r="G1854" s="71">
        <f t="shared" si="252"/>
        <v>973.57894736842104</v>
      </c>
      <c r="H1854" s="72">
        <f t="shared" si="253"/>
        <v>1349.421052631579</v>
      </c>
      <c r="I1854" s="72">
        <f t="shared" si="254"/>
        <v>1349.421052631579</v>
      </c>
      <c r="J1854" s="45">
        <f>Data!L200</f>
        <v>0.36099999999999999</v>
      </c>
      <c r="K1854" s="45">
        <f t="shared" si="255"/>
        <v>5.1062500000000018E-2</v>
      </c>
      <c r="L1854" s="73">
        <f t="shared" si="256"/>
        <v>0.30993749999999998</v>
      </c>
      <c r="M1854" s="73">
        <f>IF(Results!J1854&lt;'C.O. values'!C$32,"NO_GROWTH",L1854)</f>
        <v>0.30993749999999998</v>
      </c>
      <c r="N1854" s="74">
        <f t="shared" si="257"/>
        <v>4353.8489296441348</v>
      </c>
      <c r="O1854" s="42">
        <f t="shared" si="258"/>
        <v>4353.8489296441348</v>
      </c>
      <c r="P1854" s="75">
        <f t="shared" si="259"/>
        <v>0.47646214798814202</v>
      </c>
      <c r="Q1854" s="55" t="str">
        <f t="shared" si="260"/>
        <v>NEGATIVE</v>
      </c>
      <c r="R1854" s="1"/>
    </row>
    <row r="1855" spans="1:18" ht="14" x14ac:dyDescent="0.15">
      <c r="A1855" s="108" t="s">
        <v>3929</v>
      </c>
      <c r="B1855" s="108" t="s">
        <v>3930</v>
      </c>
      <c r="C1855" s="76" t="s">
        <v>321</v>
      </c>
      <c r="D1855" s="31" t="s">
        <v>127</v>
      </c>
      <c r="E1855" s="1">
        <v>23</v>
      </c>
      <c r="F1855" s="71">
        <f>Data!AB200</f>
        <v>2418</v>
      </c>
      <c r="G1855" s="71">
        <f t="shared" si="252"/>
        <v>973.57894736842104</v>
      </c>
      <c r="H1855" s="72">
        <f t="shared" si="253"/>
        <v>1444.421052631579</v>
      </c>
      <c r="I1855" s="72">
        <f t="shared" si="254"/>
        <v>1444.421052631579</v>
      </c>
      <c r="J1855" s="45">
        <f>Data!M200</f>
        <v>0.374</v>
      </c>
      <c r="K1855" s="45">
        <f t="shared" si="255"/>
        <v>5.1062500000000018E-2</v>
      </c>
      <c r="L1855" s="73">
        <f t="shared" si="256"/>
        <v>0.32293749999999999</v>
      </c>
      <c r="M1855" s="73">
        <f>IF(Results!J1855&lt;'C.O. values'!C$32,"NO_GROWTH",L1855)</f>
        <v>0.32293749999999999</v>
      </c>
      <c r="N1855" s="74">
        <f t="shared" si="257"/>
        <v>4472.7572754219591</v>
      </c>
      <c r="O1855" s="42">
        <f t="shared" si="258"/>
        <v>4472.7572754219591</v>
      </c>
      <c r="P1855" s="75">
        <f t="shared" si="259"/>
        <v>0.48947484704098893</v>
      </c>
      <c r="Q1855" s="55" t="str">
        <f t="shared" si="260"/>
        <v>NEGATIVE</v>
      </c>
      <c r="R1855" s="1"/>
    </row>
    <row r="1856" spans="1:18" ht="14" x14ac:dyDescent="0.15">
      <c r="A1856" s="108" t="s">
        <v>3931</v>
      </c>
      <c r="B1856" s="108" t="s">
        <v>3932</v>
      </c>
      <c r="C1856" s="76" t="s">
        <v>238</v>
      </c>
      <c r="D1856" s="31" t="s">
        <v>144</v>
      </c>
      <c r="E1856" s="1">
        <v>24</v>
      </c>
      <c r="F1856" s="71">
        <f>Data!AC200</f>
        <v>2102</v>
      </c>
      <c r="G1856" s="71">
        <f t="shared" si="252"/>
        <v>973.57894736842104</v>
      </c>
      <c r="H1856" s="72">
        <f t="shared" si="253"/>
        <v>1128.421052631579</v>
      </c>
      <c r="I1856" s="72">
        <f t="shared" si="254"/>
        <v>1128.421052631579</v>
      </c>
      <c r="J1856" s="45">
        <f>Data!N200</f>
        <v>0.39900000000000002</v>
      </c>
      <c r="K1856" s="45">
        <f t="shared" si="255"/>
        <v>5.1062500000000018E-2</v>
      </c>
      <c r="L1856" s="73">
        <f t="shared" si="256"/>
        <v>0.34793750000000001</v>
      </c>
      <c r="M1856" s="73">
        <f>IF(Results!J1856&lt;'C.O. values'!C$32,"NO_GROWTH",L1856)</f>
        <v>0.34793750000000001</v>
      </c>
      <c r="N1856" s="74">
        <f t="shared" si="257"/>
        <v>3243.171697881312</v>
      </c>
      <c r="O1856" s="42">
        <f t="shared" si="258"/>
        <v>3243.171697881312</v>
      </c>
      <c r="P1856" s="75">
        <f t="shared" si="259"/>
        <v>0.35491551921926273</v>
      </c>
      <c r="Q1856" s="55" t="str">
        <f t="shared" si="260"/>
        <v>NEGATIVE</v>
      </c>
      <c r="R1856" s="1"/>
    </row>
    <row r="1857" spans="1:18" ht="14" x14ac:dyDescent="0.15">
      <c r="A1857" s="108" t="s">
        <v>3933</v>
      </c>
      <c r="B1857" s="108" t="s">
        <v>3934</v>
      </c>
      <c r="C1857" s="76" t="s">
        <v>715</v>
      </c>
      <c r="D1857" s="31" t="s">
        <v>127</v>
      </c>
      <c r="E1857" s="1">
        <v>25</v>
      </c>
      <c r="F1857" s="71">
        <f>Data!R201</f>
        <v>1828</v>
      </c>
      <c r="G1857" s="71">
        <f t="shared" si="252"/>
        <v>973.57894736842104</v>
      </c>
      <c r="H1857" s="72">
        <f t="shared" si="253"/>
        <v>854.42105263157896</v>
      </c>
      <c r="I1857" s="72">
        <f t="shared" si="254"/>
        <v>854.42105263157896</v>
      </c>
      <c r="J1857" s="45">
        <f>Data!C201</f>
        <v>0.378</v>
      </c>
      <c r="K1857" s="45">
        <f t="shared" si="255"/>
        <v>5.1062500000000018E-2</v>
      </c>
      <c r="L1857" s="73">
        <f t="shared" si="256"/>
        <v>0.32693749999999999</v>
      </c>
      <c r="M1857" s="73">
        <f>IF(Results!J1857&lt;'C.O. values'!C$32,"NO_GROWTH",L1857)</f>
        <v>0.32693749999999999</v>
      </c>
      <c r="N1857" s="74">
        <f t="shared" si="257"/>
        <v>2613.4079224059001</v>
      </c>
      <c r="O1857" s="42">
        <f t="shared" si="258"/>
        <v>2613.4079224059001</v>
      </c>
      <c r="P1857" s="75">
        <f t="shared" si="259"/>
        <v>0.28599750988156569</v>
      </c>
      <c r="Q1857" s="55" t="str">
        <f t="shared" si="260"/>
        <v>NEGATIVE</v>
      </c>
      <c r="R1857" s="1"/>
    </row>
    <row r="1858" spans="1:18" ht="14" x14ac:dyDescent="0.15">
      <c r="A1858" s="108" t="s">
        <v>3935</v>
      </c>
      <c r="B1858" s="108" t="s">
        <v>3936</v>
      </c>
      <c r="C1858" s="76" t="s">
        <v>135</v>
      </c>
      <c r="D1858" s="31" t="s">
        <v>127</v>
      </c>
      <c r="E1858" s="1">
        <v>26</v>
      </c>
      <c r="F1858" s="71">
        <f>Data!S201</f>
        <v>2257</v>
      </c>
      <c r="G1858" s="71">
        <f t="shared" si="252"/>
        <v>973.57894736842104</v>
      </c>
      <c r="H1858" s="72">
        <f t="shared" si="253"/>
        <v>1283.421052631579</v>
      </c>
      <c r="I1858" s="72">
        <f t="shared" si="254"/>
        <v>1283.421052631579</v>
      </c>
      <c r="J1858" s="45">
        <f>Data!D201</f>
        <v>0.27200000000000002</v>
      </c>
      <c r="K1858" s="45">
        <f t="shared" si="255"/>
        <v>5.1062500000000018E-2</v>
      </c>
      <c r="L1858" s="73">
        <f t="shared" si="256"/>
        <v>0.22093750000000001</v>
      </c>
      <c r="M1858" s="73">
        <f>IF(Results!J1858&lt;'C.O. values'!C$32,"NO_GROWTH",L1858)</f>
        <v>0.22093750000000001</v>
      </c>
      <c r="N1858" s="74">
        <f t="shared" si="257"/>
        <v>5808.9778902702301</v>
      </c>
      <c r="O1858" s="42">
        <f t="shared" si="258"/>
        <v>5808.9778902702301</v>
      </c>
      <c r="P1858" s="75">
        <f t="shared" si="259"/>
        <v>0.63570374809490793</v>
      </c>
      <c r="Q1858" s="55" t="str">
        <f t="shared" si="260"/>
        <v>NEGATIVE</v>
      </c>
      <c r="R1858" s="1"/>
    </row>
    <row r="1859" spans="1:18" ht="14" x14ac:dyDescent="0.15">
      <c r="A1859" s="108" t="s">
        <v>3937</v>
      </c>
      <c r="B1859" s="108" t="s">
        <v>3938</v>
      </c>
      <c r="C1859" s="76" t="s">
        <v>152</v>
      </c>
      <c r="D1859" s="31" t="s">
        <v>127</v>
      </c>
      <c r="E1859" s="1">
        <v>27</v>
      </c>
      <c r="F1859" s="71">
        <f>Data!T201</f>
        <v>2358</v>
      </c>
      <c r="G1859" s="71">
        <f t="shared" si="252"/>
        <v>973.57894736842104</v>
      </c>
      <c r="H1859" s="72">
        <f t="shared" si="253"/>
        <v>1384.421052631579</v>
      </c>
      <c r="I1859" s="72">
        <f t="shared" si="254"/>
        <v>1384.421052631579</v>
      </c>
      <c r="J1859" s="45">
        <f>Data!E201</f>
        <v>0.36299999999999999</v>
      </c>
      <c r="K1859" s="45">
        <f t="shared" si="255"/>
        <v>5.1062500000000018E-2</v>
      </c>
      <c r="L1859" s="73">
        <f t="shared" si="256"/>
        <v>0.31193749999999998</v>
      </c>
      <c r="M1859" s="73">
        <f>IF(Results!J1859&lt;'C.O. values'!C$32,"NO_GROWTH",L1859)</f>
        <v>0.31193749999999998</v>
      </c>
      <c r="N1859" s="74">
        <f t="shared" si="257"/>
        <v>4438.1360132448935</v>
      </c>
      <c r="O1859" s="42">
        <f t="shared" si="258"/>
        <v>4438.1360132448935</v>
      </c>
      <c r="P1859" s="75">
        <f t="shared" si="259"/>
        <v>0.48568607962863558</v>
      </c>
      <c r="Q1859" s="55" t="str">
        <f t="shared" si="260"/>
        <v>NEGATIVE</v>
      </c>
      <c r="R1859" s="1"/>
    </row>
    <row r="1860" spans="1:18" ht="14" x14ac:dyDescent="0.15">
      <c r="A1860" s="108" t="s">
        <v>3939</v>
      </c>
      <c r="B1860" s="108" t="s">
        <v>3940</v>
      </c>
      <c r="C1860" s="76" t="s">
        <v>132</v>
      </c>
      <c r="D1860" s="31" t="s">
        <v>127</v>
      </c>
      <c r="E1860" s="1">
        <v>28</v>
      </c>
      <c r="F1860" s="71">
        <f>Data!U201</f>
        <v>2047</v>
      </c>
      <c r="G1860" s="71">
        <f t="shared" si="252"/>
        <v>973.57894736842104</v>
      </c>
      <c r="H1860" s="72">
        <f t="shared" si="253"/>
        <v>1073.421052631579</v>
      </c>
      <c r="I1860" s="72">
        <f t="shared" si="254"/>
        <v>1073.421052631579</v>
      </c>
      <c r="J1860" s="45">
        <f>Data!F201</f>
        <v>0.41399999999999998</v>
      </c>
      <c r="K1860" s="45">
        <f t="shared" si="255"/>
        <v>5.1062500000000018E-2</v>
      </c>
      <c r="L1860" s="73">
        <f t="shared" si="256"/>
        <v>0.36293749999999997</v>
      </c>
      <c r="M1860" s="73">
        <f>IF(Results!J1860&lt;'C.O. values'!C$32,"NO_GROWTH",L1860)</f>
        <v>0.36293749999999997</v>
      </c>
      <c r="N1860" s="74">
        <f t="shared" si="257"/>
        <v>2957.5920168943112</v>
      </c>
      <c r="O1860" s="42">
        <f t="shared" si="258"/>
        <v>2957.5920168943112</v>
      </c>
      <c r="P1860" s="75">
        <f t="shared" si="259"/>
        <v>0.32366319273214311</v>
      </c>
      <c r="Q1860" s="55" t="str">
        <f t="shared" si="260"/>
        <v>NEGATIVE</v>
      </c>
      <c r="R1860" s="1"/>
    </row>
    <row r="1861" spans="1:18" ht="14" x14ac:dyDescent="0.15">
      <c r="A1861" s="108" t="s">
        <v>3941</v>
      </c>
      <c r="B1861" s="108" t="s">
        <v>3942</v>
      </c>
      <c r="C1861" s="76" t="s">
        <v>277</v>
      </c>
      <c r="D1861" s="31" t="s">
        <v>127</v>
      </c>
      <c r="E1861" s="1">
        <v>29</v>
      </c>
      <c r="F1861" s="71">
        <f>Data!V201</f>
        <v>2046</v>
      </c>
      <c r="G1861" s="71">
        <f t="shared" si="252"/>
        <v>973.57894736842104</v>
      </c>
      <c r="H1861" s="72">
        <f t="shared" si="253"/>
        <v>1072.421052631579</v>
      </c>
      <c r="I1861" s="72">
        <f t="shared" si="254"/>
        <v>1072.421052631579</v>
      </c>
      <c r="J1861" s="45">
        <f>Data!G201</f>
        <v>0.35899999999999999</v>
      </c>
      <c r="K1861" s="45">
        <f t="shared" si="255"/>
        <v>5.1062500000000018E-2</v>
      </c>
      <c r="L1861" s="73">
        <f t="shared" si="256"/>
        <v>0.30793749999999998</v>
      </c>
      <c r="M1861" s="73">
        <f>IF(Results!J1861&lt;'C.O. values'!C$32,"NO_GROWTH",L1861)</f>
        <v>0.30793749999999998</v>
      </c>
      <c r="N1861" s="74">
        <f t="shared" si="257"/>
        <v>3482.5932295728162</v>
      </c>
      <c r="O1861" s="42">
        <f t="shared" si="258"/>
        <v>3482.5932295728162</v>
      </c>
      <c r="P1861" s="75">
        <f t="shared" si="259"/>
        <v>0.38111654252249189</v>
      </c>
      <c r="Q1861" s="55" t="str">
        <f t="shared" si="260"/>
        <v>NEGATIVE</v>
      </c>
      <c r="R1861" s="1"/>
    </row>
    <row r="1862" spans="1:18" ht="14" x14ac:dyDescent="0.15">
      <c r="A1862" s="108" t="s">
        <v>3943</v>
      </c>
      <c r="B1862" s="108" t="s">
        <v>3944</v>
      </c>
      <c r="C1862" s="76" t="s">
        <v>973</v>
      </c>
      <c r="D1862" s="31" t="s">
        <v>127</v>
      </c>
      <c r="E1862" s="1">
        <v>30</v>
      </c>
      <c r="F1862" s="71">
        <f>Data!W201</f>
        <v>2378</v>
      </c>
      <c r="G1862" s="71">
        <f t="shared" si="252"/>
        <v>973.57894736842104</v>
      </c>
      <c r="H1862" s="72">
        <f t="shared" si="253"/>
        <v>1404.421052631579</v>
      </c>
      <c r="I1862" s="72">
        <f t="shared" si="254"/>
        <v>1404.421052631579</v>
      </c>
      <c r="J1862" s="45">
        <f>Data!H201</f>
        <v>0.30599999999999999</v>
      </c>
      <c r="K1862" s="45">
        <f t="shared" si="255"/>
        <v>5.1062500000000018E-2</v>
      </c>
      <c r="L1862" s="73">
        <f t="shared" si="256"/>
        <v>0.25493749999999998</v>
      </c>
      <c r="M1862" s="73">
        <f>IF(Results!J1862&lt;'C.O. values'!C$32,"NO_GROWTH",L1862)</f>
        <v>0.25493749999999998</v>
      </c>
      <c r="N1862" s="74">
        <f t="shared" si="257"/>
        <v>5508.8837563386287</v>
      </c>
      <c r="O1862" s="42">
        <f t="shared" si="258"/>
        <v>5508.8837563386287</v>
      </c>
      <c r="P1862" s="75">
        <f t="shared" si="259"/>
        <v>0.60286303681570907</v>
      </c>
      <c r="Q1862" s="55" t="str">
        <f t="shared" si="260"/>
        <v>NEGATIVE</v>
      </c>
      <c r="R1862" s="1"/>
    </row>
    <row r="1863" spans="1:18" ht="14" x14ac:dyDescent="0.15">
      <c r="A1863" s="108" t="s">
        <v>3945</v>
      </c>
      <c r="B1863" s="108" t="s">
        <v>3946</v>
      </c>
      <c r="C1863" s="76" t="s">
        <v>152</v>
      </c>
      <c r="D1863" s="31" t="s">
        <v>144</v>
      </c>
      <c r="E1863" s="1">
        <v>31</v>
      </c>
      <c r="F1863" s="71">
        <f>Data!X201</f>
        <v>2686</v>
      </c>
      <c r="G1863" s="71">
        <f t="shared" si="252"/>
        <v>973.57894736842104</v>
      </c>
      <c r="H1863" s="72">
        <f t="shared" si="253"/>
        <v>1712.421052631579</v>
      </c>
      <c r="I1863" s="72">
        <f t="shared" si="254"/>
        <v>1712.421052631579</v>
      </c>
      <c r="J1863" s="45">
        <f>Data!I201</f>
        <v>0.30599999999999999</v>
      </c>
      <c r="K1863" s="45">
        <f t="shared" si="255"/>
        <v>5.1062500000000018E-2</v>
      </c>
      <c r="L1863" s="73">
        <f t="shared" si="256"/>
        <v>0.25493749999999998</v>
      </c>
      <c r="M1863" s="73">
        <f>IF(Results!J1863&lt;'C.O. values'!C$32,"NO_GROWTH",L1863)</f>
        <v>0.25493749999999998</v>
      </c>
      <c r="N1863" s="74">
        <f t="shared" si="257"/>
        <v>6717.02300615476</v>
      </c>
      <c r="O1863" s="42">
        <f t="shared" si="258"/>
        <v>6717.02300615476</v>
      </c>
      <c r="P1863" s="75">
        <f t="shared" si="259"/>
        <v>0.7350753922139075</v>
      </c>
      <c r="Q1863" s="55" t="str">
        <f t="shared" si="260"/>
        <v>NEGATIVE</v>
      </c>
      <c r="R1863" s="1"/>
    </row>
    <row r="1864" spans="1:18" ht="14" x14ac:dyDescent="0.15">
      <c r="A1864" s="108" t="s">
        <v>3947</v>
      </c>
      <c r="B1864" s="108" t="s">
        <v>3948</v>
      </c>
      <c r="C1864" s="76" t="s">
        <v>305</v>
      </c>
      <c r="D1864" s="31" t="s">
        <v>127</v>
      </c>
      <c r="E1864" s="1">
        <v>32</v>
      </c>
      <c r="F1864" s="71">
        <f>Data!Y201</f>
        <v>2325</v>
      </c>
      <c r="G1864" s="71">
        <f t="shared" si="252"/>
        <v>973.57894736842104</v>
      </c>
      <c r="H1864" s="72">
        <f t="shared" si="253"/>
        <v>1351.421052631579</v>
      </c>
      <c r="I1864" s="72">
        <f t="shared" si="254"/>
        <v>1351.421052631579</v>
      </c>
      <c r="J1864" s="45">
        <f>Data!J201</f>
        <v>0.36099999999999999</v>
      </c>
      <c r="K1864" s="45">
        <f t="shared" si="255"/>
        <v>5.1062500000000018E-2</v>
      </c>
      <c r="L1864" s="73">
        <f t="shared" si="256"/>
        <v>0.30993749999999998</v>
      </c>
      <c r="M1864" s="73">
        <f>IF(Results!J1864&lt;'C.O. values'!C$32,"NO_GROWTH",L1864)</f>
        <v>0.30993749999999998</v>
      </c>
      <c r="N1864" s="74">
        <f t="shared" si="257"/>
        <v>4360.3018435380654</v>
      </c>
      <c r="O1864" s="42">
        <f t="shared" si="258"/>
        <v>4360.3018435380654</v>
      </c>
      <c r="P1864" s="75">
        <f t="shared" si="259"/>
        <v>0.47716832067910309</v>
      </c>
      <c r="Q1864" s="55" t="str">
        <f t="shared" si="260"/>
        <v>NEGATIVE</v>
      </c>
      <c r="R1864" s="1"/>
    </row>
    <row r="1865" spans="1:18" ht="14" x14ac:dyDescent="0.15">
      <c r="A1865" s="108" t="s">
        <v>3949</v>
      </c>
      <c r="B1865" s="108" t="s">
        <v>3950</v>
      </c>
      <c r="C1865" s="76" t="s">
        <v>944</v>
      </c>
      <c r="D1865" s="31" t="s">
        <v>141</v>
      </c>
      <c r="E1865" s="1">
        <v>33</v>
      </c>
      <c r="F1865" s="71">
        <f>Data!Z201</f>
        <v>2581</v>
      </c>
      <c r="G1865" s="71">
        <f t="shared" ref="G1865:G1928" si="261">G$5</f>
        <v>973.57894736842104</v>
      </c>
      <c r="H1865" s="72">
        <f t="shared" ref="H1865:H1928" si="262">F1865-G1865</f>
        <v>1607.421052631579</v>
      </c>
      <c r="I1865" s="72">
        <f t="shared" ref="I1865:I1928" si="263">IF(H1865&lt;((QUARTILE($H$9:$H$2007,3))+(1.5*(QUARTILE($H$9:$H$2007,3)-QUARTILE($H$9:$H$2007,1)))),(IF(H1865&gt;((QUARTILE($H$9:$H$2007,1))-(1.5*(QUARTILE($H$9:$H$2007,3)-QUARTILE($H$9:$H$2007,1)))),H1865,"OUTLIER-DN")),"OUTLIER-UP")</f>
        <v>1607.421052631579</v>
      </c>
      <c r="J1865" s="45">
        <f>Data!K201</f>
        <v>0.39800000000000002</v>
      </c>
      <c r="K1865" s="45">
        <f t="shared" ref="K1865:K1928" si="264">K$5</f>
        <v>5.1062500000000018E-2</v>
      </c>
      <c r="L1865" s="73">
        <f t="shared" ref="L1865:L1928" si="265">J1865-K1865</f>
        <v>0.34693750000000001</v>
      </c>
      <c r="M1865" s="73">
        <f>IF(Results!J1865&lt;'C.O. values'!C$32,"NO_GROWTH",L1865)</f>
        <v>0.34693750000000001</v>
      </c>
      <c r="N1865" s="74">
        <f t="shared" ref="N1865:N1928" si="266">IF(M1865="NO_GROWTH","NO_GROWTH",H1865/L1865)</f>
        <v>4633.171832481582</v>
      </c>
      <c r="O1865" s="42">
        <f t="shared" ref="O1865:O1928" si="267">IF(M1865="NO_GROWTH","NO_GROWTH",(IF(N1865&lt;((QUARTILE($N$9:$N$2007,3))+(1.5*(QUARTILE($N$9:$N$2007,3)-QUARTILE($N$9:$N$2007,1)))),(IF(N1865&gt;((QUARTILE($N$9:$N$2007,1))-(1.5*(QUARTILE($N$9:$N$2007,3)-QUARTILE($N$9:$N$2007,1)))),N1865,"OUTLIER-DN")),"OUTLIER-UP")))</f>
        <v>4633.171832481582</v>
      </c>
      <c r="P1865" s="75">
        <f t="shared" ref="P1865:P1928" si="268">IF(O1865="NO_GROWTH","NO_GROWTH",N1865/$O$5)</f>
        <v>0.50702976584048931</v>
      </c>
      <c r="Q1865" s="55" t="str">
        <f t="shared" ref="Q1865:Q1928" si="269">IF(M1865="NO_GROWTH","NO_GROWTH",(IF(P1865&gt;0.99,(IF(H1865&lt;$P$5,"POTENTIAL_FALSE_POSITIVE","LIKELY_TRUE_POSITIVE")),"NEGATIVE")))</f>
        <v>NEGATIVE</v>
      </c>
      <c r="R1865" s="1"/>
    </row>
    <row r="1866" spans="1:18" ht="14" x14ac:dyDescent="0.15">
      <c r="A1866" s="108" t="s">
        <v>3951</v>
      </c>
      <c r="B1866" s="108" t="s">
        <v>3952</v>
      </c>
      <c r="C1866" s="76" t="s">
        <v>2062</v>
      </c>
      <c r="D1866" s="31" t="s">
        <v>127</v>
      </c>
      <c r="E1866" s="1">
        <v>34</v>
      </c>
      <c r="F1866" s="71">
        <f>Data!AA201</f>
        <v>2941</v>
      </c>
      <c r="G1866" s="71">
        <f t="shared" si="261"/>
        <v>973.57894736842104</v>
      </c>
      <c r="H1866" s="72">
        <f t="shared" si="262"/>
        <v>1967.421052631579</v>
      </c>
      <c r="I1866" s="72">
        <f t="shared" si="263"/>
        <v>1967.421052631579</v>
      </c>
      <c r="J1866" s="45">
        <f>Data!L201</f>
        <v>0.33800000000000002</v>
      </c>
      <c r="K1866" s="45">
        <f t="shared" si="264"/>
        <v>5.1062500000000018E-2</v>
      </c>
      <c r="L1866" s="73">
        <f t="shared" si="265"/>
        <v>0.28693750000000001</v>
      </c>
      <c r="M1866" s="73">
        <f>IF(Results!J1866&lt;'C.O. values'!C$32,"NO_GROWTH",L1866)</f>
        <v>0.28693750000000001</v>
      </c>
      <c r="N1866" s="74">
        <f t="shared" si="266"/>
        <v>6856.6187850370861</v>
      </c>
      <c r="O1866" s="42">
        <f t="shared" si="267"/>
        <v>6856.6187850370861</v>
      </c>
      <c r="P1866" s="75">
        <f t="shared" si="268"/>
        <v>0.75035201428581466</v>
      </c>
      <c r="Q1866" s="55" t="str">
        <f t="shared" si="269"/>
        <v>NEGATIVE</v>
      </c>
      <c r="R1866" s="1"/>
    </row>
    <row r="1867" spans="1:18" ht="14" x14ac:dyDescent="0.15">
      <c r="A1867" s="108" t="s">
        <v>3953</v>
      </c>
      <c r="B1867" s="108" t="s">
        <v>3954</v>
      </c>
      <c r="C1867" s="76" t="s">
        <v>158</v>
      </c>
      <c r="D1867" s="31" t="s">
        <v>144</v>
      </c>
      <c r="E1867" s="1">
        <v>35</v>
      </c>
      <c r="F1867" s="71">
        <f>Data!AB201</f>
        <v>2300</v>
      </c>
      <c r="G1867" s="71">
        <f t="shared" si="261"/>
        <v>973.57894736842104</v>
      </c>
      <c r="H1867" s="72">
        <f t="shared" si="262"/>
        <v>1326.421052631579</v>
      </c>
      <c r="I1867" s="72">
        <f t="shared" si="263"/>
        <v>1326.421052631579</v>
      </c>
      <c r="J1867" s="45">
        <f>Data!M201</f>
        <v>0.43099999999999999</v>
      </c>
      <c r="K1867" s="45">
        <f t="shared" si="264"/>
        <v>5.1062500000000018E-2</v>
      </c>
      <c r="L1867" s="73">
        <f t="shared" si="265"/>
        <v>0.37993749999999998</v>
      </c>
      <c r="M1867" s="73">
        <f>IF(Results!J1867&lt;'C.O. values'!C$32,"NO_GROWTH",L1867)</f>
        <v>0.37993749999999998</v>
      </c>
      <c r="N1867" s="74">
        <f t="shared" si="266"/>
        <v>3491.1559207279593</v>
      </c>
      <c r="O1867" s="42">
        <f t="shared" si="267"/>
        <v>3491.1559207279593</v>
      </c>
      <c r="P1867" s="75">
        <f t="shared" si="268"/>
        <v>0.38205359805341771</v>
      </c>
      <c r="Q1867" s="55" t="str">
        <f t="shared" si="269"/>
        <v>NEGATIVE</v>
      </c>
      <c r="R1867" s="1"/>
    </row>
    <row r="1868" spans="1:18" ht="14" x14ac:dyDescent="0.15">
      <c r="A1868" s="108" t="s">
        <v>3955</v>
      </c>
      <c r="B1868" s="108" t="s">
        <v>3956</v>
      </c>
      <c r="C1868" s="76" t="s">
        <v>596</v>
      </c>
      <c r="D1868" s="31" t="s">
        <v>144</v>
      </c>
      <c r="E1868" s="1">
        <v>36</v>
      </c>
      <c r="F1868" s="71">
        <f>Data!AC201</f>
        <v>2745</v>
      </c>
      <c r="G1868" s="71">
        <f t="shared" si="261"/>
        <v>973.57894736842104</v>
      </c>
      <c r="H1868" s="72">
        <f t="shared" si="262"/>
        <v>1771.421052631579</v>
      </c>
      <c r="I1868" s="72">
        <f t="shared" si="263"/>
        <v>1771.421052631579</v>
      </c>
      <c r="J1868" s="45">
        <f>Data!N201</f>
        <v>0.41399999999999998</v>
      </c>
      <c r="K1868" s="45">
        <f t="shared" si="264"/>
        <v>5.1062500000000018E-2</v>
      </c>
      <c r="L1868" s="73">
        <f t="shared" si="265"/>
        <v>0.36293749999999997</v>
      </c>
      <c r="M1868" s="73">
        <f>IF(Results!J1868&lt;'C.O. values'!C$32,"NO_GROWTH",L1868)</f>
        <v>0.36293749999999997</v>
      </c>
      <c r="N1868" s="74">
        <f t="shared" si="266"/>
        <v>4880.788159480845</v>
      </c>
      <c r="O1868" s="42">
        <f t="shared" si="267"/>
        <v>4880.788159480845</v>
      </c>
      <c r="P1868" s="75">
        <f t="shared" si="268"/>
        <v>0.5341275841032479</v>
      </c>
      <c r="Q1868" s="55" t="str">
        <f t="shared" si="269"/>
        <v>NEGATIVE</v>
      </c>
      <c r="R1868" s="1"/>
    </row>
    <row r="1869" spans="1:18" ht="14" x14ac:dyDescent="0.15">
      <c r="A1869" s="108" t="s">
        <v>3957</v>
      </c>
      <c r="B1869" s="108" t="s">
        <v>3958</v>
      </c>
      <c r="C1869" s="76" t="s">
        <v>568</v>
      </c>
      <c r="D1869" s="31" t="s">
        <v>127</v>
      </c>
      <c r="E1869" s="1">
        <v>37</v>
      </c>
      <c r="F1869" s="71">
        <f>Data!R202</f>
        <v>1420</v>
      </c>
      <c r="G1869" s="71">
        <f t="shared" si="261"/>
        <v>973.57894736842104</v>
      </c>
      <c r="H1869" s="72">
        <f t="shared" si="262"/>
        <v>446.42105263157896</v>
      </c>
      <c r="I1869" s="72">
        <f t="shared" si="263"/>
        <v>446.42105263157896</v>
      </c>
      <c r="J1869" s="45">
        <f>Data!C202</f>
        <v>0.38400000000000001</v>
      </c>
      <c r="K1869" s="45">
        <f t="shared" si="264"/>
        <v>5.1062500000000018E-2</v>
      </c>
      <c r="L1869" s="73">
        <f t="shared" si="265"/>
        <v>0.3329375</v>
      </c>
      <c r="M1869" s="73">
        <f>IF(Results!J1869&lt;'C.O. values'!C$32,"NO_GROWTH",L1869)</f>
        <v>0.3329375</v>
      </c>
      <c r="N1869" s="74">
        <f t="shared" si="266"/>
        <v>1340.8554237103929</v>
      </c>
      <c r="O1869" s="42">
        <f t="shared" si="267"/>
        <v>1340.8554237103929</v>
      </c>
      <c r="P1869" s="75">
        <f t="shared" si="268"/>
        <v>0.14673610996760569</v>
      </c>
      <c r="Q1869" s="55" t="str">
        <f t="shared" si="269"/>
        <v>NEGATIVE</v>
      </c>
      <c r="R1869" s="1"/>
    </row>
    <row r="1870" spans="1:18" ht="14" x14ac:dyDescent="0.15">
      <c r="A1870" s="108" t="s">
        <v>3959</v>
      </c>
      <c r="B1870" s="108" t="s">
        <v>3960</v>
      </c>
      <c r="C1870" s="76" t="s">
        <v>582</v>
      </c>
      <c r="D1870" s="31" t="s">
        <v>144</v>
      </c>
      <c r="E1870" s="1">
        <v>38</v>
      </c>
      <c r="F1870" s="71">
        <f>Data!S202</f>
        <v>1481</v>
      </c>
      <c r="G1870" s="71">
        <f t="shared" si="261"/>
        <v>973.57894736842104</v>
      </c>
      <c r="H1870" s="72">
        <f t="shared" si="262"/>
        <v>507.42105263157896</v>
      </c>
      <c r="I1870" s="72">
        <f t="shared" si="263"/>
        <v>507.42105263157896</v>
      </c>
      <c r="J1870" s="45">
        <f>Data!D202</f>
        <v>0.371</v>
      </c>
      <c r="K1870" s="45">
        <f t="shared" si="264"/>
        <v>5.1062500000000018E-2</v>
      </c>
      <c r="L1870" s="73">
        <f t="shared" si="265"/>
        <v>0.31993749999999999</v>
      </c>
      <c r="M1870" s="73">
        <f>IF(Results!J1870&lt;'C.O. values'!C$32,"NO_GROWTH",L1870)</f>
        <v>0.31993749999999999</v>
      </c>
      <c r="N1870" s="74">
        <f t="shared" si="266"/>
        <v>1586.0005552071232</v>
      </c>
      <c r="O1870" s="42">
        <f t="shared" si="267"/>
        <v>1586.0005552071232</v>
      </c>
      <c r="P1870" s="75">
        <f t="shared" si="268"/>
        <v>0.17356349369387442</v>
      </c>
      <c r="Q1870" s="55" t="str">
        <f t="shared" si="269"/>
        <v>NEGATIVE</v>
      </c>
      <c r="R1870" s="1"/>
    </row>
    <row r="1871" spans="1:18" ht="14" x14ac:dyDescent="0.15">
      <c r="A1871" s="108" t="s">
        <v>3961</v>
      </c>
      <c r="B1871" s="108" t="s">
        <v>3962</v>
      </c>
      <c r="C1871" s="76" t="s">
        <v>187</v>
      </c>
      <c r="D1871" s="31" t="s">
        <v>144</v>
      </c>
      <c r="E1871" s="1">
        <v>39</v>
      </c>
      <c r="F1871" s="71">
        <f>Data!T202</f>
        <v>2191</v>
      </c>
      <c r="G1871" s="71">
        <f t="shared" si="261"/>
        <v>973.57894736842104</v>
      </c>
      <c r="H1871" s="72">
        <f t="shared" si="262"/>
        <v>1217.421052631579</v>
      </c>
      <c r="I1871" s="72">
        <f t="shared" si="263"/>
        <v>1217.421052631579</v>
      </c>
      <c r="J1871" s="45">
        <f>Data!E202</f>
        <v>0.378</v>
      </c>
      <c r="K1871" s="45">
        <f t="shared" si="264"/>
        <v>5.1062500000000018E-2</v>
      </c>
      <c r="L1871" s="73">
        <f t="shared" si="265"/>
        <v>0.32693749999999999</v>
      </c>
      <c r="M1871" s="73">
        <f>IF(Results!J1871&lt;'C.O. values'!C$32,"NO_GROWTH",L1871)</f>
        <v>0.32693749999999999</v>
      </c>
      <c r="N1871" s="74">
        <f t="shared" si="266"/>
        <v>3723.7118795842598</v>
      </c>
      <c r="O1871" s="42">
        <f t="shared" si="267"/>
        <v>3723.7118795842598</v>
      </c>
      <c r="P1871" s="75">
        <f t="shared" si="268"/>
        <v>0.40750328945857439</v>
      </c>
      <c r="Q1871" s="55" t="str">
        <f t="shared" si="269"/>
        <v>NEGATIVE</v>
      </c>
      <c r="R1871" s="1"/>
    </row>
    <row r="1872" spans="1:18" ht="14" x14ac:dyDescent="0.2">
      <c r="A1872" s="78" t="s">
        <v>216</v>
      </c>
      <c r="B1872" s="78" t="s">
        <v>3963</v>
      </c>
      <c r="C1872" s="79"/>
      <c r="D1872" s="80"/>
      <c r="E1872" s="81">
        <v>40</v>
      </c>
      <c r="F1872" s="82">
        <f>Data!U202</f>
        <v>1858</v>
      </c>
      <c r="G1872" s="82">
        <f t="shared" si="261"/>
        <v>973.57894736842104</v>
      </c>
      <c r="H1872" s="83">
        <f t="shared" si="262"/>
        <v>884.42105263157896</v>
      </c>
      <c r="I1872" s="83">
        <f t="shared" si="263"/>
        <v>884.42105263157896</v>
      </c>
      <c r="J1872" s="84">
        <f>Data!F202</f>
        <v>0.38800000000000001</v>
      </c>
      <c r="K1872" s="84">
        <f t="shared" si="264"/>
        <v>5.1062500000000018E-2</v>
      </c>
      <c r="L1872" s="85">
        <f t="shared" si="265"/>
        <v>0.3369375</v>
      </c>
      <c r="M1872" s="85">
        <f>IF(Results!J1872&lt;'C.O. values'!C$32,"NO_GROWTH",L1872)</f>
        <v>0.3369375</v>
      </c>
      <c r="N1872" s="86">
        <f t="shared" si="266"/>
        <v>2624.8816253209538</v>
      </c>
      <c r="O1872" s="87">
        <f t="shared" si="267"/>
        <v>2624.8816253209538</v>
      </c>
      <c r="P1872" s="88">
        <f t="shared" si="268"/>
        <v>0.2872531311088119</v>
      </c>
      <c r="Q1872" s="89" t="str">
        <f t="shared" si="269"/>
        <v>NEGATIVE</v>
      </c>
      <c r="R1872" s="1"/>
    </row>
    <row r="1873" spans="1:18" ht="14" x14ac:dyDescent="0.15">
      <c r="A1873" s="108" t="s">
        <v>3964</v>
      </c>
      <c r="B1873" s="108" t="s">
        <v>3965</v>
      </c>
      <c r="C1873" s="76" t="s">
        <v>2178</v>
      </c>
      <c r="D1873" s="31" t="s">
        <v>127</v>
      </c>
      <c r="E1873" s="1">
        <v>41</v>
      </c>
      <c r="F1873" s="71">
        <f>Data!V202</f>
        <v>1994</v>
      </c>
      <c r="G1873" s="71">
        <f t="shared" si="261"/>
        <v>973.57894736842104</v>
      </c>
      <c r="H1873" s="72">
        <f t="shared" si="262"/>
        <v>1020.421052631579</v>
      </c>
      <c r="I1873" s="72">
        <f t="shared" si="263"/>
        <v>1020.421052631579</v>
      </c>
      <c r="J1873" s="45">
        <f>Data!G202</f>
        <v>0.32</v>
      </c>
      <c r="K1873" s="45">
        <f t="shared" si="264"/>
        <v>5.1062500000000018E-2</v>
      </c>
      <c r="L1873" s="73">
        <f t="shared" si="265"/>
        <v>0.2689375</v>
      </c>
      <c r="M1873" s="73">
        <f>IF(Results!J1873&lt;'C.O. values'!C$32,"NO_GROWTH",L1873)</f>
        <v>0.2689375</v>
      </c>
      <c r="N1873" s="74">
        <f t="shared" si="266"/>
        <v>3794.2683806891155</v>
      </c>
      <c r="O1873" s="42">
        <f t="shared" si="267"/>
        <v>3794.2683806891155</v>
      </c>
      <c r="P1873" s="75">
        <f t="shared" si="268"/>
        <v>0.41522461893375556</v>
      </c>
      <c r="Q1873" s="55" t="str">
        <f t="shared" si="269"/>
        <v>NEGATIVE</v>
      </c>
      <c r="R1873" s="1"/>
    </row>
    <row r="1874" spans="1:18" ht="14" x14ac:dyDescent="0.15">
      <c r="A1874" s="108" t="s">
        <v>3966</v>
      </c>
      <c r="B1874" s="108" t="s">
        <v>3967</v>
      </c>
      <c r="C1874" s="76" t="s">
        <v>126</v>
      </c>
      <c r="D1874" s="31" t="s">
        <v>127</v>
      </c>
      <c r="E1874" s="1">
        <v>42</v>
      </c>
      <c r="F1874" s="71">
        <f>Data!W202</f>
        <v>1932</v>
      </c>
      <c r="G1874" s="71">
        <f t="shared" si="261"/>
        <v>973.57894736842104</v>
      </c>
      <c r="H1874" s="72">
        <f t="shared" si="262"/>
        <v>958.42105263157896</v>
      </c>
      <c r="I1874" s="72">
        <f t="shared" si="263"/>
        <v>958.42105263157896</v>
      </c>
      <c r="J1874" s="45">
        <f>Data!H202</f>
        <v>0.374</v>
      </c>
      <c r="K1874" s="45">
        <f t="shared" si="264"/>
        <v>5.1062500000000018E-2</v>
      </c>
      <c r="L1874" s="73">
        <f t="shared" si="265"/>
        <v>0.32293749999999999</v>
      </c>
      <c r="M1874" s="73">
        <f>IF(Results!J1874&lt;'C.O. values'!C$32,"NO_GROWTH",L1874)</f>
        <v>0.32293749999999999</v>
      </c>
      <c r="N1874" s="74">
        <f t="shared" si="266"/>
        <v>2967.8221099487641</v>
      </c>
      <c r="O1874" s="42">
        <f t="shared" si="267"/>
        <v>2967.8221099487641</v>
      </c>
      <c r="P1874" s="75">
        <f t="shared" si="268"/>
        <v>0.32478271988836938</v>
      </c>
      <c r="Q1874" s="55" t="str">
        <f t="shared" si="269"/>
        <v>NEGATIVE</v>
      </c>
      <c r="R1874" s="1"/>
    </row>
    <row r="1875" spans="1:18" ht="14" x14ac:dyDescent="0.15">
      <c r="A1875" s="108" t="s">
        <v>3968</v>
      </c>
      <c r="B1875" s="108" t="s">
        <v>3969</v>
      </c>
      <c r="C1875" s="76" t="s">
        <v>187</v>
      </c>
      <c r="D1875" s="31" t="s">
        <v>144</v>
      </c>
      <c r="E1875" s="1">
        <v>43</v>
      </c>
      <c r="F1875" s="71">
        <f>Data!X202</f>
        <v>2164</v>
      </c>
      <c r="G1875" s="71">
        <f t="shared" si="261"/>
        <v>973.57894736842104</v>
      </c>
      <c r="H1875" s="72">
        <f t="shared" si="262"/>
        <v>1190.421052631579</v>
      </c>
      <c r="I1875" s="72">
        <f t="shared" si="263"/>
        <v>1190.421052631579</v>
      </c>
      <c r="J1875" s="45">
        <f>Data!I202</f>
        <v>0.374</v>
      </c>
      <c r="K1875" s="45">
        <f t="shared" si="264"/>
        <v>5.1062500000000018E-2</v>
      </c>
      <c r="L1875" s="73">
        <f t="shared" si="265"/>
        <v>0.32293749999999999</v>
      </c>
      <c r="M1875" s="73">
        <f>IF(Results!J1875&lt;'C.O. values'!C$32,"NO_GROWTH",L1875)</f>
        <v>0.32293749999999999</v>
      </c>
      <c r="N1875" s="74">
        <f t="shared" si="266"/>
        <v>3686.2273741252689</v>
      </c>
      <c r="O1875" s="42">
        <f t="shared" si="267"/>
        <v>3686.2273741252689</v>
      </c>
      <c r="P1875" s="75">
        <f t="shared" si="268"/>
        <v>0.40340118387892032</v>
      </c>
      <c r="Q1875" s="55" t="str">
        <f t="shared" si="269"/>
        <v>NEGATIVE</v>
      </c>
      <c r="R1875" s="1"/>
    </row>
    <row r="1876" spans="1:18" ht="14" x14ac:dyDescent="0.15">
      <c r="A1876" s="108" t="s">
        <v>3970</v>
      </c>
      <c r="B1876" s="108" t="s">
        <v>3971</v>
      </c>
      <c r="C1876" s="76" t="s">
        <v>152</v>
      </c>
      <c r="D1876" s="31" t="s">
        <v>127</v>
      </c>
      <c r="E1876" s="1">
        <v>44</v>
      </c>
      <c r="F1876" s="71">
        <f>Data!Y202</f>
        <v>2416</v>
      </c>
      <c r="G1876" s="71">
        <f t="shared" si="261"/>
        <v>973.57894736842104</v>
      </c>
      <c r="H1876" s="72">
        <f t="shared" si="262"/>
        <v>1442.421052631579</v>
      </c>
      <c r="I1876" s="72">
        <f t="shared" si="263"/>
        <v>1442.421052631579</v>
      </c>
      <c r="J1876" s="45">
        <f>Data!J202</f>
        <v>0.39200000000000002</v>
      </c>
      <c r="K1876" s="45">
        <f t="shared" si="264"/>
        <v>5.1062500000000018E-2</v>
      </c>
      <c r="L1876" s="73">
        <f t="shared" si="265"/>
        <v>0.3409375</v>
      </c>
      <c r="M1876" s="73">
        <f>IF(Results!J1876&lt;'C.O. values'!C$32,"NO_GROWTH",L1876)</f>
        <v>0.3409375</v>
      </c>
      <c r="N1876" s="74">
        <f t="shared" si="266"/>
        <v>4230.7491919533022</v>
      </c>
      <c r="O1876" s="42">
        <f t="shared" si="267"/>
        <v>4230.7491919533022</v>
      </c>
      <c r="P1876" s="75">
        <f t="shared" si="268"/>
        <v>0.46299076522205579</v>
      </c>
      <c r="Q1876" s="55" t="str">
        <f t="shared" si="269"/>
        <v>NEGATIVE</v>
      </c>
      <c r="R1876" s="1"/>
    </row>
    <row r="1877" spans="1:18" ht="14" x14ac:dyDescent="0.15">
      <c r="A1877" s="108" t="s">
        <v>3972</v>
      </c>
      <c r="B1877" s="108" t="s">
        <v>3973</v>
      </c>
      <c r="C1877" s="76" t="s">
        <v>187</v>
      </c>
      <c r="D1877" s="31" t="s">
        <v>127</v>
      </c>
      <c r="E1877" s="1">
        <v>45</v>
      </c>
      <c r="F1877" s="71">
        <f>Data!Z202</f>
        <v>2654</v>
      </c>
      <c r="G1877" s="71">
        <f t="shared" si="261"/>
        <v>973.57894736842104</v>
      </c>
      <c r="H1877" s="72">
        <f t="shared" si="262"/>
        <v>1680.421052631579</v>
      </c>
      <c r="I1877" s="72">
        <f t="shared" si="263"/>
        <v>1680.421052631579</v>
      </c>
      <c r="J1877" s="45">
        <f>Data!K202</f>
        <v>0.371</v>
      </c>
      <c r="K1877" s="45">
        <f t="shared" si="264"/>
        <v>5.1062500000000018E-2</v>
      </c>
      <c r="L1877" s="73">
        <f t="shared" si="265"/>
        <v>0.31993749999999999</v>
      </c>
      <c r="M1877" s="73">
        <f>IF(Results!J1877&lt;'C.O. values'!C$32,"NO_GROWTH",L1877)</f>
        <v>0.31993749999999999</v>
      </c>
      <c r="N1877" s="74">
        <f t="shared" si="266"/>
        <v>5252.3416374497492</v>
      </c>
      <c r="O1877" s="42">
        <f t="shared" si="267"/>
        <v>5252.3416374497492</v>
      </c>
      <c r="P1877" s="75">
        <f t="shared" si="268"/>
        <v>0.57478842720236734</v>
      </c>
      <c r="Q1877" s="55" t="str">
        <f t="shared" si="269"/>
        <v>NEGATIVE</v>
      </c>
      <c r="R1877" s="1"/>
    </row>
    <row r="1878" spans="1:18" ht="14" x14ac:dyDescent="0.15">
      <c r="A1878" s="108" t="s">
        <v>3974</v>
      </c>
      <c r="B1878" s="108" t="s">
        <v>3975</v>
      </c>
      <c r="C1878" s="76" t="s">
        <v>321</v>
      </c>
      <c r="D1878" s="31" t="s">
        <v>127</v>
      </c>
      <c r="E1878" s="1">
        <v>46</v>
      </c>
      <c r="F1878" s="71">
        <f>Data!AA202</f>
        <v>2468</v>
      </c>
      <c r="G1878" s="71">
        <f t="shared" si="261"/>
        <v>973.57894736842104</v>
      </c>
      <c r="H1878" s="72">
        <f t="shared" si="262"/>
        <v>1494.421052631579</v>
      </c>
      <c r="I1878" s="72">
        <f t="shared" si="263"/>
        <v>1494.421052631579</v>
      </c>
      <c r="J1878" s="45">
        <f>Data!L202</f>
        <v>0.40699999999999997</v>
      </c>
      <c r="K1878" s="45">
        <f t="shared" si="264"/>
        <v>5.1062500000000018E-2</v>
      </c>
      <c r="L1878" s="73">
        <f t="shared" si="265"/>
        <v>0.35593749999999996</v>
      </c>
      <c r="M1878" s="73">
        <f>IF(Results!J1878&lt;'C.O. values'!C$32,"NO_GROWTH",L1878)</f>
        <v>0.35593749999999996</v>
      </c>
      <c r="N1878" s="74">
        <f t="shared" si="266"/>
        <v>4198.5490504135669</v>
      </c>
      <c r="O1878" s="42">
        <f t="shared" si="267"/>
        <v>4198.5490504135669</v>
      </c>
      <c r="P1878" s="75">
        <f t="shared" si="268"/>
        <v>0.45946695241838131</v>
      </c>
      <c r="Q1878" s="55" t="str">
        <f t="shared" si="269"/>
        <v>NEGATIVE</v>
      </c>
      <c r="R1878" s="1"/>
    </row>
    <row r="1879" spans="1:18" ht="14" x14ac:dyDescent="0.15">
      <c r="A1879" s="108" t="s">
        <v>3976</v>
      </c>
      <c r="B1879" s="108" t="s">
        <v>3977</v>
      </c>
      <c r="C1879" s="76" t="s">
        <v>2106</v>
      </c>
      <c r="D1879" s="31" t="s">
        <v>127</v>
      </c>
      <c r="E1879" s="1">
        <v>47</v>
      </c>
      <c r="F1879" s="71">
        <f>Data!AB202</f>
        <v>2324</v>
      </c>
      <c r="G1879" s="71">
        <f t="shared" si="261"/>
        <v>973.57894736842104</v>
      </c>
      <c r="H1879" s="72">
        <f t="shared" si="262"/>
        <v>1350.421052631579</v>
      </c>
      <c r="I1879" s="72">
        <f t="shared" si="263"/>
        <v>1350.421052631579</v>
      </c>
      <c r="J1879" s="45">
        <f>Data!M202</f>
        <v>0.41</v>
      </c>
      <c r="K1879" s="45">
        <f t="shared" si="264"/>
        <v>5.1062500000000018E-2</v>
      </c>
      <c r="L1879" s="73">
        <f t="shared" si="265"/>
        <v>0.35893749999999996</v>
      </c>
      <c r="M1879" s="73">
        <f>IF(Results!J1879&lt;'C.O. values'!C$32,"NO_GROWTH",L1879)</f>
        <v>0.35893749999999996</v>
      </c>
      <c r="N1879" s="74">
        <f t="shared" si="266"/>
        <v>3762.2735229157697</v>
      </c>
      <c r="O1879" s="42">
        <f t="shared" si="267"/>
        <v>3762.2735229157697</v>
      </c>
      <c r="P1879" s="75">
        <f t="shared" si="268"/>
        <v>0.41172327129730701</v>
      </c>
      <c r="Q1879" s="55" t="str">
        <f t="shared" si="269"/>
        <v>NEGATIVE</v>
      </c>
      <c r="R1879" s="1"/>
    </row>
    <row r="1880" spans="1:18" ht="14" x14ac:dyDescent="0.15">
      <c r="A1880" s="108" t="s">
        <v>3978</v>
      </c>
      <c r="B1880" s="108" t="s">
        <v>3979</v>
      </c>
      <c r="C1880" s="76" t="s">
        <v>238</v>
      </c>
      <c r="D1880" s="31" t="s">
        <v>127</v>
      </c>
      <c r="E1880" s="1">
        <v>48</v>
      </c>
      <c r="F1880" s="71">
        <f>Data!AC202</f>
        <v>2901</v>
      </c>
      <c r="G1880" s="71">
        <f t="shared" si="261"/>
        <v>973.57894736842104</v>
      </c>
      <c r="H1880" s="72">
        <f t="shared" si="262"/>
        <v>1927.421052631579</v>
      </c>
      <c r="I1880" s="72">
        <f t="shared" si="263"/>
        <v>1927.421052631579</v>
      </c>
      <c r="J1880" s="45">
        <f>Data!N202</f>
        <v>0.33100000000000002</v>
      </c>
      <c r="K1880" s="45">
        <f t="shared" si="264"/>
        <v>5.1062500000000018E-2</v>
      </c>
      <c r="L1880" s="73">
        <f t="shared" si="265"/>
        <v>0.27993750000000001</v>
      </c>
      <c r="M1880" s="73">
        <f>IF(Results!J1880&lt;'C.O. values'!C$32,"NO_GROWTH",L1880)</f>
        <v>0.27993750000000001</v>
      </c>
      <c r="N1880" s="74">
        <f t="shared" si="266"/>
        <v>6885.1834878556065</v>
      </c>
      <c r="O1880" s="42">
        <f t="shared" si="267"/>
        <v>6885.1834878556065</v>
      </c>
      <c r="P1880" s="75">
        <f t="shared" si="268"/>
        <v>0.75347798394656429</v>
      </c>
      <c r="Q1880" s="55" t="str">
        <f t="shared" si="269"/>
        <v>NEGATIVE</v>
      </c>
      <c r="R1880" s="1"/>
    </row>
    <row r="1881" spans="1:18" ht="14" x14ac:dyDescent="0.15">
      <c r="A1881" s="108" t="s">
        <v>3980</v>
      </c>
      <c r="B1881" s="108" t="s">
        <v>3981</v>
      </c>
      <c r="C1881" s="76" t="s">
        <v>132</v>
      </c>
      <c r="D1881" s="31" t="s">
        <v>127</v>
      </c>
      <c r="E1881" s="1">
        <v>49</v>
      </c>
      <c r="F1881" s="71">
        <f>Data!R203</f>
        <v>2082</v>
      </c>
      <c r="G1881" s="71">
        <f t="shared" si="261"/>
        <v>973.57894736842104</v>
      </c>
      <c r="H1881" s="72">
        <f t="shared" si="262"/>
        <v>1108.421052631579</v>
      </c>
      <c r="I1881" s="72">
        <f t="shared" si="263"/>
        <v>1108.421052631579</v>
      </c>
      <c r="J1881" s="45">
        <f>Data!C203</f>
        <v>0.40600000000000003</v>
      </c>
      <c r="K1881" s="45">
        <f t="shared" si="264"/>
        <v>5.1062500000000018E-2</v>
      </c>
      <c r="L1881" s="73">
        <f t="shared" si="265"/>
        <v>0.35493750000000002</v>
      </c>
      <c r="M1881" s="73">
        <f>IF(Results!J1881&lt;'C.O. values'!C$32,"NO_GROWTH",L1881)</f>
        <v>0.35493750000000002</v>
      </c>
      <c r="N1881" s="74">
        <f t="shared" si="266"/>
        <v>3122.862624072066</v>
      </c>
      <c r="O1881" s="42">
        <f t="shared" si="267"/>
        <v>3122.862624072066</v>
      </c>
      <c r="P1881" s="75">
        <f t="shared" si="268"/>
        <v>0.34174953191563284</v>
      </c>
      <c r="Q1881" s="55" t="str">
        <f t="shared" si="269"/>
        <v>NEGATIVE</v>
      </c>
      <c r="R1881" s="1"/>
    </row>
    <row r="1882" spans="1:18" ht="14" x14ac:dyDescent="0.15">
      <c r="A1882" s="108" t="s">
        <v>3982</v>
      </c>
      <c r="B1882" s="108" t="s">
        <v>3983</v>
      </c>
      <c r="C1882" s="76" t="s">
        <v>2047</v>
      </c>
      <c r="D1882" s="31" t="s">
        <v>127</v>
      </c>
      <c r="E1882" s="1">
        <v>50</v>
      </c>
      <c r="F1882" s="71">
        <f>Data!S203</f>
        <v>1749</v>
      </c>
      <c r="G1882" s="71">
        <f t="shared" si="261"/>
        <v>973.57894736842104</v>
      </c>
      <c r="H1882" s="72">
        <f t="shared" si="262"/>
        <v>775.42105263157896</v>
      </c>
      <c r="I1882" s="72">
        <f t="shared" si="263"/>
        <v>775.42105263157896</v>
      </c>
      <c r="J1882" s="45">
        <f>Data!D203</f>
        <v>0.435</v>
      </c>
      <c r="K1882" s="45">
        <f t="shared" si="264"/>
        <v>5.1062500000000018E-2</v>
      </c>
      <c r="L1882" s="73">
        <f t="shared" si="265"/>
        <v>0.38393749999999999</v>
      </c>
      <c r="M1882" s="73">
        <f>IF(Results!J1882&lt;'C.O. values'!C$32,"NO_GROWTH",L1882)</f>
        <v>0.38393749999999999</v>
      </c>
      <c r="N1882" s="74">
        <f t="shared" si="266"/>
        <v>2019.6543776827712</v>
      </c>
      <c r="O1882" s="42">
        <f t="shared" si="267"/>
        <v>2019.6543776827712</v>
      </c>
      <c r="P1882" s="75">
        <f t="shared" si="268"/>
        <v>0.22102026931445248</v>
      </c>
      <c r="Q1882" s="55" t="str">
        <f t="shared" si="269"/>
        <v>NEGATIVE</v>
      </c>
      <c r="R1882" s="1"/>
    </row>
    <row r="1883" spans="1:18" ht="14" x14ac:dyDescent="0.15">
      <c r="A1883" s="108" t="s">
        <v>3984</v>
      </c>
      <c r="B1883" s="108" t="s">
        <v>3985</v>
      </c>
      <c r="C1883" s="76" t="s">
        <v>187</v>
      </c>
      <c r="D1883" s="31" t="s">
        <v>127</v>
      </c>
      <c r="E1883" s="1">
        <v>51</v>
      </c>
      <c r="F1883" s="71">
        <f>Data!T203</f>
        <v>3195</v>
      </c>
      <c r="G1883" s="71">
        <f t="shared" si="261"/>
        <v>973.57894736842104</v>
      </c>
      <c r="H1883" s="72">
        <f t="shared" si="262"/>
        <v>2221.4210526315792</v>
      </c>
      <c r="I1883" s="72">
        <f t="shared" si="263"/>
        <v>2221.4210526315792</v>
      </c>
      <c r="J1883" s="45">
        <f>Data!E203</f>
        <v>0.34799999999999998</v>
      </c>
      <c r="K1883" s="45">
        <f t="shared" si="264"/>
        <v>5.1062500000000018E-2</v>
      </c>
      <c r="L1883" s="73">
        <f t="shared" si="265"/>
        <v>0.29693749999999997</v>
      </c>
      <c r="M1883" s="73">
        <f>IF(Results!J1883&lt;'C.O. values'!C$32,"NO_GROWTH",L1883)</f>
        <v>0.29693749999999997</v>
      </c>
      <c r="N1883" s="74">
        <f t="shared" si="266"/>
        <v>7481.1064706599182</v>
      </c>
      <c r="O1883" s="42">
        <f t="shared" si="267"/>
        <v>7481.1064706599182</v>
      </c>
      <c r="P1883" s="75">
        <f t="shared" si="268"/>
        <v>0.81869263631752998</v>
      </c>
      <c r="Q1883" s="55" t="str">
        <f t="shared" si="269"/>
        <v>NEGATIVE</v>
      </c>
      <c r="R1883" s="1"/>
    </row>
    <row r="1884" spans="1:18" ht="14" x14ac:dyDescent="0.15">
      <c r="A1884" s="108" t="s">
        <v>3986</v>
      </c>
      <c r="B1884" s="108" t="s">
        <v>3987</v>
      </c>
      <c r="C1884" s="76" t="s">
        <v>3766</v>
      </c>
      <c r="D1884" s="31" t="s">
        <v>127</v>
      </c>
      <c r="E1884" s="1">
        <v>52</v>
      </c>
      <c r="F1884" s="71">
        <f>Data!U203</f>
        <v>2323</v>
      </c>
      <c r="G1884" s="71">
        <f t="shared" si="261"/>
        <v>973.57894736842104</v>
      </c>
      <c r="H1884" s="72">
        <f t="shared" si="262"/>
        <v>1349.421052631579</v>
      </c>
      <c r="I1884" s="72">
        <f t="shared" si="263"/>
        <v>1349.421052631579</v>
      </c>
      <c r="J1884" s="45">
        <f>Data!F203</f>
        <v>0.39700000000000002</v>
      </c>
      <c r="K1884" s="45">
        <f t="shared" si="264"/>
        <v>5.1062500000000018E-2</v>
      </c>
      <c r="L1884" s="73">
        <f t="shared" si="265"/>
        <v>0.34593750000000001</v>
      </c>
      <c r="M1884" s="73">
        <f>IF(Results!J1884&lt;'C.O. values'!C$32,"NO_GROWTH",L1884)</f>
        <v>0.34593750000000001</v>
      </c>
      <c r="N1884" s="74">
        <f t="shared" si="266"/>
        <v>3900.7654637949886</v>
      </c>
      <c r="O1884" s="42">
        <f t="shared" si="267"/>
        <v>3900.7654637949886</v>
      </c>
      <c r="P1884" s="75">
        <f t="shared" si="268"/>
        <v>0.42687909518937595</v>
      </c>
      <c r="Q1884" s="55" t="str">
        <f t="shared" si="269"/>
        <v>NEGATIVE</v>
      </c>
      <c r="R1884" s="1"/>
    </row>
    <row r="1885" spans="1:18" ht="14" x14ac:dyDescent="0.15">
      <c r="A1885" s="108" t="s">
        <v>3988</v>
      </c>
      <c r="B1885" s="108" t="s">
        <v>3989</v>
      </c>
      <c r="C1885" s="76" t="s">
        <v>2423</v>
      </c>
      <c r="D1885" s="31" t="s">
        <v>127</v>
      </c>
      <c r="E1885" s="1">
        <v>53</v>
      </c>
      <c r="F1885" s="71">
        <f>Data!V203</f>
        <v>3126</v>
      </c>
      <c r="G1885" s="71">
        <f t="shared" si="261"/>
        <v>973.57894736842104</v>
      </c>
      <c r="H1885" s="72">
        <f t="shared" si="262"/>
        <v>2152.4210526315792</v>
      </c>
      <c r="I1885" s="72">
        <f t="shared" si="263"/>
        <v>2152.4210526315792</v>
      </c>
      <c r="J1885" s="45">
        <f>Data!G203</f>
        <v>0.30099999999999999</v>
      </c>
      <c r="K1885" s="45">
        <f t="shared" si="264"/>
        <v>5.1062500000000018E-2</v>
      </c>
      <c r="L1885" s="73">
        <f t="shared" si="265"/>
        <v>0.24993749999999998</v>
      </c>
      <c r="M1885" s="73">
        <f>IF(Results!J1885&lt;'C.O. values'!C$32,"NO_GROWTH",L1885)</f>
        <v>0.24993749999999998</v>
      </c>
      <c r="N1885" s="74">
        <f t="shared" si="266"/>
        <v>8611.837169818773</v>
      </c>
      <c r="O1885" s="42">
        <f t="shared" si="267"/>
        <v>8611.837169818773</v>
      </c>
      <c r="P1885" s="75">
        <f t="shared" si="268"/>
        <v>0.94243381025885842</v>
      </c>
      <c r="Q1885" s="55" t="str">
        <f t="shared" si="269"/>
        <v>NEGATIVE</v>
      </c>
      <c r="R1885" s="1"/>
    </row>
    <row r="1886" spans="1:18" ht="14" x14ac:dyDescent="0.15">
      <c r="A1886" s="108" t="s">
        <v>3990</v>
      </c>
      <c r="B1886" s="108" t="s">
        <v>3991</v>
      </c>
      <c r="C1886" s="76" t="s">
        <v>132</v>
      </c>
      <c r="D1886" s="31" t="s">
        <v>127</v>
      </c>
      <c r="E1886" s="1">
        <v>54</v>
      </c>
      <c r="F1886" s="71">
        <f>Data!W203</f>
        <v>2381</v>
      </c>
      <c r="G1886" s="71">
        <f t="shared" si="261"/>
        <v>973.57894736842104</v>
      </c>
      <c r="H1886" s="72">
        <f t="shared" si="262"/>
        <v>1407.421052631579</v>
      </c>
      <c r="I1886" s="72">
        <f t="shared" si="263"/>
        <v>1407.421052631579</v>
      </c>
      <c r="J1886" s="45">
        <f>Data!H203</f>
        <v>0.35</v>
      </c>
      <c r="K1886" s="45">
        <f t="shared" si="264"/>
        <v>5.1062500000000018E-2</v>
      </c>
      <c r="L1886" s="73">
        <f t="shared" si="265"/>
        <v>0.29893749999999997</v>
      </c>
      <c r="M1886" s="73">
        <f>IF(Results!J1886&lt;'C.O. values'!C$32,"NO_GROWTH",L1886)</f>
        <v>0.29893749999999997</v>
      </c>
      <c r="N1886" s="74">
        <f t="shared" si="266"/>
        <v>4708.0779515168861</v>
      </c>
      <c r="O1886" s="42">
        <f t="shared" si="267"/>
        <v>4708.0779515168861</v>
      </c>
      <c r="P1886" s="75">
        <f t="shared" si="268"/>
        <v>0.51522709444553427</v>
      </c>
      <c r="Q1886" s="55" t="str">
        <f t="shared" si="269"/>
        <v>NEGATIVE</v>
      </c>
      <c r="R1886" s="1"/>
    </row>
    <row r="1887" spans="1:18" ht="14" x14ac:dyDescent="0.15">
      <c r="A1887" s="108" t="s">
        <v>3992</v>
      </c>
      <c r="B1887" s="108" t="s">
        <v>3993</v>
      </c>
      <c r="C1887" s="76" t="s">
        <v>479</v>
      </c>
      <c r="D1887" s="31" t="s">
        <v>127</v>
      </c>
      <c r="E1887" s="1">
        <v>55</v>
      </c>
      <c r="F1887" s="71">
        <f>Data!X203</f>
        <v>2277</v>
      </c>
      <c r="G1887" s="71">
        <f t="shared" si="261"/>
        <v>973.57894736842104</v>
      </c>
      <c r="H1887" s="72">
        <f t="shared" si="262"/>
        <v>1303.421052631579</v>
      </c>
      <c r="I1887" s="72">
        <f t="shared" si="263"/>
        <v>1303.421052631579</v>
      </c>
      <c r="J1887" s="45">
        <f>Data!I203</f>
        <v>0.35</v>
      </c>
      <c r="K1887" s="45">
        <f t="shared" si="264"/>
        <v>5.1062500000000018E-2</v>
      </c>
      <c r="L1887" s="73">
        <f t="shared" si="265"/>
        <v>0.29893749999999997</v>
      </c>
      <c r="M1887" s="73">
        <f>IF(Results!J1887&lt;'C.O. values'!C$32,"NO_GROWTH",L1887)</f>
        <v>0.29893749999999997</v>
      </c>
      <c r="N1887" s="74">
        <f t="shared" si="266"/>
        <v>4360.179143237563</v>
      </c>
      <c r="O1887" s="42">
        <f t="shared" si="267"/>
        <v>4360.179143237563</v>
      </c>
      <c r="P1887" s="75">
        <f t="shared" si="268"/>
        <v>0.47715489300862557</v>
      </c>
      <c r="Q1887" s="55" t="str">
        <f t="shared" si="269"/>
        <v>NEGATIVE</v>
      </c>
      <c r="R1887" s="1"/>
    </row>
    <row r="1888" spans="1:18" ht="14" x14ac:dyDescent="0.15">
      <c r="A1888" s="108" t="s">
        <v>3994</v>
      </c>
      <c r="B1888" s="108" t="s">
        <v>3995</v>
      </c>
      <c r="C1888" s="76" t="s">
        <v>1892</v>
      </c>
      <c r="D1888" s="31" t="s">
        <v>127</v>
      </c>
      <c r="E1888" s="1">
        <v>56</v>
      </c>
      <c r="F1888" s="71">
        <f>Data!Y203</f>
        <v>2582</v>
      </c>
      <c r="G1888" s="71">
        <f t="shared" si="261"/>
        <v>973.57894736842104</v>
      </c>
      <c r="H1888" s="72">
        <f t="shared" si="262"/>
        <v>1608.421052631579</v>
      </c>
      <c r="I1888" s="72">
        <f t="shared" si="263"/>
        <v>1608.421052631579</v>
      </c>
      <c r="J1888" s="45">
        <f>Data!J203</f>
        <v>0.35899999999999999</v>
      </c>
      <c r="K1888" s="45">
        <f t="shared" si="264"/>
        <v>5.1062500000000018E-2</v>
      </c>
      <c r="L1888" s="73">
        <f t="shared" si="265"/>
        <v>0.30793749999999998</v>
      </c>
      <c r="M1888" s="73">
        <f>IF(Results!J1888&lt;'C.O. values'!C$32,"NO_GROWTH",L1888)</f>
        <v>0.30793749999999998</v>
      </c>
      <c r="N1888" s="74">
        <f t="shared" si="266"/>
        <v>5223.2061786290369</v>
      </c>
      <c r="O1888" s="42">
        <f t="shared" si="267"/>
        <v>5223.2061786290369</v>
      </c>
      <c r="P1888" s="75">
        <f t="shared" si="268"/>
        <v>0.57159999703019981</v>
      </c>
      <c r="Q1888" s="55" t="str">
        <f t="shared" si="269"/>
        <v>NEGATIVE</v>
      </c>
      <c r="R1888" s="1"/>
    </row>
    <row r="1889" spans="1:18" ht="14" x14ac:dyDescent="0.15">
      <c r="A1889" s="108" t="s">
        <v>3996</v>
      </c>
      <c r="B1889" s="108" t="s">
        <v>3997</v>
      </c>
      <c r="C1889" s="76" t="s">
        <v>596</v>
      </c>
      <c r="D1889" s="31" t="s">
        <v>127</v>
      </c>
      <c r="E1889" s="1">
        <v>57</v>
      </c>
      <c r="F1889" s="71">
        <f>Data!Z203</f>
        <v>2576</v>
      </c>
      <c r="G1889" s="71">
        <f t="shared" si="261"/>
        <v>973.57894736842104</v>
      </c>
      <c r="H1889" s="72">
        <f t="shared" si="262"/>
        <v>1602.421052631579</v>
      </c>
      <c r="I1889" s="72">
        <f t="shared" si="263"/>
        <v>1602.421052631579</v>
      </c>
      <c r="J1889" s="45">
        <f>Data!K203</f>
        <v>0.372</v>
      </c>
      <c r="K1889" s="45">
        <f t="shared" si="264"/>
        <v>5.1062500000000018E-2</v>
      </c>
      <c r="L1889" s="73">
        <f t="shared" si="265"/>
        <v>0.32093749999999999</v>
      </c>
      <c r="M1889" s="73">
        <f>IF(Results!J1889&lt;'C.O. values'!C$32,"NO_GROWTH",L1889)</f>
        <v>0.32093749999999999</v>
      </c>
      <c r="N1889" s="74">
        <f t="shared" si="266"/>
        <v>4992.9380413057961</v>
      </c>
      <c r="O1889" s="42">
        <f t="shared" si="267"/>
        <v>4992.9380413057961</v>
      </c>
      <c r="P1889" s="75">
        <f t="shared" si="268"/>
        <v>0.54640067268634218</v>
      </c>
      <c r="Q1889" s="55" t="str">
        <f t="shared" si="269"/>
        <v>NEGATIVE</v>
      </c>
      <c r="R1889" s="1"/>
    </row>
    <row r="1890" spans="1:18" ht="14" x14ac:dyDescent="0.15">
      <c r="A1890" s="108" t="s">
        <v>3998</v>
      </c>
      <c r="B1890" s="108" t="s">
        <v>3999</v>
      </c>
      <c r="C1890" s="76" t="s">
        <v>2062</v>
      </c>
      <c r="D1890" s="31" t="s">
        <v>144</v>
      </c>
      <c r="E1890" s="1">
        <v>58</v>
      </c>
      <c r="F1890" s="71">
        <f>Data!AA203</f>
        <v>2802</v>
      </c>
      <c r="G1890" s="71">
        <f t="shared" si="261"/>
        <v>973.57894736842104</v>
      </c>
      <c r="H1890" s="72">
        <f t="shared" si="262"/>
        <v>1828.421052631579</v>
      </c>
      <c r="I1890" s="72">
        <f t="shared" si="263"/>
        <v>1828.421052631579</v>
      </c>
      <c r="J1890" s="45">
        <f>Data!L203</f>
        <v>0.34100000000000003</v>
      </c>
      <c r="K1890" s="45">
        <f t="shared" si="264"/>
        <v>5.1062500000000018E-2</v>
      </c>
      <c r="L1890" s="73">
        <f t="shared" si="265"/>
        <v>0.28993750000000001</v>
      </c>
      <c r="M1890" s="73">
        <f>IF(Results!J1890&lt;'C.O. values'!C$32,"NO_GROWTH",L1890)</f>
        <v>0.28993750000000001</v>
      </c>
      <c r="N1890" s="74">
        <f t="shared" si="266"/>
        <v>6306.2592890936112</v>
      </c>
      <c r="O1890" s="42">
        <f t="shared" si="267"/>
        <v>6306.2592890936112</v>
      </c>
      <c r="P1890" s="75">
        <f t="shared" si="268"/>
        <v>0.69012358839407562</v>
      </c>
      <c r="Q1890" s="55" t="str">
        <f t="shared" si="269"/>
        <v>NEGATIVE</v>
      </c>
      <c r="R1890" s="1"/>
    </row>
    <row r="1891" spans="1:18" ht="14" x14ac:dyDescent="0.15">
      <c r="A1891" s="108" t="s">
        <v>4000</v>
      </c>
      <c r="B1891" s="108" t="s">
        <v>4001</v>
      </c>
      <c r="C1891" s="76" t="s">
        <v>596</v>
      </c>
      <c r="D1891" s="31" t="s">
        <v>127</v>
      </c>
      <c r="E1891" s="1">
        <v>59</v>
      </c>
      <c r="F1891" s="71">
        <f>Data!AB203</f>
        <v>2597</v>
      </c>
      <c r="G1891" s="71">
        <f t="shared" si="261"/>
        <v>973.57894736842104</v>
      </c>
      <c r="H1891" s="72">
        <f t="shared" si="262"/>
        <v>1623.421052631579</v>
      </c>
      <c r="I1891" s="72">
        <f t="shared" si="263"/>
        <v>1623.421052631579</v>
      </c>
      <c r="J1891" s="45">
        <f>Data!M203</f>
        <v>0.35099999999999998</v>
      </c>
      <c r="K1891" s="45">
        <f t="shared" si="264"/>
        <v>5.1062500000000018E-2</v>
      </c>
      <c r="L1891" s="73">
        <f t="shared" si="265"/>
        <v>0.29993749999999997</v>
      </c>
      <c r="M1891" s="73">
        <f>IF(Results!J1891&lt;'C.O. values'!C$32,"NO_GROWTH",L1891)</f>
        <v>0.29993749999999997</v>
      </c>
      <c r="N1891" s="74">
        <f t="shared" si="266"/>
        <v>5412.5311194218102</v>
      </c>
      <c r="O1891" s="42">
        <f t="shared" si="267"/>
        <v>5412.5311194218102</v>
      </c>
      <c r="P1891" s="75">
        <f t="shared" si="268"/>
        <v>0.59231871497736233</v>
      </c>
      <c r="Q1891" s="55" t="str">
        <f t="shared" si="269"/>
        <v>NEGATIVE</v>
      </c>
      <c r="R1891" s="1"/>
    </row>
    <row r="1892" spans="1:18" ht="14" x14ac:dyDescent="0.15">
      <c r="A1892" s="108" t="s">
        <v>4002</v>
      </c>
      <c r="B1892" s="108" t="s">
        <v>4003</v>
      </c>
      <c r="C1892" s="76" t="s">
        <v>312</v>
      </c>
      <c r="D1892" s="31" t="s">
        <v>127</v>
      </c>
      <c r="E1892" s="1">
        <v>60</v>
      </c>
      <c r="F1892" s="71">
        <f>Data!AC203</f>
        <v>2925</v>
      </c>
      <c r="G1892" s="71">
        <f t="shared" si="261"/>
        <v>973.57894736842104</v>
      </c>
      <c r="H1892" s="72">
        <f t="shared" si="262"/>
        <v>1951.421052631579</v>
      </c>
      <c r="I1892" s="72">
        <f t="shared" si="263"/>
        <v>1951.421052631579</v>
      </c>
      <c r="J1892" s="45">
        <f>Data!N203</f>
        <v>0.318</v>
      </c>
      <c r="K1892" s="45">
        <f t="shared" si="264"/>
        <v>5.1062500000000018E-2</v>
      </c>
      <c r="L1892" s="73">
        <f t="shared" si="265"/>
        <v>0.26693749999999999</v>
      </c>
      <c r="M1892" s="73">
        <f>IF(Results!J1892&lt;'C.O. values'!C$32,"NO_GROWTH",L1892)</f>
        <v>0.26693749999999999</v>
      </c>
      <c r="N1892" s="74">
        <f t="shared" si="266"/>
        <v>7310.4043179829696</v>
      </c>
      <c r="O1892" s="42">
        <f t="shared" si="267"/>
        <v>7310.4043179829696</v>
      </c>
      <c r="P1892" s="75">
        <f t="shared" si="268"/>
        <v>0.800011897586132</v>
      </c>
      <c r="Q1892" s="55" t="str">
        <f t="shared" si="269"/>
        <v>NEGATIVE</v>
      </c>
      <c r="R1892" s="1"/>
    </row>
    <row r="1893" spans="1:18" ht="14" x14ac:dyDescent="0.15">
      <c r="A1893" s="108" t="s">
        <v>4004</v>
      </c>
      <c r="B1893" s="108" t="s">
        <v>4005</v>
      </c>
      <c r="C1893" s="76" t="s">
        <v>138</v>
      </c>
      <c r="D1893" s="31" t="s">
        <v>127</v>
      </c>
      <c r="E1893" s="1">
        <v>61</v>
      </c>
      <c r="F1893" s="71">
        <f>Data!R204</f>
        <v>2369</v>
      </c>
      <c r="G1893" s="71">
        <f t="shared" si="261"/>
        <v>973.57894736842104</v>
      </c>
      <c r="H1893" s="72">
        <f t="shared" si="262"/>
        <v>1395.421052631579</v>
      </c>
      <c r="I1893" s="72">
        <f t="shared" si="263"/>
        <v>1395.421052631579</v>
      </c>
      <c r="J1893" s="45">
        <f>Data!C204</f>
        <v>0.309</v>
      </c>
      <c r="K1893" s="45">
        <f t="shared" si="264"/>
        <v>5.1062500000000018E-2</v>
      </c>
      <c r="L1893" s="73">
        <f t="shared" si="265"/>
        <v>0.25793749999999999</v>
      </c>
      <c r="M1893" s="73">
        <f>IF(Results!J1893&lt;'C.O. values'!C$32,"NO_GROWTH",L1893)</f>
        <v>0.25793749999999999</v>
      </c>
      <c r="N1893" s="74">
        <f t="shared" si="266"/>
        <v>5409.9192735898387</v>
      </c>
      <c r="O1893" s="42">
        <f t="shared" si="267"/>
        <v>5409.9192735898387</v>
      </c>
      <c r="P1893" s="75">
        <f t="shared" si="268"/>
        <v>0.59203288841437762</v>
      </c>
      <c r="Q1893" s="55" t="str">
        <f t="shared" si="269"/>
        <v>NEGATIVE</v>
      </c>
      <c r="R1893" s="1"/>
    </row>
    <row r="1894" spans="1:18" ht="14" x14ac:dyDescent="0.15">
      <c r="A1894" s="108" t="s">
        <v>4006</v>
      </c>
      <c r="B1894" s="108" t="s">
        <v>4007</v>
      </c>
      <c r="C1894" s="76" t="s">
        <v>126</v>
      </c>
      <c r="D1894" s="31" t="s">
        <v>127</v>
      </c>
      <c r="E1894" s="1">
        <v>62</v>
      </c>
      <c r="F1894" s="71">
        <f>Data!S204</f>
        <v>2000</v>
      </c>
      <c r="G1894" s="71">
        <f t="shared" si="261"/>
        <v>973.57894736842104</v>
      </c>
      <c r="H1894" s="72">
        <f t="shared" si="262"/>
        <v>1026.421052631579</v>
      </c>
      <c r="I1894" s="72">
        <f t="shared" si="263"/>
        <v>1026.421052631579</v>
      </c>
      <c r="J1894" s="45">
        <f>Data!D204</f>
        <v>0.39300000000000002</v>
      </c>
      <c r="K1894" s="45">
        <f t="shared" si="264"/>
        <v>5.1062500000000018E-2</v>
      </c>
      <c r="L1894" s="73">
        <f t="shared" si="265"/>
        <v>0.34193750000000001</v>
      </c>
      <c r="M1894" s="73">
        <f>IF(Results!J1894&lt;'C.O. values'!C$32,"NO_GROWTH",L1894)</f>
        <v>0.34193750000000001</v>
      </c>
      <c r="N1894" s="74">
        <f t="shared" si="266"/>
        <v>3001.7797189006146</v>
      </c>
      <c r="O1894" s="42">
        <f t="shared" si="267"/>
        <v>3001.7797189006146</v>
      </c>
      <c r="P1894" s="75">
        <f t="shared" si="268"/>
        <v>0.32849886060964667</v>
      </c>
      <c r="Q1894" s="55" t="str">
        <f t="shared" si="269"/>
        <v>NEGATIVE</v>
      </c>
      <c r="R1894" s="1"/>
    </row>
    <row r="1895" spans="1:18" ht="14" x14ac:dyDescent="0.15">
      <c r="A1895" s="108" t="s">
        <v>4008</v>
      </c>
      <c r="B1895" s="108" t="s">
        <v>4009</v>
      </c>
      <c r="C1895" s="76" t="s">
        <v>253</v>
      </c>
      <c r="D1895" s="31" t="s">
        <v>127</v>
      </c>
      <c r="E1895" s="1">
        <v>63</v>
      </c>
      <c r="F1895" s="71">
        <f>Data!T204</f>
        <v>2338</v>
      </c>
      <c r="G1895" s="71">
        <f t="shared" si="261"/>
        <v>973.57894736842104</v>
      </c>
      <c r="H1895" s="72">
        <f t="shared" si="262"/>
        <v>1364.421052631579</v>
      </c>
      <c r="I1895" s="72">
        <f t="shared" si="263"/>
        <v>1364.421052631579</v>
      </c>
      <c r="J1895" s="45">
        <f>Data!E204</f>
        <v>0.36399999999999999</v>
      </c>
      <c r="K1895" s="45">
        <f t="shared" si="264"/>
        <v>5.1062500000000018E-2</v>
      </c>
      <c r="L1895" s="73">
        <f t="shared" si="265"/>
        <v>0.31293749999999998</v>
      </c>
      <c r="M1895" s="73">
        <f>IF(Results!J1895&lt;'C.O. values'!C$32,"NO_GROWTH",L1895)</f>
        <v>0.31293749999999998</v>
      </c>
      <c r="N1895" s="74">
        <f t="shared" si="266"/>
        <v>4360.0433077901471</v>
      </c>
      <c r="O1895" s="42">
        <f t="shared" si="267"/>
        <v>4360.0433077901471</v>
      </c>
      <c r="P1895" s="75">
        <f t="shared" si="268"/>
        <v>0.47714002789729659</v>
      </c>
      <c r="Q1895" s="55" t="str">
        <f t="shared" si="269"/>
        <v>NEGATIVE</v>
      </c>
      <c r="R1895" s="1"/>
    </row>
    <row r="1896" spans="1:18" ht="14" x14ac:dyDescent="0.15">
      <c r="A1896" s="108" t="s">
        <v>4010</v>
      </c>
      <c r="B1896" s="108" t="s">
        <v>4011</v>
      </c>
      <c r="C1896" s="76" t="s">
        <v>607</v>
      </c>
      <c r="D1896" s="31" t="s">
        <v>127</v>
      </c>
      <c r="E1896" s="1">
        <v>64</v>
      </c>
      <c r="F1896" s="71">
        <f>Data!U204</f>
        <v>1711</v>
      </c>
      <c r="G1896" s="71">
        <f t="shared" si="261"/>
        <v>973.57894736842104</v>
      </c>
      <c r="H1896" s="72">
        <f t="shared" si="262"/>
        <v>737.42105263157896</v>
      </c>
      <c r="I1896" s="72">
        <f t="shared" si="263"/>
        <v>737.42105263157896</v>
      </c>
      <c r="J1896" s="45">
        <f>Data!F204</f>
        <v>0.35499999999999998</v>
      </c>
      <c r="K1896" s="45">
        <f t="shared" si="264"/>
        <v>5.1062500000000018E-2</v>
      </c>
      <c r="L1896" s="73">
        <f t="shared" si="265"/>
        <v>0.30393749999999997</v>
      </c>
      <c r="M1896" s="73">
        <f>IF(Results!J1896&lt;'C.O. values'!C$32,"NO_GROWTH",L1896)</f>
        <v>0.30393749999999997</v>
      </c>
      <c r="N1896" s="74">
        <f t="shared" si="266"/>
        <v>2426.225959717307</v>
      </c>
      <c r="O1896" s="42">
        <f t="shared" si="267"/>
        <v>2426.225959717307</v>
      </c>
      <c r="P1896" s="75">
        <f t="shared" si="268"/>
        <v>0.26551330809863133</v>
      </c>
      <c r="Q1896" s="55" t="str">
        <f t="shared" si="269"/>
        <v>NEGATIVE</v>
      </c>
      <c r="R1896" s="1"/>
    </row>
    <row r="1897" spans="1:18" ht="14" x14ac:dyDescent="0.15">
      <c r="A1897" s="108" t="s">
        <v>4012</v>
      </c>
      <c r="B1897" s="108" t="s">
        <v>4013</v>
      </c>
      <c r="C1897" s="76" t="s">
        <v>267</v>
      </c>
      <c r="D1897" s="31" t="s">
        <v>127</v>
      </c>
      <c r="E1897" s="1">
        <v>65</v>
      </c>
      <c r="F1897" s="71">
        <f>Data!V204</f>
        <v>1683</v>
      </c>
      <c r="G1897" s="71">
        <f t="shared" si="261"/>
        <v>973.57894736842104</v>
      </c>
      <c r="H1897" s="72">
        <f t="shared" si="262"/>
        <v>709.42105263157896</v>
      </c>
      <c r="I1897" s="72">
        <f t="shared" si="263"/>
        <v>709.42105263157896</v>
      </c>
      <c r="J1897" s="45">
        <f>Data!G204</f>
        <v>0.39400000000000002</v>
      </c>
      <c r="K1897" s="45">
        <f t="shared" si="264"/>
        <v>5.1062500000000018E-2</v>
      </c>
      <c r="L1897" s="73">
        <f t="shared" si="265"/>
        <v>0.34293750000000001</v>
      </c>
      <c r="M1897" s="73">
        <f>IF(Results!J1897&lt;'C.O. values'!C$32,"NO_GROWTH",L1897)</f>
        <v>0.34293750000000001</v>
      </c>
      <c r="N1897" s="74">
        <f t="shared" si="266"/>
        <v>2068.6598946792897</v>
      </c>
      <c r="O1897" s="42">
        <f t="shared" si="267"/>
        <v>2068.6598946792897</v>
      </c>
      <c r="P1897" s="75">
        <f t="shared" si="268"/>
        <v>0.22638317332622285</v>
      </c>
      <c r="Q1897" s="55" t="str">
        <f t="shared" si="269"/>
        <v>NEGATIVE</v>
      </c>
      <c r="R1897" s="1"/>
    </row>
    <row r="1898" spans="1:18" ht="14" x14ac:dyDescent="0.15">
      <c r="A1898" s="108" t="s">
        <v>4014</v>
      </c>
      <c r="B1898" s="108" t="s">
        <v>4015</v>
      </c>
      <c r="C1898" s="76" t="s">
        <v>4016</v>
      </c>
      <c r="D1898" s="31" t="s">
        <v>127</v>
      </c>
      <c r="E1898" s="1">
        <v>66</v>
      </c>
      <c r="F1898" s="71">
        <f>Data!W204</f>
        <v>2100</v>
      </c>
      <c r="G1898" s="71">
        <f t="shared" si="261"/>
        <v>973.57894736842104</v>
      </c>
      <c r="H1898" s="72">
        <f t="shared" si="262"/>
        <v>1126.421052631579</v>
      </c>
      <c r="I1898" s="72">
        <f t="shared" si="263"/>
        <v>1126.421052631579</v>
      </c>
      <c r="J1898" s="45">
        <f>Data!H204</f>
        <v>0.41599999999999998</v>
      </c>
      <c r="K1898" s="45">
        <f t="shared" si="264"/>
        <v>5.1062500000000018E-2</v>
      </c>
      <c r="L1898" s="73">
        <f t="shared" si="265"/>
        <v>0.36493749999999997</v>
      </c>
      <c r="M1898" s="73">
        <f>IF(Results!J1898&lt;'C.O. values'!C$32,"NO_GROWTH",L1898)</f>
        <v>0.36493749999999997</v>
      </c>
      <c r="N1898" s="74">
        <f t="shared" si="266"/>
        <v>3086.6136054299136</v>
      </c>
      <c r="O1898" s="42">
        <f t="shared" si="267"/>
        <v>3086.6136054299136</v>
      </c>
      <c r="P1898" s="75">
        <f t="shared" si="268"/>
        <v>0.337782631464148</v>
      </c>
      <c r="Q1898" s="55" t="str">
        <f t="shared" si="269"/>
        <v>NEGATIVE</v>
      </c>
      <c r="R1898" s="1"/>
    </row>
    <row r="1899" spans="1:18" ht="14" x14ac:dyDescent="0.15">
      <c r="A1899" s="108" t="s">
        <v>4017</v>
      </c>
      <c r="B1899" s="108" t="s">
        <v>4018</v>
      </c>
      <c r="C1899" s="76" t="s">
        <v>267</v>
      </c>
      <c r="D1899" s="31" t="s">
        <v>144</v>
      </c>
      <c r="E1899" s="1">
        <v>67</v>
      </c>
      <c r="F1899" s="71">
        <f>Data!X204</f>
        <v>1639</v>
      </c>
      <c r="G1899" s="71">
        <f t="shared" si="261"/>
        <v>973.57894736842104</v>
      </c>
      <c r="H1899" s="72">
        <f t="shared" si="262"/>
        <v>665.42105263157896</v>
      </c>
      <c r="I1899" s="72">
        <f t="shared" si="263"/>
        <v>665.42105263157896</v>
      </c>
      <c r="J1899" s="45">
        <f>Data!I204</f>
        <v>0.41599999999999998</v>
      </c>
      <c r="K1899" s="45">
        <f t="shared" si="264"/>
        <v>5.1062500000000018E-2</v>
      </c>
      <c r="L1899" s="73">
        <f t="shared" si="265"/>
        <v>0.36493749999999997</v>
      </c>
      <c r="M1899" s="73">
        <f>IF(Results!J1899&lt;'C.O. values'!C$32,"NO_GROWTH",L1899)</f>
        <v>0.36493749999999997</v>
      </c>
      <c r="N1899" s="74">
        <f t="shared" si="266"/>
        <v>1823.3836002920473</v>
      </c>
      <c r="O1899" s="42">
        <f t="shared" si="267"/>
        <v>1823.3836002920473</v>
      </c>
      <c r="P1899" s="75">
        <f t="shared" si="268"/>
        <v>0.19954143582848441</v>
      </c>
      <c r="Q1899" s="55" t="str">
        <f t="shared" si="269"/>
        <v>NEGATIVE</v>
      </c>
      <c r="R1899" s="1"/>
    </row>
    <row r="1900" spans="1:18" ht="14" x14ac:dyDescent="0.15">
      <c r="A1900" s="108" t="s">
        <v>4019</v>
      </c>
      <c r="B1900" s="108" t="s">
        <v>4020</v>
      </c>
      <c r="C1900" s="76" t="s">
        <v>596</v>
      </c>
      <c r="D1900" s="31" t="s">
        <v>127</v>
      </c>
      <c r="E1900" s="1">
        <v>68</v>
      </c>
      <c r="F1900" s="71">
        <f>Data!Y204</f>
        <v>1646</v>
      </c>
      <c r="G1900" s="71">
        <f t="shared" si="261"/>
        <v>973.57894736842104</v>
      </c>
      <c r="H1900" s="72">
        <f t="shared" si="262"/>
        <v>672.42105263157896</v>
      </c>
      <c r="I1900" s="72">
        <f t="shared" si="263"/>
        <v>672.42105263157896</v>
      </c>
      <c r="J1900" s="45">
        <f>Data!J204</f>
        <v>0.40699999999999997</v>
      </c>
      <c r="K1900" s="45">
        <f t="shared" si="264"/>
        <v>5.1062500000000018E-2</v>
      </c>
      <c r="L1900" s="73">
        <f t="shared" si="265"/>
        <v>0.35593749999999996</v>
      </c>
      <c r="M1900" s="73">
        <f>IF(Results!J1900&lt;'C.O. values'!C$32,"NO_GROWTH",L1900)</f>
        <v>0.35593749999999996</v>
      </c>
      <c r="N1900" s="74">
        <f t="shared" si="266"/>
        <v>1889.1548449701957</v>
      </c>
      <c r="O1900" s="42">
        <f t="shared" si="267"/>
        <v>1889.1548449701957</v>
      </c>
      <c r="P1900" s="75">
        <f t="shared" si="268"/>
        <v>0.20673909220600267</v>
      </c>
      <c r="Q1900" s="55" t="str">
        <f t="shared" si="269"/>
        <v>NEGATIVE</v>
      </c>
      <c r="R1900" s="1"/>
    </row>
    <row r="1901" spans="1:18" ht="14" x14ac:dyDescent="0.15">
      <c r="A1901" s="108" t="s">
        <v>4021</v>
      </c>
      <c r="B1901" s="108" t="s">
        <v>4022</v>
      </c>
      <c r="C1901" s="76" t="s">
        <v>1429</v>
      </c>
      <c r="D1901" s="31" t="s">
        <v>127</v>
      </c>
      <c r="E1901" s="1">
        <v>69</v>
      </c>
      <c r="F1901" s="71">
        <f>Data!Z204</f>
        <v>2611</v>
      </c>
      <c r="G1901" s="71">
        <f t="shared" si="261"/>
        <v>973.57894736842104</v>
      </c>
      <c r="H1901" s="72">
        <f t="shared" si="262"/>
        <v>1637.421052631579</v>
      </c>
      <c r="I1901" s="72">
        <f t="shared" si="263"/>
        <v>1637.421052631579</v>
      </c>
      <c r="J1901" s="45">
        <f>Data!K204</f>
        <v>0.39600000000000002</v>
      </c>
      <c r="K1901" s="45">
        <f t="shared" si="264"/>
        <v>5.1062500000000018E-2</v>
      </c>
      <c r="L1901" s="73">
        <f t="shared" si="265"/>
        <v>0.34493750000000001</v>
      </c>
      <c r="M1901" s="73">
        <f>IF(Results!J1901&lt;'C.O. values'!C$32,"NO_GROWTH",L1901)</f>
        <v>0.34493750000000001</v>
      </c>
      <c r="N1901" s="74">
        <f t="shared" si="266"/>
        <v>4747.0079438494768</v>
      </c>
      <c r="O1901" s="42">
        <f t="shared" si="267"/>
        <v>4747.0079438494768</v>
      </c>
      <c r="P1901" s="75">
        <f t="shared" si="268"/>
        <v>0.51948738644640169</v>
      </c>
      <c r="Q1901" s="55" t="str">
        <f t="shared" si="269"/>
        <v>NEGATIVE</v>
      </c>
      <c r="R1901" s="1"/>
    </row>
    <row r="1902" spans="1:18" ht="14" x14ac:dyDescent="0.2">
      <c r="A1902" s="90" t="s">
        <v>287</v>
      </c>
      <c r="B1902" s="90" t="s">
        <v>4023</v>
      </c>
      <c r="C1902" s="91"/>
      <c r="D1902" s="92"/>
      <c r="E1902" s="93">
        <v>70</v>
      </c>
      <c r="F1902" s="94">
        <f>Data!AA204</f>
        <v>714</v>
      </c>
      <c r="G1902" s="94">
        <f t="shared" si="261"/>
        <v>973.57894736842104</v>
      </c>
      <c r="H1902" s="95">
        <f t="shared" si="262"/>
        <v>-259.57894736842104</v>
      </c>
      <c r="I1902" s="95" t="str">
        <f t="shared" si="263"/>
        <v>OUTLIER-DN</v>
      </c>
      <c r="J1902" s="50">
        <f>Data!L204</f>
        <v>5.8999999999999997E-2</v>
      </c>
      <c r="K1902" s="50">
        <f t="shared" si="264"/>
        <v>5.1062500000000018E-2</v>
      </c>
      <c r="L1902" s="96">
        <f t="shared" si="265"/>
        <v>7.9374999999999793E-3</v>
      </c>
      <c r="M1902" s="96">
        <f>IF(Results!J1902&lt;'C.O. values'!C$32,"NO_GROWTH",L1902)</f>
        <v>7.9374999999999793E-3</v>
      </c>
      <c r="N1902" s="97">
        <f t="shared" si="266"/>
        <v>-32702.859510982264</v>
      </c>
      <c r="O1902" s="98" t="str">
        <f t="shared" si="267"/>
        <v>OUTLIER-DN</v>
      </c>
      <c r="P1902" s="99">
        <f t="shared" si="268"/>
        <v>-3.5788275936415253</v>
      </c>
      <c r="Q1902" s="100" t="str">
        <f t="shared" si="269"/>
        <v>NEGATIVE</v>
      </c>
      <c r="R1902" s="1"/>
    </row>
    <row r="1903" spans="1:18" ht="14" x14ac:dyDescent="0.15">
      <c r="A1903" s="108" t="s">
        <v>4024</v>
      </c>
      <c r="B1903" s="108" t="s">
        <v>4025</v>
      </c>
      <c r="C1903" s="76" t="s">
        <v>321</v>
      </c>
      <c r="D1903" s="31" t="s">
        <v>144</v>
      </c>
      <c r="E1903" s="1">
        <v>71</v>
      </c>
      <c r="F1903" s="71">
        <f>Data!AB204</f>
        <v>2471</v>
      </c>
      <c r="G1903" s="71">
        <f t="shared" si="261"/>
        <v>973.57894736842104</v>
      </c>
      <c r="H1903" s="72">
        <f t="shared" si="262"/>
        <v>1497.421052631579</v>
      </c>
      <c r="I1903" s="72">
        <f t="shared" si="263"/>
        <v>1497.421052631579</v>
      </c>
      <c r="J1903" s="45">
        <f>Data!M204</f>
        <v>0.42</v>
      </c>
      <c r="K1903" s="45">
        <f t="shared" si="264"/>
        <v>5.1062500000000018E-2</v>
      </c>
      <c r="L1903" s="73">
        <f t="shared" si="265"/>
        <v>0.36893749999999997</v>
      </c>
      <c r="M1903" s="73">
        <f>IF(Results!J1903&lt;'C.O. values'!C$32,"NO_GROWTH",L1903)</f>
        <v>0.36893749999999997</v>
      </c>
      <c r="N1903" s="74">
        <f t="shared" si="266"/>
        <v>4058.7390889556605</v>
      </c>
      <c r="O1903" s="42">
        <f t="shared" si="267"/>
        <v>4058.7390889556605</v>
      </c>
      <c r="P1903" s="75">
        <f t="shared" si="268"/>
        <v>0.44416689134074117</v>
      </c>
      <c r="Q1903" s="55" t="str">
        <f t="shared" si="269"/>
        <v>NEGATIVE</v>
      </c>
      <c r="R1903" s="1"/>
    </row>
    <row r="1904" spans="1:18" ht="14" x14ac:dyDescent="0.15">
      <c r="A1904" s="108" t="s">
        <v>4026</v>
      </c>
      <c r="B1904" s="108" t="s">
        <v>4027</v>
      </c>
      <c r="C1904" s="76" t="s">
        <v>4028</v>
      </c>
      <c r="D1904" s="31" t="s">
        <v>144</v>
      </c>
      <c r="E1904" s="1">
        <v>72</v>
      </c>
      <c r="F1904" s="71">
        <f>Data!AC204</f>
        <v>1967</v>
      </c>
      <c r="G1904" s="71">
        <f t="shared" si="261"/>
        <v>973.57894736842104</v>
      </c>
      <c r="H1904" s="72">
        <f t="shared" si="262"/>
        <v>993.42105263157896</v>
      </c>
      <c r="I1904" s="72">
        <f t="shared" si="263"/>
        <v>993.42105263157896</v>
      </c>
      <c r="J1904" s="45">
        <f>Data!N204</f>
        <v>0.434</v>
      </c>
      <c r="K1904" s="45">
        <f t="shared" si="264"/>
        <v>5.1062500000000018E-2</v>
      </c>
      <c r="L1904" s="73">
        <f t="shared" si="265"/>
        <v>0.38293749999999999</v>
      </c>
      <c r="M1904" s="73">
        <f>IF(Results!J1904&lt;'C.O. values'!C$32,"NO_GROWTH",L1904)</f>
        <v>0.38293749999999999</v>
      </c>
      <c r="N1904" s="74">
        <f t="shared" si="266"/>
        <v>2594.2119866337953</v>
      </c>
      <c r="O1904" s="42">
        <f t="shared" si="267"/>
        <v>2594.2119866337953</v>
      </c>
      <c r="P1904" s="75">
        <f t="shared" si="268"/>
        <v>0.28389680842443749</v>
      </c>
      <c r="Q1904" s="55" t="str">
        <f t="shared" si="269"/>
        <v>NEGATIVE</v>
      </c>
      <c r="R1904" s="1"/>
    </row>
    <row r="1905" spans="1:18" ht="14" x14ac:dyDescent="0.15">
      <c r="A1905" s="108" t="s">
        <v>4029</v>
      </c>
      <c r="B1905" s="108" t="s">
        <v>4030</v>
      </c>
      <c r="C1905" s="76" t="s">
        <v>618</v>
      </c>
      <c r="D1905" s="31" t="s">
        <v>141</v>
      </c>
      <c r="E1905" s="1">
        <v>73</v>
      </c>
      <c r="F1905" s="71">
        <f>Data!R205</f>
        <v>1742</v>
      </c>
      <c r="G1905" s="71">
        <f t="shared" si="261"/>
        <v>973.57894736842104</v>
      </c>
      <c r="H1905" s="72">
        <f t="shared" si="262"/>
        <v>768.42105263157896</v>
      </c>
      <c r="I1905" s="72">
        <f t="shared" si="263"/>
        <v>768.42105263157896</v>
      </c>
      <c r="J1905" s="45">
        <f>Data!C205</f>
        <v>0.36599999999999999</v>
      </c>
      <c r="K1905" s="45">
        <f t="shared" si="264"/>
        <v>5.1062500000000018E-2</v>
      </c>
      <c r="L1905" s="73">
        <f t="shared" si="265"/>
        <v>0.31493749999999998</v>
      </c>
      <c r="M1905" s="73">
        <f>IF(Results!J1905&lt;'C.O. values'!C$32,"NO_GROWTH",L1905)</f>
        <v>0.31493749999999998</v>
      </c>
      <c r="N1905" s="74">
        <f t="shared" si="266"/>
        <v>2439.9160234382348</v>
      </c>
      <c r="O1905" s="42">
        <f t="shared" si="267"/>
        <v>2439.9160234382348</v>
      </c>
      <c r="P1905" s="75">
        <f t="shared" si="268"/>
        <v>0.26701147610399228</v>
      </c>
      <c r="Q1905" s="55" t="str">
        <f t="shared" si="269"/>
        <v>NEGATIVE</v>
      </c>
      <c r="R1905" s="1"/>
    </row>
    <row r="1906" spans="1:18" ht="14" x14ac:dyDescent="0.15">
      <c r="A1906" s="108" t="s">
        <v>4031</v>
      </c>
      <c r="B1906" s="108" t="s">
        <v>4032</v>
      </c>
      <c r="C1906" s="76" t="s">
        <v>573</v>
      </c>
      <c r="D1906" s="31" t="s">
        <v>127</v>
      </c>
      <c r="E1906" s="1">
        <v>74</v>
      </c>
      <c r="F1906" s="71">
        <f>Data!S205</f>
        <v>2172</v>
      </c>
      <c r="G1906" s="71">
        <f t="shared" si="261"/>
        <v>973.57894736842104</v>
      </c>
      <c r="H1906" s="72">
        <f t="shared" si="262"/>
        <v>1198.421052631579</v>
      </c>
      <c r="I1906" s="72">
        <f t="shared" si="263"/>
        <v>1198.421052631579</v>
      </c>
      <c r="J1906" s="45">
        <f>Data!D205</f>
        <v>0.34499999999999997</v>
      </c>
      <c r="K1906" s="45">
        <f t="shared" si="264"/>
        <v>5.1062500000000018E-2</v>
      </c>
      <c r="L1906" s="73">
        <f t="shared" si="265"/>
        <v>0.29393749999999996</v>
      </c>
      <c r="M1906" s="73">
        <f>IF(Results!J1906&lt;'C.O. values'!C$32,"NO_GROWTH",L1906)</f>
        <v>0.29393749999999996</v>
      </c>
      <c r="N1906" s="74">
        <f t="shared" si="266"/>
        <v>4077.1288203498334</v>
      </c>
      <c r="O1906" s="42">
        <f t="shared" si="267"/>
        <v>4077.1288203498334</v>
      </c>
      <c r="P1906" s="75">
        <f t="shared" si="268"/>
        <v>0.44617936606427472</v>
      </c>
      <c r="Q1906" s="55" t="str">
        <f t="shared" si="269"/>
        <v>NEGATIVE</v>
      </c>
      <c r="R1906" s="1"/>
    </row>
    <row r="1907" spans="1:18" ht="14" x14ac:dyDescent="0.15">
      <c r="A1907" s="109" t="s">
        <v>4033</v>
      </c>
      <c r="B1907" s="109" t="s">
        <v>4034</v>
      </c>
      <c r="C1907" s="76" t="s">
        <v>421</v>
      </c>
      <c r="D1907" s="31" t="s">
        <v>127</v>
      </c>
      <c r="E1907" s="1">
        <v>75</v>
      </c>
      <c r="F1907" s="71">
        <f>Data!T205</f>
        <v>2560</v>
      </c>
      <c r="G1907" s="71">
        <f t="shared" si="261"/>
        <v>973.57894736842104</v>
      </c>
      <c r="H1907" s="72">
        <f t="shared" si="262"/>
        <v>1586.421052631579</v>
      </c>
      <c r="I1907" s="72">
        <f t="shared" si="263"/>
        <v>1586.421052631579</v>
      </c>
      <c r="J1907" s="45">
        <f>Data!E205</f>
        <v>0.38</v>
      </c>
      <c r="K1907" s="45">
        <f t="shared" si="264"/>
        <v>5.1062500000000018E-2</v>
      </c>
      <c r="L1907" s="73">
        <f t="shared" si="265"/>
        <v>0.32893749999999999</v>
      </c>
      <c r="M1907" s="73">
        <f>IF(Results!J1907&lt;'C.O. values'!C$32,"NO_GROWTH",L1907)</f>
        <v>0.32893749999999999</v>
      </c>
      <c r="N1907" s="74">
        <f t="shared" si="266"/>
        <v>4822.8646859405781</v>
      </c>
      <c r="O1907" s="42">
        <f t="shared" si="267"/>
        <v>4822.8646859405781</v>
      </c>
      <c r="P1907" s="75">
        <f t="shared" si="268"/>
        <v>0.52778874619961269</v>
      </c>
      <c r="Q1907" s="55" t="str">
        <f t="shared" si="269"/>
        <v>NEGATIVE</v>
      </c>
      <c r="R1907" s="1"/>
    </row>
    <row r="1908" spans="1:18" ht="14" x14ac:dyDescent="0.15">
      <c r="A1908" s="108" t="s">
        <v>4035</v>
      </c>
      <c r="B1908" s="108" t="s">
        <v>4036</v>
      </c>
      <c r="C1908" s="76" t="s">
        <v>722</v>
      </c>
      <c r="D1908" s="31" t="s">
        <v>127</v>
      </c>
      <c r="E1908" s="1">
        <v>76</v>
      </c>
      <c r="F1908" s="71">
        <f>Data!U205</f>
        <v>2206</v>
      </c>
      <c r="G1908" s="71">
        <f t="shared" si="261"/>
        <v>973.57894736842104</v>
      </c>
      <c r="H1908" s="72">
        <f t="shared" si="262"/>
        <v>1232.421052631579</v>
      </c>
      <c r="I1908" s="72">
        <f t="shared" si="263"/>
        <v>1232.421052631579</v>
      </c>
      <c r="J1908" s="45">
        <f>Data!F205</f>
        <v>0.30199999999999999</v>
      </c>
      <c r="K1908" s="45">
        <f t="shared" si="264"/>
        <v>5.1062500000000018E-2</v>
      </c>
      <c r="L1908" s="73">
        <f t="shared" si="265"/>
        <v>0.25093749999999998</v>
      </c>
      <c r="M1908" s="73">
        <f>IF(Results!J1908&lt;'C.O. values'!C$32,"NO_GROWTH",L1908)</f>
        <v>0.25093749999999998</v>
      </c>
      <c r="N1908" s="74">
        <f t="shared" si="266"/>
        <v>4911.2669594284598</v>
      </c>
      <c r="O1908" s="42">
        <f t="shared" si="267"/>
        <v>4911.2669594284598</v>
      </c>
      <c r="P1908" s="75">
        <f t="shared" si="268"/>
        <v>0.53746302240756416</v>
      </c>
      <c r="Q1908" s="55" t="str">
        <f t="shared" si="269"/>
        <v>NEGATIVE</v>
      </c>
      <c r="R1908" s="1"/>
    </row>
    <row r="1909" spans="1:18" ht="14" x14ac:dyDescent="0.15">
      <c r="A1909" s="108" t="s">
        <v>4037</v>
      </c>
      <c r="B1909" s="108" t="s">
        <v>4038</v>
      </c>
      <c r="C1909" s="76" t="s">
        <v>3766</v>
      </c>
      <c r="D1909" s="31" t="s">
        <v>127</v>
      </c>
      <c r="E1909" s="1">
        <v>77</v>
      </c>
      <c r="F1909" s="71">
        <f>Data!V205</f>
        <v>1873</v>
      </c>
      <c r="G1909" s="71">
        <f t="shared" si="261"/>
        <v>973.57894736842104</v>
      </c>
      <c r="H1909" s="72">
        <f t="shared" si="262"/>
        <v>899.42105263157896</v>
      </c>
      <c r="I1909" s="72">
        <f t="shared" si="263"/>
        <v>899.42105263157896</v>
      </c>
      <c r="J1909" s="45">
        <f>Data!G205</f>
        <v>0.38400000000000001</v>
      </c>
      <c r="K1909" s="45">
        <f t="shared" si="264"/>
        <v>5.1062500000000018E-2</v>
      </c>
      <c r="L1909" s="73">
        <f t="shared" si="265"/>
        <v>0.3329375</v>
      </c>
      <c r="M1909" s="73">
        <f>IF(Results!J1909&lt;'C.O. values'!C$32,"NO_GROWTH",L1909)</f>
        <v>0.3329375</v>
      </c>
      <c r="N1909" s="74">
        <f t="shared" si="266"/>
        <v>2701.47115489117</v>
      </c>
      <c r="O1909" s="42">
        <f t="shared" si="267"/>
        <v>2701.47115489117</v>
      </c>
      <c r="P1909" s="75">
        <f t="shared" si="268"/>
        <v>0.29563468323937914</v>
      </c>
      <c r="Q1909" s="55" t="str">
        <f t="shared" si="269"/>
        <v>NEGATIVE</v>
      </c>
      <c r="R1909" s="1"/>
    </row>
    <row r="1910" spans="1:18" ht="14" x14ac:dyDescent="0.15">
      <c r="A1910" s="108" t="s">
        <v>4039</v>
      </c>
      <c r="B1910" s="108" t="s">
        <v>4040</v>
      </c>
      <c r="C1910" s="76" t="s">
        <v>2047</v>
      </c>
      <c r="D1910" s="31" t="s">
        <v>127</v>
      </c>
      <c r="E1910" s="1">
        <v>78</v>
      </c>
      <c r="F1910" s="71">
        <f>Data!W205</f>
        <v>1998</v>
      </c>
      <c r="G1910" s="71">
        <f t="shared" si="261"/>
        <v>973.57894736842104</v>
      </c>
      <c r="H1910" s="72">
        <f t="shared" si="262"/>
        <v>1024.421052631579</v>
      </c>
      <c r="I1910" s="72">
        <f t="shared" si="263"/>
        <v>1024.421052631579</v>
      </c>
      <c r="J1910" s="45">
        <f>Data!H205</f>
        <v>0.42399999999999999</v>
      </c>
      <c r="K1910" s="45">
        <f t="shared" si="264"/>
        <v>5.1062500000000018E-2</v>
      </c>
      <c r="L1910" s="73">
        <f t="shared" si="265"/>
        <v>0.37293749999999998</v>
      </c>
      <c r="M1910" s="73">
        <f>IF(Results!J1910&lt;'C.O. values'!C$32,"NO_GROWTH",L1910)</f>
        <v>0.37293749999999998</v>
      </c>
      <c r="N1910" s="74">
        <f t="shared" si="266"/>
        <v>2746.8974094361092</v>
      </c>
      <c r="O1910" s="42">
        <f t="shared" si="267"/>
        <v>2746.8974094361092</v>
      </c>
      <c r="P1910" s="75">
        <f t="shared" si="268"/>
        <v>0.30060589174139457</v>
      </c>
      <c r="Q1910" s="55" t="str">
        <f t="shared" si="269"/>
        <v>NEGATIVE</v>
      </c>
      <c r="R1910" s="1"/>
    </row>
    <row r="1911" spans="1:18" ht="14" x14ac:dyDescent="0.15">
      <c r="A1911" s="108" t="s">
        <v>4041</v>
      </c>
      <c r="B1911" s="108" t="s">
        <v>4042</v>
      </c>
      <c r="C1911" s="76" t="s">
        <v>2171</v>
      </c>
      <c r="D1911" s="31" t="s">
        <v>127</v>
      </c>
      <c r="E1911" s="1">
        <v>79</v>
      </c>
      <c r="F1911" s="71">
        <f>Data!X205</f>
        <v>2431</v>
      </c>
      <c r="G1911" s="71">
        <f t="shared" si="261"/>
        <v>973.57894736842104</v>
      </c>
      <c r="H1911" s="72">
        <f t="shared" si="262"/>
        <v>1457.421052631579</v>
      </c>
      <c r="I1911" s="72">
        <f t="shared" si="263"/>
        <v>1457.421052631579</v>
      </c>
      <c r="J1911" s="45">
        <f>Data!I205</f>
        <v>0.42399999999999999</v>
      </c>
      <c r="K1911" s="45">
        <f t="shared" si="264"/>
        <v>5.1062500000000018E-2</v>
      </c>
      <c r="L1911" s="73">
        <f t="shared" si="265"/>
        <v>0.37293749999999998</v>
      </c>
      <c r="M1911" s="73">
        <f>IF(Results!J1911&lt;'C.O. values'!C$32,"NO_GROWTH",L1911)</f>
        <v>0.37293749999999998</v>
      </c>
      <c r="N1911" s="74">
        <f t="shared" si="266"/>
        <v>3907.9498646062116</v>
      </c>
      <c r="O1911" s="42">
        <f t="shared" si="267"/>
        <v>3907.9498646062116</v>
      </c>
      <c r="P1911" s="75">
        <f t="shared" si="268"/>
        <v>0.42766531793110135</v>
      </c>
      <c r="Q1911" s="55" t="str">
        <f t="shared" si="269"/>
        <v>NEGATIVE</v>
      </c>
      <c r="R1911" s="1"/>
    </row>
    <row r="1912" spans="1:18" ht="14" x14ac:dyDescent="0.15">
      <c r="A1912" s="109" t="s">
        <v>4043</v>
      </c>
      <c r="B1912" s="109" t="s">
        <v>4044</v>
      </c>
      <c r="C1912" s="76" t="s">
        <v>305</v>
      </c>
      <c r="D1912" s="31" t="s">
        <v>144</v>
      </c>
      <c r="E1912" s="1">
        <v>80</v>
      </c>
      <c r="F1912" s="71">
        <f>Data!Y205</f>
        <v>2200</v>
      </c>
      <c r="G1912" s="71">
        <f t="shared" si="261"/>
        <v>973.57894736842104</v>
      </c>
      <c r="H1912" s="72">
        <f t="shared" si="262"/>
        <v>1226.421052631579</v>
      </c>
      <c r="I1912" s="72">
        <f t="shared" si="263"/>
        <v>1226.421052631579</v>
      </c>
      <c r="J1912" s="45">
        <f>Data!J205</f>
        <v>0.40300000000000002</v>
      </c>
      <c r="K1912" s="45">
        <f t="shared" si="264"/>
        <v>5.1062500000000018E-2</v>
      </c>
      <c r="L1912" s="73">
        <f t="shared" si="265"/>
        <v>0.35193750000000001</v>
      </c>
      <c r="M1912" s="73">
        <f>IF(Results!J1912&lt;'C.O. values'!C$32,"NO_GROWTH",L1912)</f>
        <v>0.35193750000000001</v>
      </c>
      <c r="N1912" s="74">
        <f t="shared" si="266"/>
        <v>3484.7694622811691</v>
      </c>
      <c r="O1912" s="42">
        <f t="shared" si="267"/>
        <v>3484.7694622811691</v>
      </c>
      <c r="P1912" s="75">
        <f t="shared" si="268"/>
        <v>0.3813546978943248</v>
      </c>
      <c r="Q1912" s="55" t="str">
        <f t="shared" si="269"/>
        <v>NEGATIVE</v>
      </c>
      <c r="R1912" s="1"/>
    </row>
    <row r="1913" spans="1:18" ht="14" x14ac:dyDescent="0.15">
      <c r="A1913" s="109" t="s">
        <v>4045</v>
      </c>
      <c r="B1913" s="109" t="s">
        <v>4046</v>
      </c>
      <c r="C1913" s="76" t="s">
        <v>272</v>
      </c>
      <c r="D1913" s="31" t="s">
        <v>127</v>
      </c>
      <c r="E1913" s="1">
        <v>81</v>
      </c>
      <c r="F1913" s="71">
        <f>Data!Z205</f>
        <v>2314</v>
      </c>
      <c r="G1913" s="71">
        <f t="shared" si="261"/>
        <v>973.57894736842104</v>
      </c>
      <c r="H1913" s="72">
        <f t="shared" si="262"/>
        <v>1340.421052631579</v>
      </c>
      <c r="I1913" s="72">
        <f t="shared" si="263"/>
        <v>1340.421052631579</v>
      </c>
      <c r="J1913" s="45">
        <f>Data!K205</f>
        <v>0.38</v>
      </c>
      <c r="K1913" s="45">
        <f t="shared" si="264"/>
        <v>5.1062500000000018E-2</v>
      </c>
      <c r="L1913" s="73">
        <f t="shared" si="265"/>
        <v>0.32893749999999999</v>
      </c>
      <c r="M1913" s="73">
        <f>IF(Results!J1913&lt;'C.O. values'!C$32,"NO_GROWTH",L1913)</f>
        <v>0.32893749999999999</v>
      </c>
      <c r="N1913" s="74">
        <f t="shared" si="266"/>
        <v>4075.0022500675022</v>
      </c>
      <c r="O1913" s="42">
        <f t="shared" si="267"/>
        <v>4075.0022500675022</v>
      </c>
      <c r="P1913" s="75">
        <f t="shared" si="268"/>
        <v>0.44594664548509516</v>
      </c>
      <c r="Q1913" s="55" t="str">
        <f t="shared" si="269"/>
        <v>NEGATIVE</v>
      </c>
      <c r="R1913" s="1"/>
    </row>
    <row r="1914" spans="1:18" ht="14" x14ac:dyDescent="0.15">
      <c r="A1914" s="108" t="s">
        <v>4047</v>
      </c>
      <c r="B1914" s="108" t="s">
        <v>4048</v>
      </c>
      <c r="C1914" s="76" t="s">
        <v>668</v>
      </c>
      <c r="D1914" s="31" t="s">
        <v>127</v>
      </c>
      <c r="E1914" s="1">
        <v>82</v>
      </c>
      <c r="F1914" s="71">
        <f>Data!AA205</f>
        <v>2574</v>
      </c>
      <c r="G1914" s="71">
        <f t="shared" si="261"/>
        <v>973.57894736842104</v>
      </c>
      <c r="H1914" s="72">
        <f t="shared" si="262"/>
        <v>1600.421052631579</v>
      </c>
      <c r="I1914" s="72">
        <f t="shared" si="263"/>
        <v>1600.421052631579</v>
      </c>
      <c r="J1914" s="45">
        <f>Data!L205</f>
        <v>0.42299999999999999</v>
      </c>
      <c r="K1914" s="45">
        <f t="shared" si="264"/>
        <v>5.1062500000000018E-2</v>
      </c>
      <c r="L1914" s="73">
        <f t="shared" si="265"/>
        <v>0.37193749999999998</v>
      </c>
      <c r="M1914" s="73">
        <f>IF(Results!J1914&lt;'C.O. values'!C$32,"NO_GROWTH",L1914)</f>
        <v>0.37193749999999998</v>
      </c>
      <c r="N1914" s="74">
        <f t="shared" si="266"/>
        <v>4302.9300692497509</v>
      </c>
      <c r="O1914" s="42">
        <f t="shared" si="267"/>
        <v>4302.9300692497509</v>
      </c>
      <c r="P1914" s="75">
        <f t="shared" si="268"/>
        <v>0.47088985781715542</v>
      </c>
      <c r="Q1914" s="55" t="str">
        <f t="shared" si="269"/>
        <v>NEGATIVE</v>
      </c>
      <c r="R1914" s="1"/>
    </row>
    <row r="1915" spans="1:18" ht="14" x14ac:dyDescent="0.15">
      <c r="A1915" s="108" t="s">
        <v>4049</v>
      </c>
      <c r="B1915" s="108" t="s">
        <v>4050</v>
      </c>
      <c r="C1915" s="76" t="s">
        <v>582</v>
      </c>
      <c r="D1915" s="31" t="s">
        <v>127</v>
      </c>
      <c r="E1915" s="1">
        <v>83</v>
      </c>
      <c r="F1915" s="71">
        <f>Data!AB205</f>
        <v>2480</v>
      </c>
      <c r="G1915" s="71">
        <f t="shared" si="261"/>
        <v>973.57894736842104</v>
      </c>
      <c r="H1915" s="72">
        <f t="shared" si="262"/>
        <v>1506.421052631579</v>
      </c>
      <c r="I1915" s="72">
        <f t="shared" si="263"/>
        <v>1506.421052631579</v>
      </c>
      <c r="J1915" s="45">
        <f>Data!M205</f>
        <v>0.33</v>
      </c>
      <c r="K1915" s="45">
        <f t="shared" si="264"/>
        <v>5.1062500000000018E-2</v>
      </c>
      <c r="L1915" s="73">
        <f t="shared" si="265"/>
        <v>0.2789375</v>
      </c>
      <c r="M1915" s="73">
        <f>IF(Results!J1915&lt;'C.O. values'!C$32,"NO_GROWTH",L1915)</f>
        <v>0.2789375</v>
      </c>
      <c r="N1915" s="74">
        <f t="shared" si="266"/>
        <v>5400.5684163354836</v>
      </c>
      <c r="O1915" s="42">
        <f t="shared" si="267"/>
        <v>5400.5684163354836</v>
      </c>
      <c r="P1915" s="75">
        <f t="shared" si="268"/>
        <v>0.59100958016346306</v>
      </c>
      <c r="Q1915" s="55" t="str">
        <f t="shared" si="269"/>
        <v>NEGATIVE</v>
      </c>
      <c r="R1915" s="1"/>
    </row>
    <row r="1916" spans="1:18" ht="14" x14ac:dyDescent="0.15">
      <c r="A1916" s="108" t="s">
        <v>4051</v>
      </c>
      <c r="B1916" s="108" t="s">
        <v>4052</v>
      </c>
      <c r="C1916" s="76" t="s">
        <v>300</v>
      </c>
      <c r="D1916" s="31" t="s">
        <v>127</v>
      </c>
      <c r="E1916" s="1">
        <v>84</v>
      </c>
      <c r="F1916" s="71">
        <f>Data!AC205</f>
        <v>2492</v>
      </c>
      <c r="G1916" s="71">
        <f t="shared" si="261"/>
        <v>973.57894736842104</v>
      </c>
      <c r="H1916" s="72">
        <f t="shared" si="262"/>
        <v>1518.421052631579</v>
      </c>
      <c r="I1916" s="72">
        <f t="shared" si="263"/>
        <v>1518.421052631579</v>
      </c>
      <c r="J1916" s="45">
        <f>Data!N205</f>
        <v>0.41499999999999998</v>
      </c>
      <c r="K1916" s="45">
        <f t="shared" si="264"/>
        <v>5.1062500000000018E-2</v>
      </c>
      <c r="L1916" s="73">
        <f t="shared" si="265"/>
        <v>0.36393749999999997</v>
      </c>
      <c r="M1916" s="73">
        <f>IF(Results!J1916&lt;'C.O. values'!C$32,"NO_GROWTH",L1916)</f>
        <v>0.36393749999999997</v>
      </c>
      <c r="N1916" s="74">
        <f t="shared" si="266"/>
        <v>4172.2027893019522</v>
      </c>
      <c r="O1916" s="42">
        <f t="shared" si="267"/>
        <v>4172.2027893019522</v>
      </c>
      <c r="P1916" s="75">
        <f t="shared" si="268"/>
        <v>0.45658375725852479</v>
      </c>
      <c r="Q1916" s="55" t="str">
        <f t="shared" si="269"/>
        <v>NEGATIVE</v>
      </c>
      <c r="R1916" s="1"/>
    </row>
    <row r="1917" spans="1:18" ht="14" x14ac:dyDescent="0.15">
      <c r="A1917" s="108" t="s">
        <v>4053</v>
      </c>
      <c r="B1917" s="108" t="s">
        <v>4054</v>
      </c>
      <c r="C1917" s="76" t="s">
        <v>1725</v>
      </c>
      <c r="D1917" s="31" t="s">
        <v>144</v>
      </c>
      <c r="E1917" s="1">
        <v>85</v>
      </c>
      <c r="F1917" s="71">
        <f>Data!R206</f>
        <v>2262</v>
      </c>
      <c r="G1917" s="71">
        <f t="shared" si="261"/>
        <v>973.57894736842104</v>
      </c>
      <c r="H1917" s="72">
        <f t="shared" si="262"/>
        <v>1288.421052631579</v>
      </c>
      <c r="I1917" s="72">
        <f t="shared" si="263"/>
        <v>1288.421052631579</v>
      </c>
      <c r="J1917" s="45">
        <f>Data!C206</f>
        <v>0.42799999999999999</v>
      </c>
      <c r="K1917" s="45">
        <f t="shared" si="264"/>
        <v>5.1062500000000018E-2</v>
      </c>
      <c r="L1917" s="73">
        <f t="shared" si="265"/>
        <v>0.37693749999999998</v>
      </c>
      <c r="M1917" s="73">
        <f>IF(Results!J1917&lt;'C.O. values'!C$32,"NO_GROWTH",L1917)</f>
        <v>0.37693749999999998</v>
      </c>
      <c r="N1917" s="74">
        <f t="shared" si="266"/>
        <v>3418.1291397952687</v>
      </c>
      <c r="O1917" s="42">
        <f t="shared" si="267"/>
        <v>3418.1291397952687</v>
      </c>
      <c r="P1917" s="75">
        <f t="shared" si="268"/>
        <v>0.37406193424833173</v>
      </c>
      <c r="Q1917" s="55" t="str">
        <f t="shared" si="269"/>
        <v>NEGATIVE</v>
      </c>
      <c r="R1917" s="1"/>
    </row>
    <row r="1918" spans="1:18" ht="14" x14ac:dyDescent="0.15">
      <c r="A1918" s="108" t="s">
        <v>4055</v>
      </c>
      <c r="B1918" s="108" t="s">
        <v>4056</v>
      </c>
      <c r="C1918" s="76" t="s">
        <v>138</v>
      </c>
      <c r="D1918" s="31" t="s">
        <v>127</v>
      </c>
      <c r="E1918" s="1">
        <v>86</v>
      </c>
      <c r="F1918" s="71">
        <f>Data!S206</f>
        <v>2265</v>
      </c>
      <c r="G1918" s="71">
        <f t="shared" si="261"/>
        <v>973.57894736842104</v>
      </c>
      <c r="H1918" s="72">
        <f t="shared" si="262"/>
        <v>1291.421052631579</v>
      </c>
      <c r="I1918" s="72">
        <f t="shared" si="263"/>
        <v>1291.421052631579</v>
      </c>
      <c r="J1918" s="45">
        <f>Data!D206</f>
        <v>0.33800000000000002</v>
      </c>
      <c r="K1918" s="45">
        <f t="shared" si="264"/>
        <v>5.1062500000000018E-2</v>
      </c>
      <c r="L1918" s="73">
        <f t="shared" si="265"/>
        <v>0.28693750000000001</v>
      </c>
      <c r="M1918" s="73">
        <f>IF(Results!J1918&lt;'C.O. values'!C$32,"NO_GROWTH",L1918)</f>
        <v>0.28693750000000001</v>
      </c>
      <c r="N1918" s="74">
        <f t="shared" si="266"/>
        <v>4500.7050407547949</v>
      </c>
      <c r="O1918" s="42">
        <f t="shared" si="267"/>
        <v>4500.7050407547949</v>
      </c>
      <c r="P1918" s="75">
        <f t="shared" si="268"/>
        <v>0.49253330233356613</v>
      </c>
      <c r="Q1918" s="55" t="str">
        <f t="shared" si="269"/>
        <v>NEGATIVE</v>
      </c>
      <c r="R1918" s="1"/>
    </row>
    <row r="1919" spans="1:18" ht="14" x14ac:dyDescent="0.15">
      <c r="A1919" s="108" t="s">
        <v>4057</v>
      </c>
      <c r="B1919" s="108" t="s">
        <v>4058</v>
      </c>
      <c r="C1919" s="76" t="s">
        <v>573</v>
      </c>
      <c r="D1919" s="31" t="s">
        <v>127</v>
      </c>
      <c r="E1919" s="1">
        <v>87</v>
      </c>
      <c r="F1919" s="71">
        <f>Data!T206</f>
        <v>1957</v>
      </c>
      <c r="G1919" s="71">
        <f t="shared" si="261"/>
        <v>973.57894736842104</v>
      </c>
      <c r="H1919" s="72">
        <f t="shared" si="262"/>
        <v>983.42105263157896</v>
      </c>
      <c r="I1919" s="72">
        <f t="shared" si="263"/>
        <v>983.42105263157896</v>
      </c>
      <c r="J1919" s="45">
        <f>Data!E206</f>
        <v>0.378</v>
      </c>
      <c r="K1919" s="45">
        <f t="shared" si="264"/>
        <v>5.1062500000000018E-2</v>
      </c>
      <c r="L1919" s="73">
        <f t="shared" si="265"/>
        <v>0.32693749999999999</v>
      </c>
      <c r="M1919" s="73">
        <f>IF(Results!J1919&lt;'C.O. values'!C$32,"NO_GROWTH",L1919)</f>
        <v>0.32693749999999999</v>
      </c>
      <c r="N1919" s="74">
        <f t="shared" si="266"/>
        <v>3007.9787501634992</v>
      </c>
      <c r="O1919" s="42">
        <f t="shared" si="267"/>
        <v>3007.9787501634992</v>
      </c>
      <c r="P1919" s="75">
        <f t="shared" si="268"/>
        <v>0.32917724973124651</v>
      </c>
      <c r="Q1919" s="55" t="str">
        <f t="shared" si="269"/>
        <v>NEGATIVE</v>
      </c>
      <c r="R1919" s="1"/>
    </row>
    <row r="1920" spans="1:18" ht="14" x14ac:dyDescent="0.15">
      <c r="A1920" s="108" t="s">
        <v>4059</v>
      </c>
      <c r="B1920" s="108" t="s">
        <v>4060</v>
      </c>
      <c r="C1920" s="76" t="s">
        <v>300</v>
      </c>
      <c r="D1920" s="31" t="s">
        <v>127</v>
      </c>
      <c r="E1920" s="1">
        <v>88</v>
      </c>
      <c r="F1920" s="71">
        <f>Data!U206</f>
        <v>2153</v>
      </c>
      <c r="G1920" s="71">
        <f t="shared" si="261"/>
        <v>973.57894736842104</v>
      </c>
      <c r="H1920" s="72">
        <f t="shared" si="262"/>
        <v>1179.421052631579</v>
      </c>
      <c r="I1920" s="72">
        <f t="shared" si="263"/>
        <v>1179.421052631579</v>
      </c>
      <c r="J1920" s="45">
        <f>Data!F206</f>
        <v>0.41199999999999998</v>
      </c>
      <c r="K1920" s="45">
        <f t="shared" si="264"/>
        <v>5.1062500000000018E-2</v>
      </c>
      <c r="L1920" s="73">
        <f t="shared" si="265"/>
        <v>0.36093749999999997</v>
      </c>
      <c r="M1920" s="73">
        <f>IF(Results!J1920&lt;'C.O. values'!C$32,"NO_GROWTH",L1920)</f>
        <v>0.36093749999999997</v>
      </c>
      <c r="N1920" s="74">
        <f t="shared" si="266"/>
        <v>3267.6600592390068</v>
      </c>
      <c r="O1920" s="42">
        <f t="shared" si="267"/>
        <v>3267.6600592390068</v>
      </c>
      <c r="P1920" s="75">
        <f t="shared" si="268"/>
        <v>0.35759539567840087</v>
      </c>
      <c r="Q1920" s="55" t="str">
        <f t="shared" si="269"/>
        <v>NEGATIVE</v>
      </c>
      <c r="R1920" s="1"/>
    </row>
    <row r="1921" spans="1:18" ht="14" x14ac:dyDescent="0.15">
      <c r="A1921" s="108" t="s">
        <v>4061</v>
      </c>
      <c r="B1921" s="108" t="s">
        <v>4062</v>
      </c>
      <c r="C1921" s="76" t="s">
        <v>300</v>
      </c>
      <c r="D1921" s="31" t="s">
        <v>127</v>
      </c>
      <c r="E1921" s="1">
        <v>89</v>
      </c>
      <c r="F1921" s="71">
        <f>Data!V206</f>
        <v>2686</v>
      </c>
      <c r="G1921" s="71">
        <f t="shared" si="261"/>
        <v>973.57894736842104</v>
      </c>
      <c r="H1921" s="72">
        <f t="shared" si="262"/>
        <v>1712.421052631579</v>
      </c>
      <c r="I1921" s="72">
        <f t="shared" si="263"/>
        <v>1712.421052631579</v>
      </c>
      <c r="J1921" s="45">
        <f>Data!G206</f>
        <v>0.33100000000000002</v>
      </c>
      <c r="K1921" s="45">
        <f t="shared" si="264"/>
        <v>5.1062500000000018E-2</v>
      </c>
      <c r="L1921" s="73">
        <f t="shared" si="265"/>
        <v>0.27993750000000001</v>
      </c>
      <c r="M1921" s="73">
        <f>IF(Results!J1921&lt;'C.O. values'!C$32,"NO_GROWTH",L1921)</f>
        <v>0.27993750000000001</v>
      </c>
      <c r="N1921" s="74">
        <f t="shared" si="266"/>
        <v>6117.1549100480606</v>
      </c>
      <c r="O1921" s="42">
        <f t="shared" si="267"/>
        <v>6117.1549100480606</v>
      </c>
      <c r="P1921" s="75">
        <f t="shared" si="268"/>
        <v>0.66942900755537582</v>
      </c>
      <c r="Q1921" s="55" t="str">
        <f t="shared" si="269"/>
        <v>NEGATIVE</v>
      </c>
      <c r="R1921" s="1"/>
    </row>
    <row r="1922" spans="1:18" ht="14" x14ac:dyDescent="0.15">
      <c r="A1922" s="108" t="s">
        <v>4063</v>
      </c>
      <c r="B1922" s="108" t="s">
        <v>4064</v>
      </c>
      <c r="C1922" s="76" t="s">
        <v>4065</v>
      </c>
      <c r="D1922" s="31" t="s">
        <v>127</v>
      </c>
      <c r="E1922" s="1">
        <v>90</v>
      </c>
      <c r="F1922" s="71">
        <f>Data!W206</f>
        <v>3144</v>
      </c>
      <c r="G1922" s="71">
        <f t="shared" si="261"/>
        <v>973.57894736842104</v>
      </c>
      <c r="H1922" s="72">
        <f t="shared" si="262"/>
        <v>2170.4210526315792</v>
      </c>
      <c r="I1922" s="72">
        <f t="shared" si="263"/>
        <v>2170.4210526315792</v>
      </c>
      <c r="J1922" s="45">
        <f>Data!H206</f>
        <v>0.30499999999999999</v>
      </c>
      <c r="K1922" s="45">
        <f t="shared" si="264"/>
        <v>5.1062500000000018E-2</v>
      </c>
      <c r="L1922" s="73">
        <f t="shared" si="265"/>
        <v>0.25393749999999998</v>
      </c>
      <c r="M1922" s="73">
        <f>IF(Results!J1922&lt;'C.O. values'!C$32,"NO_GROWTH",L1922)</f>
        <v>0.25393749999999998</v>
      </c>
      <c r="N1922" s="74">
        <f t="shared" si="266"/>
        <v>8547.0678912392978</v>
      </c>
      <c r="O1922" s="42">
        <f t="shared" si="267"/>
        <v>8547.0678912392978</v>
      </c>
      <c r="P1922" s="75">
        <f t="shared" si="268"/>
        <v>0.93534580373995935</v>
      </c>
      <c r="Q1922" s="55" t="str">
        <f t="shared" si="269"/>
        <v>NEGATIVE</v>
      </c>
      <c r="R1922" s="1"/>
    </row>
    <row r="1923" spans="1:18" ht="14" x14ac:dyDescent="0.15">
      <c r="A1923" s="108" t="s">
        <v>4066</v>
      </c>
      <c r="B1923" s="108" t="s">
        <v>4067</v>
      </c>
      <c r="C1923" s="76" t="s">
        <v>1780</v>
      </c>
      <c r="D1923" s="31" t="s">
        <v>127</v>
      </c>
      <c r="E1923" s="1">
        <v>91</v>
      </c>
      <c r="F1923" s="71">
        <f>Data!X206</f>
        <v>2495</v>
      </c>
      <c r="G1923" s="71">
        <f t="shared" si="261"/>
        <v>973.57894736842104</v>
      </c>
      <c r="H1923" s="72">
        <f t="shared" si="262"/>
        <v>1521.421052631579</v>
      </c>
      <c r="I1923" s="72">
        <f t="shared" si="263"/>
        <v>1521.421052631579</v>
      </c>
      <c r="J1923" s="45">
        <f>Data!I206</f>
        <v>0.30499999999999999</v>
      </c>
      <c r="K1923" s="45">
        <f t="shared" si="264"/>
        <v>5.1062500000000018E-2</v>
      </c>
      <c r="L1923" s="73">
        <f t="shared" si="265"/>
        <v>0.25393749999999998</v>
      </c>
      <c r="M1923" s="73">
        <f>IF(Results!J1923&lt;'C.O. values'!C$32,"NO_GROWTH",L1923)</f>
        <v>0.25393749999999998</v>
      </c>
      <c r="N1923" s="74">
        <f t="shared" si="266"/>
        <v>5991.320906252834</v>
      </c>
      <c r="O1923" s="42">
        <f t="shared" si="267"/>
        <v>5991.320906252834</v>
      </c>
      <c r="P1923" s="75">
        <f t="shared" si="268"/>
        <v>0.65565840120061603</v>
      </c>
      <c r="Q1923" s="55" t="str">
        <f t="shared" si="269"/>
        <v>NEGATIVE</v>
      </c>
      <c r="R1923" s="1"/>
    </row>
    <row r="1924" spans="1:18" ht="14" x14ac:dyDescent="0.15">
      <c r="A1924" s="109" t="s">
        <v>4068</v>
      </c>
      <c r="B1924" s="109" t="s">
        <v>4069</v>
      </c>
      <c r="C1924" s="76" t="s">
        <v>3861</v>
      </c>
      <c r="D1924" s="31" t="s">
        <v>127</v>
      </c>
      <c r="E1924" s="1">
        <v>92</v>
      </c>
      <c r="F1924" s="71">
        <f>Data!Y206</f>
        <v>2401</v>
      </c>
      <c r="G1924" s="71">
        <f t="shared" si="261"/>
        <v>973.57894736842104</v>
      </c>
      <c r="H1924" s="72">
        <f t="shared" si="262"/>
        <v>1427.421052631579</v>
      </c>
      <c r="I1924" s="72">
        <f t="shared" si="263"/>
        <v>1427.421052631579</v>
      </c>
      <c r="J1924" s="45">
        <f>Data!J206</f>
        <v>0.40200000000000002</v>
      </c>
      <c r="K1924" s="45">
        <f t="shared" si="264"/>
        <v>5.1062500000000018E-2</v>
      </c>
      <c r="L1924" s="73">
        <f t="shared" si="265"/>
        <v>0.35093750000000001</v>
      </c>
      <c r="M1924" s="73">
        <f>IF(Results!J1924&lt;'C.O. values'!C$32,"NO_GROWTH",L1924)</f>
        <v>0.35093750000000001</v>
      </c>
      <c r="N1924" s="74">
        <f t="shared" si="266"/>
        <v>4067.4509068753805</v>
      </c>
      <c r="O1924" s="42">
        <f t="shared" si="267"/>
        <v>4067.4509068753805</v>
      </c>
      <c r="P1924" s="75">
        <f t="shared" si="268"/>
        <v>0.44512026651429148</v>
      </c>
      <c r="Q1924" s="55" t="str">
        <f t="shared" si="269"/>
        <v>NEGATIVE</v>
      </c>
      <c r="R1924" s="1"/>
    </row>
    <row r="1925" spans="1:18" ht="14" x14ac:dyDescent="0.15">
      <c r="A1925" s="109" t="s">
        <v>4070</v>
      </c>
      <c r="B1925" s="109" t="s">
        <v>4071</v>
      </c>
      <c r="C1925" s="76" t="s">
        <v>618</v>
      </c>
      <c r="D1925" s="31" t="s">
        <v>144</v>
      </c>
      <c r="E1925" s="1">
        <v>93</v>
      </c>
      <c r="F1925" s="71">
        <f>Data!Z206</f>
        <v>2205</v>
      </c>
      <c r="G1925" s="71">
        <f t="shared" si="261"/>
        <v>973.57894736842104</v>
      </c>
      <c r="H1925" s="72">
        <f t="shared" si="262"/>
        <v>1231.421052631579</v>
      </c>
      <c r="I1925" s="72">
        <f t="shared" si="263"/>
        <v>1231.421052631579</v>
      </c>
      <c r="J1925" s="45">
        <f>Data!K206</f>
        <v>0.39600000000000002</v>
      </c>
      <c r="K1925" s="45">
        <f t="shared" si="264"/>
        <v>5.1062500000000018E-2</v>
      </c>
      <c r="L1925" s="73">
        <f t="shared" si="265"/>
        <v>0.34493750000000001</v>
      </c>
      <c r="M1925" s="73">
        <f>IF(Results!J1925&lt;'C.O. values'!C$32,"NO_GROWTH",L1925)</f>
        <v>0.34493750000000001</v>
      </c>
      <c r="N1925" s="74">
        <f t="shared" si="266"/>
        <v>3569.9831205119158</v>
      </c>
      <c r="O1925" s="42">
        <f t="shared" si="267"/>
        <v>3569.9831205119158</v>
      </c>
      <c r="P1925" s="75">
        <f t="shared" si="268"/>
        <v>0.39068002895073967</v>
      </c>
      <c r="Q1925" s="55" t="str">
        <f t="shared" si="269"/>
        <v>NEGATIVE</v>
      </c>
      <c r="R1925" s="1"/>
    </row>
    <row r="1926" spans="1:18" ht="14" x14ac:dyDescent="0.15">
      <c r="A1926" s="110" t="s">
        <v>4072</v>
      </c>
      <c r="B1926" s="110" t="s">
        <v>4073</v>
      </c>
      <c r="C1926" s="76" t="s">
        <v>4074</v>
      </c>
      <c r="D1926" s="31" t="s">
        <v>127</v>
      </c>
      <c r="E1926" s="1">
        <v>94</v>
      </c>
      <c r="F1926" s="71">
        <f>Data!AA206</f>
        <v>1963</v>
      </c>
      <c r="G1926" s="71">
        <f t="shared" si="261"/>
        <v>973.57894736842104</v>
      </c>
      <c r="H1926" s="72">
        <f t="shared" si="262"/>
        <v>989.42105263157896</v>
      </c>
      <c r="I1926" s="72">
        <f t="shared" si="263"/>
        <v>989.42105263157896</v>
      </c>
      <c r="J1926" s="45">
        <f>Data!L206</f>
        <v>0.41299999999999998</v>
      </c>
      <c r="K1926" s="45">
        <f t="shared" si="264"/>
        <v>5.1062500000000018E-2</v>
      </c>
      <c r="L1926" s="73">
        <f t="shared" si="265"/>
        <v>0.36193749999999997</v>
      </c>
      <c r="M1926" s="73">
        <f>IF(Results!J1926&lt;'C.O. values'!C$32,"NO_GROWTH",L1926)</f>
        <v>0.36193749999999997</v>
      </c>
      <c r="N1926" s="74">
        <f t="shared" si="266"/>
        <v>2733.6793027292806</v>
      </c>
      <c r="O1926" s="42">
        <f t="shared" si="267"/>
        <v>2733.6793027292806</v>
      </c>
      <c r="P1926" s="75">
        <f t="shared" si="268"/>
        <v>0.29915937220990801</v>
      </c>
      <c r="Q1926" s="55" t="str">
        <f t="shared" si="269"/>
        <v>NEGATIVE</v>
      </c>
      <c r="R1926" s="1"/>
    </row>
    <row r="1927" spans="1:18" ht="14" x14ac:dyDescent="0.15">
      <c r="A1927" s="109" t="s">
        <v>4075</v>
      </c>
      <c r="B1927" s="109" t="s">
        <v>4076</v>
      </c>
      <c r="C1927" s="76" t="s">
        <v>618</v>
      </c>
      <c r="D1927" s="31" t="s">
        <v>127</v>
      </c>
      <c r="E1927" s="1">
        <v>95</v>
      </c>
      <c r="F1927" s="71">
        <f>Data!AB206</f>
        <v>2889</v>
      </c>
      <c r="G1927" s="71">
        <f t="shared" si="261"/>
        <v>973.57894736842104</v>
      </c>
      <c r="H1927" s="72">
        <f t="shared" si="262"/>
        <v>1915.421052631579</v>
      </c>
      <c r="I1927" s="72">
        <f t="shared" si="263"/>
        <v>1915.421052631579</v>
      </c>
      <c r="J1927" s="45">
        <f>Data!M206</f>
        <v>0.38200000000000001</v>
      </c>
      <c r="K1927" s="45">
        <f t="shared" si="264"/>
        <v>5.1062500000000018E-2</v>
      </c>
      <c r="L1927" s="73">
        <f t="shared" si="265"/>
        <v>0.3309375</v>
      </c>
      <c r="M1927" s="73">
        <f>IF(Results!J1927&lt;'C.O. values'!C$32,"NO_GROWTH",L1927)</f>
        <v>0.3309375</v>
      </c>
      <c r="N1927" s="74">
        <f t="shared" si="266"/>
        <v>5787.8634262710602</v>
      </c>
      <c r="O1927" s="42">
        <f t="shared" si="267"/>
        <v>5787.8634262710602</v>
      </c>
      <c r="P1927" s="75">
        <f t="shared" si="268"/>
        <v>0.63339309307833958</v>
      </c>
      <c r="Q1927" s="55" t="str">
        <f t="shared" si="269"/>
        <v>NEGATIVE</v>
      </c>
      <c r="R1927" s="1"/>
    </row>
    <row r="1928" spans="1:18" ht="14" x14ac:dyDescent="0.15">
      <c r="A1928" s="109" t="s">
        <v>4077</v>
      </c>
      <c r="B1928" s="109" t="s">
        <v>4078</v>
      </c>
      <c r="C1928" s="76" t="s">
        <v>161</v>
      </c>
      <c r="D1928" s="31" t="s">
        <v>127</v>
      </c>
      <c r="E1928" s="1">
        <v>96</v>
      </c>
      <c r="F1928" s="71">
        <f>Data!AC206</f>
        <v>2550</v>
      </c>
      <c r="G1928" s="71">
        <f t="shared" si="261"/>
        <v>973.57894736842104</v>
      </c>
      <c r="H1928" s="72">
        <f t="shared" si="262"/>
        <v>1576.421052631579</v>
      </c>
      <c r="I1928" s="72">
        <f t="shared" si="263"/>
        <v>1576.421052631579</v>
      </c>
      <c r="J1928" s="45">
        <f>Data!N206</f>
        <v>0.41699999999999998</v>
      </c>
      <c r="K1928" s="45">
        <f t="shared" si="264"/>
        <v>5.1062500000000018E-2</v>
      </c>
      <c r="L1928" s="73">
        <f t="shared" si="265"/>
        <v>0.36593749999999997</v>
      </c>
      <c r="M1928" s="73">
        <f>IF(Results!J1928&lt;'C.O. values'!C$32,"NO_GROWTH",L1928)</f>
        <v>0.36593749999999997</v>
      </c>
      <c r="N1928" s="74">
        <f t="shared" si="266"/>
        <v>4307.8969841341186</v>
      </c>
      <c r="O1928" s="42">
        <f t="shared" si="267"/>
        <v>4307.8969841341186</v>
      </c>
      <c r="P1928" s="75">
        <f t="shared" si="268"/>
        <v>0.47143341065348993</v>
      </c>
      <c r="Q1928" s="55" t="str">
        <f t="shared" si="269"/>
        <v>NEGATIVE</v>
      </c>
      <c r="R1928" s="1"/>
    </row>
    <row r="1929" spans="1:18" ht="14" x14ac:dyDescent="0.15">
      <c r="A1929" s="108" t="s">
        <v>4079</v>
      </c>
      <c r="B1929" s="108" t="s">
        <v>4080</v>
      </c>
      <c r="C1929" s="76" t="s">
        <v>321</v>
      </c>
      <c r="D1929" s="31" t="s">
        <v>127</v>
      </c>
      <c r="E1929" s="1">
        <v>1</v>
      </c>
      <c r="F1929" s="71">
        <f>Data!R209</f>
        <v>1710</v>
      </c>
      <c r="G1929" s="71">
        <f t="shared" ref="G1929:G1992" si="270">G$5</f>
        <v>973.57894736842104</v>
      </c>
      <c r="H1929" s="72">
        <f t="shared" ref="H1929:H1992" si="271">F1929-G1929</f>
        <v>736.42105263157896</v>
      </c>
      <c r="I1929" s="72">
        <f t="shared" ref="I1929:I1992" si="272">IF(H1929&lt;((QUARTILE($H$9:$H$2007,3))+(1.5*(QUARTILE($H$9:$H$2007,3)-QUARTILE($H$9:$H$2007,1)))),(IF(H1929&gt;((QUARTILE($H$9:$H$2007,1))-(1.5*(QUARTILE($H$9:$H$2007,3)-QUARTILE($H$9:$H$2007,1)))),H1929,"OUTLIER-DN")),"OUTLIER-UP")</f>
        <v>736.42105263157896</v>
      </c>
      <c r="J1929" s="45">
        <f>Data!C209</f>
        <v>0.44600000000000001</v>
      </c>
      <c r="K1929" s="45">
        <f t="shared" ref="K1929:K1992" si="273">K$5</f>
        <v>5.1062500000000018E-2</v>
      </c>
      <c r="L1929" s="73">
        <f t="shared" ref="L1929:L1992" si="274">J1929-K1929</f>
        <v>0.3949375</v>
      </c>
      <c r="M1929" s="73">
        <f>IF(Results!J1929&lt;'C.O. values'!C$32,"NO_GROWTH",L1929)</f>
        <v>0.3949375</v>
      </c>
      <c r="N1929" s="74">
        <f t="shared" ref="N1929:N1992" si="275">IF(M1929="NO_GROWTH","NO_GROWTH",H1929/L1929)</f>
        <v>1864.6521351646247</v>
      </c>
      <c r="O1929" s="42">
        <f t="shared" ref="O1929:O1992" si="276">IF(M1929="NO_GROWTH","NO_GROWTH",(IF(N1929&lt;((QUARTILE($N$9:$N$2007,3))+(1.5*(QUARTILE($N$9:$N$2007,3)-QUARTILE($N$9:$N$2007,1)))),(IF(N1929&gt;((QUARTILE($N$9:$N$2007,1))-(1.5*(QUARTILE($N$9:$N$2007,3)-QUARTILE($N$9:$N$2007,1)))),N1929,"OUTLIER-DN")),"OUTLIER-UP")))</f>
        <v>1864.6521351646247</v>
      </c>
      <c r="P1929" s="75">
        <f t="shared" ref="P1929:P1992" si="277">IF(O1929="NO_GROWTH","NO_GROWTH",N1929/$O$5)</f>
        <v>0.20405764552878719</v>
      </c>
      <c r="Q1929" s="55" t="str">
        <f t="shared" ref="Q1929:Q1992" si="278">IF(M1929="NO_GROWTH","NO_GROWTH",(IF(P1929&gt;0.99,(IF(H1929&lt;$P$5,"POTENTIAL_FALSE_POSITIVE","LIKELY_TRUE_POSITIVE")),"NEGATIVE")))</f>
        <v>NEGATIVE</v>
      </c>
      <c r="R1929" s="1"/>
    </row>
    <row r="1930" spans="1:18" ht="14" x14ac:dyDescent="0.15">
      <c r="A1930" s="108" t="s">
        <v>4081</v>
      </c>
      <c r="B1930" s="108" t="s">
        <v>4082</v>
      </c>
      <c r="C1930" s="76" t="s">
        <v>454</v>
      </c>
      <c r="D1930" s="31" t="s">
        <v>127</v>
      </c>
      <c r="E1930" s="1">
        <v>2</v>
      </c>
      <c r="F1930" s="71">
        <f>Data!S209</f>
        <v>1563</v>
      </c>
      <c r="G1930" s="71">
        <f t="shared" si="270"/>
        <v>973.57894736842104</v>
      </c>
      <c r="H1930" s="72">
        <f t="shared" si="271"/>
        <v>589.42105263157896</v>
      </c>
      <c r="I1930" s="72">
        <f t="shared" si="272"/>
        <v>589.42105263157896</v>
      </c>
      <c r="J1930" s="45">
        <f>Data!D209</f>
        <v>0.42899999999999999</v>
      </c>
      <c r="K1930" s="45">
        <f t="shared" si="273"/>
        <v>5.1062500000000018E-2</v>
      </c>
      <c r="L1930" s="73">
        <f t="shared" si="274"/>
        <v>0.37793749999999998</v>
      </c>
      <c r="M1930" s="73">
        <f>IF(Results!J1930&lt;'C.O. values'!C$32,"NO_GROWTH",L1930)</f>
        <v>0.37793749999999998</v>
      </c>
      <c r="N1930" s="74">
        <f t="shared" si="275"/>
        <v>1559.572819928107</v>
      </c>
      <c r="O1930" s="42">
        <f t="shared" si="276"/>
        <v>1559.572819928107</v>
      </c>
      <c r="P1930" s="75">
        <f t="shared" si="277"/>
        <v>0.17067138243301558</v>
      </c>
      <c r="Q1930" s="55" t="str">
        <f t="shared" si="278"/>
        <v>NEGATIVE</v>
      </c>
      <c r="R1930" s="1"/>
    </row>
    <row r="1931" spans="1:18" ht="14" x14ac:dyDescent="0.15">
      <c r="A1931" s="108" t="s">
        <v>4083</v>
      </c>
      <c r="B1931" s="108" t="s">
        <v>4084</v>
      </c>
      <c r="C1931" s="76" t="s">
        <v>1526</v>
      </c>
      <c r="D1931" s="31" t="s">
        <v>127</v>
      </c>
      <c r="E1931" s="1">
        <v>3</v>
      </c>
      <c r="F1931" s="71">
        <f>Data!T209</f>
        <v>1872</v>
      </c>
      <c r="G1931" s="71">
        <f t="shared" si="270"/>
        <v>973.57894736842104</v>
      </c>
      <c r="H1931" s="72">
        <f t="shared" si="271"/>
        <v>898.42105263157896</v>
      </c>
      <c r="I1931" s="72">
        <f t="shared" si="272"/>
        <v>898.42105263157896</v>
      </c>
      <c r="J1931" s="45">
        <f>Data!E209</f>
        <v>0.39</v>
      </c>
      <c r="K1931" s="45">
        <f t="shared" si="273"/>
        <v>5.1062500000000018E-2</v>
      </c>
      <c r="L1931" s="73">
        <f t="shared" si="274"/>
        <v>0.3389375</v>
      </c>
      <c r="M1931" s="73">
        <f>IF(Results!J1931&lt;'C.O. values'!C$32,"NO_GROWTH",L1931)</f>
        <v>0.3389375</v>
      </c>
      <c r="N1931" s="74">
        <f t="shared" si="275"/>
        <v>2650.6982928462589</v>
      </c>
      <c r="O1931" s="42">
        <f t="shared" si="276"/>
        <v>2650.6982928462589</v>
      </c>
      <c r="P1931" s="75">
        <f t="shared" si="277"/>
        <v>0.29007837035385114</v>
      </c>
      <c r="Q1931" s="55" t="str">
        <f t="shared" si="278"/>
        <v>NEGATIVE</v>
      </c>
      <c r="R1931" s="1"/>
    </row>
    <row r="1932" spans="1:18" ht="14" x14ac:dyDescent="0.15">
      <c r="A1932" s="108" t="s">
        <v>4085</v>
      </c>
      <c r="B1932" s="108" t="s">
        <v>4086</v>
      </c>
      <c r="C1932" s="76" t="s">
        <v>1526</v>
      </c>
      <c r="D1932" s="31" t="s">
        <v>127</v>
      </c>
      <c r="E1932" s="1">
        <v>4</v>
      </c>
      <c r="F1932" s="71">
        <f>Data!U209</f>
        <v>2166</v>
      </c>
      <c r="G1932" s="71">
        <f t="shared" si="270"/>
        <v>973.57894736842104</v>
      </c>
      <c r="H1932" s="72">
        <f t="shared" si="271"/>
        <v>1192.421052631579</v>
      </c>
      <c r="I1932" s="72">
        <f t="shared" si="272"/>
        <v>1192.421052631579</v>
      </c>
      <c r="J1932" s="45">
        <f>Data!F209</f>
        <v>0.38</v>
      </c>
      <c r="K1932" s="45">
        <f t="shared" si="273"/>
        <v>5.1062500000000018E-2</v>
      </c>
      <c r="L1932" s="73">
        <f t="shared" si="274"/>
        <v>0.32893749999999999</v>
      </c>
      <c r="M1932" s="73">
        <f>IF(Results!J1932&lt;'C.O. values'!C$32,"NO_GROWTH",L1932)</f>
        <v>0.32893749999999999</v>
      </c>
      <c r="N1932" s="74">
        <f t="shared" si="275"/>
        <v>3625.068752062562</v>
      </c>
      <c r="O1932" s="42">
        <f t="shared" si="276"/>
        <v>3625.068752062562</v>
      </c>
      <c r="P1932" s="75">
        <f t="shared" si="277"/>
        <v>0.39670830846985689</v>
      </c>
      <c r="Q1932" s="55" t="str">
        <f t="shared" si="278"/>
        <v>NEGATIVE</v>
      </c>
      <c r="R1932" s="1"/>
    </row>
    <row r="1933" spans="1:18" ht="14" x14ac:dyDescent="0.15">
      <c r="A1933" s="108" t="s">
        <v>4087</v>
      </c>
      <c r="B1933" s="108" t="s">
        <v>4088</v>
      </c>
      <c r="C1933" s="76" t="s">
        <v>2047</v>
      </c>
      <c r="D1933" s="31" t="s">
        <v>127</v>
      </c>
      <c r="E1933" s="1">
        <v>5</v>
      </c>
      <c r="F1933" s="71">
        <f>Data!V209</f>
        <v>1858</v>
      </c>
      <c r="G1933" s="71">
        <f t="shared" si="270"/>
        <v>973.57894736842104</v>
      </c>
      <c r="H1933" s="72">
        <f t="shared" si="271"/>
        <v>884.42105263157896</v>
      </c>
      <c r="I1933" s="72">
        <f t="shared" si="272"/>
        <v>884.42105263157896</v>
      </c>
      <c r="J1933" s="45">
        <f>Data!G209</f>
        <v>0.41699999999999998</v>
      </c>
      <c r="K1933" s="45">
        <f t="shared" si="273"/>
        <v>5.1062500000000018E-2</v>
      </c>
      <c r="L1933" s="73">
        <f t="shared" si="274"/>
        <v>0.36593749999999997</v>
      </c>
      <c r="M1933" s="73">
        <f>IF(Results!J1933&lt;'C.O. values'!C$32,"NO_GROWTH",L1933)</f>
        <v>0.36593749999999997</v>
      </c>
      <c r="N1933" s="74">
        <f t="shared" si="275"/>
        <v>2416.8636792664843</v>
      </c>
      <c r="O1933" s="42">
        <f t="shared" si="276"/>
        <v>2416.8636792664843</v>
      </c>
      <c r="P1933" s="75">
        <f t="shared" si="277"/>
        <v>0.26448874975364739</v>
      </c>
      <c r="Q1933" s="55" t="str">
        <f t="shared" si="278"/>
        <v>NEGATIVE</v>
      </c>
      <c r="R1933" s="1"/>
    </row>
    <row r="1934" spans="1:18" ht="14" x14ac:dyDescent="0.15">
      <c r="A1934" s="108" t="s">
        <v>4089</v>
      </c>
      <c r="B1934" s="108" t="s">
        <v>4090</v>
      </c>
      <c r="C1934" s="76" t="s">
        <v>300</v>
      </c>
      <c r="D1934" s="31" t="s">
        <v>127</v>
      </c>
      <c r="E1934" s="1">
        <v>6</v>
      </c>
      <c r="F1934" s="71">
        <f>Data!W209</f>
        <v>2010</v>
      </c>
      <c r="G1934" s="71">
        <f t="shared" si="270"/>
        <v>973.57894736842104</v>
      </c>
      <c r="H1934" s="72">
        <f t="shared" si="271"/>
        <v>1036.421052631579</v>
      </c>
      <c r="I1934" s="72">
        <f t="shared" si="272"/>
        <v>1036.421052631579</v>
      </c>
      <c r="J1934" s="45">
        <f>Data!H209</f>
        <v>0.41399999999999998</v>
      </c>
      <c r="K1934" s="45">
        <f t="shared" si="273"/>
        <v>5.1062500000000018E-2</v>
      </c>
      <c r="L1934" s="73">
        <f t="shared" si="274"/>
        <v>0.36293749999999997</v>
      </c>
      <c r="M1934" s="73">
        <f>IF(Results!J1934&lt;'C.O. values'!C$32,"NO_GROWTH",L1934)</f>
        <v>0.36293749999999997</v>
      </c>
      <c r="N1934" s="74">
        <f t="shared" si="275"/>
        <v>2855.6460895652253</v>
      </c>
      <c r="O1934" s="42">
        <f t="shared" si="276"/>
        <v>2855.6460895652253</v>
      </c>
      <c r="P1934" s="75">
        <f t="shared" si="277"/>
        <v>0.31250677083997852</v>
      </c>
      <c r="Q1934" s="55" t="str">
        <f t="shared" si="278"/>
        <v>NEGATIVE</v>
      </c>
      <c r="R1934" s="1"/>
    </row>
    <row r="1935" spans="1:18" ht="14" x14ac:dyDescent="0.15">
      <c r="A1935" s="108" t="s">
        <v>4091</v>
      </c>
      <c r="B1935" s="108" t="s">
        <v>4092</v>
      </c>
      <c r="C1935" s="76" t="s">
        <v>573</v>
      </c>
      <c r="D1935" s="31" t="s">
        <v>127</v>
      </c>
      <c r="E1935" s="1">
        <v>7</v>
      </c>
      <c r="F1935" s="71">
        <f>Data!X209</f>
        <v>553</v>
      </c>
      <c r="G1935" s="71">
        <f t="shared" si="270"/>
        <v>973.57894736842104</v>
      </c>
      <c r="H1935" s="72">
        <f t="shared" si="271"/>
        <v>-420.57894736842104</v>
      </c>
      <c r="I1935" s="72" t="str">
        <f t="shared" si="272"/>
        <v>OUTLIER-DN</v>
      </c>
      <c r="J1935" s="45">
        <f>Data!I209</f>
        <v>0.06</v>
      </c>
      <c r="K1935" s="45">
        <f t="shared" si="273"/>
        <v>5.1062500000000018E-2</v>
      </c>
      <c r="L1935" s="73">
        <f t="shared" si="274"/>
        <v>8.9374999999999802E-3</v>
      </c>
      <c r="M1935" s="73">
        <f>IF(Results!J1935&lt;'C.O. values'!C$32,"NO_GROWTH",L1935)</f>
        <v>8.9374999999999802E-3</v>
      </c>
      <c r="N1935" s="74">
        <f t="shared" si="275"/>
        <v>-47057.784320942315</v>
      </c>
      <c r="O1935" s="42" t="str">
        <f t="shared" si="276"/>
        <v>OUTLIER-DN</v>
      </c>
      <c r="P1935" s="75">
        <f t="shared" si="277"/>
        <v>-5.1497544722920612</v>
      </c>
      <c r="Q1935" s="55" t="str">
        <f t="shared" si="278"/>
        <v>NEGATIVE</v>
      </c>
      <c r="R1935" s="1"/>
    </row>
    <row r="1936" spans="1:18" ht="14" x14ac:dyDescent="0.15">
      <c r="A1936" s="108" t="s">
        <v>4093</v>
      </c>
      <c r="B1936" s="108" t="s">
        <v>4094</v>
      </c>
      <c r="C1936" s="76" t="s">
        <v>2526</v>
      </c>
      <c r="D1936" s="31" t="s">
        <v>127</v>
      </c>
      <c r="E1936" s="1">
        <v>8</v>
      </c>
      <c r="F1936" s="71">
        <f>Data!Y209</f>
        <v>1594</v>
      </c>
      <c r="G1936" s="71">
        <f t="shared" si="270"/>
        <v>973.57894736842104</v>
      </c>
      <c r="H1936" s="72">
        <f t="shared" si="271"/>
        <v>620.42105263157896</v>
      </c>
      <c r="I1936" s="72">
        <f t="shared" si="272"/>
        <v>620.42105263157896</v>
      </c>
      <c r="J1936" s="45">
        <f>Data!J209</f>
        <v>0.375</v>
      </c>
      <c r="K1936" s="45">
        <f t="shared" si="273"/>
        <v>5.1062500000000018E-2</v>
      </c>
      <c r="L1936" s="73">
        <f t="shared" si="274"/>
        <v>0.32393749999999999</v>
      </c>
      <c r="M1936" s="73">
        <f>IF(Results!J1936&lt;'C.O. values'!C$32,"NO_GROWTH",L1936)</f>
        <v>0.32393749999999999</v>
      </c>
      <c r="N1936" s="74">
        <f t="shared" si="275"/>
        <v>1915.2492460168364</v>
      </c>
      <c r="O1936" s="42">
        <f t="shared" si="276"/>
        <v>1915.2492460168364</v>
      </c>
      <c r="P1936" s="75">
        <f t="shared" si="277"/>
        <v>0.20959472513540767</v>
      </c>
      <c r="Q1936" s="55" t="str">
        <f t="shared" si="278"/>
        <v>NEGATIVE</v>
      </c>
      <c r="R1936" s="1"/>
    </row>
    <row r="1937" spans="1:18" ht="14" x14ac:dyDescent="0.15">
      <c r="A1937" s="108" t="s">
        <v>4095</v>
      </c>
      <c r="B1937" s="108" t="s">
        <v>4096</v>
      </c>
      <c r="C1937" s="76" t="s">
        <v>1526</v>
      </c>
      <c r="D1937" s="31" t="s">
        <v>127</v>
      </c>
      <c r="E1937" s="1">
        <v>9</v>
      </c>
      <c r="F1937" s="71">
        <f>Data!Z209</f>
        <v>1900</v>
      </c>
      <c r="G1937" s="71">
        <f t="shared" si="270"/>
        <v>973.57894736842104</v>
      </c>
      <c r="H1937" s="72">
        <f t="shared" si="271"/>
        <v>926.42105263157896</v>
      </c>
      <c r="I1937" s="72">
        <f t="shared" si="272"/>
        <v>926.42105263157896</v>
      </c>
      <c r="J1937" s="45">
        <f>Data!K209</f>
        <v>0.41099999999999998</v>
      </c>
      <c r="K1937" s="45">
        <f t="shared" si="273"/>
        <v>5.1062500000000018E-2</v>
      </c>
      <c r="L1937" s="73">
        <f t="shared" si="274"/>
        <v>0.35993749999999997</v>
      </c>
      <c r="M1937" s="73">
        <f>IF(Results!J1937&lt;'C.O. values'!C$32,"NO_GROWTH",L1937)</f>
        <v>0.35993749999999997</v>
      </c>
      <c r="N1937" s="74">
        <f t="shared" si="275"/>
        <v>2573.8386598550555</v>
      </c>
      <c r="O1937" s="42">
        <f t="shared" si="276"/>
        <v>2573.8386598550555</v>
      </c>
      <c r="P1937" s="75">
        <f t="shared" si="277"/>
        <v>0.28166725953665467</v>
      </c>
      <c r="Q1937" s="55" t="str">
        <f t="shared" si="278"/>
        <v>NEGATIVE</v>
      </c>
      <c r="R1937" s="1"/>
    </row>
    <row r="1938" spans="1:18" ht="14" x14ac:dyDescent="0.15">
      <c r="A1938" s="108" t="s">
        <v>4097</v>
      </c>
      <c r="B1938" s="108" t="s">
        <v>4098</v>
      </c>
      <c r="C1938" s="76" t="s">
        <v>618</v>
      </c>
      <c r="D1938" s="31" t="s">
        <v>127</v>
      </c>
      <c r="E1938" s="1">
        <v>10</v>
      </c>
      <c r="F1938" s="71">
        <f>Data!AA209</f>
        <v>1330</v>
      </c>
      <c r="G1938" s="71">
        <f t="shared" si="270"/>
        <v>973.57894736842104</v>
      </c>
      <c r="H1938" s="72">
        <f t="shared" si="271"/>
        <v>356.42105263157896</v>
      </c>
      <c r="I1938" s="72">
        <f t="shared" si="272"/>
        <v>356.42105263157896</v>
      </c>
      <c r="J1938" s="45">
        <f>Data!L209</f>
        <v>0.41499999999999998</v>
      </c>
      <c r="K1938" s="45">
        <f t="shared" si="273"/>
        <v>5.1062500000000018E-2</v>
      </c>
      <c r="L1938" s="73">
        <f t="shared" si="274"/>
        <v>0.36393749999999997</v>
      </c>
      <c r="M1938" s="73">
        <f>IF(Results!J1938&lt;'C.O. values'!C$32,"NO_GROWTH",L1938)</f>
        <v>0.36393749999999997</v>
      </c>
      <c r="N1938" s="74">
        <f t="shared" si="275"/>
        <v>979.34687310754998</v>
      </c>
      <c r="O1938" s="42">
        <f t="shared" si="276"/>
        <v>979.34687310754998</v>
      </c>
      <c r="P1938" s="75">
        <f t="shared" si="277"/>
        <v>0.10717453047330085</v>
      </c>
      <c r="Q1938" s="55" t="str">
        <f t="shared" si="278"/>
        <v>NEGATIVE</v>
      </c>
      <c r="R1938" s="1"/>
    </row>
    <row r="1939" spans="1:18" ht="14" x14ac:dyDescent="0.15">
      <c r="A1939" s="108" t="s">
        <v>4099</v>
      </c>
      <c r="B1939" s="108" t="s">
        <v>4100</v>
      </c>
      <c r="C1939" s="76" t="s">
        <v>2171</v>
      </c>
      <c r="D1939" s="31" t="s">
        <v>127</v>
      </c>
      <c r="E1939" s="1">
        <v>11</v>
      </c>
      <c r="F1939" s="71">
        <f>Data!AB209</f>
        <v>576</v>
      </c>
      <c r="G1939" s="71">
        <f t="shared" si="270"/>
        <v>973.57894736842104</v>
      </c>
      <c r="H1939" s="72">
        <f t="shared" si="271"/>
        <v>-397.57894736842104</v>
      </c>
      <c r="I1939" s="72" t="str">
        <f t="shared" si="272"/>
        <v>OUTLIER-DN</v>
      </c>
      <c r="J1939" s="45">
        <f>Data!M209</f>
        <v>0.09</v>
      </c>
      <c r="K1939" s="45">
        <f t="shared" si="273"/>
        <v>5.1062500000000018E-2</v>
      </c>
      <c r="L1939" s="73">
        <f t="shared" si="274"/>
        <v>3.8937499999999979E-2</v>
      </c>
      <c r="M1939" s="73">
        <f>IF(Results!J1939&lt;'C.O. values'!C$32,"NO_GROWTH",L1939)</f>
        <v>3.8937499999999979E-2</v>
      </c>
      <c r="N1939" s="74">
        <f t="shared" si="275"/>
        <v>-10210.695277519648</v>
      </c>
      <c r="O1939" s="42" t="str">
        <f t="shared" si="276"/>
        <v>OUTLIER-DN</v>
      </c>
      <c r="P1939" s="75">
        <f t="shared" si="277"/>
        <v>-1.1174043663423652</v>
      </c>
      <c r="Q1939" s="55" t="str">
        <f t="shared" si="278"/>
        <v>NEGATIVE</v>
      </c>
      <c r="R1939" s="1"/>
    </row>
    <row r="1940" spans="1:18" ht="14" x14ac:dyDescent="0.15">
      <c r="A1940" s="108" t="s">
        <v>4101</v>
      </c>
      <c r="B1940" s="108" t="s">
        <v>4102</v>
      </c>
      <c r="C1940" s="76" t="s">
        <v>126</v>
      </c>
      <c r="D1940" s="31" t="s">
        <v>127</v>
      </c>
      <c r="E1940" s="1">
        <v>12</v>
      </c>
      <c r="F1940" s="71">
        <f>Data!AC209</f>
        <v>303</v>
      </c>
      <c r="G1940" s="71">
        <f t="shared" si="270"/>
        <v>973.57894736842104</v>
      </c>
      <c r="H1940" s="72">
        <f t="shared" si="271"/>
        <v>-670.57894736842104</v>
      </c>
      <c r="I1940" s="72" t="str">
        <f t="shared" si="272"/>
        <v>OUTLIER-DN</v>
      </c>
      <c r="J1940" s="45">
        <f>Data!N209</f>
        <v>6.0999999999999999E-2</v>
      </c>
      <c r="K1940" s="45">
        <f t="shared" si="273"/>
        <v>5.1062500000000018E-2</v>
      </c>
      <c r="L1940" s="73">
        <f t="shared" si="274"/>
        <v>9.9374999999999811E-3</v>
      </c>
      <c r="M1940" s="73">
        <f>IF(Results!J1940&lt;'C.O. values'!C$32,"NO_GROWTH",L1940)</f>
        <v>9.9374999999999811E-3</v>
      </c>
      <c r="N1940" s="74">
        <f t="shared" si="275"/>
        <v>-67479.642502482748</v>
      </c>
      <c r="O1940" s="42" t="str">
        <f t="shared" si="276"/>
        <v>OUTLIER-DN</v>
      </c>
      <c r="P1940" s="75">
        <f t="shared" si="277"/>
        <v>-7.3846143795422821</v>
      </c>
      <c r="Q1940" s="55" t="str">
        <f t="shared" si="278"/>
        <v>NEGATIVE</v>
      </c>
      <c r="R1940" s="1"/>
    </row>
    <row r="1941" spans="1:18" ht="14" x14ac:dyDescent="0.15">
      <c r="A1941" s="108" t="s">
        <v>4103</v>
      </c>
      <c r="B1941" s="108" t="s">
        <v>4104</v>
      </c>
      <c r="C1941" s="76" t="s">
        <v>596</v>
      </c>
      <c r="D1941" s="31" t="s">
        <v>144</v>
      </c>
      <c r="E1941" s="1">
        <v>13</v>
      </c>
      <c r="F1941" s="71">
        <f>Data!R210</f>
        <v>1826</v>
      </c>
      <c r="G1941" s="71">
        <f t="shared" si="270"/>
        <v>973.57894736842104</v>
      </c>
      <c r="H1941" s="72">
        <f t="shared" si="271"/>
        <v>852.42105263157896</v>
      </c>
      <c r="I1941" s="72">
        <f t="shared" si="272"/>
        <v>852.42105263157896</v>
      </c>
      <c r="J1941" s="45">
        <f>Data!C210</f>
        <v>0.40899999999999997</v>
      </c>
      <c r="K1941" s="45">
        <f t="shared" si="273"/>
        <v>5.1062500000000018E-2</v>
      </c>
      <c r="L1941" s="73">
        <f t="shared" si="274"/>
        <v>0.35793749999999996</v>
      </c>
      <c r="M1941" s="73">
        <f>IF(Results!J1941&lt;'C.O. values'!C$32,"NO_GROWTH",L1941)</f>
        <v>0.35793749999999996</v>
      </c>
      <c r="N1941" s="74">
        <f t="shared" si="275"/>
        <v>2381.480154025714</v>
      </c>
      <c r="O1941" s="42">
        <f t="shared" si="276"/>
        <v>2381.480154025714</v>
      </c>
      <c r="P1941" s="75">
        <f t="shared" si="277"/>
        <v>0.26061656431220442</v>
      </c>
      <c r="Q1941" s="55" t="str">
        <f t="shared" si="278"/>
        <v>NEGATIVE</v>
      </c>
      <c r="R1941" s="1"/>
    </row>
    <row r="1942" spans="1:18" ht="14" x14ac:dyDescent="0.15">
      <c r="A1942" s="108" t="s">
        <v>4105</v>
      </c>
      <c r="B1942" s="108" t="s">
        <v>4106</v>
      </c>
      <c r="C1942" s="76" t="s">
        <v>421</v>
      </c>
      <c r="D1942" s="31" t="s">
        <v>127</v>
      </c>
      <c r="E1942" s="1">
        <v>14</v>
      </c>
      <c r="F1942" s="71">
        <f>Data!S210</f>
        <v>1400</v>
      </c>
      <c r="G1942" s="71">
        <f t="shared" si="270"/>
        <v>973.57894736842104</v>
      </c>
      <c r="H1942" s="72">
        <f t="shared" si="271"/>
        <v>426.42105263157896</v>
      </c>
      <c r="I1942" s="72">
        <f t="shared" si="272"/>
        <v>426.42105263157896</v>
      </c>
      <c r="J1942" s="45">
        <f>Data!D210</f>
        <v>0.39600000000000002</v>
      </c>
      <c r="K1942" s="45">
        <f t="shared" si="273"/>
        <v>5.1062500000000018E-2</v>
      </c>
      <c r="L1942" s="73">
        <f t="shared" si="274"/>
        <v>0.34493750000000001</v>
      </c>
      <c r="M1942" s="73">
        <f>IF(Results!J1942&lt;'C.O. values'!C$32,"NO_GROWTH",L1942)</f>
        <v>0.34493750000000001</v>
      </c>
      <c r="N1942" s="74">
        <f t="shared" si="275"/>
        <v>1236.227005273648</v>
      </c>
      <c r="O1942" s="42">
        <f t="shared" si="276"/>
        <v>1236.227005273648</v>
      </c>
      <c r="P1942" s="75">
        <f t="shared" si="277"/>
        <v>0.1352861304679614</v>
      </c>
      <c r="Q1942" s="55" t="str">
        <f t="shared" si="278"/>
        <v>NEGATIVE</v>
      </c>
      <c r="R1942" s="1"/>
    </row>
    <row r="1943" spans="1:18" ht="14" x14ac:dyDescent="0.15">
      <c r="A1943" s="109" t="s">
        <v>4107</v>
      </c>
      <c r="B1943" s="109" t="s">
        <v>4108</v>
      </c>
      <c r="C1943" s="76" t="s">
        <v>1892</v>
      </c>
      <c r="D1943" s="31" t="s">
        <v>127</v>
      </c>
      <c r="E1943" s="1">
        <v>15</v>
      </c>
      <c r="F1943" s="71">
        <f>Data!T210</f>
        <v>2035</v>
      </c>
      <c r="G1943" s="71">
        <f t="shared" si="270"/>
        <v>973.57894736842104</v>
      </c>
      <c r="H1943" s="72">
        <f t="shared" si="271"/>
        <v>1061.421052631579</v>
      </c>
      <c r="I1943" s="72">
        <f t="shared" si="272"/>
        <v>1061.421052631579</v>
      </c>
      <c r="J1943" s="45">
        <f>Data!E210</f>
        <v>0.39300000000000002</v>
      </c>
      <c r="K1943" s="45">
        <f t="shared" si="273"/>
        <v>5.1062500000000018E-2</v>
      </c>
      <c r="L1943" s="73">
        <f t="shared" si="274"/>
        <v>0.34193750000000001</v>
      </c>
      <c r="M1943" s="73">
        <f>IF(Results!J1943&lt;'C.O. values'!C$32,"NO_GROWTH",L1943)</f>
        <v>0.34193750000000001</v>
      </c>
      <c r="N1943" s="74">
        <f t="shared" si="275"/>
        <v>3104.1376059413751</v>
      </c>
      <c r="O1943" s="42">
        <f t="shared" si="276"/>
        <v>3104.1376059413751</v>
      </c>
      <c r="P1943" s="75">
        <f t="shared" si="277"/>
        <v>0.33970036518894187</v>
      </c>
      <c r="Q1943" s="55" t="str">
        <f t="shared" si="278"/>
        <v>NEGATIVE</v>
      </c>
      <c r="R1943" s="1"/>
    </row>
    <row r="1944" spans="1:18" ht="14" x14ac:dyDescent="0.15">
      <c r="A1944" s="109" t="s">
        <v>4109</v>
      </c>
      <c r="B1944" s="109" t="s">
        <v>4110</v>
      </c>
      <c r="C1944" s="76" t="s">
        <v>421</v>
      </c>
      <c r="D1944" s="31" t="s">
        <v>127</v>
      </c>
      <c r="E1944" s="1">
        <v>16</v>
      </c>
      <c r="F1944" s="71">
        <f>Data!U210</f>
        <v>1627</v>
      </c>
      <c r="G1944" s="71">
        <f t="shared" si="270"/>
        <v>973.57894736842104</v>
      </c>
      <c r="H1944" s="72">
        <f t="shared" si="271"/>
        <v>653.42105263157896</v>
      </c>
      <c r="I1944" s="72">
        <f t="shared" si="272"/>
        <v>653.42105263157896</v>
      </c>
      <c r="J1944" s="45">
        <f>Data!F210</f>
        <v>0.43099999999999999</v>
      </c>
      <c r="K1944" s="45">
        <f t="shared" si="273"/>
        <v>5.1062500000000018E-2</v>
      </c>
      <c r="L1944" s="73">
        <f t="shared" si="274"/>
        <v>0.37993749999999998</v>
      </c>
      <c r="M1944" s="73">
        <f>IF(Results!J1944&lt;'C.O. values'!C$32,"NO_GROWTH",L1944)</f>
        <v>0.37993749999999998</v>
      </c>
      <c r="N1944" s="74">
        <f t="shared" si="275"/>
        <v>1719.8119496800894</v>
      </c>
      <c r="O1944" s="42">
        <f t="shared" si="276"/>
        <v>1719.8119496800894</v>
      </c>
      <c r="P1944" s="75">
        <f t="shared" si="277"/>
        <v>0.18820710339787242</v>
      </c>
      <c r="Q1944" s="55" t="str">
        <f t="shared" si="278"/>
        <v>NEGATIVE</v>
      </c>
      <c r="R1944" s="1"/>
    </row>
    <row r="1945" spans="1:18" ht="14" x14ac:dyDescent="0.15">
      <c r="A1945" s="109" t="s">
        <v>4111</v>
      </c>
      <c r="B1945" s="109" t="s">
        <v>4112</v>
      </c>
      <c r="C1945" s="76" t="s">
        <v>596</v>
      </c>
      <c r="D1945" s="31" t="s">
        <v>127</v>
      </c>
      <c r="E1945" s="1">
        <v>17</v>
      </c>
      <c r="F1945" s="71">
        <f>Data!V210</f>
        <v>1536</v>
      </c>
      <c r="G1945" s="71">
        <f t="shared" si="270"/>
        <v>973.57894736842104</v>
      </c>
      <c r="H1945" s="72">
        <f t="shared" si="271"/>
        <v>562.42105263157896</v>
      </c>
      <c r="I1945" s="72">
        <f t="shared" si="272"/>
        <v>562.42105263157896</v>
      </c>
      <c r="J1945" s="45">
        <f>Data!G210</f>
        <v>0.41499999999999998</v>
      </c>
      <c r="K1945" s="45">
        <f t="shared" si="273"/>
        <v>5.1062500000000018E-2</v>
      </c>
      <c r="L1945" s="73">
        <f t="shared" si="274"/>
        <v>0.36393749999999997</v>
      </c>
      <c r="M1945" s="73">
        <f>IF(Results!J1945&lt;'C.O. values'!C$32,"NO_GROWTH",L1945)</f>
        <v>0.36393749999999997</v>
      </c>
      <c r="N1945" s="74">
        <f t="shared" si="275"/>
        <v>1545.3781284741997</v>
      </c>
      <c r="O1945" s="42">
        <f t="shared" si="276"/>
        <v>1545.3781284741997</v>
      </c>
      <c r="P1945" s="75">
        <f t="shared" si="277"/>
        <v>0.16911799064348687</v>
      </c>
      <c r="Q1945" s="55" t="str">
        <f t="shared" si="278"/>
        <v>NEGATIVE</v>
      </c>
      <c r="R1945" s="1"/>
    </row>
    <row r="1946" spans="1:18" ht="14" x14ac:dyDescent="0.15">
      <c r="A1946" s="109" t="s">
        <v>4113</v>
      </c>
      <c r="B1946" s="109" t="s">
        <v>4114</v>
      </c>
      <c r="C1946" s="76" t="s">
        <v>944</v>
      </c>
      <c r="D1946" s="31" t="s">
        <v>127</v>
      </c>
      <c r="E1946" s="1">
        <v>18</v>
      </c>
      <c r="F1946" s="71">
        <f>Data!W210</f>
        <v>1605</v>
      </c>
      <c r="G1946" s="71">
        <f t="shared" si="270"/>
        <v>973.57894736842104</v>
      </c>
      <c r="H1946" s="72">
        <f t="shared" si="271"/>
        <v>631.42105263157896</v>
      </c>
      <c r="I1946" s="72">
        <f t="shared" si="272"/>
        <v>631.42105263157896</v>
      </c>
      <c r="J1946" s="45">
        <f>Data!H210</f>
        <v>0.371</v>
      </c>
      <c r="K1946" s="45">
        <f t="shared" si="273"/>
        <v>5.1062500000000018E-2</v>
      </c>
      <c r="L1946" s="73">
        <f t="shared" si="274"/>
        <v>0.31993749999999999</v>
      </c>
      <c r="M1946" s="73">
        <f>IF(Results!J1946&lt;'C.O. values'!C$32,"NO_GROWTH",L1946)</f>
        <v>0.31993749999999999</v>
      </c>
      <c r="N1946" s="74">
        <f t="shared" si="275"/>
        <v>1973.5762535857127</v>
      </c>
      <c r="O1946" s="42">
        <f t="shared" si="276"/>
        <v>1973.5762535857127</v>
      </c>
      <c r="P1946" s="75">
        <f t="shared" si="277"/>
        <v>0.21597772366408169</v>
      </c>
      <c r="Q1946" s="55" t="str">
        <f t="shared" si="278"/>
        <v>NEGATIVE</v>
      </c>
      <c r="R1946" s="1"/>
    </row>
    <row r="1947" spans="1:18" ht="14" x14ac:dyDescent="0.15">
      <c r="A1947" s="109" t="s">
        <v>4115</v>
      </c>
      <c r="B1947" s="109" t="s">
        <v>4116</v>
      </c>
      <c r="C1947" s="76" t="s">
        <v>4117</v>
      </c>
      <c r="D1947" s="31" t="s">
        <v>127</v>
      </c>
      <c r="E1947" s="1">
        <v>19</v>
      </c>
      <c r="F1947" s="71">
        <f>Data!X210</f>
        <v>2216</v>
      </c>
      <c r="G1947" s="71">
        <f t="shared" si="270"/>
        <v>973.57894736842104</v>
      </c>
      <c r="H1947" s="72">
        <f t="shared" si="271"/>
        <v>1242.421052631579</v>
      </c>
      <c r="I1947" s="72">
        <f t="shared" si="272"/>
        <v>1242.421052631579</v>
      </c>
      <c r="J1947" s="45">
        <f>Data!I210</f>
        <v>0.38800000000000001</v>
      </c>
      <c r="K1947" s="45">
        <f t="shared" si="273"/>
        <v>5.1062500000000018E-2</v>
      </c>
      <c r="L1947" s="73">
        <f t="shared" si="274"/>
        <v>0.3369375</v>
      </c>
      <c r="M1947" s="73">
        <f>IF(Results!J1947&lt;'C.O. values'!C$32,"NO_GROWTH",L1947)</f>
        <v>0.3369375</v>
      </c>
      <c r="N1947" s="74">
        <f t="shared" si="275"/>
        <v>3687.3932187173555</v>
      </c>
      <c r="O1947" s="42">
        <f t="shared" si="276"/>
        <v>3687.3932187173555</v>
      </c>
      <c r="P1947" s="75">
        <f t="shared" si="277"/>
        <v>0.40352876773117202</v>
      </c>
      <c r="Q1947" s="55" t="str">
        <f t="shared" si="278"/>
        <v>NEGATIVE</v>
      </c>
      <c r="R1947" s="1"/>
    </row>
    <row r="1948" spans="1:18" ht="14" x14ac:dyDescent="0.15">
      <c r="A1948" s="108" t="s">
        <v>4118</v>
      </c>
      <c r="B1948" s="108" t="s">
        <v>4119</v>
      </c>
      <c r="C1948" s="76" t="s">
        <v>2171</v>
      </c>
      <c r="D1948" s="31" t="s">
        <v>127</v>
      </c>
      <c r="E1948" s="1">
        <v>20</v>
      </c>
      <c r="F1948" s="71">
        <f>Data!Y210</f>
        <v>2051</v>
      </c>
      <c r="G1948" s="71">
        <f t="shared" si="270"/>
        <v>973.57894736842104</v>
      </c>
      <c r="H1948" s="72">
        <f t="shared" si="271"/>
        <v>1077.421052631579</v>
      </c>
      <c r="I1948" s="72">
        <f t="shared" si="272"/>
        <v>1077.421052631579</v>
      </c>
      <c r="J1948" s="45">
        <f>Data!J210</f>
        <v>0.36599999999999999</v>
      </c>
      <c r="K1948" s="45">
        <f t="shared" si="273"/>
        <v>5.1062500000000018E-2</v>
      </c>
      <c r="L1948" s="73">
        <f t="shared" si="274"/>
        <v>0.31493749999999998</v>
      </c>
      <c r="M1948" s="73">
        <f>IF(Results!J1948&lt;'C.O. values'!C$32,"NO_GROWTH",L1948)</f>
        <v>0.31493749999999998</v>
      </c>
      <c r="N1948" s="74">
        <f t="shared" si="275"/>
        <v>3421.0630764249386</v>
      </c>
      <c r="O1948" s="42">
        <f t="shared" si="276"/>
        <v>3421.0630764249386</v>
      </c>
      <c r="P1948" s="75">
        <f t="shared" si="277"/>
        <v>0.37438300872087849</v>
      </c>
      <c r="Q1948" s="55" t="str">
        <f t="shared" si="278"/>
        <v>NEGATIVE</v>
      </c>
      <c r="R1948" s="1"/>
    </row>
    <row r="1949" spans="1:18" ht="14" x14ac:dyDescent="0.15">
      <c r="A1949" s="108" t="s">
        <v>4120</v>
      </c>
      <c r="B1949" s="108" t="s">
        <v>4121</v>
      </c>
      <c r="C1949" s="76" t="s">
        <v>2171</v>
      </c>
      <c r="D1949" s="31" t="s">
        <v>127</v>
      </c>
      <c r="E1949" s="1">
        <v>21</v>
      </c>
      <c r="F1949" s="71">
        <f>Data!Z210</f>
        <v>1374</v>
      </c>
      <c r="G1949" s="71">
        <f t="shared" si="270"/>
        <v>973.57894736842104</v>
      </c>
      <c r="H1949" s="72">
        <f t="shared" si="271"/>
        <v>400.42105263157896</v>
      </c>
      <c r="I1949" s="72">
        <f t="shared" si="272"/>
        <v>400.42105263157896</v>
      </c>
      <c r="J1949" s="45">
        <f>Data!K210</f>
        <v>0.17599999999999999</v>
      </c>
      <c r="K1949" s="45">
        <f t="shared" si="273"/>
        <v>5.1062500000000018E-2</v>
      </c>
      <c r="L1949" s="73">
        <f t="shared" si="274"/>
        <v>0.12493749999999998</v>
      </c>
      <c r="M1949" s="73">
        <f>IF(Results!J1949&lt;'C.O. values'!C$32,"NO_GROWTH",L1949)</f>
        <v>0.12493749999999998</v>
      </c>
      <c r="N1949" s="74">
        <f t="shared" si="275"/>
        <v>3204.9709065058851</v>
      </c>
      <c r="O1949" s="42">
        <f t="shared" si="276"/>
        <v>3204.9709065058851</v>
      </c>
      <c r="P1949" s="75">
        <f t="shared" si="277"/>
        <v>0.35073502710580062</v>
      </c>
      <c r="Q1949" s="55" t="str">
        <f t="shared" si="278"/>
        <v>NEGATIVE</v>
      </c>
      <c r="R1949" s="1"/>
    </row>
    <row r="1950" spans="1:18" ht="14" x14ac:dyDescent="0.15">
      <c r="A1950" s="108" t="s">
        <v>4122</v>
      </c>
      <c r="B1950" s="108" t="s">
        <v>4123</v>
      </c>
      <c r="C1950" s="76" t="s">
        <v>2171</v>
      </c>
      <c r="D1950" s="31" t="s">
        <v>127</v>
      </c>
      <c r="E1950" s="1">
        <v>22</v>
      </c>
      <c r="F1950" s="71">
        <f>Data!AA210</f>
        <v>2404</v>
      </c>
      <c r="G1950" s="71">
        <f t="shared" si="270"/>
        <v>973.57894736842104</v>
      </c>
      <c r="H1950" s="72">
        <f t="shared" si="271"/>
        <v>1430.421052631579</v>
      </c>
      <c r="I1950" s="72">
        <f t="shared" si="272"/>
        <v>1430.421052631579</v>
      </c>
      <c r="J1950" s="45">
        <f>Data!L210</f>
        <v>0.40500000000000003</v>
      </c>
      <c r="K1950" s="45">
        <f t="shared" si="273"/>
        <v>5.1062500000000018E-2</v>
      </c>
      <c r="L1950" s="73">
        <f t="shared" si="274"/>
        <v>0.35393750000000002</v>
      </c>
      <c r="M1950" s="73">
        <f>IF(Results!J1950&lt;'C.O. values'!C$32,"NO_GROWTH",L1950)</f>
        <v>0.35393750000000002</v>
      </c>
      <c r="N1950" s="74">
        <f t="shared" si="275"/>
        <v>4041.4509698225784</v>
      </c>
      <c r="O1950" s="42">
        <f t="shared" si="276"/>
        <v>4041.4509698225784</v>
      </c>
      <c r="P1950" s="75">
        <f t="shared" si="277"/>
        <v>0.44227497122363768</v>
      </c>
      <c r="Q1950" s="55" t="str">
        <f t="shared" si="278"/>
        <v>NEGATIVE</v>
      </c>
      <c r="R1950" s="1"/>
    </row>
    <row r="1951" spans="1:18" ht="14" x14ac:dyDescent="0.15">
      <c r="A1951" s="109" t="s">
        <v>4124</v>
      </c>
      <c r="B1951" s="109" t="s">
        <v>4125</v>
      </c>
      <c r="C1951" s="76" t="s">
        <v>272</v>
      </c>
      <c r="D1951" s="31" t="s">
        <v>127</v>
      </c>
      <c r="E1951" s="1">
        <v>23</v>
      </c>
      <c r="F1951" s="71">
        <f>Data!AB210</f>
        <v>1766</v>
      </c>
      <c r="G1951" s="71">
        <f t="shared" si="270"/>
        <v>973.57894736842104</v>
      </c>
      <c r="H1951" s="72">
        <f t="shared" si="271"/>
        <v>792.42105263157896</v>
      </c>
      <c r="I1951" s="72">
        <f t="shared" si="272"/>
        <v>792.42105263157896</v>
      </c>
      <c r="J1951" s="45">
        <f>Data!M210</f>
        <v>0.41199999999999998</v>
      </c>
      <c r="K1951" s="45">
        <f t="shared" si="273"/>
        <v>5.1062500000000018E-2</v>
      </c>
      <c r="L1951" s="73">
        <f t="shared" si="274"/>
        <v>0.36093749999999997</v>
      </c>
      <c r="M1951" s="73">
        <f>IF(Results!J1951&lt;'C.O. values'!C$32,"NO_GROWTH",L1951)</f>
        <v>0.36093749999999997</v>
      </c>
      <c r="N1951" s="74">
        <f t="shared" si="275"/>
        <v>2195.4522670312144</v>
      </c>
      <c r="O1951" s="42">
        <f t="shared" si="276"/>
        <v>2195.4522670312144</v>
      </c>
      <c r="P1951" s="75">
        <f t="shared" si="277"/>
        <v>0.2402586584557099</v>
      </c>
      <c r="Q1951" s="55" t="str">
        <f t="shared" si="278"/>
        <v>NEGATIVE</v>
      </c>
      <c r="R1951" s="1"/>
    </row>
    <row r="1952" spans="1:18" ht="14" x14ac:dyDescent="0.15">
      <c r="A1952" s="109" t="s">
        <v>4126</v>
      </c>
      <c r="B1952" s="109" t="s">
        <v>4127</v>
      </c>
      <c r="C1952" s="76" t="s">
        <v>573</v>
      </c>
      <c r="D1952" s="31" t="s">
        <v>127</v>
      </c>
      <c r="E1952" s="1">
        <v>24</v>
      </c>
      <c r="F1952" s="71">
        <f>Data!AC210</f>
        <v>2527</v>
      </c>
      <c r="G1952" s="71">
        <f t="shared" si="270"/>
        <v>973.57894736842104</v>
      </c>
      <c r="H1952" s="72">
        <f t="shared" si="271"/>
        <v>1553.421052631579</v>
      </c>
      <c r="I1952" s="72">
        <f t="shared" si="272"/>
        <v>1553.421052631579</v>
      </c>
      <c r="J1952" s="45">
        <f>Data!N210</f>
        <v>0.41199999999999998</v>
      </c>
      <c r="K1952" s="45">
        <f t="shared" si="273"/>
        <v>5.1062500000000018E-2</v>
      </c>
      <c r="L1952" s="73">
        <f t="shared" si="274"/>
        <v>0.36093749999999997</v>
      </c>
      <c r="M1952" s="73">
        <f>IF(Results!J1952&lt;'C.O. values'!C$32,"NO_GROWTH",L1952)</f>
        <v>0.36093749999999997</v>
      </c>
      <c r="N1952" s="74">
        <f t="shared" si="275"/>
        <v>4303.850535429483</v>
      </c>
      <c r="O1952" s="42">
        <f t="shared" si="276"/>
        <v>4303.850535429483</v>
      </c>
      <c r="P1952" s="75">
        <f t="shared" si="277"/>
        <v>0.47099058875666033</v>
      </c>
      <c r="Q1952" s="55" t="str">
        <f t="shared" si="278"/>
        <v>NEGATIVE</v>
      </c>
      <c r="R1952" s="1"/>
    </row>
    <row r="1953" spans="1:18" ht="14" x14ac:dyDescent="0.15">
      <c r="A1953" s="109" t="s">
        <v>4128</v>
      </c>
      <c r="B1953" s="109" t="s">
        <v>4129</v>
      </c>
      <c r="C1953" s="76" t="s">
        <v>258</v>
      </c>
      <c r="D1953" s="31" t="s">
        <v>127</v>
      </c>
      <c r="E1953" s="1">
        <v>25</v>
      </c>
      <c r="F1953" s="71">
        <f>Data!R211</f>
        <v>1070</v>
      </c>
      <c r="G1953" s="71">
        <f t="shared" si="270"/>
        <v>973.57894736842104</v>
      </c>
      <c r="H1953" s="72">
        <f t="shared" si="271"/>
        <v>96.421052631578959</v>
      </c>
      <c r="I1953" s="72">
        <f t="shared" si="272"/>
        <v>96.421052631578959</v>
      </c>
      <c r="J1953" s="45">
        <f>Data!C211</f>
        <v>0.375</v>
      </c>
      <c r="K1953" s="45">
        <f t="shared" si="273"/>
        <v>5.1062500000000018E-2</v>
      </c>
      <c r="L1953" s="73">
        <f t="shared" si="274"/>
        <v>0.32393749999999999</v>
      </c>
      <c r="M1953" s="73">
        <f>IF(Results!J1953&lt;'C.O. values'!C$32,"NO_GROWTH",L1953)</f>
        <v>0.32393749999999999</v>
      </c>
      <c r="N1953" s="74">
        <f t="shared" si="275"/>
        <v>297.65325913665123</v>
      </c>
      <c r="O1953" s="42">
        <f t="shared" si="276"/>
        <v>297.65325913665123</v>
      </c>
      <c r="P1953" s="75">
        <f t="shared" si="277"/>
        <v>3.2573594880222843E-2</v>
      </c>
      <c r="Q1953" s="55" t="str">
        <f t="shared" si="278"/>
        <v>NEGATIVE</v>
      </c>
      <c r="R1953" s="1"/>
    </row>
    <row r="1954" spans="1:18" ht="14" x14ac:dyDescent="0.15">
      <c r="A1954" s="108" t="s">
        <v>4130</v>
      </c>
      <c r="B1954" s="108" t="s">
        <v>4131</v>
      </c>
      <c r="C1954" s="76" t="s">
        <v>618</v>
      </c>
      <c r="D1954" s="31" t="s">
        <v>127</v>
      </c>
      <c r="E1954" s="1">
        <v>26</v>
      </c>
      <c r="F1954" s="71">
        <f>Data!S211</f>
        <v>1352</v>
      </c>
      <c r="G1954" s="71">
        <f t="shared" si="270"/>
        <v>973.57894736842104</v>
      </c>
      <c r="H1954" s="72">
        <f t="shared" si="271"/>
        <v>378.42105263157896</v>
      </c>
      <c r="I1954" s="72">
        <f t="shared" si="272"/>
        <v>378.42105263157896</v>
      </c>
      <c r="J1954" s="45">
        <f>Data!D211</f>
        <v>0.55700000000000005</v>
      </c>
      <c r="K1954" s="45">
        <f t="shared" si="273"/>
        <v>5.1062500000000018E-2</v>
      </c>
      <c r="L1954" s="73">
        <f t="shared" si="274"/>
        <v>0.50593750000000004</v>
      </c>
      <c r="M1954" s="73">
        <f>IF(Results!J1954&lt;'C.O. values'!C$32,"NO_GROWTH",L1954)</f>
        <v>0.50593750000000004</v>
      </c>
      <c r="N1954" s="74">
        <f t="shared" si="275"/>
        <v>747.96007932121836</v>
      </c>
      <c r="O1954" s="42">
        <f t="shared" si="276"/>
        <v>747.96007932121836</v>
      </c>
      <c r="P1954" s="75">
        <f t="shared" si="277"/>
        <v>8.1852786295894139E-2</v>
      </c>
      <c r="Q1954" s="55" t="str">
        <f t="shared" si="278"/>
        <v>NEGATIVE</v>
      </c>
      <c r="R1954" s="1"/>
    </row>
    <row r="1955" spans="1:18" ht="14" x14ac:dyDescent="0.15">
      <c r="A1955" s="108" t="s">
        <v>4132</v>
      </c>
      <c r="B1955" s="108" t="s">
        <v>4133</v>
      </c>
      <c r="C1955" s="76" t="s">
        <v>573</v>
      </c>
      <c r="D1955" s="31" t="s">
        <v>127</v>
      </c>
      <c r="E1955" s="1">
        <v>27</v>
      </c>
      <c r="F1955" s="71">
        <f>Data!T211</f>
        <v>1698</v>
      </c>
      <c r="G1955" s="71">
        <f t="shared" si="270"/>
        <v>973.57894736842104</v>
      </c>
      <c r="H1955" s="72">
        <f t="shared" si="271"/>
        <v>724.42105263157896</v>
      </c>
      <c r="I1955" s="72">
        <f t="shared" si="272"/>
        <v>724.42105263157896</v>
      </c>
      <c r="J1955" s="45">
        <f>Data!E211</f>
        <v>0.41099999999999998</v>
      </c>
      <c r="K1955" s="45">
        <f t="shared" si="273"/>
        <v>5.1062500000000018E-2</v>
      </c>
      <c r="L1955" s="73">
        <f t="shared" si="274"/>
        <v>0.35993749999999997</v>
      </c>
      <c r="M1955" s="73">
        <f>IF(Results!J1955&lt;'C.O. values'!C$32,"NO_GROWTH",L1955)</f>
        <v>0.35993749999999997</v>
      </c>
      <c r="N1955" s="74">
        <f t="shared" si="275"/>
        <v>2012.6301167052031</v>
      </c>
      <c r="O1955" s="42">
        <f t="shared" si="276"/>
        <v>2012.6301167052031</v>
      </c>
      <c r="P1955" s="75">
        <f t="shared" si="277"/>
        <v>0.22025157142725343</v>
      </c>
      <c r="Q1955" s="55" t="str">
        <f t="shared" si="278"/>
        <v>NEGATIVE</v>
      </c>
      <c r="R1955" s="1"/>
    </row>
    <row r="1956" spans="1:18" ht="14" x14ac:dyDescent="0.15">
      <c r="A1956" s="108" t="s">
        <v>4134</v>
      </c>
      <c r="B1956" s="108" t="s">
        <v>4135</v>
      </c>
      <c r="C1956" s="76" t="s">
        <v>3722</v>
      </c>
      <c r="D1956" s="31" t="s">
        <v>144</v>
      </c>
      <c r="E1956" s="1">
        <v>28</v>
      </c>
      <c r="F1956" s="71">
        <f>Data!U211</f>
        <v>1189</v>
      </c>
      <c r="G1956" s="71">
        <f t="shared" si="270"/>
        <v>973.57894736842104</v>
      </c>
      <c r="H1956" s="72">
        <f t="shared" si="271"/>
        <v>215.42105263157896</v>
      </c>
      <c r="I1956" s="72">
        <f t="shared" si="272"/>
        <v>215.42105263157896</v>
      </c>
      <c r="J1956" s="45">
        <f>Data!F211</f>
        <v>0.05</v>
      </c>
      <c r="K1956" s="45">
        <f t="shared" si="273"/>
        <v>5.1062500000000018E-2</v>
      </c>
      <c r="L1956" s="73">
        <f t="shared" si="274"/>
        <v>-1.0625000000000148E-3</v>
      </c>
      <c r="M1956" s="73" t="str">
        <f>IF(Results!J1956&lt;'C.O. values'!C$32,"NO_GROWTH",L1956)</f>
        <v>NO_GROWTH</v>
      </c>
      <c r="N1956" s="74" t="str">
        <f t="shared" si="275"/>
        <v>NO_GROWTH</v>
      </c>
      <c r="O1956" s="42" t="str">
        <f t="shared" si="276"/>
        <v>NO_GROWTH</v>
      </c>
      <c r="P1956" s="75" t="str">
        <f t="shared" si="277"/>
        <v>NO_GROWTH</v>
      </c>
      <c r="Q1956" s="55" t="str">
        <f t="shared" si="278"/>
        <v>NO_GROWTH</v>
      </c>
      <c r="R1956" s="1"/>
    </row>
    <row r="1957" spans="1:18" ht="14" x14ac:dyDescent="0.15">
      <c r="A1957" s="109" t="s">
        <v>4136</v>
      </c>
      <c r="B1957" s="109" t="s">
        <v>4137</v>
      </c>
      <c r="C1957" s="76" t="s">
        <v>467</v>
      </c>
      <c r="D1957" s="31" t="s">
        <v>144</v>
      </c>
      <c r="E1957" s="1">
        <v>29</v>
      </c>
      <c r="F1957" s="71">
        <f>Data!V211</f>
        <v>2033</v>
      </c>
      <c r="G1957" s="71">
        <f t="shared" si="270"/>
        <v>973.57894736842104</v>
      </c>
      <c r="H1957" s="72">
        <f t="shared" si="271"/>
        <v>1059.421052631579</v>
      </c>
      <c r="I1957" s="72">
        <f t="shared" si="272"/>
        <v>1059.421052631579</v>
      </c>
      <c r="J1957" s="45">
        <f>Data!G211</f>
        <v>0.41899999999999998</v>
      </c>
      <c r="K1957" s="45">
        <f t="shared" si="273"/>
        <v>5.1062500000000018E-2</v>
      </c>
      <c r="L1957" s="73">
        <f t="shared" si="274"/>
        <v>0.36793749999999997</v>
      </c>
      <c r="M1957" s="73">
        <f>IF(Results!J1957&lt;'C.O. values'!C$32,"NO_GROWTH",L1957)</f>
        <v>0.36793749999999997</v>
      </c>
      <c r="N1957" s="74">
        <f t="shared" si="275"/>
        <v>2879.3505762026948</v>
      </c>
      <c r="O1957" s="42">
        <f t="shared" si="276"/>
        <v>2879.3505762026948</v>
      </c>
      <c r="P1957" s="75">
        <f t="shared" si="277"/>
        <v>0.31510086420489647</v>
      </c>
      <c r="Q1957" s="55" t="str">
        <f t="shared" si="278"/>
        <v>NEGATIVE</v>
      </c>
      <c r="R1957" s="1"/>
    </row>
    <row r="1958" spans="1:18" ht="14" x14ac:dyDescent="0.15">
      <c r="A1958" s="108" t="s">
        <v>4138</v>
      </c>
      <c r="B1958" s="108" t="s">
        <v>4139</v>
      </c>
      <c r="C1958" s="76" t="s">
        <v>2178</v>
      </c>
      <c r="D1958" s="31" t="s">
        <v>127</v>
      </c>
      <c r="E1958" s="1">
        <v>30</v>
      </c>
      <c r="F1958" s="71">
        <f>Data!W211</f>
        <v>1818</v>
      </c>
      <c r="G1958" s="71">
        <f t="shared" si="270"/>
        <v>973.57894736842104</v>
      </c>
      <c r="H1958" s="72">
        <f t="shared" si="271"/>
        <v>844.42105263157896</v>
      </c>
      <c r="I1958" s="72">
        <f t="shared" si="272"/>
        <v>844.42105263157896</v>
      </c>
      <c r="J1958" s="45">
        <f>Data!H211</f>
        <v>0.436</v>
      </c>
      <c r="K1958" s="45">
        <f t="shared" si="273"/>
        <v>5.1062500000000018E-2</v>
      </c>
      <c r="L1958" s="73">
        <f t="shared" si="274"/>
        <v>0.38493749999999999</v>
      </c>
      <c r="M1958" s="73">
        <f>IF(Results!J1958&lt;'C.O. values'!C$32,"NO_GROWTH",L1958)</f>
        <v>0.38493749999999999</v>
      </c>
      <c r="N1958" s="74">
        <f t="shared" si="275"/>
        <v>2193.6575486451152</v>
      </c>
      <c r="O1958" s="42">
        <f t="shared" si="276"/>
        <v>2193.6575486451152</v>
      </c>
      <c r="P1958" s="75">
        <f t="shared" si="277"/>
        <v>0.24006225398897418</v>
      </c>
      <c r="Q1958" s="55" t="str">
        <f t="shared" si="278"/>
        <v>NEGATIVE</v>
      </c>
      <c r="R1958" s="1"/>
    </row>
    <row r="1959" spans="1:18" ht="14" x14ac:dyDescent="0.15">
      <c r="A1959" s="108" t="s">
        <v>4140</v>
      </c>
      <c r="B1959" s="108" t="s">
        <v>4141</v>
      </c>
      <c r="C1959" s="76" t="s">
        <v>3722</v>
      </c>
      <c r="D1959" s="31" t="s">
        <v>127</v>
      </c>
      <c r="E1959" s="1">
        <v>31</v>
      </c>
      <c r="F1959" s="71">
        <f>Data!X211</f>
        <v>1929</v>
      </c>
      <c r="G1959" s="71">
        <f t="shared" si="270"/>
        <v>973.57894736842104</v>
      </c>
      <c r="H1959" s="72">
        <f t="shared" si="271"/>
        <v>955.42105263157896</v>
      </c>
      <c r="I1959" s="72">
        <f t="shared" si="272"/>
        <v>955.42105263157896</v>
      </c>
      <c r="J1959" s="45">
        <f>Data!I211</f>
        <v>0.36899999999999999</v>
      </c>
      <c r="K1959" s="45">
        <f t="shared" si="273"/>
        <v>5.1062500000000018E-2</v>
      </c>
      <c r="L1959" s="73">
        <f t="shared" si="274"/>
        <v>0.31793749999999998</v>
      </c>
      <c r="M1959" s="73">
        <f>IF(Results!J1959&lt;'C.O. values'!C$32,"NO_GROWTH",L1959)</f>
        <v>0.31793749999999998</v>
      </c>
      <c r="N1959" s="74">
        <f t="shared" si="275"/>
        <v>3005.0593359750865</v>
      </c>
      <c r="O1959" s="42">
        <f t="shared" si="276"/>
        <v>3005.0593359750865</v>
      </c>
      <c r="P1959" s="75">
        <f t="shared" si="277"/>
        <v>0.32885776451769044</v>
      </c>
      <c r="Q1959" s="55" t="str">
        <f t="shared" si="278"/>
        <v>NEGATIVE</v>
      </c>
      <c r="R1959" s="1"/>
    </row>
    <row r="1960" spans="1:18" ht="14" x14ac:dyDescent="0.15">
      <c r="A1960" s="108" t="s">
        <v>4142</v>
      </c>
      <c r="B1960" s="108" t="s">
        <v>4143</v>
      </c>
      <c r="C1960" s="76" t="s">
        <v>573</v>
      </c>
      <c r="D1960" s="31" t="s">
        <v>127</v>
      </c>
      <c r="E1960" s="1">
        <v>32</v>
      </c>
      <c r="F1960" s="71">
        <f>Data!Y211</f>
        <v>1651</v>
      </c>
      <c r="G1960" s="71">
        <f t="shared" si="270"/>
        <v>973.57894736842104</v>
      </c>
      <c r="H1960" s="72">
        <f t="shared" si="271"/>
        <v>677.42105263157896</v>
      </c>
      <c r="I1960" s="72">
        <f t="shared" si="272"/>
        <v>677.42105263157896</v>
      </c>
      <c r="J1960" s="45">
        <f>Data!J211</f>
        <v>0.442</v>
      </c>
      <c r="K1960" s="45">
        <f t="shared" si="273"/>
        <v>5.1062500000000018E-2</v>
      </c>
      <c r="L1960" s="73">
        <f t="shared" si="274"/>
        <v>0.39093749999999999</v>
      </c>
      <c r="M1960" s="73">
        <f>IF(Results!J1960&lt;'C.O. values'!C$32,"NO_GROWTH",L1960)</f>
        <v>0.39093749999999999</v>
      </c>
      <c r="N1960" s="74">
        <f t="shared" si="275"/>
        <v>1732.8116454205058</v>
      </c>
      <c r="O1960" s="42">
        <f t="shared" si="276"/>
        <v>1732.8116454205058</v>
      </c>
      <c r="P1960" s="75">
        <f t="shared" si="277"/>
        <v>0.18962972119094715</v>
      </c>
      <c r="Q1960" s="55" t="str">
        <f t="shared" si="278"/>
        <v>NEGATIVE</v>
      </c>
      <c r="R1960" s="1"/>
    </row>
    <row r="1961" spans="1:18" ht="14" x14ac:dyDescent="0.2">
      <c r="A1961" s="111" t="s">
        <v>4144</v>
      </c>
      <c r="B1961" s="111" t="s">
        <v>4145</v>
      </c>
      <c r="C1961" s="76" t="s">
        <v>138</v>
      </c>
      <c r="D1961" s="31" t="s">
        <v>127</v>
      </c>
      <c r="E1961" s="1">
        <v>33</v>
      </c>
      <c r="F1961" s="71">
        <f>Data!Z211</f>
        <v>1316</v>
      </c>
      <c r="G1961" s="71">
        <f t="shared" si="270"/>
        <v>973.57894736842104</v>
      </c>
      <c r="H1961" s="72">
        <f t="shared" si="271"/>
        <v>342.42105263157896</v>
      </c>
      <c r="I1961" s="72">
        <f t="shared" si="272"/>
        <v>342.42105263157896</v>
      </c>
      <c r="J1961" s="45">
        <f>Data!K211</f>
        <v>0.41</v>
      </c>
      <c r="K1961" s="45">
        <f t="shared" si="273"/>
        <v>5.1062500000000018E-2</v>
      </c>
      <c r="L1961" s="73">
        <f t="shared" si="274"/>
        <v>0.35893749999999996</v>
      </c>
      <c r="M1961" s="73">
        <f>IF(Results!J1961&lt;'C.O. values'!C$32,"NO_GROWTH",L1961)</f>
        <v>0.35893749999999996</v>
      </c>
      <c r="N1961" s="74">
        <f t="shared" si="275"/>
        <v>953.98517187972561</v>
      </c>
      <c r="O1961" s="42">
        <f t="shared" si="276"/>
        <v>953.98517187972561</v>
      </c>
      <c r="P1961" s="75">
        <f t="shared" si="277"/>
        <v>0.10439908032817366</v>
      </c>
      <c r="Q1961" s="55" t="str">
        <f t="shared" si="278"/>
        <v>NEGATIVE</v>
      </c>
      <c r="R1961" s="1"/>
    </row>
    <row r="1962" spans="1:18" ht="14" x14ac:dyDescent="0.2">
      <c r="A1962" s="111" t="s">
        <v>4146</v>
      </c>
      <c r="B1962" s="111" t="s">
        <v>4147</v>
      </c>
      <c r="C1962" s="76" t="s">
        <v>272</v>
      </c>
      <c r="D1962" s="31" t="s">
        <v>127</v>
      </c>
      <c r="E1962" s="1">
        <v>34</v>
      </c>
      <c r="F1962" s="71">
        <f>Data!AA211</f>
        <v>298</v>
      </c>
      <c r="G1962" s="71">
        <f t="shared" si="270"/>
        <v>973.57894736842104</v>
      </c>
      <c r="H1962" s="72">
        <f t="shared" si="271"/>
        <v>-675.57894736842104</v>
      </c>
      <c r="I1962" s="72" t="str">
        <f t="shared" si="272"/>
        <v>OUTLIER-DN</v>
      </c>
      <c r="J1962" s="45">
        <f>Data!L211</f>
        <v>0.128</v>
      </c>
      <c r="K1962" s="45">
        <f t="shared" si="273"/>
        <v>5.1062500000000018E-2</v>
      </c>
      <c r="L1962" s="73">
        <f t="shared" si="274"/>
        <v>7.6937499999999992E-2</v>
      </c>
      <c r="M1962" s="73">
        <f>IF(Results!J1962&lt;'C.O. values'!C$32,"NO_GROWTH",L1962)</f>
        <v>7.6937499999999992E-2</v>
      </c>
      <c r="N1962" s="74">
        <f t="shared" si="275"/>
        <v>-8780.8799008080732</v>
      </c>
      <c r="O1962" s="42" t="str">
        <f t="shared" si="276"/>
        <v>OUTLIER-DN</v>
      </c>
      <c r="P1962" s="75">
        <f t="shared" si="277"/>
        <v>-0.96093295067701867</v>
      </c>
      <c r="Q1962" s="55" t="str">
        <f t="shared" si="278"/>
        <v>NEGATIVE</v>
      </c>
      <c r="R1962" s="1"/>
    </row>
    <row r="1963" spans="1:18" ht="14" x14ac:dyDescent="0.2">
      <c r="A1963" s="111" t="s">
        <v>4148</v>
      </c>
      <c r="B1963" s="111" t="s">
        <v>4149</v>
      </c>
      <c r="C1963" s="76" t="s">
        <v>272</v>
      </c>
      <c r="D1963" s="31" t="s">
        <v>127</v>
      </c>
      <c r="E1963" s="1">
        <v>35</v>
      </c>
      <c r="F1963" s="71">
        <f>Data!AB211</f>
        <v>2230</v>
      </c>
      <c r="G1963" s="71">
        <f t="shared" si="270"/>
        <v>973.57894736842104</v>
      </c>
      <c r="H1963" s="72">
        <f t="shared" si="271"/>
        <v>1256.421052631579</v>
      </c>
      <c r="I1963" s="72">
        <f t="shared" si="272"/>
        <v>1256.421052631579</v>
      </c>
      <c r="J1963" s="45">
        <f>Data!M211</f>
        <v>0.45300000000000001</v>
      </c>
      <c r="K1963" s="45">
        <f t="shared" si="273"/>
        <v>5.1062500000000018E-2</v>
      </c>
      <c r="L1963" s="73">
        <f t="shared" si="274"/>
        <v>0.4019375</v>
      </c>
      <c r="M1963" s="73">
        <f>IF(Results!J1963&lt;'C.O. values'!C$32,"NO_GROWTH",L1963)</f>
        <v>0.4019375</v>
      </c>
      <c r="N1963" s="74">
        <f t="shared" si="275"/>
        <v>3125.9114977616641</v>
      </c>
      <c r="O1963" s="42">
        <f t="shared" si="276"/>
        <v>3125.9114977616641</v>
      </c>
      <c r="P1963" s="75">
        <f t="shared" si="277"/>
        <v>0.34208318449076003</v>
      </c>
      <c r="Q1963" s="55" t="str">
        <f t="shared" si="278"/>
        <v>NEGATIVE</v>
      </c>
      <c r="R1963" s="1"/>
    </row>
    <row r="1964" spans="1:18" ht="14" x14ac:dyDescent="0.2">
      <c r="A1964" s="111" t="s">
        <v>4150</v>
      </c>
      <c r="B1964" s="111" t="s">
        <v>4151</v>
      </c>
      <c r="C1964" s="76" t="s">
        <v>161</v>
      </c>
      <c r="D1964" s="31" t="s">
        <v>127</v>
      </c>
      <c r="E1964" s="1">
        <v>36</v>
      </c>
      <c r="F1964" s="71">
        <f>Data!AC211</f>
        <v>2445</v>
      </c>
      <c r="G1964" s="71">
        <f t="shared" si="270"/>
        <v>973.57894736842104</v>
      </c>
      <c r="H1964" s="72">
        <f t="shared" si="271"/>
        <v>1471.421052631579</v>
      </c>
      <c r="I1964" s="72">
        <f t="shared" si="272"/>
        <v>1471.421052631579</v>
      </c>
      <c r="J1964" s="45">
        <f>Data!N211</f>
        <v>0.36299999999999999</v>
      </c>
      <c r="K1964" s="45">
        <f t="shared" si="273"/>
        <v>5.1062500000000018E-2</v>
      </c>
      <c r="L1964" s="73">
        <f t="shared" si="274"/>
        <v>0.31193749999999998</v>
      </c>
      <c r="M1964" s="73">
        <f>IF(Results!J1964&lt;'C.O. values'!C$32,"NO_GROWTH",L1964)</f>
        <v>0.31193749999999998</v>
      </c>
      <c r="N1964" s="74">
        <f t="shared" si="275"/>
        <v>4717.0380368874503</v>
      </c>
      <c r="O1964" s="42">
        <f t="shared" si="276"/>
        <v>4717.0380368874503</v>
      </c>
      <c r="P1964" s="75">
        <f t="shared" si="277"/>
        <v>0.51620763869288955</v>
      </c>
      <c r="Q1964" s="55" t="str">
        <f t="shared" si="278"/>
        <v>NEGATIVE</v>
      </c>
      <c r="R1964" s="1"/>
    </row>
    <row r="1965" spans="1:18" ht="15" thickBot="1" x14ac:dyDescent="0.25">
      <c r="A1965" s="111" t="s">
        <v>4152</v>
      </c>
      <c r="B1965" s="111" t="s">
        <v>4153</v>
      </c>
      <c r="C1965" s="112" t="s">
        <v>3517</v>
      </c>
      <c r="D1965" s="31" t="s">
        <v>127</v>
      </c>
      <c r="E1965" s="1">
        <v>37</v>
      </c>
      <c r="F1965" s="71">
        <f>Data!R212</f>
        <v>874</v>
      </c>
      <c r="G1965" s="71">
        <f t="shared" si="270"/>
        <v>973.57894736842104</v>
      </c>
      <c r="H1965" s="72">
        <f t="shared" si="271"/>
        <v>-99.578947368421041</v>
      </c>
      <c r="I1965" s="72" t="str">
        <f t="shared" si="272"/>
        <v>OUTLIER-DN</v>
      </c>
      <c r="J1965" s="45">
        <f>Data!C212</f>
        <v>0.06</v>
      </c>
      <c r="K1965" s="45">
        <f t="shared" si="273"/>
        <v>5.1062500000000018E-2</v>
      </c>
      <c r="L1965" s="73">
        <f t="shared" si="274"/>
        <v>8.9374999999999802E-3</v>
      </c>
      <c r="M1965" s="73">
        <f>IF(Results!J1965&lt;'C.O. values'!C$32,"NO_GROWTH",L1965)</f>
        <v>8.9374999999999802E-3</v>
      </c>
      <c r="N1965" s="74">
        <f t="shared" si="275"/>
        <v>-11141.700404858322</v>
      </c>
      <c r="O1965" s="42" t="str">
        <f t="shared" si="276"/>
        <v>OUTLIER-DN</v>
      </c>
      <c r="P1965" s="75">
        <f t="shared" si="277"/>
        <v>-1.2192886324085319</v>
      </c>
      <c r="Q1965" s="55" t="str">
        <f t="shared" si="278"/>
        <v>NEGATIVE</v>
      </c>
      <c r="R1965" s="1"/>
    </row>
    <row r="1966" spans="1:18" ht="14" x14ac:dyDescent="0.2">
      <c r="A1966" s="111" t="s">
        <v>4154</v>
      </c>
      <c r="B1966" s="111" t="s">
        <v>4155</v>
      </c>
      <c r="C1966" s="113" t="s">
        <v>258</v>
      </c>
      <c r="D1966" s="31" t="s">
        <v>127</v>
      </c>
      <c r="E1966" s="1">
        <v>38</v>
      </c>
      <c r="F1966" s="71">
        <f>Data!S212</f>
        <v>1628</v>
      </c>
      <c r="G1966" s="71">
        <f t="shared" si="270"/>
        <v>973.57894736842104</v>
      </c>
      <c r="H1966" s="72">
        <f t="shared" si="271"/>
        <v>654.42105263157896</v>
      </c>
      <c r="I1966" s="72">
        <f t="shared" si="272"/>
        <v>654.42105263157896</v>
      </c>
      <c r="J1966" s="45">
        <f>Data!D212</f>
        <v>0.44600000000000001</v>
      </c>
      <c r="K1966" s="45">
        <f t="shared" si="273"/>
        <v>5.1062500000000018E-2</v>
      </c>
      <c r="L1966" s="73">
        <f t="shared" si="274"/>
        <v>0.3949375</v>
      </c>
      <c r="M1966" s="73">
        <f>IF(Results!J1966&lt;'C.O. values'!C$32,"NO_GROWTH",L1966)</f>
        <v>0.3949375</v>
      </c>
      <c r="N1966" s="74">
        <f t="shared" si="275"/>
        <v>1657.0243459574717</v>
      </c>
      <c r="O1966" s="42">
        <f t="shared" si="276"/>
        <v>1657.0243459574717</v>
      </c>
      <c r="P1966" s="75">
        <f t="shared" si="277"/>
        <v>0.18133596087085049</v>
      </c>
      <c r="Q1966" s="55" t="str">
        <f t="shared" si="278"/>
        <v>NEGATIVE</v>
      </c>
      <c r="R1966" s="1"/>
    </row>
    <row r="1967" spans="1:18" ht="14" x14ac:dyDescent="0.2">
      <c r="A1967" s="111" t="s">
        <v>4156</v>
      </c>
      <c r="B1967" s="111" t="s">
        <v>4157</v>
      </c>
      <c r="C1967" s="113" t="s">
        <v>135</v>
      </c>
      <c r="D1967" s="31" t="s">
        <v>127</v>
      </c>
      <c r="E1967" s="1">
        <v>39</v>
      </c>
      <c r="F1967" s="71">
        <f>Data!T212</f>
        <v>1507</v>
      </c>
      <c r="G1967" s="71">
        <f t="shared" si="270"/>
        <v>973.57894736842104</v>
      </c>
      <c r="H1967" s="72">
        <f t="shared" si="271"/>
        <v>533.42105263157896</v>
      </c>
      <c r="I1967" s="72">
        <f t="shared" si="272"/>
        <v>533.42105263157896</v>
      </c>
      <c r="J1967" s="45">
        <f>Data!E212</f>
        <v>0.40600000000000003</v>
      </c>
      <c r="K1967" s="45">
        <f t="shared" si="273"/>
        <v>5.1062500000000018E-2</v>
      </c>
      <c r="L1967" s="73">
        <f t="shared" si="274"/>
        <v>0.35493750000000002</v>
      </c>
      <c r="M1967" s="73">
        <f>IF(Results!J1967&lt;'C.O. values'!C$32,"NO_GROWTH",L1967)</f>
        <v>0.35493750000000002</v>
      </c>
      <c r="N1967" s="74">
        <f t="shared" si="275"/>
        <v>1502.8591023252795</v>
      </c>
      <c r="O1967" s="42">
        <f t="shared" si="276"/>
        <v>1502.8591023252795</v>
      </c>
      <c r="P1967" s="75">
        <f t="shared" si="277"/>
        <v>0.16446493380650232</v>
      </c>
      <c r="Q1967" s="55" t="str">
        <f t="shared" si="278"/>
        <v>NEGATIVE</v>
      </c>
      <c r="R1967" s="1"/>
    </row>
    <row r="1968" spans="1:18" ht="14" x14ac:dyDescent="0.2">
      <c r="A1968" s="104" t="s">
        <v>216</v>
      </c>
      <c r="B1968" s="104" t="s">
        <v>4158</v>
      </c>
      <c r="C1968" s="114"/>
      <c r="D1968" s="80"/>
      <c r="E1968" s="81">
        <v>40</v>
      </c>
      <c r="F1968" s="82">
        <f>Data!U212</f>
        <v>1617</v>
      </c>
      <c r="G1968" s="82">
        <f t="shared" si="270"/>
        <v>973.57894736842104</v>
      </c>
      <c r="H1968" s="83">
        <f t="shared" si="271"/>
        <v>643.42105263157896</v>
      </c>
      <c r="I1968" s="83">
        <f t="shared" si="272"/>
        <v>643.42105263157896</v>
      </c>
      <c r="J1968" s="84">
        <f>Data!F212</f>
        <v>0.432</v>
      </c>
      <c r="K1968" s="84">
        <f t="shared" si="273"/>
        <v>5.1062500000000018E-2</v>
      </c>
      <c r="L1968" s="85">
        <f t="shared" si="274"/>
        <v>0.38093749999999998</v>
      </c>
      <c r="M1968" s="85">
        <f>IF(Results!J1968&lt;'C.O. values'!C$32,"NO_GROWTH",L1968)</f>
        <v>0.38093749999999998</v>
      </c>
      <c r="N1968" s="86">
        <f t="shared" si="275"/>
        <v>1689.0462415267045</v>
      </c>
      <c r="O1968" s="87">
        <f t="shared" si="276"/>
        <v>1689.0462415267045</v>
      </c>
      <c r="P1968" s="88">
        <f t="shared" si="277"/>
        <v>0.184840267380359</v>
      </c>
      <c r="Q1968" s="89" t="str">
        <f t="shared" si="278"/>
        <v>NEGATIVE</v>
      </c>
      <c r="R1968" s="1"/>
    </row>
    <row r="1969" spans="1:18" ht="14" x14ac:dyDescent="0.2">
      <c r="A1969" s="111" t="s">
        <v>4159</v>
      </c>
      <c r="B1969" s="111" t="s">
        <v>4160</v>
      </c>
      <c r="C1969" s="113" t="s">
        <v>352</v>
      </c>
      <c r="D1969" s="31" t="s">
        <v>127</v>
      </c>
      <c r="E1969" s="1">
        <v>41</v>
      </c>
      <c r="F1969" s="71">
        <f>Data!V212</f>
        <v>1381</v>
      </c>
      <c r="G1969" s="71">
        <f t="shared" si="270"/>
        <v>973.57894736842104</v>
      </c>
      <c r="H1969" s="72">
        <f t="shared" si="271"/>
        <v>407.42105263157896</v>
      </c>
      <c r="I1969" s="72">
        <f t="shared" si="272"/>
        <v>407.42105263157896</v>
      </c>
      <c r="J1969" s="45">
        <f>Data!G212</f>
        <v>0.42399999999999999</v>
      </c>
      <c r="K1969" s="45">
        <f t="shared" si="273"/>
        <v>5.1062500000000018E-2</v>
      </c>
      <c r="L1969" s="73">
        <f t="shared" si="274"/>
        <v>0.37293749999999998</v>
      </c>
      <c r="M1969" s="73">
        <f>IF(Results!J1969&lt;'C.O. values'!C$32,"NO_GROWTH",L1969)</f>
        <v>0.37293749999999998</v>
      </c>
      <c r="N1969" s="74">
        <f t="shared" si="275"/>
        <v>1092.4646961798665</v>
      </c>
      <c r="O1969" s="42">
        <f t="shared" si="276"/>
        <v>1092.4646961798665</v>
      </c>
      <c r="P1969" s="75">
        <f t="shared" si="277"/>
        <v>0.11955354541564607</v>
      </c>
      <c r="Q1969" s="55" t="str">
        <f t="shared" si="278"/>
        <v>NEGATIVE</v>
      </c>
      <c r="R1969" s="1"/>
    </row>
    <row r="1970" spans="1:18" ht="14" x14ac:dyDescent="0.2">
      <c r="A1970" s="111" t="s">
        <v>4161</v>
      </c>
      <c r="B1970" s="111" t="s">
        <v>4162</v>
      </c>
      <c r="C1970" s="113" t="s">
        <v>126</v>
      </c>
      <c r="D1970" s="31" t="s">
        <v>127</v>
      </c>
      <c r="E1970" s="1">
        <v>42</v>
      </c>
      <c r="F1970" s="71">
        <f>Data!W212</f>
        <v>1995</v>
      </c>
      <c r="G1970" s="71">
        <f t="shared" si="270"/>
        <v>973.57894736842104</v>
      </c>
      <c r="H1970" s="72">
        <f t="shared" si="271"/>
        <v>1021.421052631579</v>
      </c>
      <c r="I1970" s="72">
        <f t="shared" si="272"/>
        <v>1021.421052631579</v>
      </c>
      <c r="J1970" s="45">
        <f>Data!H212</f>
        <v>0.36</v>
      </c>
      <c r="K1970" s="45">
        <f t="shared" si="273"/>
        <v>5.1062500000000018E-2</v>
      </c>
      <c r="L1970" s="73">
        <f t="shared" si="274"/>
        <v>0.30893749999999998</v>
      </c>
      <c r="M1970" s="73">
        <f>IF(Results!J1970&lt;'C.O. values'!C$32,"NO_GROWTH",L1970)</f>
        <v>0.30893749999999998</v>
      </c>
      <c r="N1970" s="74">
        <f t="shared" si="275"/>
        <v>3306.2384871748463</v>
      </c>
      <c r="O1970" s="42">
        <f t="shared" si="276"/>
        <v>3306.2384871748463</v>
      </c>
      <c r="P1970" s="75">
        <f t="shared" si="277"/>
        <v>0.3618172143352596</v>
      </c>
      <c r="Q1970" s="55" t="str">
        <f t="shared" si="278"/>
        <v>NEGATIVE</v>
      </c>
      <c r="R1970" s="1"/>
    </row>
    <row r="1971" spans="1:18" ht="14" x14ac:dyDescent="0.2">
      <c r="A1971" s="111" t="s">
        <v>4163</v>
      </c>
      <c r="B1971" s="111" t="s">
        <v>4164</v>
      </c>
      <c r="C1971" s="113" t="s">
        <v>245</v>
      </c>
      <c r="D1971" s="31" t="s">
        <v>127</v>
      </c>
      <c r="E1971" s="1">
        <v>43</v>
      </c>
      <c r="F1971" s="71">
        <f>Data!X212</f>
        <v>2191</v>
      </c>
      <c r="G1971" s="71">
        <f t="shared" si="270"/>
        <v>973.57894736842104</v>
      </c>
      <c r="H1971" s="72">
        <f t="shared" si="271"/>
        <v>1217.421052631579</v>
      </c>
      <c r="I1971" s="72">
        <f t="shared" si="272"/>
        <v>1217.421052631579</v>
      </c>
      <c r="J1971" s="45">
        <f>Data!I212</f>
        <v>0.40699999999999997</v>
      </c>
      <c r="K1971" s="45">
        <f t="shared" si="273"/>
        <v>5.1062500000000018E-2</v>
      </c>
      <c r="L1971" s="73">
        <f t="shared" si="274"/>
        <v>0.35593749999999996</v>
      </c>
      <c r="M1971" s="73">
        <f>IF(Results!J1971&lt;'C.O. values'!C$32,"NO_GROWTH",L1971)</f>
        <v>0.35593749999999996</v>
      </c>
      <c r="N1971" s="74">
        <f t="shared" si="275"/>
        <v>3420.3225359271755</v>
      </c>
      <c r="O1971" s="42">
        <f t="shared" si="276"/>
        <v>3420.3225359271755</v>
      </c>
      <c r="P1971" s="75">
        <f t="shared" si="277"/>
        <v>0.37430196789425857</v>
      </c>
      <c r="Q1971" s="55" t="str">
        <f t="shared" si="278"/>
        <v>NEGATIVE</v>
      </c>
      <c r="R1971" s="1"/>
    </row>
    <row r="1972" spans="1:18" ht="14" x14ac:dyDescent="0.2">
      <c r="A1972" s="111" t="s">
        <v>4165</v>
      </c>
      <c r="B1972" s="111" t="s">
        <v>4166</v>
      </c>
      <c r="C1972" s="113" t="s">
        <v>786</v>
      </c>
      <c r="D1972" s="31" t="s">
        <v>127</v>
      </c>
      <c r="E1972" s="1">
        <v>44</v>
      </c>
      <c r="F1972" s="71">
        <f>Data!Y212</f>
        <v>1427</v>
      </c>
      <c r="G1972" s="71">
        <f t="shared" si="270"/>
        <v>973.57894736842104</v>
      </c>
      <c r="H1972" s="72">
        <f t="shared" si="271"/>
        <v>453.42105263157896</v>
      </c>
      <c r="I1972" s="72">
        <f t="shared" si="272"/>
        <v>453.42105263157896</v>
      </c>
      <c r="J1972" s="45">
        <f>Data!J212</f>
        <v>0.40500000000000003</v>
      </c>
      <c r="K1972" s="45">
        <f t="shared" si="273"/>
        <v>5.1062500000000018E-2</v>
      </c>
      <c r="L1972" s="73">
        <f t="shared" si="274"/>
        <v>0.35393750000000002</v>
      </c>
      <c r="M1972" s="73">
        <f>IF(Results!J1972&lt;'C.O. values'!C$32,"NO_GROWTH",L1972)</f>
        <v>0.35393750000000002</v>
      </c>
      <c r="N1972" s="74">
        <f t="shared" si="275"/>
        <v>1281.0766099426564</v>
      </c>
      <c r="O1972" s="42">
        <f t="shared" si="276"/>
        <v>1281.0766099426564</v>
      </c>
      <c r="P1972" s="75">
        <f t="shared" si="277"/>
        <v>0.1401942334642593</v>
      </c>
      <c r="Q1972" s="55" t="str">
        <f t="shared" si="278"/>
        <v>NEGATIVE</v>
      </c>
      <c r="R1972" s="1"/>
    </row>
    <row r="1973" spans="1:18" ht="14" x14ac:dyDescent="0.2">
      <c r="A1973" s="111" t="s">
        <v>4167</v>
      </c>
      <c r="B1973" s="111" t="s">
        <v>4168</v>
      </c>
      <c r="C1973" s="113" t="s">
        <v>272</v>
      </c>
      <c r="D1973" s="31" t="s">
        <v>127</v>
      </c>
      <c r="E1973" s="1">
        <v>45</v>
      </c>
      <c r="F1973" s="71">
        <f>Data!Z212</f>
        <v>2283</v>
      </c>
      <c r="G1973" s="71">
        <f t="shared" si="270"/>
        <v>973.57894736842104</v>
      </c>
      <c r="H1973" s="72">
        <f t="shared" si="271"/>
        <v>1309.421052631579</v>
      </c>
      <c r="I1973" s="72">
        <f t="shared" si="272"/>
        <v>1309.421052631579</v>
      </c>
      <c r="J1973" s="45">
        <f>Data!K212</f>
        <v>0.42899999999999999</v>
      </c>
      <c r="K1973" s="45">
        <f t="shared" si="273"/>
        <v>5.1062500000000018E-2</v>
      </c>
      <c r="L1973" s="73">
        <f t="shared" si="274"/>
        <v>0.37793749999999998</v>
      </c>
      <c r="M1973" s="73">
        <f>IF(Results!J1973&lt;'C.O. values'!C$32,"NO_GROWTH",L1973)</f>
        <v>0.37793749999999998</v>
      </c>
      <c r="N1973" s="74">
        <f t="shared" si="275"/>
        <v>3464.6497175632981</v>
      </c>
      <c r="O1973" s="42">
        <f t="shared" si="276"/>
        <v>3464.6497175632981</v>
      </c>
      <c r="P1973" s="75">
        <f t="shared" si="277"/>
        <v>0.37915289968309623</v>
      </c>
      <c r="Q1973" s="55" t="str">
        <f t="shared" si="278"/>
        <v>NEGATIVE</v>
      </c>
      <c r="R1973" s="1"/>
    </row>
    <row r="1974" spans="1:18" ht="14" x14ac:dyDescent="0.2">
      <c r="A1974" s="111" t="s">
        <v>4169</v>
      </c>
      <c r="B1974" s="111" t="s">
        <v>4170</v>
      </c>
      <c r="C1974" s="113" t="s">
        <v>1414</v>
      </c>
      <c r="D1974" s="31" t="s">
        <v>127</v>
      </c>
      <c r="E1974" s="1">
        <v>46</v>
      </c>
      <c r="F1974" s="71">
        <f>Data!AA212</f>
        <v>2273</v>
      </c>
      <c r="G1974" s="71">
        <f t="shared" si="270"/>
        <v>973.57894736842104</v>
      </c>
      <c r="H1974" s="72">
        <f t="shared" si="271"/>
        <v>1299.421052631579</v>
      </c>
      <c r="I1974" s="72">
        <f t="shared" si="272"/>
        <v>1299.421052631579</v>
      </c>
      <c r="J1974" s="45">
        <f>Data!L212</f>
        <v>0.42199999999999999</v>
      </c>
      <c r="K1974" s="45">
        <f t="shared" si="273"/>
        <v>5.1062500000000018E-2</v>
      </c>
      <c r="L1974" s="73">
        <f t="shared" si="274"/>
        <v>0.37093749999999998</v>
      </c>
      <c r="M1974" s="73">
        <f>IF(Results!J1974&lt;'C.O. values'!C$32,"NO_GROWTH",L1974)</f>
        <v>0.37093749999999998</v>
      </c>
      <c r="N1974" s="74">
        <f t="shared" si="275"/>
        <v>3503.0727619385452</v>
      </c>
      <c r="O1974" s="42">
        <f t="shared" si="276"/>
        <v>3503.0727619385452</v>
      </c>
      <c r="P1974" s="75">
        <f t="shared" si="277"/>
        <v>0.38335771398674051</v>
      </c>
      <c r="Q1974" s="55" t="str">
        <f t="shared" si="278"/>
        <v>NEGATIVE</v>
      </c>
      <c r="R1974" s="1"/>
    </row>
    <row r="1975" spans="1:18" ht="14" x14ac:dyDescent="0.2">
      <c r="A1975" s="111" t="s">
        <v>4171</v>
      </c>
      <c r="B1975" s="111" t="s">
        <v>4172</v>
      </c>
      <c r="C1975" s="113" t="s">
        <v>573</v>
      </c>
      <c r="D1975" s="31" t="s">
        <v>127</v>
      </c>
      <c r="E1975" s="1">
        <v>47</v>
      </c>
      <c r="F1975" s="71">
        <f>Data!AB212</f>
        <v>2163</v>
      </c>
      <c r="G1975" s="71">
        <f t="shared" si="270"/>
        <v>973.57894736842104</v>
      </c>
      <c r="H1975" s="72">
        <f t="shared" si="271"/>
        <v>1189.421052631579</v>
      </c>
      <c r="I1975" s="72">
        <f t="shared" si="272"/>
        <v>1189.421052631579</v>
      </c>
      <c r="J1975" s="45">
        <f>Data!M212</f>
        <v>0.38800000000000001</v>
      </c>
      <c r="K1975" s="45">
        <f t="shared" si="273"/>
        <v>5.1062500000000018E-2</v>
      </c>
      <c r="L1975" s="73">
        <f t="shared" si="274"/>
        <v>0.3369375</v>
      </c>
      <c r="M1975" s="73">
        <f>IF(Results!J1975&lt;'C.O. values'!C$32,"NO_GROWTH",L1975)</f>
        <v>0.3369375</v>
      </c>
      <c r="N1975" s="74">
        <f t="shared" si="275"/>
        <v>3530.0940163430278</v>
      </c>
      <c r="O1975" s="42">
        <f t="shared" si="276"/>
        <v>3530.0940163430278</v>
      </c>
      <c r="P1975" s="75">
        <f t="shared" si="277"/>
        <v>0.38631477683456561</v>
      </c>
      <c r="Q1975" s="55" t="str">
        <f t="shared" si="278"/>
        <v>NEGATIVE</v>
      </c>
      <c r="R1975" s="1"/>
    </row>
    <row r="1976" spans="1:18" ht="14" x14ac:dyDescent="0.2">
      <c r="A1976" s="111" t="s">
        <v>4173</v>
      </c>
      <c r="B1976" s="111" t="s">
        <v>4174</v>
      </c>
      <c r="C1976" s="113" t="s">
        <v>596</v>
      </c>
      <c r="D1976" s="31" t="s">
        <v>127</v>
      </c>
      <c r="E1976" s="1">
        <v>48</v>
      </c>
      <c r="F1976" s="71">
        <f>Data!AC212</f>
        <v>2081</v>
      </c>
      <c r="G1976" s="71">
        <f t="shared" si="270"/>
        <v>973.57894736842104</v>
      </c>
      <c r="H1976" s="72">
        <f t="shared" si="271"/>
        <v>1107.421052631579</v>
      </c>
      <c r="I1976" s="72">
        <f t="shared" si="272"/>
        <v>1107.421052631579</v>
      </c>
      <c r="J1976" s="45">
        <f>Data!N212</f>
        <v>0.29499999999999998</v>
      </c>
      <c r="K1976" s="45">
        <f t="shared" si="273"/>
        <v>5.1062500000000018E-2</v>
      </c>
      <c r="L1976" s="73">
        <f t="shared" si="274"/>
        <v>0.24393749999999997</v>
      </c>
      <c r="M1976" s="73">
        <f>IF(Results!J1976&lt;'C.O. values'!C$32,"NO_GROWTH",L1976)</f>
        <v>0.24393749999999997</v>
      </c>
      <c r="N1976" s="74">
        <f t="shared" si="275"/>
        <v>4539.7737233167472</v>
      </c>
      <c r="O1976" s="42">
        <f t="shared" si="276"/>
        <v>4539.7737233167472</v>
      </c>
      <c r="P1976" s="75">
        <f t="shared" si="277"/>
        <v>0.49680877185796601</v>
      </c>
      <c r="Q1976" s="55" t="str">
        <f t="shared" si="278"/>
        <v>NEGATIVE</v>
      </c>
      <c r="R1976" s="1"/>
    </row>
    <row r="1977" spans="1:18" ht="14" x14ac:dyDescent="0.2">
      <c r="A1977" s="111" t="s">
        <v>4175</v>
      </c>
      <c r="B1977" s="111" t="s">
        <v>4176</v>
      </c>
      <c r="C1977" s="113" t="s">
        <v>1217</v>
      </c>
      <c r="D1977" s="31" t="s">
        <v>127</v>
      </c>
      <c r="E1977" s="1">
        <v>49</v>
      </c>
      <c r="F1977" s="71">
        <f>Data!R213</f>
        <v>1396</v>
      </c>
      <c r="G1977" s="71">
        <f t="shared" si="270"/>
        <v>973.57894736842104</v>
      </c>
      <c r="H1977" s="72">
        <f t="shared" si="271"/>
        <v>422.42105263157896</v>
      </c>
      <c r="I1977" s="72">
        <f t="shared" si="272"/>
        <v>422.42105263157896</v>
      </c>
      <c r="J1977" s="45">
        <f>Data!C213</f>
        <v>0.42799999999999999</v>
      </c>
      <c r="K1977" s="45">
        <f t="shared" si="273"/>
        <v>5.1062500000000018E-2</v>
      </c>
      <c r="L1977" s="73">
        <f t="shared" si="274"/>
        <v>0.37693749999999998</v>
      </c>
      <c r="M1977" s="73">
        <f>IF(Results!J1977&lt;'C.O. values'!C$32,"NO_GROWTH",L1977)</f>
        <v>0.37693749999999998</v>
      </c>
      <c r="N1977" s="74">
        <f t="shared" si="275"/>
        <v>1120.6660325162102</v>
      </c>
      <c r="O1977" s="42">
        <f t="shared" si="276"/>
        <v>1120.6660325162102</v>
      </c>
      <c r="P1977" s="75">
        <f t="shared" si="277"/>
        <v>0.12263975017471856</v>
      </c>
      <c r="Q1977" s="55" t="str">
        <f t="shared" si="278"/>
        <v>NEGATIVE</v>
      </c>
      <c r="R1977" s="1"/>
    </row>
    <row r="1978" spans="1:18" ht="14" x14ac:dyDescent="0.2">
      <c r="A1978" s="103" t="s">
        <v>4177</v>
      </c>
      <c r="B1978" s="103" t="s">
        <v>4178</v>
      </c>
      <c r="C1978" s="113" t="s">
        <v>135</v>
      </c>
      <c r="D1978" s="31" t="s">
        <v>127</v>
      </c>
      <c r="E1978" s="1">
        <v>50</v>
      </c>
      <c r="F1978" s="71">
        <f>Data!S213</f>
        <v>1391</v>
      </c>
      <c r="G1978" s="71">
        <f t="shared" si="270"/>
        <v>973.57894736842104</v>
      </c>
      <c r="H1978" s="72">
        <f t="shared" si="271"/>
        <v>417.42105263157896</v>
      </c>
      <c r="I1978" s="72">
        <f t="shared" si="272"/>
        <v>417.42105263157896</v>
      </c>
      <c r="J1978" s="45">
        <f>Data!D213</f>
        <v>0.40400000000000003</v>
      </c>
      <c r="K1978" s="45">
        <f t="shared" si="273"/>
        <v>5.1062500000000018E-2</v>
      </c>
      <c r="L1978" s="73">
        <f t="shared" si="274"/>
        <v>0.35293750000000002</v>
      </c>
      <c r="M1978" s="73">
        <f>IF(Results!J1978&lt;'C.O. values'!C$32,"NO_GROWTH",L1978)</f>
        <v>0.35293750000000002</v>
      </c>
      <c r="N1978" s="74">
        <f t="shared" si="275"/>
        <v>1182.7053023030394</v>
      </c>
      <c r="O1978" s="42">
        <f t="shared" si="276"/>
        <v>1182.7053023030394</v>
      </c>
      <c r="P1978" s="75">
        <f t="shared" si="277"/>
        <v>0.12942899900257454</v>
      </c>
      <c r="Q1978" s="55" t="str">
        <f t="shared" si="278"/>
        <v>NEGATIVE</v>
      </c>
      <c r="R1978" s="1"/>
    </row>
    <row r="1979" spans="1:18" ht="14" x14ac:dyDescent="0.2">
      <c r="A1979" s="103" t="s">
        <v>4179</v>
      </c>
      <c r="B1979" s="103" t="s">
        <v>4180</v>
      </c>
      <c r="C1979" s="113" t="s">
        <v>132</v>
      </c>
      <c r="D1979" s="31" t="s">
        <v>127</v>
      </c>
      <c r="E1979" s="1">
        <v>51</v>
      </c>
      <c r="F1979" s="71">
        <f>Data!T213</f>
        <v>2552</v>
      </c>
      <c r="G1979" s="71">
        <f t="shared" si="270"/>
        <v>973.57894736842104</v>
      </c>
      <c r="H1979" s="72">
        <f t="shared" si="271"/>
        <v>1578.421052631579</v>
      </c>
      <c r="I1979" s="72">
        <f t="shared" si="272"/>
        <v>1578.421052631579</v>
      </c>
      <c r="J1979" s="45">
        <f>Data!E213</f>
        <v>0.40899999999999997</v>
      </c>
      <c r="K1979" s="45">
        <f t="shared" si="273"/>
        <v>5.1062500000000018E-2</v>
      </c>
      <c r="L1979" s="73">
        <f t="shared" si="274"/>
        <v>0.35793749999999996</v>
      </c>
      <c r="M1979" s="73">
        <f>IF(Results!J1979&lt;'C.O. values'!C$32,"NO_GROWTH",L1979)</f>
        <v>0.35793749999999996</v>
      </c>
      <c r="N1979" s="74">
        <f t="shared" si="275"/>
        <v>4409.7672153143467</v>
      </c>
      <c r="O1979" s="42">
        <f t="shared" si="276"/>
        <v>4409.7672153143467</v>
      </c>
      <c r="P1979" s="75">
        <f t="shared" si="277"/>
        <v>0.48258154876037351</v>
      </c>
      <c r="Q1979" s="55" t="str">
        <f t="shared" si="278"/>
        <v>NEGATIVE</v>
      </c>
      <c r="R1979" s="1"/>
    </row>
    <row r="1980" spans="1:18" ht="14" x14ac:dyDescent="0.2">
      <c r="A1980" s="103" t="s">
        <v>4181</v>
      </c>
      <c r="B1980" s="103" t="s">
        <v>4182</v>
      </c>
      <c r="C1980" s="113" t="s">
        <v>126</v>
      </c>
      <c r="D1980" s="31" t="s">
        <v>127</v>
      </c>
      <c r="E1980" s="1">
        <v>52</v>
      </c>
      <c r="F1980" s="71">
        <f>Data!U213</f>
        <v>2338</v>
      </c>
      <c r="G1980" s="71">
        <f t="shared" si="270"/>
        <v>973.57894736842104</v>
      </c>
      <c r="H1980" s="72">
        <f t="shared" si="271"/>
        <v>1364.421052631579</v>
      </c>
      <c r="I1980" s="72">
        <f t="shared" si="272"/>
        <v>1364.421052631579</v>
      </c>
      <c r="J1980" s="45">
        <f>Data!F213</f>
        <v>0.435</v>
      </c>
      <c r="K1980" s="45">
        <f t="shared" si="273"/>
        <v>5.1062500000000018E-2</v>
      </c>
      <c r="L1980" s="73">
        <f t="shared" si="274"/>
        <v>0.38393749999999999</v>
      </c>
      <c r="M1980" s="73">
        <f>IF(Results!J1980&lt;'C.O. values'!C$32,"NO_GROWTH",L1980)</f>
        <v>0.38393749999999999</v>
      </c>
      <c r="N1980" s="74">
        <f t="shared" si="275"/>
        <v>3553.7582357325841</v>
      </c>
      <c r="O1980" s="42">
        <f t="shared" si="276"/>
        <v>3553.7582357325841</v>
      </c>
      <c r="P1980" s="75">
        <f t="shared" si="277"/>
        <v>0.38890446356532049</v>
      </c>
      <c r="Q1980" s="55" t="str">
        <f t="shared" si="278"/>
        <v>NEGATIVE</v>
      </c>
      <c r="R1980" s="1"/>
    </row>
    <row r="1981" spans="1:18" ht="14" x14ac:dyDescent="0.2">
      <c r="A1981" s="103" t="s">
        <v>4183</v>
      </c>
      <c r="B1981" s="103" t="s">
        <v>4184</v>
      </c>
      <c r="C1981" s="113" t="s">
        <v>253</v>
      </c>
      <c r="D1981" s="31" t="s">
        <v>127</v>
      </c>
      <c r="E1981" s="1">
        <v>53</v>
      </c>
      <c r="F1981" s="71">
        <f>Data!V213</f>
        <v>1984</v>
      </c>
      <c r="G1981" s="71">
        <f t="shared" si="270"/>
        <v>973.57894736842104</v>
      </c>
      <c r="H1981" s="72">
        <f t="shared" si="271"/>
        <v>1010.421052631579</v>
      </c>
      <c r="I1981" s="72">
        <f t="shared" si="272"/>
        <v>1010.421052631579</v>
      </c>
      <c r="J1981" s="45">
        <f>Data!G213</f>
        <v>0.44</v>
      </c>
      <c r="K1981" s="45">
        <f t="shared" si="273"/>
        <v>5.1062500000000018E-2</v>
      </c>
      <c r="L1981" s="73">
        <f t="shared" si="274"/>
        <v>0.38893749999999999</v>
      </c>
      <c r="M1981" s="73">
        <f>IF(Results!J1981&lt;'C.O. values'!C$32,"NO_GROWTH",L1981)</f>
        <v>0.38893749999999999</v>
      </c>
      <c r="N1981" s="74">
        <f t="shared" si="275"/>
        <v>2597.9008263064861</v>
      </c>
      <c r="O1981" s="42">
        <f t="shared" si="276"/>
        <v>2597.9008263064861</v>
      </c>
      <c r="P1981" s="75">
        <f t="shared" si="277"/>
        <v>0.28430049548442421</v>
      </c>
      <c r="Q1981" s="55" t="str">
        <f t="shared" si="278"/>
        <v>NEGATIVE</v>
      </c>
      <c r="R1981" s="1"/>
    </row>
    <row r="1982" spans="1:18" ht="14" x14ac:dyDescent="0.2">
      <c r="A1982" s="103" t="s">
        <v>4185</v>
      </c>
      <c r="B1982" s="103" t="s">
        <v>4186</v>
      </c>
      <c r="C1982" s="113" t="s">
        <v>155</v>
      </c>
      <c r="D1982" s="31" t="s">
        <v>127</v>
      </c>
      <c r="E1982" s="1">
        <v>54</v>
      </c>
      <c r="F1982" s="71">
        <f>Data!W213</f>
        <v>1535</v>
      </c>
      <c r="G1982" s="71">
        <f t="shared" si="270"/>
        <v>973.57894736842104</v>
      </c>
      <c r="H1982" s="72">
        <f t="shared" si="271"/>
        <v>561.42105263157896</v>
      </c>
      <c r="I1982" s="72">
        <f t="shared" si="272"/>
        <v>561.42105263157896</v>
      </c>
      <c r="J1982" s="45">
        <f>Data!H213</f>
        <v>0.435</v>
      </c>
      <c r="K1982" s="45">
        <f t="shared" si="273"/>
        <v>5.1062500000000018E-2</v>
      </c>
      <c r="L1982" s="73">
        <f t="shared" si="274"/>
        <v>0.38393749999999999</v>
      </c>
      <c r="M1982" s="73">
        <f>IF(Results!J1982&lt;'C.O. values'!C$32,"NO_GROWTH",L1982)</f>
        <v>0.38393749999999999</v>
      </c>
      <c r="N1982" s="74">
        <f t="shared" si="275"/>
        <v>1462.2719912266423</v>
      </c>
      <c r="O1982" s="42">
        <f t="shared" si="276"/>
        <v>1462.2719912266423</v>
      </c>
      <c r="P1982" s="75">
        <f t="shared" si="277"/>
        <v>0.16002329551193001</v>
      </c>
      <c r="Q1982" s="55" t="str">
        <f t="shared" si="278"/>
        <v>NEGATIVE</v>
      </c>
      <c r="R1982" s="1"/>
    </row>
    <row r="1983" spans="1:18" ht="14" x14ac:dyDescent="0.2">
      <c r="A1983" s="103" t="s">
        <v>4187</v>
      </c>
      <c r="B1983" s="103" t="s">
        <v>4188</v>
      </c>
      <c r="C1983" s="113" t="s">
        <v>786</v>
      </c>
      <c r="D1983" s="31" t="s">
        <v>127</v>
      </c>
      <c r="E1983" s="1">
        <v>55</v>
      </c>
      <c r="F1983" s="71">
        <f>Data!X213</f>
        <v>1620</v>
      </c>
      <c r="G1983" s="71">
        <f t="shared" si="270"/>
        <v>973.57894736842104</v>
      </c>
      <c r="H1983" s="72">
        <f t="shared" si="271"/>
        <v>646.42105263157896</v>
      </c>
      <c r="I1983" s="72">
        <f t="shared" si="272"/>
        <v>646.42105263157896</v>
      </c>
      <c r="J1983" s="45">
        <f>Data!I213</f>
        <v>0.498</v>
      </c>
      <c r="K1983" s="45">
        <f t="shared" si="273"/>
        <v>5.1062500000000018E-2</v>
      </c>
      <c r="L1983" s="73">
        <f t="shared" si="274"/>
        <v>0.44693749999999999</v>
      </c>
      <c r="M1983" s="73">
        <f>IF(Results!J1983&lt;'C.O. values'!C$32,"NO_GROWTH",L1983)</f>
        <v>0.44693749999999999</v>
      </c>
      <c r="N1983" s="74">
        <f t="shared" si="275"/>
        <v>1446.334336750841</v>
      </c>
      <c r="O1983" s="42">
        <f t="shared" si="276"/>
        <v>1446.334336750841</v>
      </c>
      <c r="P1983" s="75">
        <f t="shared" si="277"/>
        <v>0.15827916308837947</v>
      </c>
      <c r="Q1983" s="55" t="str">
        <f t="shared" si="278"/>
        <v>NEGATIVE</v>
      </c>
      <c r="R1983" s="1"/>
    </row>
    <row r="1984" spans="1:18" ht="14" x14ac:dyDescent="0.2">
      <c r="A1984" s="103" t="s">
        <v>4189</v>
      </c>
      <c r="B1984" s="103" t="s">
        <v>4190</v>
      </c>
      <c r="C1984" s="113" t="s">
        <v>291</v>
      </c>
      <c r="D1984" s="31" t="s">
        <v>127</v>
      </c>
      <c r="E1984" s="1">
        <v>56</v>
      </c>
      <c r="F1984" s="71">
        <f>Data!Y213</f>
        <v>2677</v>
      </c>
      <c r="G1984" s="71">
        <f t="shared" si="270"/>
        <v>973.57894736842104</v>
      </c>
      <c r="H1984" s="72">
        <f t="shared" si="271"/>
        <v>1703.421052631579</v>
      </c>
      <c r="I1984" s="72">
        <f t="shared" si="272"/>
        <v>1703.421052631579</v>
      </c>
      <c r="J1984" s="45">
        <f>Data!J213</f>
        <v>0.41299999999999998</v>
      </c>
      <c r="K1984" s="45">
        <f t="shared" si="273"/>
        <v>5.1062500000000018E-2</v>
      </c>
      <c r="L1984" s="73">
        <f t="shared" si="274"/>
        <v>0.36193749999999997</v>
      </c>
      <c r="M1984" s="73">
        <f>IF(Results!J1984&lt;'C.O. values'!C$32,"NO_GROWTH",L1984)</f>
        <v>0.36193749999999997</v>
      </c>
      <c r="N1984" s="74">
        <f t="shared" si="275"/>
        <v>4706.395586618074</v>
      </c>
      <c r="O1984" s="42">
        <f t="shared" si="276"/>
        <v>4706.395586618074</v>
      </c>
      <c r="P1984" s="75">
        <f t="shared" si="277"/>
        <v>0.51504298534888415</v>
      </c>
      <c r="Q1984" s="55" t="str">
        <f t="shared" si="278"/>
        <v>NEGATIVE</v>
      </c>
      <c r="R1984" s="1"/>
    </row>
    <row r="1985" spans="1:18" ht="14" x14ac:dyDescent="0.2">
      <c r="A1985" s="103" t="s">
        <v>4191</v>
      </c>
      <c r="B1985" s="103" t="s">
        <v>4192</v>
      </c>
      <c r="C1985" s="113" t="s">
        <v>158</v>
      </c>
      <c r="D1985" s="31" t="s">
        <v>127</v>
      </c>
      <c r="E1985" s="1">
        <v>57</v>
      </c>
      <c r="F1985" s="71">
        <f>Data!Z213</f>
        <v>2278</v>
      </c>
      <c r="G1985" s="71">
        <f t="shared" si="270"/>
        <v>973.57894736842104</v>
      </c>
      <c r="H1985" s="72">
        <f t="shared" si="271"/>
        <v>1304.421052631579</v>
      </c>
      <c r="I1985" s="72">
        <f t="shared" si="272"/>
        <v>1304.421052631579</v>
      </c>
      <c r="J1985" s="45">
        <f>Data!K213</f>
        <v>0.435</v>
      </c>
      <c r="K1985" s="45">
        <f t="shared" si="273"/>
        <v>5.1062500000000018E-2</v>
      </c>
      <c r="L1985" s="73">
        <f t="shared" si="274"/>
        <v>0.38393749999999999</v>
      </c>
      <c r="M1985" s="73">
        <f>IF(Results!J1985&lt;'C.O. values'!C$32,"NO_GROWTH",L1985)</f>
        <v>0.38393749999999999</v>
      </c>
      <c r="N1985" s="74">
        <f t="shared" si="275"/>
        <v>3397.4828002775948</v>
      </c>
      <c r="O1985" s="42">
        <f t="shared" si="276"/>
        <v>3397.4828002775948</v>
      </c>
      <c r="P1985" s="75">
        <f t="shared" si="277"/>
        <v>0.37180250829358519</v>
      </c>
      <c r="Q1985" s="55" t="str">
        <f t="shared" si="278"/>
        <v>NEGATIVE</v>
      </c>
      <c r="R1985" s="1"/>
    </row>
    <row r="1986" spans="1:18" ht="14" x14ac:dyDescent="0.2">
      <c r="A1986" s="111" t="s">
        <v>4193</v>
      </c>
      <c r="B1986" s="111" t="s">
        <v>4194</v>
      </c>
      <c r="C1986" s="113" t="s">
        <v>300</v>
      </c>
      <c r="D1986" s="31" t="s">
        <v>144</v>
      </c>
      <c r="E1986" s="1">
        <v>58</v>
      </c>
      <c r="F1986" s="71">
        <f>Data!AA213</f>
        <v>2268</v>
      </c>
      <c r="G1986" s="71">
        <f t="shared" si="270"/>
        <v>973.57894736842104</v>
      </c>
      <c r="H1986" s="72">
        <f t="shared" si="271"/>
        <v>1294.421052631579</v>
      </c>
      <c r="I1986" s="72">
        <f t="shared" si="272"/>
        <v>1294.421052631579</v>
      </c>
      <c r="J1986" s="45">
        <f>Data!L213</f>
        <v>0.40200000000000002</v>
      </c>
      <c r="K1986" s="45">
        <f t="shared" si="273"/>
        <v>5.1062500000000018E-2</v>
      </c>
      <c r="L1986" s="73">
        <f t="shared" si="274"/>
        <v>0.35093750000000001</v>
      </c>
      <c r="M1986" s="73">
        <f>IF(Results!J1986&lt;'C.O. values'!C$32,"NO_GROWTH",L1986)</f>
        <v>0.35093750000000001</v>
      </c>
      <c r="N1986" s="74">
        <f t="shared" si="275"/>
        <v>3688.4660448985328</v>
      </c>
      <c r="O1986" s="42">
        <f t="shared" si="276"/>
        <v>3688.4660448985328</v>
      </c>
      <c r="P1986" s="75">
        <f t="shared" si="277"/>
        <v>0.40364617214160559</v>
      </c>
      <c r="Q1986" s="55" t="str">
        <f t="shared" si="278"/>
        <v>NEGATIVE</v>
      </c>
      <c r="R1986" s="1"/>
    </row>
    <row r="1987" spans="1:18" ht="14" x14ac:dyDescent="0.2">
      <c r="A1987" s="111" t="s">
        <v>4195</v>
      </c>
      <c r="B1987" s="111" t="s">
        <v>4196</v>
      </c>
      <c r="C1987" s="113" t="s">
        <v>305</v>
      </c>
      <c r="D1987" s="31" t="s">
        <v>127</v>
      </c>
      <c r="E1987" s="1">
        <v>59</v>
      </c>
      <c r="F1987" s="71">
        <f>Data!AB213</f>
        <v>2058</v>
      </c>
      <c r="G1987" s="71">
        <f t="shared" si="270"/>
        <v>973.57894736842104</v>
      </c>
      <c r="H1987" s="72">
        <f t="shared" si="271"/>
        <v>1084.421052631579</v>
      </c>
      <c r="I1987" s="72">
        <f t="shared" si="272"/>
        <v>1084.421052631579</v>
      </c>
      <c r="J1987" s="45">
        <f>Data!M213</f>
        <v>0.441</v>
      </c>
      <c r="K1987" s="45">
        <f t="shared" si="273"/>
        <v>5.1062500000000018E-2</v>
      </c>
      <c r="L1987" s="73">
        <f t="shared" si="274"/>
        <v>0.38993749999999999</v>
      </c>
      <c r="M1987" s="73">
        <f>IF(Results!J1987&lt;'C.O. values'!C$32,"NO_GROWTH",L1987)</f>
        <v>0.38993749999999999</v>
      </c>
      <c r="N1987" s="74">
        <f t="shared" si="275"/>
        <v>2781.012476695827</v>
      </c>
      <c r="O1987" s="42">
        <f t="shared" si="276"/>
        <v>2781.012476695827</v>
      </c>
      <c r="P1987" s="75">
        <f t="shared" si="277"/>
        <v>0.30433926386523019</v>
      </c>
      <c r="Q1987" s="55" t="str">
        <f t="shared" si="278"/>
        <v>NEGATIVE</v>
      </c>
      <c r="R1987" s="1"/>
    </row>
    <row r="1988" spans="1:18" ht="14" x14ac:dyDescent="0.2">
      <c r="A1988" s="111" t="s">
        <v>4197</v>
      </c>
      <c r="B1988" s="111" t="s">
        <v>4198</v>
      </c>
      <c r="C1988" s="113" t="s">
        <v>479</v>
      </c>
      <c r="D1988" s="31" t="s">
        <v>144</v>
      </c>
      <c r="E1988" s="1">
        <v>60</v>
      </c>
      <c r="F1988" s="71">
        <f>Data!AC213</f>
        <v>2398</v>
      </c>
      <c r="G1988" s="71">
        <f t="shared" si="270"/>
        <v>973.57894736842104</v>
      </c>
      <c r="H1988" s="72">
        <f t="shared" si="271"/>
        <v>1424.421052631579</v>
      </c>
      <c r="I1988" s="72">
        <f t="shared" si="272"/>
        <v>1424.421052631579</v>
      </c>
      <c r="J1988" s="45">
        <f>Data!N213</f>
        <v>0.39400000000000002</v>
      </c>
      <c r="K1988" s="45">
        <f t="shared" si="273"/>
        <v>5.1062500000000018E-2</v>
      </c>
      <c r="L1988" s="73">
        <f t="shared" si="274"/>
        <v>0.34293750000000001</v>
      </c>
      <c r="M1988" s="73">
        <f>IF(Results!J1988&lt;'C.O. values'!C$32,"NO_GROWTH",L1988)</f>
        <v>0.34293750000000001</v>
      </c>
      <c r="N1988" s="74">
        <f t="shared" si="275"/>
        <v>4153.587906343223</v>
      </c>
      <c r="O1988" s="42">
        <f t="shared" si="276"/>
        <v>4153.587906343223</v>
      </c>
      <c r="P1988" s="75">
        <f t="shared" si="277"/>
        <v>0.45454664314124904</v>
      </c>
      <c r="Q1988" s="55" t="str">
        <f t="shared" si="278"/>
        <v>NEGATIVE</v>
      </c>
      <c r="R1988" s="1"/>
    </row>
    <row r="1989" spans="1:18" ht="14" x14ac:dyDescent="0.2">
      <c r="A1989" s="111" t="s">
        <v>4199</v>
      </c>
      <c r="B1989" s="111" t="s">
        <v>4200</v>
      </c>
      <c r="C1989" s="113" t="s">
        <v>158</v>
      </c>
      <c r="D1989" s="31" t="s">
        <v>127</v>
      </c>
      <c r="E1989" s="1">
        <v>61</v>
      </c>
      <c r="F1989" s="71">
        <f>Data!R214</f>
        <v>1274</v>
      </c>
      <c r="G1989" s="71">
        <f t="shared" si="270"/>
        <v>973.57894736842104</v>
      </c>
      <c r="H1989" s="72">
        <f t="shared" si="271"/>
        <v>300.42105263157896</v>
      </c>
      <c r="I1989" s="72">
        <f t="shared" si="272"/>
        <v>300.42105263157896</v>
      </c>
      <c r="J1989" s="45">
        <f>Data!C214</f>
        <v>0.42299999999999999</v>
      </c>
      <c r="K1989" s="45">
        <f t="shared" si="273"/>
        <v>5.1062500000000018E-2</v>
      </c>
      <c r="L1989" s="73">
        <f t="shared" si="274"/>
        <v>0.37193749999999998</v>
      </c>
      <c r="M1989" s="73">
        <f>IF(Results!J1989&lt;'C.O. values'!C$32,"NO_GROWTH",L1989)</f>
        <v>0.37193749999999998</v>
      </c>
      <c r="N1989" s="74">
        <f t="shared" si="275"/>
        <v>807.71918032351937</v>
      </c>
      <c r="O1989" s="42">
        <f t="shared" si="276"/>
        <v>807.71918032351937</v>
      </c>
      <c r="P1989" s="75">
        <f t="shared" si="277"/>
        <v>8.8392505538684663E-2</v>
      </c>
      <c r="Q1989" s="55" t="str">
        <f t="shared" si="278"/>
        <v>NEGATIVE</v>
      </c>
      <c r="R1989" s="1"/>
    </row>
    <row r="1990" spans="1:18" ht="14" x14ac:dyDescent="0.2">
      <c r="A1990" s="103" t="s">
        <v>4201</v>
      </c>
      <c r="B1990" s="103" t="s">
        <v>4202</v>
      </c>
      <c r="C1990" s="113" t="s">
        <v>135</v>
      </c>
      <c r="D1990" s="31" t="s">
        <v>127</v>
      </c>
      <c r="E1990" s="1">
        <v>62</v>
      </c>
      <c r="F1990" s="71">
        <f>Data!S214</f>
        <v>1465</v>
      </c>
      <c r="G1990" s="71">
        <f t="shared" si="270"/>
        <v>973.57894736842104</v>
      </c>
      <c r="H1990" s="72">
        <f t="shared" si="271"/>
        <v>491.42105263157896</v>
      </c>
      <c r="I1990" s="72">
        <f t="shared" si="272"/>
        <v>491.42105263157896</v>
      </c>
      <c r="J1990" s="45">
        <f>Data!D214</f>
        <v>0.41899999999999998</v>
      </c>
      <c r="K1990" s="45">
        <f t="shared" si="273"/>
        <v>5.1062500000000018E-2</v>
      </c>
      <c r="L1990" s="73">
        <f t="shared" si="274"/>
        <v>0.36793749999999997</v>
      </c>
      <c r="M1990" s="73">
        <f>IF(Results!J1990&lt;'C.O. values'!C$32,"NO_GROWTH",L1990)</f>
        <v>0.36793749999999997</v>
      </c>
      <c r="N1990" s="74">
        <f t="shared" si="275"/>
        <v>1335.610131154283</v>
      </c>
      <c r="O1990" s="42">
        <f t="shared" si="276"/>
        <v>1335.610131154283</v>
      </c>
      <c r="P1990" s="75">
        <f t="shared" si="277"/>
        <v>0.14616209295449939</v>
      </c>
      <c r="Q1990" s="55" t="str">
        <f t="shared" si="278"/>
        <v>NEGATIVE</v>
      </c>
      <c r="R1990" s="1"/>
    </row>
    <row r="1991" spans="1:18" ht="14" x14ac:dyDescent="0.2">
      <c r="A1991" s="103" t="s">
        <v>4203</v>
      </c>
      <c r="B1991" s="103" t="s">
        <v>4204</v>
      </c>
      <c r="C1991" s="113" t="s">
        <v>305</v>
      </c>
      <c r="D1991" s="31" t="s">
        <v>144</v>
      </c>
      <c r="E1991" s="1">
        <v>63</v>
      </c>
      <c r="F1991" s="71">
        <f>Data!T214</f>
        <v>1717</v>
      </c>
      <c r="G1991" s="71">
        <f t="shared" si="270"/>
        <v>973.57894736842104</v>
      </c>
      <c r="H1991" s="72">
        <f t="shared" si="271"/>
        <v>743.42105263157896</v>
      </c>
      <c r="I1991" s="72">
        <f t="shared" si="272"/>
        <v>743.42105263157896</v>
      </c>
      <c r="J1991" s="45">
        <f>Data!E214</f>
        <v>0.42099999999999999</v>
      </c>
      <c r="K1991" s="45">
        <f t="shared" si="273"/>
        <v>5.1062500000000018E-2</v>
      </c>
      <c r="L1991" s="73">
        <f t="shared" si="274"/>
        <v>0.36993749999999997</v>
      </c>
      <c r="M1991" s="73">
        <f>IF(Results!J1991&lt;'C.O. values'!C$32,"NO_GROWTH",L1991)</f>
        <v>0.36993749999999997</v>
      </c>
      <c r="N1991" s="74">
        <f t="shared" si="275"/>
        <v>2009.5855452112289</v>
      </c>
      <c r="O1991" s="42">
        <f t="shared" si="276"/>
        <v>2009.5855452112289</v>
      </c>
      <c r="P1991" s="75">
        <f t="shared" si="277"/>
        <v>0.21991838966161026</v>
      </c>
      <c r="Q1991" s="55" t="str">
        <f t="shared" si="278"/>
        <v>NEGATIVE</v>
      </c>
      <c r="R1991" s="1"/>
    </row>
    <row r="1992" spans="1:18" ht="14" x14ac:dyDescent="0.2">
      <c r="A1992" s="103" t="s">
        <v>4205</v>
      </c>
      <c r="B1992" s="103" t="s">
        <v>4206</v>
      </c>
      <c r="C1992" s="113" t="s">
        <v>135</v>
      </c>
      <c r="D1992" s="31" t="s">
        <v>127</v>
      </c>
      <c r="E1992" s="1">
        <v>64</v>
      </c>
      <c r="F1992" s="71">
        <f>Data!U214</f>
        <v>1863</v>
      </c>
      <c r="G1992" s="71">
        <f t="shared" si="270"/>
        <v>973.57894736842104</v>
      </c>
      <c r="H1992" s="72">
        <f t="shared" si="271"/>
        <v>889.42105263157896</v>
      </c>
      <c r="I1992" s="72">
        <f t="shared" si="272"/>
        <v>889.42105263157896</v>
      </c>
      <c r="J1992" s="45">
        <f>Data!F214</f>
        <v>0.36899999999999999</v>
      </c>
      <c r="K1992" s="45">
        <f t="shared" si="273"/>
        <v>5.1062500000000018E-2</v>
      </c>
      <c r="L1992" s="73">
        <f t="shared" si="274"/>
        <v>0.31793749999999998</v>
      </c>
      <c r="M1992" s="73">
        <f>IF(Results!J1992&lt;'C.O. values'!C$32,"NO_GROWTH",L1992)</f>
        <v>0.31793749999999998</v>
      </c>
      <c r="N1992" s="74">
        <f t="shared" si="275"/>
        <v>2797.4713666414909</v>
      </c>
      <c r="O1992" s="42">
        <f t="shared" si="276"/>
        <v>2797.4713666414909</v>
      </c>
      <c r="P1992" s="75">
        <f t="shared" si="277"/>
        <v>0.30614043753563874</v>
      </c>
      <c r="Q1992" s="55" t="str">
        <f t="shared" si="278"/>
        <v>NEGATIVE</v>
      </c>
      <c r="R1992" s="1"/>
    </row>
    <row r="1993" spans="1:18" ht="14" x14ac:dyDescent="0.2">
      <c r="A1993" s="103" t="s">
        <v>4207</v>
      </c>
      <c r="B1993" s="103" t="s">
        <v>4208</v>
      </c>
      <c r="C1993" s="113" t="s">
        <v>2106</v>
      </c>
      <c r="D1993" s="31" t="s">
        <v>127</v>
      </c>
      <c r="E1993" s="1">
        <v>65</v>
      </c>
      <c r="F1993" s="71">
        <f>Data!V214</f>
        <v>2628</v>
      </c>
      <c r="G1993" s="71">
        <f t="shared" ref="G1993:G2007" si="279">G$5</f>
        <v>973.57894736842104</v>
      </c>
      <c r="H1993" s="72">
        <f t="shared" ref="H1993:H2007" si="280">F1993-G1993</f>
        <v>1654.421052631579</v>
      </c>
      <c r="I1993" s="72">
        <f t="shared" ref="I1993:I2007" si="281">IF(H1993&lt;((QUARTILE($H$9:$H$2007,3))+(1.5*(QUARTILE($H$9:$H$2007,3)-QUARTILE($H$9:$H$2007,1)))),(IF(H1993&gt;((QUARTILE($H$9:$H$2007,1))-(1.5*(QUARTILE($H$9:$H$2007,3)-QUARTILE($H$9:$H$2007,1)))),H1993,"OUTLIER-DN")),"OUTLIER-UP")</f>
        <v>1654.421052631579</v>
      </c>
      <c r="J1993" s="45">
        <f>Data!G214</f>
        <v>0.35</v>
      </c>
      <c r="K1993" s="45">
        <f t="shared" ref="K1993:K2007" si="282">K$5</f>
        <v>5.1062500000000018E-2</v>
      </c>
      <c r="L1993" s="73">
        <f t="shared" ref="L1993:L2007" si="283">J1993-K1993</f>
        <v>0.29893749999999997</v>
      </c>
      <c r="M1993" s="73">
        <f>IF(Results!J1993&lt;'C.O. values'!C$32,"NO_GROWTH",L1993)</f>
        <v>0.29893749999999997</v>
      </c>
      <c r="N1993" s="74">
        <f t="shared" ref="N1993:N2007" si="284">IF(M1993="NO_GROWTH","NO_GROWTH",H1993/L1993)</f>
        <v>5534.337621180277</v>
      </c>
      <c r="O1993" s="42">
        <f t="shared" ref="O1993:O2007" si="285">IF(M1993="NO_GROWTH","NO_GROWTH",(IF(N1993&lt;((QUARTILE($N$9:$N$2007,3))+(1.5*(QUARTILE($N$9:$N$2007,3)-QUARTILE($N$9:$N$2007,1)))),(IF(N1993&gt;((QUARTILE($N$9:$N$2007,1))-(1.5*(QUARTILE($N$9:$N$2007,3)-QUARTILE($N$9:$N$2007,1)))),N1993,"OUTLIER-DN")),"OUTLIER-UP")))</f>
        <v>5534.337621180277</v>
      </c>
      <c r="P1993" s="75">
        <f t="shared" ref="P1993:P2007" si="286">IF(O1993="NO_GROWTH","NO_GROWTH",N1993/$O$5)</f>
        <v>0.6056485728581924</v>
      </c>
      <c r="Q1993" s="55" t="str">
        <f t="shared" ref="Q1993:Q2007" si="287">IF(M1993="NO_GROWTH","NO_GROWTH",(IF(P1993&gt;0.99,(IF(H1993&lt;$P$5,"POTENTIAL_FALSE_POSITIVE","LIKELY_TRUE_POSITIVE")),"NEGATIVE")))</f>
        <v>NEGATIVE</v>
      </c>
      <c r="R1993" s="1"/>
    </row>
    <row r="1994" spans="1:18" ht="14" x14ac:dyDescent="0.2">
      <c r="A1994" s="111" t="s">
        <v>4209</v>
      </c>
      <c r="B1994" s="111" t="s">
        <v>4210</v>
      </c>
      <c r="C1994" s="113" t="s">
        <v>300</v>
      </c>
      <c r="D1994" s="31" t="s">
        <v>127</v>
      </c>
      <c r="E1994" s="1">
        <v>66</v>
      </c>
      <c r="F1994" s="71">
        <f>Data!W214</f>
        <v>1601</v>
      </c>
      <c r="G1994" s="71">
        <f t="shared" si="279"/>
        <v>973.57894736842104</v>
      </c>
      <c r="H1994" s="72">
        <f t="shared" si="280"/>
        <v>627.42105263157896</v>
      </c>
      <c r="I1994" s="72">
        <f t="shared" si="281"/>
        <v>627.42105263157896</v>
      </c>
      <c r="J1994" s="45">
        <f>Data!H214</f>
        <v>0.41499999999999998</v>
      </c>
      <c r="K1994" s="45">
        <f t="shared" si="282"/>
        <v>5.1062500000000018E-2</v>
      </c>
      <c r="L1994" s="73">
        <f t="shared" si="283"/>
        <v>0.36393749999999997</v>
      </c>
      <c r="M1994" s="73">
        <f>IF(Results!J1994&lt;'C.O. values'!C$32,"NO_GROWTH",L1994)</f>
        <v>0.36393749999999997</v>
      </c>
      <c r="N1994" s="74">
        <f t="shared" si="284"/>
        <v>1723.9802236141618</v>
      </c>
      <c r="O1994" s="42">
        <f t="shared" si="285"/>
        <v>1723.9802236141618</v>
      </c>
      <c r="P1994" s="75">
        <f t="shared" si="286"/>
        <v>0.18866325720204069</v>
      </c>
      <c r="Q1994" s="55" t="str">
        <f t="shared" si="287"/>
        <v>NEGATIVE</v>
      </c>
      <c r="R1994" s="1"/>
    </row>
    <row r="1995" spans="1:18" ht="14" x14ac:dyDescent="0.2">
      <c r="A1995" s="111" t="s">
        <v>4211</v>
      </c>
      <c r="B1995" s="111" t="s">
        <v>4212</v>
      </c>
      <c r="C1995" s="113" t="s">
        <v>367</v>
      </c>
      <c r="D1995" s="31" t="s">
        <v>127</v>
      </c>
      <c r="E1995" s="1">
        <v>67</v>
      </c>
      <c r="F1995" s="71">
        <f>Data!X214</f>
        <v>1195</v>
      </c>
      <c r="G1995" s="71">
        <f t="shared" si="279"/>
        <v>973.57894736842104</v>
      </c>
      <c r="H1995" s="72">
        <f t="shared" si="280"/>
        <v>221.42105263157896</v>
      </c>
      <c r="I1995" s="72">
        <f t="shared" si="281"/>
        <v>221.42105263157896</v>
      </c>
      <c r="J1995" s="45">
        <f>Data!I214</f>
        <v>0.379</v>
      </c>
      <c r="K1995" s="45">
        <f t="shared" si="282"/>
        <v>5.1062500000000018E-2</v>
      </c>
      <c r="L1995" s="73">
        <f t="shared" si="283"/>
        <v>0.32793749999999999</v>
      </c>
      <c r="M1995" s="73">
        <f>IF(Results!J1995&lt;'C.O. values'!C$32,"NO_GROWTH",L1995)</f>
        <v>0.32793749999999999</v>
      </c>
      <c r="N1995" s="74">
        <f t="shared" si="284"/>
        <v>675.19284202501683</v>
      </c>
      <c r="O1995" s="42">
        <f t="shared" si="285"/>
        <v>675.19284202501683</v>
      </c>
      <c r="P1995" s="75">
        <f t="shared" si="286"/>
        <v>7.3889525570597248E-2</v>
      </c>
      <c r="Q1995" s="55" t="str">
        <f t="shared" si="287"/>
        <v>NEGATIVE</v>
      </c>
      <c r="R1995" s="1"/>
    </row>
    <row r="1996" spans="1:18" ht="14" x14ac:dyDescent="0.2">
      <c r="A1996" s="111" t="s">
        <v>4213</v>
      </c>
      <c r="B1996" s="111" t="s">
        <v>4214</v>
      </c>
      <c r="C1996" s="113" t="s">
        <v>267</v>
      </c>
      <c r="D1996" s="31" t="s">
        <v>127</v>
      </c>
      <c r="E1996" s="1">
        <v>68</v>
      </c>
      <c r="F1996" s="71">
        <f>Data!Y214</f>
        <v>2811</v>
      </c>
      <c r="G1996" s="71">
        <f t="shared" si="279"/>
        <v>973.57894736842104</v>
      </c>
      <c r="H1996" s="72">
        <f t="shared" si="280"/>
        <v>1837.421052631579</v>
      </c>
      <c r="I1996" s="72">
        <f t="shared" si="281"/>
        <v>1837.421052631579</v>
      </c>
      <c r="J1996" s="45">
        <f>Data!J214</f>
        <v>0.34200000000000003</v>
      </c>
      <c r="K1996" s="45">
        <f t="shared" si="282"/>
        <v>5.1062500000000018E-2</v>
      </c>
      <c r="L1996" s="73">
        <f t="shared" si="283"/>
        <v>0.29093750000000002</v>
      </c>
      <c r="M1996" s="73">
        <f>IF(Results!J1996&lt;'C.O. values'!C$32,"NO_GROWTH",L1996)</f>
        <v>0.29093750000000002</v>
      </c>
      <c r="N1996" s="74">
        <f t="shared" si="284"/>
        <v>6315.5181186047821</v>
      </c>
      <c r="O1996" s="42">
        <f t="shared" si="285"/>
        <v>6315.5181186047821</v>
      </c>
      <c r="P1996" s="75">
        <f t="shared" si="286"/>
        <v>0.69113682561659651</v>
      </c>
      <c r="Q1996" s="55" t="str">
        <f t="shared" si="287"/>
        <v>NEGATIVE</v>
      </c>
      <c r="R1996" s="1"/>
    </row>
    <row r="1997" spans="1:18" ht="14" x14ac:dyDescent="0.2">
      <c r="A1997" s="111" t="s">
        <v>4215</v>
      </c>
      <c r="B1997" s="111" t="s">
        <v>4216</v>
      </c>
      <c r="C1997" s="113" t="s">
        <v>135</v>
      </c>
      <c r="D1997" s="31" t="s">
        <v>127</v>
      </c>
      <c r="E1997" s="1">
        <v>69</v>
      </c>
      <c r="F1997" s="71">
        <f>Data!Z214</f>
        <v>1902</v>
      </c>
      <c r="G1997" s="71">
        <f t="shared" si="279"/>
        <v>973.57894736842104</v>
      </c>
      <c r="H1997" s="72">
        <f t="shared" si="280"/>
        <v>928.42105263157896</v>
      </c>
      <c r="I1997" s="72">
        <f t="shared" si="281"/>
        <v>928.42105263157896</v>
      </c>
      <c r="J1997" s="45">
        <f>Data!K214</f>
        <v>0.43</v>
      </c>
      <c r="K1997" s="45">
        <f t="shared" si="282"/>
        <v>5.1062500000000018E-2</v>
      </c>
      <c r="L1997" s="73">
        <f t="shared" si="283"/>
        <v>0.37893749999999998</v>
      </c>
      <c r="M1997" s="73">
        <f>IF(Results!J1997&lt;'C.O. values'!C$32,"NO_GROWTH",L1997)</f>
        <v>0.37893749999999998</v>
      </c>
      <c r="N1997" s="74">
        <f t="shared" si="284"/>
        <v>2450.0638037448894</v>
      </c>
      <c r="O1997" s="42">
        <f t="shared" si="285"/>
        <v>2450.0638037448894</v>
      </c>
      <c r="P1997" s="75">
        <f t="shared" si="286"/>
        <v>0.26812199538942266</v>
      </c>
      <c r="Q1997" s="55" t="str">
        <f t="shared" si="287"/>
        <v>NEGATIVE</v>
      </c>
      <c r="R1997" s="1"/>
    </row>
    <row r="1998" spans="1:18" ht="14" x14ac:dyDescent="0.2">
      <c r="A1998" s="105" t="s">
        <v>287</v>
      </c>
      <c r="B1998" s="105" t="s">
        <v>4217</v>
      </c>
      <c r="C1998" s="93"/>
      <c r="D1998" s="92"/>
      <c r="E1998" s="93">
        <v>70</v>
      </c>
      <c r="F1998" s="94">
        <f>Data!AA214</f>
        <v>735</v>
      </c>
      <c r="G1998" s="94">
        <f t="shared" si="279"/>
        <v>973.57894736842104</v>
      </c>
      <c r="H1998" s="95">
        <f t="shared" si="280"/>
        <v>-238.57894736842104</v>
      </c>
      <c r="I1998" s="95" t="str">
        <f t="shared" si="281"/>
        <v>OUTLIER-DN</v>
      </c>
      <c r="J1998" s="50">
        <f>Data!L214</f>
        <v>0.05</v>
      </c>
      <c r="K1998" s="50">
        <f t="shared" si="282"/>
        <v>5.1062500000000018E-2</v>
      </c>
      <c r="L1998" s="96">
        <f t="shared" si="283"/>
        <v>-1.0625000000000148E-3</v>
      </c>
      <c r="M1998" s="96" t="str">
        <f>IF(Results!J1998&lt;'C.O. values'!C$32,"NO_GROWTH",L1998)</f>
        <v>NO_GROWTH</v>
      </c>
      <c r="N1998" s="97" t="str">
        <f t="shared" si="284"/>
        <v>NO_GROWTH</v>
      </c>
      <c r="O1998" s="98" t="str">
        <f t="shared" si="285"/>
        <v>NO_GROWTH</v>
      </c>
      <c r="P1998" s="99" t="str">
        <f t="shared" si="286"/>
        <v>NO_GROWTH</v>
      </c>
      <c r="Q1998" s="100" t="str">
        <f t="shared" si="287"/>
        <v>NO_GROWTH</v>
      </c>
      <c r="R1998" s="1"/>
    </row>
    <row r="1999" spans="1:18" ht="14" x14ac:dyDescent="0.2">
      <c r="A1999" s="111" t="s">
        <v>4218</v>
      </c>
      <c r="B1999" s="111" t="s">
        <v>4219</v>
      </c>
      <c r="C1999" s="113" t="s">
        <v>3766</v>
      </c>
      <c r="D1999" s="31" t="s">
        <v>127</v>
      </c>
      <c r="E1999" s="1">
        <v>71</v>
      </c>
      <c r="F1999" s="71">
        <f>Data!AB214</f>
        <v>1788</v>
      </c>
      <c r="G1999" s="71">
        <f t="shared" si="279"/>
        <v>973.57894736842104</v>
      </c>
      <c r="H1999" s="72">
        <f t="shared" si="280"/>
        <v>814.42105263157896</v>
      </c>
      <c r="I1999" s="72">
        <f t="shared" si="281"/>
        <v>814.42105263157896</v>
      </c>
      <c r="J1999" s="45">
        <f>Data!M214</f>
        <v>0.41799999999999998</v>
      </c>
      <c r="K1999" s="45">
        <f t="shared" si="282"/>
        <v>5.1062500000000018E-2</v>
      </c>
      <c r="L1999" s="73">
        <f t="shared" si="283"/>
        <v>0.36693749999999997</v>
      </c>
      <c r="M1999" s="73">
        <f>IF(Results!J1999&lt;'C.O. values'!C$32,"NO_GROWTH",L1999)</f>
        <v>0.36693749999999997</v>
      </c>
      <c r="N1999" s="74">
        <f t="shared" si="284"/>
        <v>2219.5089153645486</v>
      </c>
      <c r="O1999" s="42">
        <f t="shared" si="285"/>
        <v>2219.5089153645486</v>
      </c>
      <c r="P1999" s="75">
        <f t="shared" si="286"/>
        <v>0.2428912905298854</v>
      </c>
      <c r="Q1999" s="55" t="str">
        <f t="shared" si="287"/>
        <v>NEGATIVE</v>
      </c>
      <c r="R1999" s="1"/>
    </row>
    <row r="2000" spans="1:18" ht="14" x14ac:dyDescent="0.2">
      <c r="A2000" s="111" t="s">
        <v>4220</v>
      </c>
      <c r="B2000" s="111" t="s">
        <v>4221</v>
      </c>
      <c r="C2000" s="113" t="s">
        <v>441</v>
      </c>
      <c r="D2000" s="31" t="s">
        <v>144</v>
      </c>
      <c r="E2000" s="1">
        <v>72</v>
      </c>
      <c r="F2000" s="71">
        <f>Data!AC214</f>
        <v>2538</v>
      </c>
      <c r="G2000" s="71">
        <f t="shared" si="279"/>
        <v>973.57894736842104</v>
      </c>
      <c r="H2000" s="72">
        <f t="shared" si="280"/>
        <v>1564.421052631579</v>
      </c>
      <c r="I2000" s="72">
        <f t="shared" si="281"/>
        <v>1564.421052631579</v>
      </c>
      <c r="J2000" s="45">
        <f>Data!N214</f>
        <v>0.374</v>
      </c>
      <c r="K2000" s="45">
        <f t="shared" si="282"/>
        <v>5.1062500000000018E-2</v>
      </c>
      <c r="L2000" s="73">
        <f t="shared" si="283"/>
        <v>0.32293749999999999</v>
      </c>
      <c r="M2000" s="73">
        <f>IF(Results!J2000&lt;'C.O. values'!C$32,"NO_GROWTH",L2000)</f>
        <v>0.32293749999999999</v>
      </c>
      <c r="N2000" s="74">
        <f t="shared" si="284"/>
        <v>4844.3462051684273</v>
      </c>
      <c r="O2000" s="42">
        <f t="shared" si="285"/>
        <v>4844.3462051684273</v>
      </c>
      <c r="P2000" s="75">
        <f t="shared" si="286"/>
        <v>0.53013956979472221</v>
      </c>
      <c r="Q2000" s="55" t="str">
        <f t="shared" si="287"/>
        <v>NEGATIVE</v>
      </c>
      <c r="R2000" s="1"/>
    </row>
    <row r="2001" spans="1:18" ht="14" x14ac:dyDescent="0.15">
      <c r="A2001" s="115" t="s">
        <v>4222</v>
      </c>
      <c r="B2001" s="115" t="s">
        <v>4223</v>
      </c>
      <c r="C2001" s="113" t="s">
        <v>786</v>
      </c>
      <c r="D2001" s="31" t="s">
        <v>127</v>
      </c>
      <c r="E2001" s="1">
        <v>73</v>
      </c>
      <c r="F2001" s="71">
        <f>Data!R215</f>
        <v>1624</v>
      </c>
      <c r="G2001" s="71">
        <f t="shared" si="279"/>
        <v>973.57894736842104</v>
      </c>
      <c r="H2001" s="72">
        <f t="shared" si="280"/>
        <v>650.42105263157896</v>
      </c>
      <c r="I2001" s="72">
        <f t="shared" si="281"/>
        <v>650.42105263157896</v>
      </c>
      <c r="J2001" s="45">
        <f>Data!C215</f>
        <v>0.379</v>
      </c>
      <c r="K2001" s="45">
        <f t="shared" si="282"/>
        <v>5.1062500000000018E-2</v>
      </c>
      <c r="L2001" s="73">
        <f t="shared" si="283"/>
        <v>0.32793749999999999</v>
      </c>
      <c r="M2001" s="73">
        <f>IF(Results!J2001&lt;'C.O. values'!C$32,"NO_GROWTH",L2001)</f>
        <v>0.32793749999999999</v>
      </c>
      <c r="N2001" s="74">
        <f t="shared" si="284"/>
        <v>1983.3689426539477</v>
      </c>
      <c r="O2001" s="42">
        <f t="shared" si="285"/>
        <v>1983.3689426539477</v>
      </c>
      <c r="P2001" s="75">
        <f t="shared" si="286"/>
        <v>0.21704938364664625</v>
      </c>
      <c r="Q2001" s="55" t="str">
        <f t="shared" si="287"/>
        <v>NEGATIVE</v>
      </c>
      <c r="R2001" s="1"/>
    </row>
    <row r="2002" spans="1:18" ht="14" x14ac:dyDescent="0.15">
      <c r="A2002" s="115" t="s">
        <v>4224</v>
      </c>
      <c r="B2002" s="115" t="s">
        <v>4225</v>
      </c>
      <c r="C2002" s="113" t="s">
        <v>596</v>
      </c>
      <c r="D2002" s="31" t="s">
        <v>127</v>
      </c>
      <c r="E2002" s="1">
        <v>74</v>
      </c>
      <c r="F2002" s="71">
        <f>Data!S215</f>
        <v>349</v>
      </c>
      <c r="G2002" s="71">
        <f t="shared" si="279"/>
        <v>973.57894736842104</v>
      </c>
      <c r="H2002" s="72">
        <f t="shared" si="280"/>
        <v>-624.57894736842104</v>
      </c>
      <c r="I2002" s="72" t="str">
        <f t="shared" si="281"/>
        <v>OUTLIER-DN</v>
      </c>
      <c r="J2002" s="45">
        <f>Data!D215</f>
        <v>5.8999999999999997E-2</v>
      </c>
      <c r="K2002" s="45">
        <f t="shared" si="282"/>
        <v>5.1062500000000018E-2</v>
      </c>
      <c r="L2002" s="73">
        <f t="shared" si="283"/>
        <v>7.9374999999999793E-3</v>
      </c>
      <c r="M2002" s="73">
        <f>IF(Results!J2002&lt;'C.O. values'!C$32,"NO_GROWTH",L2002)</f>
        <v>7.9374999999999793E-3</v>
      </c>
      <c r="N2002" s="74">
        <f t="shared" si="284"/>
        <v>-78687.111479486324</v>
      </c>
      <c r="O2002" s="42" t="str">
        <f t="shared" si="285"/>
        <v>OUTLIER-DN</v>
      </c>
      <c r="P2002" s="75">
        <f t="shared" si="286"/>
        <v>-8.6111003758604987</v>
      </c>
      <c r="Q2002" s="55" t="str">
        <f t="shared" si="287"/>
        <v>NEGATIVE</v>
      </c>
      <c r="R2002" s="1"/>
    </row>
    <row r="2003" spans="1:18" ht="14" x14ac:dyDescent="0.2">
      <c r="A2003" s="116" t="s">
        <v>4226</v>
      </c>
      <c r="B2003" s="116" t="s">
        <v>4227</v>
      </c>
      <c r="C2003" s="113" t="s">
        <v>2224</v>
      </c>
      <c r="D2003" s="31" t="s">
        <v>127</v>
      </c>
      <c r="E2003" s="1">
        <v>75</v>
      </c>
      <c r="F2003" s="71">
        <f>Data!T215</f>
        <v>2047</v>
      </c>
      <c r="G2003" s="71">
        <f t="shared" si="279"/>
        <v>973.57894736842104</v>
      </c>
      <c r="H2003" s="72">
        <f t="shared" si="280"/>
        <v>1073.421052631579</v>
      </c>
      <c r="I2003" s="72">
        <f t="shared" si="281"/>
        <v>1073.421052631579</v>
      </c>
      <c r="J2003" s="45">
        <f>Data!E215</f>
        <v>0.38600000000000001</v>
      </c>
      <c r="K2003" s="45">
        <f t="shared" si="282"/>
        <v>5.1062500000000018E-2</v>
      </c>
      <c r="L2003" s="73">
        <f t="shared" si="283"/>
        <v>0.3349375</v>
      </c>
      <c r="M2003" s="73">
        <f>IF(Results!J2003&lt;'C.O. values'!C$32,"NO_GROWTH",L2003)</f>
        <v>0.3349375</v>
      </c>
      <c r="N2003" s="74">
        <f t="shared" si="284"/>
        <v>3204.8398660394223</v>
      </c>
      <c r="O2003" s="42">
        <f t="shared" si="285"/>
        <v>3204.8398660394223</v>
      </c>
      <c r="P2003" s="75">
        <f t="shared" si="286"/>
        <v>0.35072068673176993</v>
      </c>
      <c r="Q2003" s="55" t="str">
        <f t="shared" si="287"/>
        <v>NEGATIVE</v>
      </c>
      <c r="R2003" s="1"/>
    </row>
    <row r="2004" spans="1:18" ht="14" x14ac:dyDescent="0.2">
      <c r="A2004" s="116" t="s">
        <v>4228</v>
      </c>
      <c r="B2004" s="116" t="s">
        <v>4229</v>
      </c>
      <c r="C2004" s="113" t="s">
        <v>2224</v>
      </c>
      <c r="D2004" s="31" t="s">
        <v>127</v>
      </c>
      <c r="E2004" s="1">
        <v>76</v>
      </c>
      <c r="F2004" s="71">
        <f>Data!U215</f>
        <v>1609</v>
      </c>
      <c r="G2004" s="71">
        <f t="shared" si="279"/>
        <v>973.57894736842104</v>
      </c>
      <c r="H2004" s="72">
        <f t="shared" si="280"/>
        <v>635.42105263157896</v>
      </c>
      <c r="I2004" s="72">
        <f t="shared" si="281"/>
        <v>635.42105263157896</v>
      </c>
      <c r="J2004" s="45">
        <f>Data!F215</f>
        <v>0.55200000000000005</v>
      </c>
      <c r="K2004" s="45">
        <f t="shared" si="282"/>
        <v>5.1062500000000018E-2</v>
      </c>
      <c r="L2004" s="73">
        <f t="shared" si="283"/>
        <v>0.50093750000000004</v>
      </c>
      <c r="M2004" s="73">
        <f>IF(Results!J2004&lt;'C.O. values'!C$32,"NO_GROWTH",L2004)</f>
        <v>0.50093750000000004</v>
      </c>
      <c r="N2004" s="74">
        <f t="shared" si="284"/>
        <v>1268.4637357586105</v>
      </c>
      <c r="O2004" s="42">
        <f t="shared" si="285"/>
        <v>1268.4637357586105</v>
      </c>
      <c r="P2004" s="75">
        <f t="shared" si="286"/>
        <v>0.13881394737185096</v>
      </c>
      <c r="Q2004" s="55" t="str">
        <f t="shared" si="287"/>
        <v>NEGATIVE</v>
      </c>
      <c r="R2004" s="1"/>
    </row>
    <row r="2005" spans="1:18" ht="14" x14ac:dyDescent="0.2">
      <c r="A2005" s="116" t="s">
        <v>4230</v>
      </c>
      <c r="B2005" s="116" t="s">
        <v>4231</v>
      </c>
      <c r="C2005" s="113" t="s">
        <v>305</v>
      </c>
      <c r="D2005" s="31" t="s">
        <v>127</v>
      </c>
      <c r="E2005" s="1">
        <v>77</v>
      </c>
      <c r="F2005" s="71">
        <f>Data!V215</f>
        <v>1612</v>
      </c>
      <c r="G2005" s="71">
        <f t="shared" si="279"/>
        <v>973.57894736842104</v>
      </c>
      <c r="H2005" s="72">
        <f t="shared" si="280"/>
        <v>638.42105263157896</v>
      </c>
      <c r="I2005" s="72">
        <f t="shared" si="281"/>
        <v>638.42105263157896</v>
      </c>
      <c r="J2005" s="45">
        <f>Data!G215</f>
        <v>0.41099999999999998</v>
      </c>
      <c r="K2005" s="45">
        <f t="shared" si="282"/>
        <v>5.1062500000000018E-2</v>
      </c>
      <c r="L2005" s="73">
        <f t="shared" si="283"/>
        <v>0.35993749999999997</v>
      </c>
      <c r="M2005" s="73">
        <f>IF(Results!J2005&lt;'C.O. values'!C$32,"NO_GROWTH",L2005)</f>
        <v>0.35993749999999997</v>
      </c>
      <c r="N2005" s="74">
        <f t="shared" si="284"/>
        <v>1773.6997468493253</v>
      </c>
      <c r="O2005" s="42">
        <f t="shared" si="285"/>
        <v>1773.6997468493253</v>
      </c>
      <c r="P2005" s="75">
        <f t="shared" si="286"/>
        <v>0.19410429827176576</v>
      </c>
      <c r="Q2005" s="55" t="str">
        <f t="shared" si="287"/>
        <v>NEGATIVE</v>
      </c>
      <c r="R2005" s="1"/>
    </row>
    <row r="2006" spans="1:18" ht="14" x14ac:dyDescent="0.2">
      <c r="A2006" s="116" t="s">
        <v>4232</v>
      </c>
      <c r="B2006" s="116" t="s">
        <v>4233</v>
      </c>
      <c r="C2006" s="113" t="s">
        <v>2224</v>
      </c>
      <c r="D2006" s="31" t="s">
        <v>127</v>
      </c>
      <c r="E2006" s="1">
        <v>78</v>
      </c>
      <c r="F2006" s="71">
        <f>Data!W215</f>
        <v>2842</v>
      </c>
      <c r="G2006" s="71">
        <f t="shared" si="279"/>
        <v>973.57894736842104</v>
      </c>
      <c r="H2006" s="72">
        <f t="shared" si="280"/>
        <v>1868.421052631579</v>
      </c>
      <c r="I2006" s="72">
        <f t="shared" si="281"/>
        <v>1868.421052631579</v>
      </c>
      <c r="J2006" s="45">
        <f>Data!H215</f>
        <v>0.46899999999999997</v>
      </c>
      <c r="K2006" s="45">
        <f t="shared" si="282"/>
        <v>5.1062500000000018E-2</v>
      </c>
      <c r="L2006" s="73">
        <f t="shared" si="283"/>
        <v>0.41793749999999996</v>
      </c>
      <c r="M2006" s="73">
        <f>IF(Results!J2006&lt;'C.O. values'!C$32,"NO_GROWTH",L2006)</f>
        <v>0.41793749999999996</v>
      </c>
      <c r="N2006" s="74">
        <f t="shared" si="284"/>
        <v>4470.5752717369924</v>
      </c>
      <c r="O2006" s="42">
        <f t="shared" si="285"/>
        <v>4470.5752717369924</v>
      </c>
      <c r="P2006" s="75">
        <f t="shared" si="286"/>
        <v>0.48923606012406617</v>
      </c>
      <c r="Q2006" s="55" t="str">
        <f t="shared" si="287"/>
        <v>NEGATIVE</v>
      </c>
      <c r="R2006" s="1"/>
    </row>
    <row r="2007" spans="1:18" ht="14" x14ac:dyDescent="0.2">
      <c r="A2007" s="116" t="s">
        <v>4234</v>
      </c>
      <c r="B2007" s="116" t="s">
        <v>4235</v>
      </c>
      <c r="C2007" s="113" t="s">
        <v>187</v>
      </c>
      <c r="D2007" s="31" t="s">
        <v>141</v>
      </c>
      <c r="E2007" s="1">
        <v>79</v>
      </c>
      <c r="F2007" s="71">
        <f>Data!X215</f>
        <v>2197</v>
      </c>
      <c r="G2007" s="71">
        <f t="shared" si="279"/>
        <v>973.57894736842104</v>
      </c>
      <c r="H2007" s="72">
        <f t="shared" si="280"/>
        <v>1223.421052631579</v>
      </c>
      <c r="I2007" s="72">
        <f t="shared" si="281"/>
        <v>1223.421052631579</v>
      </c>
      <c r="J2007" s="45">
        <f>Data!I215</f>
        <v>0.50900000000000001</v>
      </c>
      <c r="K2007" s="45">
        <f t="shared" si="282"/>
        <v>5.1062500000000018E-2</v>
      </c>
      <c r="L2007" s="73">
        <f t="shared" si="283"/>
        <v>0.4579375</v>
      </c>
      <c r="M2007" s="73">
        <f>IF(Results!J2007&lt;'C.O. values'!C$32,"NO_GROWTH",L2007)</f>
        <v>0.4579375</v>
      </c>
      <c r="N2007" s="74">
        <f t="shared" si="284"/>
        <v>2671.5895785594735</v>
      </c>
      <c r="O2007" s="42">
        <f t="shared" si="285"/>
        <v>2671.5895785594735</v>
      </c>
      <c r="P2007" s="75">
        <f t="shared" si="286"/>
        <v>0.29236460192182739</v>
      </c>
      <c r="Q2007" s="55" t="str">
        <f t="shared" si="287"/>
        <v>NEGATIVE</v>
      </c>
      <c r="R2007" s="1"/>
    </row>
    <row r="2008" spans="1:18" x14ac:dyDescent="0.2">
      <c r="A2008" s="117"/>
      <c r="B2008" s="117"/>
      <c r="C2008" s="117"/>
      <c r="F2008" s="45"/>
      <c r="G2008" s="45"/>
      <c r="H2008" s="73"/>
      <c r="I2008" s="73"/>
      <c r="J2008" s="45"/>
      <c r="K2008" s="45"/>
      <c r="L2008" s="73"/>
      <c r="M2008" s="73"/>
      <c r="N2008" s="118"/>
      <c r="O2008" s="42"/>
      <c r="P2008" s="75"/>
      <c r="Q2008" s="55"/>
    </row>
    <row r="2009" spans="1:18" x14ac:dyDescent="0.2">
      <c r="A2009" s="117"/>
      <c r="B2009" s="117"/>
      <c r="C2009" s="117"/>
      <c r="F2009" s="45"/>
      <c r="G2009" s="45"/>
      <c r="H2009" s="73"/>
      <c r="I2009" s="73"/>
      <c r="J2009" s="45"/>
      <c r="K2009" s="45"/>
      <c r="L2009" s="73"/>
      <c r="M2009" s="73"/>
      <c r="N2009" s="118"/>
      <c r="O2009" s="42"/>
      <c r="P2009" s="75"/>
      <c r="Q2009" s="55"/>
    </row>
    <row r="2010" spans="1:18" x14ac:dyDescent="0.2">
      <c r="A2010" s="117"/>
      <c r="B2010" s="117"/>
      <c r="C2010" s="117"/>
      <c r="F2010" s="45"/>
      <c r="G2010" s="45"/>
      <c r="H2010" s="73"/>
      <c r="I2010" s="73"/>
      <c r="J2010" s="45"/>
      <c r="K2010" s="45"/>
      <c r="L2010" s="73"/>
      <c r="M2010" s="73"/>
      <c r="N2010" s="118"/>
      <c r="O2010" s="42"/>
      <c r="P2010" s="75"/>
      <c r="Q2010" s="55"/>
    </row>
    <row r="2011" spans="1:18" x14ac:dyDescent="0.2">
      <c r="A2011" s="117"/>
      <c r="B2011" s="117"/>
      <c r="C2011" s="117"/>
      <c r="F2011" s="45"/>
      <c r="G2011" s="45"/>
      <c r="H2011" s="73"/>
      <c r="I2011" s="73"/>
      <c r="J2011" s="45"/>
      <c r="K2011" s="45"/>
      <c r="L2011" s="73"/>
      <c r="M2011" s="73"/>
      <c r="N2011" s="118"/>
      <c r="O2011" s="42"/>
      <c r="P2011" s="75"/>
      <c r="Q2011" s="55"/>
    </row>
    <row r="2012" spans="1:18" x14ac:dyDescent="0.2">
      <c r="C2012" s="117"/>
      <c r="F2012" s="45"/>
      <c r="G2012" s="45"/>
      <c r="H2012" s="73"/>
      <c r="I2012" s="73"/>
      <c r="J2012" s="45"/>
      <c r="K2012" s="45"/>
      <c r="L2012" s="73"/>
      <c r="M2012" s="73"/>
      <c r="N2012" s="118"/>
      <c r="O2012" s="42"/>
      <c r="P2012" s="75"/>
      <c r="Q2012" s="55"/>
    </row>
    <row r="2013" spans="1:18" x14ac:dyDescent="0.2">
      <c r="C2013" s="117"/>
      <c r="F2013" s="45"/>
      <c r="G2013" s="45"/>
      <c r="H2013" s="73"/>
      <c r="I2013" s="73"/>
      <c r="J2013" s="45"/>
      <c r="K2013" s="45"/>
      <c r="L2013" s="73"/>
      <c r="M2013" s="73"/>
      <c r="N2013" s="118"/>
      <c r="O2013" s="42"/>
      <c r="P2013" s="75"/>
      <c r="Q2013" s="55"/>
    </row>
    <row r="2014" spans="1:18" x14ac:dyDescent="0.2">
      <c r="C2014" s="117"/>
      <c r="F2014" s="45"/>
      <c r="G2014" s="45"/>
      <c r="H2014" s="73"/>
      <c r="I2014" s="73"/>
      <c r="J2014" s="45"/>
      <c r="K2014" s="45"/>
      <c r="L2014" s="73"/>
      <c r="M2014" s="73"/>
      <c r="N2014" s="118"/>
      <c r="O2014" s="42"/>
      <c r="P2014" s="75"/>
      <c r="Q2014" s="55"/>
    </row>
    <row r="2015" spans="1:18" x14ac:dyDescent="0.2">
      <c r="C2015" s="117"/>
      <c r="F2015" s="45"/>
      <c r="G2015" s="45"/>
      <c r="H2015" s="73"/>
      <c r="I2015" s="73"/>
      <c r="J2015" s="45"/>
      <c r="K2015" s="45"/>
      <c r="L2015" s="73"/>
      <c r="M2015" s="73"/>
      <c r="N2015" s="118"/>
      <c r="O2015" s="42"/>
      <c r="P2015" s="75"/>
      <c r="Q2015" s="55"/>
    </row>
    <row r="2016" spans="1:18" x14ac:dyDescent="0.2">
      <c r="A2016" s="119"/>
      <c r="B2016" s="119"/>
      <c r="C2016" s="117"/>
      <c r="F2016" s="45"/>
      <c r="G2016" s="45"/>
      <c r="H2016" s="73"/>
      <c r="I2016" s="73"/>
      <c r="J2016" s="45"/>
      <c r="K2016" s="45"/>
      <c r="L2016" s="73"/>
      <c r="M2016" s="73"/>
      <c r="N2016" s="118"/>
      <c r="O2016" s="42"/>
      <c r="P2016" s="75"/>
      <c r="Q2016" s="55"/>
    </row>
    <row r="2017" spans="1:17" x14ac:dyDescent="0.2">
      <c r="C2017" s="117"/>
      <c r="F2017" s="45"/>
      <c r="G2017" s="45"/>
      <c r="H2017" s="73"/>
      <c r="I2017" s="73"/>
      <c r="J2017" s="45"/>
      <c r="K2017" s="45"/>
      <c r="L2017" s="73"/>
      <c r="M2017" s="73"/>
      <c r="N2017" s="118"/>
      <c r="O2017" s="42"/>
      <c r="P2017" s="75"/>
      <c r="Q2017" s="55"/>
    </row>
    <row r="2018" spans="1:17" x14ac:dyDescent="0.2">
      <c r="C2018" s="117"/>
      <c r="F2018" s="45"/>
      <c r="G2018" s="45"/>
      <c r="H2018" s="73"/>
      <c r="I2018" s="73"/>
      <c r="J2018" s="45"/>
      <c r="K2018" s="45"/>
      <c r="L2018" s="73"/>
      <c r="M2018" s="73"/>
      <c r="N2018" s="118"/>
      <c r="O2018" s="42"/>
      <c r="P2018" s="75"/>
      <c r="Q2018" s="55"/>
    </row>
    <row r="2019" spans="1:17" x14ac:dyDescent="0.2">
      <c r="C2019" s="117"/>
      <c r="F2019" s="45"/>
      <c r="G2019" s="45"/>
      <c r="H2019" s="73"/>
      <c r="I2019" s="73"/>
      <c r="J2019" s="45"/>
      <c r="K2019" s="45"/>
      <c r="L2019" s="73"/>
      <c r="M2019" s="73"/>
      <c r="N2019" s="118"/>
      <c r="O2019" s="42"/>
      <c r="P2019" s="75"/>
      <c r="Q2019" s="55"/>
    </row>
    <row r="2020" spans="1:17" x14ac:dyDescent="0.2">
      <c r="C2020" s="117"/>
      <c r="F2020" s="45"/>
      <c r="G2020" s="45"/>
      <c r="H2020" s="73"/>
      <c r="I2020" s="73"/>
      <c r="J2020" s="45"/>
      <c r="K2020" s="45"/>
      <c r="L2020" s="73"/>
      <c r="M2020" s="73"/>
      <c r="N2020" s="118"/>
      <c r="O2020" s="42"/>
      <c r="P2020" s="75"/>
      <c r="Q2020" s="55"/>
    </row>
    <row r="2021" spans="1:17" x14ac:dyDescent="0.2">
      <c r="C2021" s="117"/>
      <c r="F2021" s="45"/>
      <c r="G2021" s="45"/>
      <c r="H2021" s="73"/>
      <c r="I2021" s="73"/>
      <c r="J2021" s="45"/>
      <c r="K2021" s="45"/>
      <c r="L2021" s="73"/>
      <c r="M2021" s="73"/>
      <c r="N2021" s="118"/>
      <c r="O2021" s="42"/>
      <c r="P2021" s="75"/>
      <c r="Q2021" s="55"/>
    </row>
    <row r="2022" spans="1:17" x14ac:dyDescent="0.2">
      <c r="C2022" s="117"/>
      <c r="F2022" s="45"/>
      <c r="G2022" s="45"/>
      <c r="H2022" s="73"/>
      <c r="I2022" s="73"/>
      <c r="J2022" s="45"/>
      <c r="K2022" s="45"/>
      <c r="L2022" s="73"/>
      <c r="M2022" s="73"/>
      <c r="N2022" s="118"/>
      <c r="O2022" s="42"/>
      <c r="P2022" s="75"/>
      <c r="Q2022" s="55"/>
    </row>
    <row r="2023" spans="1:17" x14ac:dyDescent="0.2">
      <c r="C2023" s="117"/>
      <c r="F2023" s="45"/>
      <c r="G2023" s="45"/>
      <c r="H2023" s="73"/>
      <c r="I2023" s="73"/>
      <c r="J2023" s="45"/>
      <c r="K2023" s="45"/>
      <c r="L2023" s="73"/>
      <c r="M2023" s="73"/>
      <c r="N2023" s="118"/>
      <c r="O2023" s="42"/>
      <c r="P2023" s="75"/>
      <c r="Q2023" s="55"/>
    </row>
    <row r="2024" spans="1:17" x14ac:dyDescent="0.2">
      <c r="C2024" s="117"/>
      <c r="F2024" s="45"/>
      <c r="G2024" s="45"/>
      <c r="H2024" s="73"/>
      <c r="I2024" s="73"/>
      <c r="J2024" s="45"/>
      <c r="K2024" s="45"/>
      <c r="L2024" s="73"/>
      <c r="M2024" s="73"/>
      <c r="N2024" s="118"/>
      <c r="O2024" s="42"/>
      <c r="P2024" s="75"/>
      <c r="Q2024" s="55"/>
    </row>
    <row r="2025" spans="1:17" x14ac:dyDescent="0.2">
      <c r="A2025" s="117"/>
      <c r="B2025" s="117"/>
      <c r="C2025" s="117"/>
      <c r="F2025" s="45"/>
      <c r="G2025" s="45"/>
      <c r="H2025" s="73"/>
      <c r="I2025" s="73"/>
      <c r="J2025" s="45"/>
      <c r="K2025" s="45"/>
      <c r="L2025" s="73"/>
      <c r="M2025" s="73"/>
      <c r="N2025" s="118"/>
      <c r="O2025" s="42"/>
      <c r="P2025" s="75"/>
      <c r="Q2025" s="55"/>
    </row>
    <row r="2026" spans="1:17" x14ac:dyDescent="0.2">
      <c r="A2026" s="117"/>
      <c r="B2026" s="117"/>
      <c r="C2026" s="117"/>
      <c r="F2026" s="45"/>
      <c r="G2026" s="45"/>
      <c r="H2026" s="73"/>
      <c r="I2026" s="73"/>
      <c r="J2026" s="45"/>
      <c r="K2026" s="45"/>
      <c r="L2026" s="73"/>
      <c r="M2026" s="73"/>
      <c r="N2026" s="118"/>
      <c r="O2026" s="42"/>
      <c r="P2026" s="75"/>
      <c r="Q2026" s="55"/>
    </row>
    <row r="2027" spans="1:17" x14ac:dyDescent="0.2">
      <c r="A2027" s="117"/>
      <c r="C2027" s="117"/>
      <c r="F2027" s="45"/>
      <c r="G2027" s="45"/>
      <c r="H2027" s="73"/>
      <c r="I2027" s="73"/>
      <c r="J2027" s="45"/>
      <c r="K2027" s="45"/>
      <c r="L2027" s="73"/>
      <c r="M2027" s="73"/>
      <c r="N2027" s="118"/>
      <c r="O2027" s="42"/>
      <c r="P2027" s="75"/>
      <c r="Q2027" s="55"/>
    </row>
    <row r="2028" spans="1:17" x14ac:dyDescent="0.2">
      <c r="A2028" s="117"/>
      <c r="B2028" s="117"/>
      <c r="C2028" s="117"/>
      <c r="F2028" s="45"/>
      <c r="G2028" s="45"/>
      <c r="H2028" s="73"/>
      <c r="I2028" s="73"/>
      <c r="J2028" s="45"/>
      <c r="K2028" s="45"/>
      <c r="L2028" s="73"/>
      <c r="M2028" s="73"/>
      <c r="N2028" s="118"/>
      <c r="O2028" s="42"/>
      <c r="P2028" s="75"/>
      <c r="Q2028" s="55"/>
    </row>
    <row r="2029" spans="1:17" x14ac:dyDescent="0.2">
      <c r="A2029" s="117"/>
      <c r="B2029" s="117"/>
      <c r="C2029" s="117"/>
      <c r="F2029" s="45"/>
      <c r="G2029" s="45"/>
      <c r="H2029" s="73"/>
      <c r="I2029" s="73"/>
      <c r="J2029" s="45"/>
      <c r="K2029" s="45"/>
      <c r="L2029" s="73"/>
      <c r="M2029" s="73"/>
      <c r="N2029" s="118"/>
      <c r="O2029" s="42"/>
      <c r="P2029" s="75"/>
      <c r="Q2029" s="55"/>
    </row>
    <row r="2030" spans="1:17" x14ac:dyDescent="0.2">
      <c r="A2030" s="117"/>
      <c r="B2030" s="117"/>
      <c r="C2030" s="117"/>
      <c r="F2030" s="45"/>
      <c r="G2030" s="45"/>
      <c r="H2030" s="73"/>
      <c r="I2030" s="73"/>
      <c r="J2030" s="45"/>
      <c r="K2030" s="45"/>
      <c r="L2030" s="73"/>
      <c r="M2030" s="73"/>
      <c r="N2030" s="118"/>
      <c r="O2030" s="42"/>
      <c r="P2030" s="75"/>
      <c r="Q2030" s="55"/>
    </row>
    <row r="2031" spans="1:17" x14ac:dyDescent="0.2">
      <c r="A2031" s="117"/>
      <c r="B2031" s="117"/>
      <c r="C2031" s="117"/>
      <c r="F2031" s="45"/>
      <c r="G2031" s="45"/>
      <c r="H2031" s="73"/>
      <c r="I2031" s="73"/>
      <c r="J2031" s="45"/>
      <c r="K2031" s="45"/>
      <c r="L2031" s="73"/>
      <c r="M2031" s="73"/>
      <c r="N2031" s="118"/>
      <c r="O2031" s="42"/>
      <c r="P2031" s="75"/>
      <c r="Q2031" s="55"/>
    </row>
    <row r="2032" spans="1:17" x14ac:dyDescent="0.2">
      <c r="A2032" s="117"/>
      <c r="B2032" s="117"/>
      <c r="C2032" s="117"/>
      <c r="F2032" s="45"/>
      <c r="G2032" s="45"/>
      <c r="H2032" s="73"/>
      <c r="I2032" s="73"/>
      <c r="J2032" s="45"/>
      <c r="K2032" s="45"/>
      <c r="L2032" s="73"/>
      <c r="M2032" s="73"/>
      <c r="N2032" s="118"/>
      <c r="O2032" s="42"/>
      <c r="P2032" s="75"/>
      <c r="Q2032" s="55"/>
    </row>
    <row r="2033" spans="1:17" x14ac:dyDescent="0.2">
      <c r="A2033" s="117"/>
      <c r="B2033" s="117"/>
      <c r="C2033" s="117"/>
      <c r="F2033" s="45"/>
      <c r="G2033" s="45"/>
      <c r="H2033" s="73"/>
      <c r="I2033" s="73"/>
      <c r="J2033" s="45"/>
      <c r="K2033" s="45"/>
      <c r="L2033" s="73"/>
      <c r="M2033" s="73"/>
      <c r="N2033" s="118"/>
      <c r="O2033" s="42"/>
      <c r="P2033" s="75"/>
      <c r="Q2033" s="55"/>
    </row>
    <row r="2034" spans="1:17" x14ac:dyDescent="0.2">
      <c r="A2034" s="117"/>
      <c r="B2034" s="117"/>
      <c r="C2034" s="117"/>
      <c r="F2034" s="45"/>
      <c r="G2034" s="45"/>
      <c r="H2034" s="73"/>
      <c r="I2034" s="73"/>
      <c r="J2034" s="45"/>
      <c r="K2034" s="45"/>
      <c r="L2034" s="73"/>
      <c r="M2034" s="73"/>
      <c r="N2034" s="118"/>
      <c r="O2034" s="42"/>
      <c r="P2034" s="75"/>
      <c r="Q2034" s="55"/>
    </row>
    <row r="2035" spans="1:17" x14ac:dyDescent="0.2">
      <c r="A2035" s="117"/>
      <c r="B2035" s="117"/>
      <c r="C2035" s="117"/>
      <c r="F2035" s="45"/>
      <c r="G2035" s="45"/>
      <c r="H2035" s="73"/>
      <c r="I2035" s="73"/>
      <c r="J2035" s="45"/>
      <c r="K2035" s="45"/>
      <c r="L2035" s="73"/>
      <c r="M2035" s="73"/>
      <c r="N2035" s="118"/>
      <c r="O2035" s="42"/>
      <c r="P2035" s="75"/>
      <c r="Q2035" s="55"/>
    </row>
    <row r="2036" spans="1:17" x14ac:dyDescent="0.2">
      <c r="A2036" s="117"/>
      <c r="B2036" s="117"/>
      <c r="C2036" s="117"/>
      <c r="F2036" s="45"/>
      <c r="G2036" s="45"/>
      <c r="H2036" s="73"/>
      <c r="I2036" s="73"/>
      <c r="J2036" s="45"/>
      <c r="K2036" s="45"/>
      <c r="L2036" s="73"/>
      <c r="M2036" s="73"/>
      <c r="N2036" s="118"/>
      <c r="O2036" s="42"/>
      <c r="P2036" s="75"/>
      <c r="Q2036" s="55"/>
    </row>
    <row r="2037" spans="1:17" x14ac:dyDescent="0.2">
      <c r="A2037" s="117"/>
      <c r="C2037" s="117"/>
      <c r="F2037" s="45"/>
      <c r="G2037" s="45"/>
      <c r="H2037" s="73"/>
      <c r="I2037" s="73"/>
      <c r="J2037" s="45"/>
      <c r="K2037" s="45"/>
      <c r="L2037" s="73"/>
      <c r="M2037" s="73"/>
      <c r="N2037" s="118"/>
      <c r="O2037" s="42"/>
      <c r="P2037" s="75"/>
      <c r="Q2037" s="55"/>
    </row>
    <row r="2038" spans="1:17" x14ac:dyDescent="0.2">
      <c r="A2038" s="117"/>
      <c r="B2038" s="117"/>
      <c r="C2038" s="117"/>
      <c r="F2038" s="45"/>
      <c r="G2038" s="45"/>
      <c r="H2038" s="73"/>
      <c r="I2038" s="73"/>
      <c r="J2038" s="45"/>
      <c r="K2038" s="45"/>
      <c r="L2038" s="73"/>
      <c r="M2038" s="73"/>
      <c r="N2038" s="118"/>
      <c r="O2038" s="42"/>
      <c r="P2038" s="75"/>
      <c r="Q2038" s="55"/>
    </row>
    <row r="2039" spans="1:17" x14ac:dyDescent="0.2">
      <c r="A2039" s="117"/>
      <c r="B2039" s="117"/>
      <c r="C2039" s="117"/>
      <c r="F2039" s="45"/>
      <c r="G2039" s="45"/>
      <c r="H2039" s="73"/>
      <c r="I2039" s="73"/>
      <c r="J2039" s="45"/>
      <c r="K2039" s="45"/>
      <c r="L2039" s="73"/>
      <c r="M2039" s="73"/>
      <c r="N2039" s="118"/>
      <c r="O2039" s="42"/>
      <c r="P2039" s="75"/>
      <c r="Q2039" s="55"/>
    </row>
    <row r="2040" spans="1:17" x14ac:dyDescent="0.2">
      <c r="A2040" s="117"/>
      <c r="C2040" s="117"/>
      <c r="F2040" s="45"/>
      <c r="G2040" s="45"/>
      <c r="H2040" s="73"/>
      <c r="I2040" s="73"/>
      <c r="J2040" s="45"/>
      <c r="K2040" s="45"/>
      <c r="L2040" s="73"/>
      <c r="M2040" s="73"/>
      <c r="N2040" s="118"/>
      <c r="O2040" s="42"/>
      <c r="P2040" s="75"/>
      <c r="Q2040" s="55"/>
    </row>
    <row r="2041" spans="1:17" x14ac:dyDescent="0.2">
      <c r="A2041" s="117"/>
      <c r="B2041" s="117"/>
      <c r="C2041" s="117"/>
      <c r="F2041" s="45"/>
      <c r="G2041" s="45"/>
      <c r="H2041" s="73"/>
      <c r="I2041" s="73"/>
      <c r="J2041" s="45"/>
      <c r="K2041" s="45"/>
      <c r="L2041" s="73"/>
      <c r="M2041" s="73"/>
      <c r="N2041" s="118"/>
      <c r="O2041" s="42"/>
      <c r="P2041" s="75"/>
      <c r="Q2041" s="55"/>
    </row>
    <row r="2042" spans="1:17" x14ac:dyDescent="0.2">
      <c r="A2042" s="117"/>
      <c r="B2042" s="117"/>
      <c r="C2042" s="117"/>
      <c r="F2042" s="45"/>
      <c r="G2042" s="45"/>
      <c r="H2042" s="73"/>
      <c r="I2042" s="73"/>
      <c r="J2042" s="45"/>
      <c r="K2042" s="45"/>
      <c r="L2042" s="73"/>
      <c r="M2042" s="73"/>
      <c r="N2042" s="118"/>
      <c r="O2042" s="42"/>
      <c r="P2042" s="75"/>
      <c r="Q2042" s="55"/>
    </row>
    <row r="2043" spans="1:17" x14ac:dyDescent="0.2">
      <c r="A2043" s="117"/>
      <c r="B2043" s="117"/>
      <c r="C2043" s="117"/>
      <c r="F2043" s="45"/>
      <c r="G2043" s="45"/>
      <c r="H2043" s="73"/>
      <c r="I2043" s="73"/>
      <c r="J2043" s="45"/>
      <c r="K2043" s="45"/>
      <c r="L2043" s="73"/>
      <c r="M2043" s="73"/>
      <c r="N2043" s="118"/>
      <c r="O2043" s="42"/>
      <c r="P2043" s="75"/>
      <c r="Q2043" s="55"/>
    </row>
    <row r="2044" spans="1:17" x14ac:dyDescent="0.2">
      <c r="A2044" s="117"/>
      <c r="B2044" s="117"/>
      <c r="C2044" s="117"/>
      <c r="F2044" s="45"/>
      <c r="G2044" s="45"/>
      <c r="H2044" s="73"/>
      <c r="I2044" s="73"/>
      <c r="J2044" s="45"/>
      <c r="K2044" s="45"/>
      <c r="L2044" s="73"/>
      <c r="M2044" s="73"/>
      <c r="N2044" s="118"/>
      <c r="O2044" s="42"/>
      <c r="P2044" s="75"/>
      <c r="Q2044" s="55"/>
    </row>
    <row r="2045" spans="1:17" x14ac:dyDescent="0.2">
      <c r="A2045" s="117"/>
      <c r="B2045" s="117"/>
      <c r="C2045" s="117"/>
      <c r="F2045" s="45"/>
      <c r="G2045" s="45"/>
      <c r="H2045" s="73"/>
      <c r="I2045" s="73"/>
      <c r="J2045" s="45"/>
      <c r="K2045" s="45"/>
      <c r="L2045" s="73"/>
      <c r="M2045" s="73"/>
      <c r="N2045" s="118"/>
      <c r="O2045" s="42"/>
      <c r="P2045" s="75"/>
      <c r="Q2045" s="55"/>
    </row>
    <row r="2046" spans="1:17" x14ac:dyDescent="0.2">
      <c r="A2046" s="117"/>
      <c r="B2046" s="117"/>
      <c r="C2046" s="117"/>
      <c r="F2046" s="45"/>
      <c r="G2046" s="45"/>
      <c r="H2046" s="73"/>
      <c r="I2046" s="73"/>
      <c r="J2046" s="45"/>
      <c r="K2046" s="45"/>
      <c r="L2046" s="73"/>
      <c r="M2046" s="73"/>
      <c r="N2046" s="118"/>
      <c r="O2046" s="42"/>
      <c r="P2046" s="75"/>
      <c r="Q2046" s="55"/>
    </row>
    <row r="2047" spans="1:17" x14ac:dyDescent="0.2">
      <c r="A2047" s="117"/>
      <c r="B2047" s="117"/>
      <c r="C2047" s="117"/>
      <c r="F2047" s="45"/>
      <c r="G2047" s="45"/>
      <c r="H2047" s="73"/>
      <c r="I2047" s="73"/>
      <c r="J2047" s="45"/>
      <c r="K2047" s="45"/>
      <c r="L2047" s="73"/>
      <c r="M2047" s="73"/>
      <c r="N2047" s="118"/>
      <c r="O2047" s="42"/>
      <c r="P2047" s="75"/>
      <c r="Q2047" s="55"/>
    </row>
    <row r="2048" spans="1:17" x14ac:dyDescent="0.2">
      <c r="A2048" s="117"/>
      <c r="B2048" s="117"/>
      <c r="C2048" s="117"/>
      <c r="F2048" s="45"/>
      <c r="G2048" s="45"/>
      <c r="H2048" s="73"/>
      <c r="I2048" s="73"/>
      <c r="J2048" s="45"/>
      <c r="K2048" s="45"/>
      <c r="L2048" s="73"/>
      <c r="M2048" s="73"/>
      <c r="N2048" s="118"/>
      <c r="O2048" s="42"/>
      <c r="P2048" s="75"/>
      <c r="Q2048" s="55"/>
    </row>
    <row r="2049" spans="1:17" x14ac:dyDescent="0.2">
      <c r="A2049" s="120"/>
      <c r="B2049" s="120"/>
      <c r="C2049" s="120"/>
      <c r="D2049" s="92"/>
      <c r="E2049" s="93"/>
      <c r="F2049" s="50"/>
      <c r="G2049" s="50"/>
      <c r="H2049" s="96"/>
      <c r="I2049" s="73"/>
      <c r="J2049" s="50"/>
      <c r="K2049" s="50"/>
      <c r="L2049" s="96"/>
      <c r="M2049" s="96"/>
      <c r="N2049" s="121"/>
      <c r="O2049" s="98"/>
      <c r="P2049" s="99"/>
      <c r="Q2049" s="100"/>
    </row>
    <row r="2050" spans="1:17" x14ac:dyDescent="0.2">
      <c r="A2050" s="117"/>
      <c r="B2050" s="117"/>
      <c r="C2050" s="117"/>
      <c r="F2050" s="45"/>
      <c r="G2050" s="45"/>
      <c r="H2050" s="73"/>
      <c r="I2050" s="73"/>
      <c r="J2050" s="45"/>
      <c r="K2050" s="45"/>
      <c r="L2050" s="73"/>
      <c r="M2050" s="73"/>
      <c r="N2050" s="118"/>
      <c r="O2050" s="42"/>
      <c r="P2050" s="75"/>
      <c r="Q2050" s="55"/>
    </row>
    <row r="2051" spans="1:17" x14ac:dyDescent="0.2">
      <c r="A2051" s="117"/>
      <c r="B2051" s="117"/>
      <c r="C2051" s="117"/>
      <c r="F2051" s="45"/>
      <c r="G2051" s="45"/>
      <c r="H2051" s="73"/>
      <c r="I2051" s="73"/>
      <c r="J2051" s="45"/>
      <c r="K2051" s="45"/>
      <c r="L2051" s="73"/>
      <c r="M2051" s="73"/>
      <c r="N2051" s="118"/>
      <c r="O2051" s="42"/>
      <c r="P2051" s="75"/>
      <c r="Q2051" s="55"/>
    </row>
    <row r="2052" spans="1:17" x14ac:dyDescent="0.2">
      <c r="A2052" s="117"/>
      <c r="B2052" s="117"/>
      <c r="C2052" s="117"/>
      <c r="F2052" s="45"/>
      <c r="G2052" s="45"/>
      <c r="H2052" s="73"/>
      <c r="I2052" s="73"/>
      <c r="J2052" s="45"/>
      <c r="K2052" s="45"/>
      <c r="L2052" s="73"/>
      <c r="M2052" s="73"/>
      <c r="N2052" s="118"/>
      <c r="O2052" s="42"/>
      <c r="P2052" s="75"/>
      <c r="Q2052" s="55"/>
    </row>
    <row r="2053" spans="1:17" x14ac:dyDescent="0.2">
      <c r="A2053" s="117"/>
      <c r="B2053" s="117"/>
      <c r="C2053" s="117"/>
      <c r="F2053" s="45"/>
      <c r="G2053" s="45"/>
      <c r="H2053" s="73"/>
      <c r="I2053" s="73"/>
      <c r="J2053" s="45"/>
      <c r="K2053" s="45"/>
      <c r="L2053" s="73"/>
      <c r="M2053" s="73"/>
      <c r="N2053" s="118"/>
      <c r="O2053" s="42"/>
      <c r="P2053" s="75"/>
      <c r="Q2053" s="55"/>
    </row>
    <row r="2054" spans="1:17" x14ac:dyDescent="0.2">
      <c r="A2054" s="117"/>
      <c r="B2054" s="117"/>
      <c r="C2054" s="117"/>
      <c r="F2054" s="45"/>
      <c r="G2054" s="45"/>
      <c r="H2054" s="73"/>
      <c r="I2054" s="73"/>
      <c r="J2054" s="45"/>
      <c r="K2054" s="45"/>
      <c r="L2054" s="73"/>
      <c r="M2054" s="73"/>
      <c r="N2054" s="118"/>
      <c r="O2054" s="42"/>
      <c r="P2054" s="75"/>
      <c r="Q2054" s="55"/>
    </row>
    <row r="2055" spans="1:17" x14ac:dyDescent="0.2">
      <c r="A2055" s="117"/>
      <c r="B2055" s="117"/>
      <c r="C2055" s="117"/>
      <c r="F2055" s="45"/>
      <c r="G2055" s="45"/>
      <c r="H2055" s="73"/>
      <c r="I2055" s="73"/>
      <c r="J2055" s="45"/>
      <c r="K2055" s="45"/>
      <c r="L2055" s="73"/>
      <c r="M2055" s="73"/>
      <c r="N2055" s="118"/>
      <c r="O2055" s="42"/>
      <c r="P2055" s="75"/>
      <c r="Q2055" s="55"/>
    </row>
    <row r="2056" spans="1:17" x14ac:dyDescent="0.2">
      <c r="A2056" s="117"/>
      <c r="B2056" s="117"/>
      <c r="C2056" s="117"/>
      <c r="F2056" s="45"/>
      <c r="G2056" s="45"/>
      <c r="H2056" s="73"/>
      <c r="I2056" s="73"/>
      <c r="J2056" s="45"/>
      <c r="K2056" s="45"/>
      <c r="L2056" s="73"/>
      <c r="M2056" s="73"/>
      <c r="N2056" s="118"/>
      <c r="O2056" s="42"/>
      <c r="P2056" s="75"/>
      <c r="Q2056" s="55"/>
    </row>
    <row r="2057" spans="1:17" x14ac:dyDescent="0.2">
      <c r="A2057" s="117"/>
      <c r="B2057" s="117"/>
      <c r="C2057" s="117"/>
      <c r="F2057" s="45"/>
      <c r="G2057" s="45"/>
      <c r="H2057" s="73"/>
      <c r="I2057" s="73"/>
      <c r="J2057" s="45"/>
      <c r="K2057" s="45"/>
      <c r="L2057" s="73"/>
      <c r="M2057" s="73"/>
      <c r="N2057" s="118"/>
      <c r="O2057" s="42"/>
      <c r="P2057" s="75"/>
      <c r="Q2057" s="55"/>
    </row>
    <row r="2058" spans="1:17" x14ac:dyDescent="0.2">
      <c r="A2058" s="117"/>
      <c r="B2058" s="117"/>
      <c r="C2058" s="117"/>
      <c r="F2058" s="45"/>
      <c r="G2058" s="45"/>
      <c r="H2058" s="73"/>
      <c r="I2058" s="73"/>
      <c r="J2058" s="45"/>
      <c r="K2058" s="45"/>
      <c r="L2058" s="73"/>
      <c r="M2058" s="73"/>
      <c r="N2058" s="118"/>
      <c r="O2058" s="42"/>
      <c r="P2058" s="75"/>
      <c r="Q2058" s="55"/>
    </row>
    <row r="2059" spans="1:17" x14ac:dyDescent="0.2">
      <c r="A2059" s="117"/>
      <c r="B2059" s="117"/>
      <c r="C2059" s="117"/>
      <c r="F2059" s="45"/>
      <c r="G2059" s="45"/>
      <c r="H2059" s="73"/>
      <c r="I2059" s="73"/>
      <c r="J2059" s="45"/>
      <c r="K2059" s="45"/>
      <c r="L2059" s="73"/>
      <c r="M2059" s="73"/>
      <c r="N2059" s="118"/>
      <c r="O2059" s="42"/>
      <c r="P2059" s="75"/>
      <c r="Q2059" s="55"/>
    </row>
    <row r="2060" spans="1:17" x14ac:dyDescent="0.2">
      <c r="A2060" s="117"/>
      <c r="B2060" s="117"/>
      <c r="C2060" s="117"/>
      <c r="F2060" s="45"/>
      <c r="G2060" s="45"/>
      <c r="H2060" s="73"/>
      <c r="I2060" s="73"/>
      <c r="J2060" s="45"/>
      <c r="K2060" s="45"/>
      <c r="L2060" s="73"/>
      <c r="M2060" s="73"/>
      <c r="N2060" s="118"/>
      <c r="O2060" s="42"/>
      <c r="P2060" s="75"/>
      <c r="Q2060" s="55"/>
    </row>
    <row r="2061" spans="1:17" x14ac:dyDescent="0.2">
      <c r="A2061" s="117"/>
      <c r="C2061" s="117"/>
      <c r="F2061" s="45"/>
      <c r="G2061" s="45"/>
      <c r="H2061" s="73"/>
      <c r="I2061" s="73"/>
      <c r="J2061" s="45"/>
      <c r="K2061" s="45"/>
      <c r="L2061" s="73"/>
      <c r="M2061" s="73"/>
      <c r="N2061" s="118"/>
      <c r="O2061" s="42"/>
      <c r="P2061" s="75"/>
      <c r="Q2061" s="55"/>
    </row>
    <row r="2062" spans="1:17" x14ac:dyDescent="0.2">
      <c r="A2062" s="117"/>
      <c r="B2062" s="117"/>
      <c r="C2062" s="117"/>
      <c r="F2062" s="45"/>
      <c r="G2062" s="45"/>
      <c r="H2062" s="73"/>
      <c r="I2062" s="73"/>
      <c r="J2062" s="45"/>
      <c r="K2062" s="45"/>
      <c r="L2062" s="73"/>
      <c r="M2062" s="73"/>
      <c r="N2062" s="118"/>
      <c r="O2062" s="42"/>
      <c r="P2062" s="75"/>
      <c r="Q2062" s="55"/>
    </row>
    <row r="2063" spans="1:17" x14ac:dyDescent="0.2">
      <c r="A2063" s="117"/>
      <c r="B2063" s="117"/>
      <c r="C2063" s="117"/>
      <c r="F2063" s="45"/>
      <c r="G2063" s="45"/>
      <c r="H2063" s="73"/>
      <c r="I2063" s="73"/>
      <c r="J2063" s="45"/>
      <c r="K2063" s="45"/>
      <c r="L2063" s="73"/>
      <c r="M2063" s="73"/>
      <c r="N2063" s="118"/>
      <c r="O2063" s="42"/>
      <c r="P2063" s="75"/>
      <c r="Q2063" s="55"/>
    </row>
    <row r="2064" spans="1:17" x14ac:dyDescent="0.2">
      <c r="A2064" s="117"/>
      <c r="B2064" s="117"/>
      <c r="C2064" s="117"/>
      <c r="F2064" s="45"/>
      <c r="G2064" s="45"/>
      <c r="H2064" s="73"/>
      <c r="I2064" s="73"/>
      <c r="J2064" s="45"/>
      <c r="K2064" s="45"/>
      <c r="L2064" s="73"/>
      <c r="M2064" s="73"/>
      <c r="N2064" s="118"/>
      <c r="O2064" s="42"/>
      <c r="P2064" s="75"/>
      <c r="Q2064" s="55"/>
    </row>
    <row r="2065" spans="1:17" x14ac:dyDescent="0.2">
      <c r="A2065" s="117"/>
      <c r="B2065" s="117"/>
      <c r="C2065" s="117"/>
      <c r="F2065" s="45"/>
      <c r="G2065" s="45"/>
      <c r="H2065" s="73"/>
      <c r="I2065" s="73"/>
      <c r="J2065" s="45"/>
      <c r="K2065" s="45"/>
      <c r="L2065" s="73"/>
      <c r="M2065" s="73"/>
      <c r="N2065" s="118"/>
      <c r="O2065" s="42"/>
      <c r="P2065" s="75"/>
      <c r="Q2065" s="55"/>
    </row>
    <row r="2066" spans="1:17" x14ac:dyDescent="0.2">
      <c r="A2066" s="117"/>
      <c r="B2066" s="117"/>
      <c r="C2066" s="117"/>
      <c r="F2066" s="45"/>
      <c r="G2066" s="45"/>
      <c r="H2066" s="73"/>
      <c r="I2066" s="73"/>
      <c r="J2066" s="45"/>
      <c r="K2066" s="45"/>
      <c r="L2066" s="73"/>
      <c r="M2066" s="73"/>
      <c r="N2066" s="118"/>
      <c r="O2066" s="42"/>
      <c r="P2066" s="75"/>
      <c r="Q2066" s="55"/>
    </row>
    <row r="2067" spans="1:17" x14ac:dyDescent="0.2">
      <c r="A2067" s="117"/>
      <c r="B2067" s="117"/>
      <c r="C2067" s="117"/>
      <c r="F2067" s="45"/>
      <c r="G2067" s="45"/>
      <c r="H2067" s="73"/>
      <c r="I2067" s="73"/>
      <c r="J2067" s="45"/>
      <c r="K2067" s="45"/>
      <c r="L2067" s="73"/>
      <c r="M2067" s="73"/>
      <c r="N2067" s="118"/>
      <c r="O2067" s="42"/>
      <c r="P2067" s="75"/>
      <c r="Q2067" s="55"/>
    </row>
    <row r="2068" spans="1:17" x14ac:dyDescent="0.2">
      <c r="A2068" s="117"/>
      <c r="B2068" s="117"/>
      <c r="C2068" s="117"/>
      <c r="F2068" s="45"/>
      <c r="G2068" s="45"/>
      <c r="H2068" s="73"/>
      <c r="I2068" s="73"/>
      <c r="J2068" s="45"/>
      <c r="K2068" s="45"/>
      <c r="L2068" s="73"/>
      <c r="M2068" s="73"/>
      <c r="N2068" s="118"/>
      <c r="O2068" s="42"/>
      <c r="P2068" s="75"/>
      <c r="Q2068" s="55"/>
    </row>
    <row r="2069" spans="1:17" x14ac:dyDescent="0.2">
      <c r="A2069" s="117"/>
      <c r="B2069" s="117"/>
      <c r="C2069" s="117"/>
      <c r="F2069" s="45"/>
      <c r="G2069" s="45"/>
      <c r="H2069" s="73"/>
      <c r="I2069" s="73"/>
      <c r="J2069" s="45"/>
      <c r="K2069" s="45"/>
      <c r="L2069" s="73"/>
      <c r="M2069" s="73"/>
      <c r="N2069" s="118"/>
      <c r="O2069" s="42"/>
      <c r="P2069" s="75"/>
      <c r="Q2069" s="55"/>
    </row>
    <row r="2070" spans="1:17" x14ac:dyDescent="0.2">
      <c r="A2070" s="117"/>
      <c r="B2070" s="117"/>
      <c r="C2070" s="117"/>
      <c r="F2070" s="45"/>
      <c r="G2070" s="45"/>
      <c r="H2070" s="73"/>
      <c r="I2070" s="73"/>
      <c r="J2070" s="45"/>
      <c r="K2070" s="45"/>
      <c r="L2070" s="73"/>
      <c r="M2070" s="73"/>
      <c r="N2070" s="118"/>
      <c r="O2070" s="42"/>
      <c r="P2070" s="75"/>
      <c r="Q2070" s="55"/>
    </row>
    <row r="2071" spans="1:17" x14ac:dyDescent="0.2">
      <c r="A2071" s="117"/>
      <c r="B2071" s="117"/>
      <c r="C2071" s="117"/>
      <c r="F2071" s="45"/>
      <c r="G2071" s="45"/>
      <c r="H2071" s="73"/>
      <c r="I2071" s="73"/>
      <c r="J2071" s="45"/>
      <c r="K2071" s="45"/>
      <c r="L2071" s="73"/>
      <c r="M2071" s="73"/>
      <c r="N2071" s="118"/>
      <c r="O2071" s="42"/>
      <c r="P2071" s="75"/>
      <c r="Q2071" s="55"/>
    </row>
    <row r="2072" spans="1:17" x14ac:dyDescent="0.2">
      <c r="A2072" s="117"/>
      <c r="B2072" s="117"/>
      <c r="C2072" s="117"/>
      <c r="F2072" s="45"/>
      <c r="G2072" s="45"/>
      <c r="H2072" s="73"/>
      <c r="I2072" s="73"/>
      <c r="J2072" s="45"/>
      <c r="K2072" s="45"/>
      <c r="L2072" s="73"/>
      <c r="M2072" s="73"/>
      <c r="N2072" s="118"/>
      <c r="O2072" s="42"/>
      <c r="P2072" s="75"/>
      <c r="Q2072" s="55"/>
    </row>
    <row r="2073" spans="1:17" x14ac:dyDescent="0.2">
      <c r="A2073" s="117"/>
      <c r="B2073" s="117"/>
      <c r="C2073" s="117"/>
      <c r="F2073" s="45"/>
      <c r="G2073" s="45"/>
      <c r="H2073" s="73"/>
      <c r="I2073" s="73"/>
      <c r="J2073" s="45"/>
      <c r="K2073" s="45"/>
      <c r="L2073" s="73"/>
      <c r="M2073" s="73"/>
      <c r="N2073" s="118"/>
      <c r="O2073" s="42"/>
      <c r="P2073" s="75"/>
      <c r="Q2073" s="55"/>
    </row>
    <row r="2074" spans="1:17" x14ac:dyDescent="0.2">
      <c r="A2074" s="117"/>
      <c r="B2074" s="117"/>
      <c r="C2074" s="117"/>
      <c r="F2074" s="45"/>
      <c r="G2074" s="45"/>
      <c r="H2074" s="73"/>
      <c r="I2074" s="73"/>
      <c r="J2074" s="45"/>
      <c r="K2074" s="45"/>
      <c r="L2074" s="73"/>
      <c r="M2074" s="73"/>
      <c r="N2074" s="118"/>
      <c r="O2074" s="42"/>
      <c r="P2074" s="75"/>
      <c r="Q2074" s="55"/>
    </row>
    <row r="2075" spans="1:17" x14ac:dyDescent="0.2">
      <c r="A2075" s="117"/>
      <c r="B2075" s="117"/>
      <c r="C2075" s="117"/>
      <c r="F2075" s="45"/>
      <c r="G2075" s="45"/>
      <c r="H2075" s="73"/>
      <c r="I2075" s="73"/>
      <c r="J2075" s="45"/>
      <c r="K2075" s="45"/>
      <c r="L2075" s="73"/>
      <c r="M2075" s="73"/>
      <c r="N2075" s="118"/>
      <c r="O2075" s="42"/>
      <c r="P2075" s="75"/>
      <c r="Q2075" s="55"/>
    </row>
    <row r="2076" spans="1:17" x14ac:dyDescent="0.2">
      <c r="A2076" s="117"/>
      <c r="B2076" s="117"/>
      <c r="C2076" s="117"/>
      <c r="F2076" s="45"/>
      <c r="G2076" s="45"/>
      <c r="H2076" s="73"/>
      <c r="I2076" s="73"/>
      <c r="J2076" s="45"/>
      <c r="K2076" s="45"/>
      <c r="L2076" s="73"/>
      <c r="M2076" s="73"/>
      <c r="N2076" s="118"/>
      <c r="O2076" s="42"/>
      <c r="P2076" s="75"/>
      <c r="Q2076" s="55"/>
    </row>
    <row r="2077" spans="1:17" x14ac:dyDescent="0.2">
      <c r="A2077" s="117"/>
      <c r="B2077" s="117"/>
      <c r="C2077" s="117"/>
      <c r="F2077" s="45"/>
      <c r="G2077" s="45"/>
      <c r="H2077" s="73"/>
      <c r="I2077" s="73"/>
      <c r="J2077" s="45"/>
      <c r="K2077" s="45"/>
      <c r="L2077" s="73"/>
      <c r="M2077" s="73"/>
      <c r="N2077" s="118"/>
      <c r="O2077" s="42"/>
      <c r="P2077" s="75"/>
      <c r="Q2077" s="55"/>
    </row>
    <row r="2078" spans="1:17" x14ac:dyDescent="0.2">
      <c r="A2078" s="117"/>
      <c r="B2078" s="117"/>
      <c r="C2078" s="117"/>
      <c r="F2078" s="45"/>
      <c r="G2078" s="45"/>
      <c r="H2078" s="73"/>
      <c r="I2078" s="73"/>
      <c r="J2078" s="45"/>
      <c r="K2078" s="45"/>
      <c r="L2078" s="73"/>
      <c r="M2078" s="73"/>
      <c r="N2078" s="118"/>
      <c r="O2078" s="42"/>
      <c r="P2078" s="75"/>
      <c r="Q2078" s="55"/>
    </row>
    <row r="2079" spans="1:17" x14ac:dyDescent="0.2">
      <c r="A2079" s="117"/>
      <c r="B2079" s="117"/>
      <c r="C2079" s="117"/>
      <c r="F2079" s="45"/>
      <c r="G2079" s="45"/>
      <c r="H2079" s="73"/>
      <c r="I2079" s="73"/>
      <c r="J2079" s="45"/>
      <c r="K2079" s="45"/>
      <c r="L2079" s="73"/>
      <c r="M2079" s="73"/>
      <c r="N2079" s="118"/>
      <c r="O2079" s="42"/>
      <c r="P2079" s="75"/>
      <c r="Q2079" s="55"/>
    </row>
    <row r="2080" spans="1:17" x14ac:dyDescent="0.2">
      <c r="A2080" s="117"/>
      <c r="B2080" s="117"/>
      <c r="C2080" s="117"/>
      <c r="F2080" s="45"/>
      <c r="G2080" s="45"/>
      <c r="H2080" s="73"/>
      <c r="I2080" s="73"/>
      <c r="J2080" s="45"/>
      <c r="K2080" s="45"/>
      <c r="L2080" s="73"/>
      <c r="M2080" s="73"/>
      <c r="N2080" s="118"/>
      <c r="O2080" s="42"/>
      <c r="P2080" s="75"/>
      <c r="Q2080" s="55"/>
    </row>
    <row r="2081" spans="1:17" x14ac:dyDescent="0.2">
      <c r="A2081" s="117"/>
      <c r="B2081" s="117"/>
      <c r="C2081" s="117"/>
      <c r="F2081" s="45"/>
      <c r="G2081" s="45"/>
      <c r="H2081" s="73"/>
      <c r="I2081" s="73"/>
      <c r="J2081" s="45"/>
      <c r="K2081" s="45"/>
      <c r="L2081" s="73"/>
      <c r="M2081" s="73"/>
      <c r="N2081" s="118"/>
      <c r="O2081" s="42"/>
      <c r="P2081" s="75"/>
      <c r="Q2081" s="55"/>
    </row>
    <row r="2082" spans="1:17" x14ac:dyDescent="0.2">
      <c r="A2082" s="117"/>
      <c r="B2082" s="117"/>
      <c r="C2082" s="117"/>
      <c r="F2082" s="45"/>
      <c r="G2082" s="45"/>
      <c r="H2082" s="73"/>
      <c r="I2082" s="73"/>
      <c r="J2082" s="45"/>
      <c r="K2082" s="45"/>
      <c r="L2082" s="73"/>
      <c r="M2082" s="73"/>
      <c r="N2082" s="118"/>
      <c r="O2082" s="42"/>
      <c r="P2082" s="75"/>
      <c r="Q2082" s="55"/>
    </row>
    <row r="2083" spans="1:17" x14ac:dyDescent="0.2">
      <c r="A2083" s="117"/>
      <c r="B2083" s="117"/>
      <c r="C2083" s="117"/>
      <c r="F2083" s="45"/>
      <c r="G2083" s="45"/>
      <c r="H2083" s="73"/>
      <c r="I2083" s="73"/>
      <c r="J2083" s="45"/>
      <c r="K2083" s="45"/>
      <c r="L2083" s="73"/>
      <c r="M2083" s="73"/>
      <c r="N2083" s="118"/>
      <c r="O2083" s="42"/>
      <c r="P2083" s="75"/>
      <c r="Q2083" s="55"/>
    </row>
    <row r="2084" spans="1:17" x14ac:dyDescent="0.2">
      <c r="A2084" s="117"/>
      <c r="B2084" s="117"/>
      <c r="C2084" s="117"/>
      <c r="F2084" s="45"/>
      <c r="G2084" s="45"/>
      <c r="H2084" s="73"/>
      <c r="I2084" s="73"/>
      <c r="J2084" s="45"/>
      <c r="K2084" s="45"/>
      <c r="L2084" s="73"/>
      <c r="M2084" s="73"/>
      <c r="N2084" s="118"/>
      <c r="O2084" s="42"/>
      <c r="P2084" s="75"/>
      <c r="Q2084" s="55"/>
    </row>
    <row r="2085" spans="1:17" x14ac:dyDescent="0.2">
      <c r="A2085" s="117"/>
      <c r="B2085" s="117"/>
      <c r="C2085" s="117"/>
      <c r="F2085" s="45"/>
      <c r="G2085" s="45"/>
      <c r="H2085" s="73"/>
      <c r="I2085" s="73"/>
      <c r="J2085" s="45"/>
      <c r="K2085" s="45"/>
      <c r="L2085" s="73"/>
      <c r="M2085" s="73"/>
      <c r="N2085" s="118"/>
      <c r="O2085" s="42"/>
      <c r="P2085" s="75"/>
      <c r="Q2085" s="55"/>
    </row>
    <row r="2086" spans="1:17" x14ac:dyDescent="0.2">
      <c r="A2086" s="117"/>
      <c r="B2086" s="117"/>
      <c r="C2086" s="117"/>
      <c r="F2086" s="45"/>
      <c r="G2086" s="45"/>
      <c r="H2086" s="73"/>
      <c r="I2086" s="73"/>
      <c r="J2086" s="45"/>
      <c r="K2086" s="45"/>
      <c r="L2086" s="73"/>
      <c r="M2086" s="73"/>
      <c r="N2086" s="118"/>
      <c r="O2086" s="42"/>
      <c r="P2086" s="75"/>
      <c r="Q2086" s="55"/>
    </row>
    <row r="2087" spans="1:17" x14ac:dyDescent="0.2">
      <c r="A2087" s="117"/>
      <c r="B2087" s="117"/>
      <c r="C2087" s="117"/>
      <c r="F2087" s="45"/>
      <c r="G2087" s="45"/>
      <c r="H2087" s="73"/>
      <c r="I2087" s="73"/>
      <c r="J2087" s="45"/>
      <c r="K2087" s="45"/>
      <c r="L2087" s="73"/>
      <c r="M2087" s="73"/>
      <c r="N2087" s="118"/>
      <c r="O2087" s="42"/>
      <c r="P2087" s="75"/>
      <c r="Q2087" s="55"/>
    </row>
    <row r="2088" spans="1:17" x14ac:dyDescent="0.2">
      <c r="A2088" s="117"/>
      <c r="B2088" s="117"/>
      <c r="C2088" s="117"/>
      <c r="F2088" s="45"/>
      <c r="G2088" s="45"/>
      <c r="H2088" s="73"/>
      <c r="I2088" s="73"/>
      <c r="J2088" s="45"/>
      <c r="K2088" s="45"/>
      <c r="L2088" s="73"/>
      <c r="M2088" s="73"/>
      <c r="N2088" s="118"/>
      <c r="O2088" s="42"/>
      <c r="P2088" s="75"/>
      <c r="Q2088" s="55"/>
    </row>
    <row r="2089" spans="1:17" x14ac:dyDescent="0.2">
      <c r="A2089" s="117"/>
      <c r="B2089" s="117"/>
      <c r="C2089" s="117"/>
      <c r="F2089" s="45"/>
      <c r="G2089" s="45"/>
      <c r="H2089" s="73"/>
      <c r="I2089" s="73"/>
      <c r="J2089" s="45"/>
      <c r="K2089" s="45"/>
      <c r="L2089" s="73"/>
      <c r="M2089" s="73"/>
      <c r="N2089" s="118"/>
      <c r="O2089" s="42"/>
      <c r="P2089" s="75"/>
      <c r="Q2089" s="55"/>
    </row>
    <row r="2090" spans="1:17" x14ac:dyDescent="0.2">
      <c r="A2090" s="117"/>
      <c r="B2090" s="117"/>
      <c r="C2090" s="117"/>
      <c r="F2090" s="45"/>
      <c r="G2090" s="45"/>
      <c r="H2090" s="73"/>
      <c r="I2090" s="73"/>
      <c r="J2090" s="45"/>
      <c r="K2090" s="45"/>
      <c r="L2090" s="73"/>
      <c r="M2090" s="73"/>
      <c r="N2090" s="118"/>
      <c r="O2090" s="42"/>
      <c r="P2090" s="75"/>
      <c r="Q2090" s="55"/>
    </row>
    <row r="2091" spans="1:17" x14ac:dyDescent="0.2">
      <c r="A2091" s="117"/>
      <c r="B2091" s="117"/>
      <c r="C2091" s="117"/>
      <c r="F2091" s="45"/>
      <c r="G2091" s="45"/>
      <c r="H2091" s="73"/>
      <c r="I2091" s="73"/>
      <c r="J2091" s="45"/>
      <c r="K2091" s="45"/>
      <c r="L2091" s="73"/>
      <c r="M2091" s="73"/>
      <c r="N2091" s="118"/>
      <c r="O2091" s="42"/>
      <c r="P2091" s="75"/>
      <c r="Q2091" s="55"/>
    </row>
    <row r="2092" spans="1:17" x14ac:dyDescent="0.2">
      <c r="A2092" s="117"/>
      <c r="C2092" s="117"/>
      <c r="F2092" s="45"/>
      <c r="G2092" s="45"/>
      <c r="H2092" s="73"/>
      <c r="I2092" s="73"/>
      <c r="J2092" s="45"/>
      <c r="K2092" s="45"/>
      <c r="L2092" s="73"/>
      <c r="M2092" s="73"/>
      <c r="N2092" s="118"/>
      <c r="O2092" s="42"/>
      <c r="P2092" s="75"/>
      <c r="Q2092" s="55"/>
    </row>
    <row r="2093" spans="1:17" x14ac:dyDescent="0.2">
      <c r="A2093" s="117"/>
      <c r="B2093" s="117"/>
      <c r="C2093" s="117"/>
      <c r="F2093" s="45"/>
      <c r="G2093" s="45"/>
      <c r="H2093" s="73"/>
      <c r="I2093" s="73"/>
      <c r="J2093" s="45"/>
      <c r="K2093" s="45"/>
      <c r="L2093" s="73"/>
      <c r="M2093" s="73"/>
      <c r="N2093" s="118"/>
      <c r="O2093" s="42"/>
      <c r="P2093" s="75"/>
      <c r="Q2093" s="55"/>
    </row>
    <row r="2094" spans="1:17" x14ac:dyDescent="0.2">
      <c r="A2094" s="117"/>
      <c r="B2094" s="117"/>
      <c r="C2094" s="117"/>
      <c r="F2094" s="45"/>
      <c r="G2094" s="45"/>
      <c r="H2094" s="73"/>
      <c r="I2094" s="73"/>
      <c r="J2094" s="45"/>
      <c r="K2094" s="45"/>
      <c r="L2094" s="73"/>
      <c r="M2094" s="73"/>
      <c r="N2094" s="118"/>
      <c r="O2094" s="42"/>
      <c r="P2094" s="75"/>
      <c r="Q2094" s="55"/>
    </row>
    <row r="2095" spans="1:17" x14ac:dyDescent="0.2">
      <c r="A2095" s="117"/>
      <c r="B2095" s="117"/>
      <c r="C2095" s="117"/>
      <c r="F2095" s="45"/>
      <c r="G2095" s="45"/>
      <c r="H2095" s="73"/>
      <c r="I2095" s="73"/>
      <c r="J2095" s="45"/>
      <c r="K2095" s="45"/>
      <c r="L2095" s="73"/>
      <c r="M2095" s="73"/>
      <c r="N2095" s="118"/>
      <c r="O2095" s="42"/>
      <c r="P2095" s="75"/>
      <c r="Q2095" s="55"/>
    </row>
    <row r="2096" spans="1:17" x14ac:dyDescent="0.2">
      <c r="A2096" s="117"/>
      <c r="B2096" s="117"/>
      <c r="C2096" s="117"/>
      <c r="F2096" s="45"/>
      <c r="G2096" s="45"/>
      <c r="H2096" s="73"/>
      <c r="I2096" s="73"/>
      <c r="J2096" s="45"/>
      <c r="K2096" s="45"/>
      <c r="L2096" s="73"/>
      <c r="M2096" s="73"/>
      <c r="N2096" s="118"/>
      <c r="O2096" s="42"/>
      <c r="P2096" s="75"/>
      <c r="Q2096" s="55"/>
    </row>
    <row r="2097" spans="1:17" x14ac:dyDescent="0.2">
      <c r="A2097" s="117"/>
      <c r="B2097" s="117"/>
      <c r="C2097" s="117"/>
      <c r="F2097" s="45"/>
      <c r="G2097" s="45"/>
      <c r="H2097" s="73"/>
      <c r="I2097" s="73"/>
      <c r="J2097" s="45"/>
      <c r="K2097" s="45"/>
      <c r="L2097" s="73"/>
      <c r="M2097" s="73"/>
      <c r="N2097" s="118"/>
      <c r="O2097" s="42"/>
      <c r="P2097" s="75"/>
      <c r="Q2097" s="55"/>
    </row>
    <row r="2098" spans="1:17" x14ac:dyDescent="0.2">
      <c r="A2098" s="117"/>
      <c r="B2098" s="117"/>
      <c r="C2098" s="117"/>
      <c r="F2098" s="45"/>
      <c r="G2098" s="45"/>
      <c r="H2098" s="73"/>
      <c r="I2098" s="73"/>
      <c r="J2098" s="45"/>
      <c r="K2098" s="45"/>
      <c r="L2098" s="73"/>
      <c r="M2098" s="73"/>
      <c r="N2098" s="118"/>
      <c r="O2098" s="42"/>
      <c r="P2098" s="75"/>
      <c r="Q2098" s="55"/>
    </row>
    <row r="2099" spans="1:17" x14ac:dyDescent="0.2">
      <c r="A2099" s="117"/>
      <c r="B2099" s="117"/>
      <c r="C2099" s="117"/>
      <c r="F2099" s="45"/>
      <c r="G2099" s="45"/>
      <c r="H2099" s="73"/>
      <c r="I2099" s="73"/>
      <c r="J2099" s="45"/>
      <c r="K2099" s="45"/>
      <c r="L2099" s="73"/>
      <c r="M2099" s="73"/>
      <c r="N2099" s="118"/>
      <c r="O2099" s="42"/>
      <c r="P2099" s="75"/>
      <c r="Q2099" s="55"/>
    </row>
    <row r="2100" spans="1:17" x14ac:dyDescent="0.2">
      <c r="A2100" s="117"/>
      <c r="B2100" s="117"/>
      <c r="C2100" s="117"/>
      <c r="F2100" s="45"/>
      <c r="G2100" s="45"/>
      <c r="H2100" s="73"/>
      <c r="I2100" s="73"/>
      <c r="J2100" s="45"/>
      <c r="K2100" s="45"/>
      <c r="L2100" s="73"/>
      <c r="M2100" s="73"/>
      <c r="N2100" s="118"/>
      <c r="O2100" s="42"/>
      <c r="P2100" s="75"/>
      <c r="Q2100" s="55"/>
    </row>
    <row r="2101" spans="1:17" x14ac:dyDescent="0.2">
      <c r="A2101" s="120"/>
      <c r="B2101" s="120"/>
      <c r="C2101" s="120"/>
      <c r="D2101" s="92"/>
      <c r="E2101" s="93"/>
      <c r="F2101" s="50"/>
      <c r="G2101" s="50"/>
      <c r="H2101" s="96"/>
      <c r="I2101" s="96"/>
      <c r="J2101" s="50"/>
      <c r="K2101" s="50"/>
      <c r="L2101" s="96"/>
      <c r="M2101" s="96"/>
      <c r="N2101" s="121"/>
      <c r="O2101" s="98"/>
      <c r="P2101" s="99"/>
      <c r="Q2101" s="100"/>
    </row>
    <row r="2102" spans="1:17" x14ac:dyDescent="0.2">
      <c r="A2102" s="120"/>
      <c r="B2102" s="120"/>
      <c r="C2102" s="120"/>
      <c r="D2102" s="92"/>
      <c r="E2102" s="93"/>
      <c r="F2102" s="50"/>
      <c r="G2102" s="50"/>
      <c r="H2102" s="96"/>
      <c r="I2102" s="96"/>
      <c r="J2102" s="50"/>
      <c r="K2102" s="50"/>
      <c r="L2102" s="96"/>
      <c r="M2102" s="96"/>
      <c r="N2102" s="121"/>
      <c r="O2102" s="98"/>
      <c r="P2102" s="99"/>
      <c r="Q2102" s="100"/>
    </row>
    <row r="2103" spans="1:17" x14ac:dyDescent="0.2">
      <c r="A2103" s="117"/>
      <c r="C2103" s="117"/>
      <c r="F2103" s="45"/>
      <c r="G2103" s="45"/>
      <c r="H2103" s="73"/>
      <c r="I2103" s="73"/>
      <c r="J2103" s="45"/>
      <c r="K2103" s="45"/>
      <c r="L2103" s="73"/>
      <c r="M2103" s="73"/>
      <c r="N2103" s="118"/>
      <c r="O2103" s="42"/>
      <c r="P2103" s="75"/>
      <c r="Q2103" s="55"/>
    </row>
    <row r="2104" spans="1:17" x14ac:dyDescent="0.2">
      <c r="A2104" s="117"/>
      <c r="B2104" s="117"/>
      <c r="C2104" s="117"/>
      <c r="F2104" s="45"/>
      <c r="G2104" s="45"/>
      <c r="H2104" s="73"/>
      <c r="I2104" s="73"/>
      <c r="J2104" s="45"/>
      <c r="K2104" s="45"/>
      <c r="L2104" s="73"/>
      <c r="M2104" s="73"/>
      <c r="N2104" s="118"/>
      <c r="O2104" s="42"/>
      <c r="P2104" s="75"/>
      <c r="Q2104" s="55"/>
    </row>
    <row r="2105" spans="1:17" x14ac:dyDescent="0.2">
      <c r="A2105" s="117"/>
      <c r="B2105" s="117"/>
      <c r="C2105" s="117"/>
      <c r="F2105" s="45"/>
      <c r="G2105" s="45"/>
      <c r="H2105" s="73"/>
      <c r="I2105" s="73"/>
      <c r="J2105" s="45"/>
      <c r="K2105" s="45"/>
      <c r="L2105" s="73"/>
      <c r="M2105" s="73"/>
      <c r="N2105" s="118"/>
      <c r="O2105" s="42"/>
      <c r="P2105" s="75"/>
      <c r="Q2105" s="55"/>
    </row>
    <row r="2106" spans="1:17" x14ac:dyDescent="0.2">
      <c r="A2106" s="117"/>
      <c r="B2106" s="117"/>
      <c r="C2106" s="117"/>
      <c r="F2106" s="45"/>
      <c r="G2106" s="45"/>
      <c r="H2106" s="73"/>
      <c r="I2106" s="73"/>
      <c r="J2106" s="45"/>
      <c r="K2106" s="45"/>
      <c r="L2106" s="73"/>
      <c r="M2106" s="73"/>
      <c r="N2106" s="118"/>
      <c r="O2106" s="42"/>
      <c r="P2106" s="75"/>
      <c r="Q2106" s="55"/>
    </row>
    <row r="2107" spans="1:17" x14ac:dyDescent="0.2">
      <c r="A2107" s="117"/>
      <c r="B2107" s="117"/>
      <c r="C2107" s="117"/>
      <c r="F2107" s="45"/>
      <c r="G2107" s="45"/>
      <c r="H2107" s="73"/>
      <c r="I2107" s="73"/>
      <c r="J2107" s="45"/>
      <c r="K2107" s="45"/>
      <c r="L2107" s="73"/>
      <c r="M2107" s="73"/>
      <c r="N2107" s="118"/>
      <c r="O2107" s="42"/>
      <c r="P2107" s="75"/>
      <c r="Q2107" s="55"/>
    </row>
    <row r="2108" spans="1:17" x14ac:dyDescent="0.2">
      <c r="C2108" s="117"/>
      <c r="F2108" s="45"/>
      <c r="G2108" s="45"/>
      <c r="H2108" s="73"/>
      <c r="I2108" s="73"/>
      <c r="J2108" s="45"/>
      <c r="K2108" s="45"/>
      <c r="L2108" s="73"/>
      <c r="M2108" s="73"/>
      <c r="N2108" s="118"/>
      <c r="O2108" s="42"/>
      <c r="P2108" s="75"/>
      <c r="Q2108" s="55"/>
    </row>
    <row r="2109" spans="1:17" x14ac:dyDescent="0.2">
      <c r="A2109" s="93"/>
      <c r="B2109" s="93"/>
      <c r="C2109" s="120"/>
      <c r="D2109" s="92"/>
      <c r="E2109" s="93"/>
      <c r="F2109" s="50"/>
      <c r="G2109" s="50"/>
      <c r="H2109" s="96"/>
      <c r="I2109" s="96"/>
      <c r="J2109" s="50"/>
      <c r="K2109" s="50"/>
      <c r="L2109" s="96"/>
      <c r="M2109" s="96"/>
      <c r="N2109" s="121"/>
      <c r="O2109" s="98"/>
      <c r="P2109" s="99"/>
      <c r="Q2109" s="100"/>
    </row>
    <row r="2110" spans="1:17" x14ac:dyDescent="0.2">
      <c r="A2110" s="93"/>
      <c r="B2110" s="93"/>
      <c r="C2110" s="120"/>
      <c r="D2110" s="92"/>
      <c r="E2110" s="93"/>
      <c r="F2110" s="50"/>
      <c r="G2110" s="50"/>
      <c r="H2110" s="96"/>
      <c r="I2110" s="96"/>
      <c r="J2110" s="50"/>
      <c r="K2110" s="50"/>
      <c r="L2110" s="96"/>
      <c r="M2110" s="96"/>
      <c r="N2110" s="121"/>
      <c r="O2110" s="98"/>
      <c r="P2110" s="99"/>
      <c r="Q2110" s="100"/>
    </row>
    <row r="2111" spans="1:17" x14ac:dyDescent="0.2">
      <c r="C2111" s="117"/>
      <c r="F2111" s="45"/>
      <c r="G2111" s="45"/>
      <c r="H2111" s="73"/>
      <c r="I2111" s="73"/>
      <c r="J2111" s="45"/>
      <c r="K2111" s="45"/>
      <c r="L2111" s="73"/>
      <c r="M2111" s="73"/>
      <c r="N2111" s="118"/>
      <c r="O2111" s="42"/>
      <c r="P2111" s="75"/>
      <c r="Q2111" s="55"/>
    </row>
    <row r="2112" spans="1:17" x14ac:dyDescent="0.2">
      <c r="A2112" s="122"/>
      <c r="B2112" s="122"/>
      <c r="C2112" s="123"/>
      <c r="D2112" s="80"/>
      <c r="E2112" s="81"/>
      <c r="F2112" s="84"/>
      <c r="G2112" s="84"/>
      <c r="H2112" s="85"/>
      <c r="I2112" s="85"/>
      <c r="J2112" s="84"/>
      <c r="K2112" s="84"/>
      <c r="L2112" s="85"/>
      <c r="M2112" s="85"/>
      <c r="N2112" s="124"/>
      <c r="O2112" s="87"/>
      <c r="P2112" s="88"/>
      <c r="Q2112" s="89"/>
    </row>
    <row r="2113" spans="1:17" x14ac:dyDescent="0.2">
      <c r="A2113" s="93"/>
      <c r="B2113" s="93"/>
      <c r="C2113" s="120"/>
      <c r="D2113" s="92"/>
      <c r="E2113" s="93"/>
      <c r="F2113" s="50"/>
      <c r="G2113" s="50"/>
      <c r="H2113" s="96"/>
      <c r="I2113" s="96"/>
      <c r="J2113" s="50"/>
      <c r="K2113" s="50"/>
      <c r="L2113" s="96"/>
      <c r="M2113" s="96"/>
      <c r="N2113" s="121"/>
      <c r="O2113" s="98"/>
      <c r="P2113" s="99"/>
      <c r="Q2113" s="100"/>
    </row>
    <row r="2114" spans="1:17" x14ac:dyDescent="0.2">
      <c r="C2114" s="117"/>
      <c r="F2114" s="45"/>
      <c r="G2114" s="45"/>
      <c r="H2114" s="73"/>
      <c r="I2114" s="73"/>
      <c r="J2114" s="45"/>
      <c r="K2114" s="45"/>
      <c r="L2114" s="73"/>
      <c r="M2114" s="73"/>
      <c r="N2114" s="118"/>
      <c r="O2114" s="42"/>
      <c r="P2114" s="75"/>
      <c r="Q2114" s="55"/>
    </row>
    <row r="2115" spans="1:17" x14ac:dyDescent="0.2">
      <c r="A2115" s="93"/>
      <c r="B2115" s="93"/>
      <c r="C2115" s="120"/>
      <c r="D2115" s="92"/>
      <c r="E2115" s="93"/>
      <c r="F2115" s="50"/>
      <c r="G2115" s="50"/>
      <c r="H2115" s="96"/>
      <c r="I2115" s="96"/>
      <c r="J2115" s="50"/>
      <c r="K2115" s="50"/>
      <c r="L2115" s="96"/>
      <c r="M2115" s="96"/>
      <c r="N2115" s="121"/>
      <c r="O2115" s="98"/>
      <c r="P2115" s="99"/>
      <c r="Q2115" s="100"/>
    </row>
    <row r="2116" spans="1:17" x14ac:dyDescent="0.2">
      <c r="A2116" s="93"/>
      <c r="B2116" s="93"/>
      <c r="C2116" s="120"/>
      <c r="D2116" s="92"/>
      <c r="E2116" s="93"/>
      <c r="F2116" s="50"/>
      <c r="G2116" s="50"/>
      <c r="H2116" s="96"/>
      <c r="I2116" s="96"/>
      <c r="J2116" s="50"/>
      <c r="K2116" s="50"/>
      <c r="L2116" s="96"/>
      <c r="M2116" s="96"/>
      <c r="N2116" s="121"/>
      <c r="O2116" s="98"/>
      <c r="P2116" s="99"/>
      <c r="Q2116" s="100"/>
    </row>
    <row r="2117" spans="1:17" x14ac:dyDescent="0.2">
      <c r="A2117" s="93"/>
      <c r="B2117" s="93"/>
      <c r="C2117" s="120"/>
      <c r="D2117" s="92"/>
      <c r="E2117" s="93"/>
      <c r="F2117" s="50"/>
      <c r="G2117" s="50"/>
      <c r="H2117" s="96"/>
      <c r="I2117" s="96"/>
      <c r="J2117" s="50"/>
      <c r="K2117" s="50"/>
      <c r="L2117" s="96"/>
      <c r="M2117" s="96"/>
      <c r="N2117" s="121"/>
      <c r="O2117" s="98"/>
      <c r="P2117" s="99"/>
      <c r="Q2117" s="100"/>
    </row>
    <row r="2118" spans="1:17" x14ac:dyDescent="0.2">
      <c r="C2118" s="117"/>
      <c r="F2118" s="45"/>
      <c r="G2118" s="45"/>
      <c r="H2118" s="73"/>
      <c r="I2118" s="73"/>
      <c r="J2118" s="45"/>
      <c r="K2118" s="45"/>
      <c r="L2118" s="73"/>
      <c r="M2118" s="73"/>
      <c r="N2118" s="118"/>
      <c r="O2118" s="42"/>
      <c r="P2118" s="75"/>
      <c r="Q2118" s="55"/>
    </row>
    <row r="2119" spans="1:17" x14ac:dyDescent="0.2">
      <c r="C2119" s="117"/>
      <c r="F2119" s="45"/>
      <c r="G2119" s="45"/>
      <c r="H2119" s="73"/>
      <c r="I2119" s="73"/>
      <c r="J2119" s="45"/>
      <c r="K2119" s="45"/>
      <c r="L2119" s="73"/>
      <c r="M2119" s="73"/>
      <c r="N2119" s="118"/>
      <c r="O2119" s="42"/>
      <c r="P2119" s="75"/>
      <c r="Q2119" s="55"/>
    </row>
    <row r="2120" spans="1:17" x14ac:dyDescent="0.2">
      <c r="C2120" s="117"/>
      <c r="F2120" s="45"/>
      <c r="G2120" s="45"/>
      <c r="H2120" s="73"/>
      <c r="I2120" s="73"/>
      <c r="J2120" s="45"/>
      <c r="K2120" s="45"/>
      <c r="L2120" s="73"/>
      <c r="M2120" s="73"/>
      <c r="N2120" s="118"/>
      <c r="O2120" s="42"/>
      <c r="P2120" s="75"/>
      <c r="Q2120" s="55"/>
    </row>
  </sheetData>
  <mergeCells count="4">
    <mergeCell ref="I7:I8"/>
    <mergeCell ref="K7:K8"/>
    <mergeCell ref="M7:M8"/>
    <mergeCell ref="O7:O8"/>
  </mergeCells>
  <conditionalFormatting sqref="A9:Q9 A10:H2007 J10:Q2007 I10:I2072">
    <cfRule type="expression" dxfId="0" priority="1">
      <formula>$Q9="LIKELY_TRUE_POSITIVE"</formula>
    </cfRule>
  </conditionalFormatting>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34"/>
  <sheetViews>
    <sheetView topLeftCell="B1" workbookViewId="0">
      <selection activeCell="D2" sqref="D2"/>
    </sheetView>
  </sheetViews>
  <sheetFormatPr baseColWidth="10" defaultRowHeight="16" x14ac:dyDescent="0.2"/>
  <cols>
    <col min="1" max="1" width="195.6640625" customWidth="1"/>
  </cols>
  <sheetData>
    <row r="1" spans="1:4" ht="18" x14ac:dyDescent="0.2">
      <c r="A1" s="125" t="s">
        <v>4236</v>
      </c>
      <c r="D1" s="3" t="s">
        <v>4268</v>
      </c>
    </row>
    <row r="2" spans="1:4" ht="17" x14ac:dyDescent="0.2">
      <c r="A2" s="126" t="s">
        <v>4237</v>
      </c>
    </row>
    <row r="3" spans="1:4" ht="17" x14ac:dyDescent="0.2">
      <c r="A3" s="126" t="s">
        <v>4238</v>
      </c>
    </row>
    <row r="4" spans="1:4" ht="17" x14ac:dyDescent="0.2">
      <c r="A4" s="126" t="s">
        <v>4239</v>
      </c>
    </row>
    <row r="5" spans="1:4" ht="17" x14ac:dyDescent="0.2">
      <c r="A5" s="126" t="s">
        <v>4240</v>
      </c>
    </row>
    <row r="6" spans="1:4" x14ac:dyDescent="0.2">
      <c r="A6" s="126"/>
    </row>
    <row r="7" spans="1:4" ht="17" x14ac:dyDescent="0.2">
      <c r="A7" s="125" t="s">
        <v>4241</v>
      </c>
    </row>
    <row r="8" spans="1:4" ht="17" x14ac:dyDescent="0.2">
      <c r="A8" s="126" t="s">
        <v>4242</v>
      </c>
    </row>
    <row r="9" spans="1:4" ht="17" x14ac:dyDescent="0.2">
      <c r="A9" s="126" t="s">
        <v>4243</v>
      </c>
    </row>
    <row r="10" spans="1:4" ht="34" x14ac:dyDescent="0.2">
      <c r="A10" s="126" t="s">
        <v>4244</v>
      </c>
    </row>
    <row r="11" spans="1:4" ht="17" x14ac:dyDescent="0.2">
      <c r="A11" s="126" t="s">
        <v>4245</v>
      </c>
    </row>
    <row r="12" spans="1:4" ht="34" x14ac:dyDescent="0.2">
      <c r="A12" s="126" t="s">
        <v>4246</v>
      </c>
    </row>
    <row r="13" spans="1:4" ht="51" x14ac:dyDescent="0.2">
      <c r="A13" s="126" t="s">
        <v>4247</v>
      </c>
    </row>
    <row r="14" spans="1:4" ht="17" x14ac:dyDescent="0.2">
      <c r="A14" s="126" t="s">
        <v>4248</v>
      </c>
    </row>
    <row r="15" spans="1:4" ht="34" x14ac:dyDescent="0.2">
      <c r="A15" s="126" t="s">
        <v>4249</v>
      </c>
    </row>
    <row r="16" spans="1:4" x14ac:dyDescent="0.2">
      <c r="A16" s="126"/>
    </row>
    <row r="17" spans="1:1" ht="17" x14ac:dyDescent="0.2">
      <c r="A17" s="125" t="s">
        <v>4250</v>
      </c>
    </row>
    <row r="18" spans="1:1" ht="17" x14ac:dyDescent="0.2">
      <c r="A18" s="126" t="s">
        <v>4251</v>
      </c>
    </row>
    <row r="19" spans="1:1" ht="17" x14ac:dyDescent="0.2">
      <c r="A19" s="126" t="s">
        <v>4252</v>
      </c>
    </row>
    <row r="20" spans="1:1" ht="17" x14ac:dyDescent="0.2">
      <c r="A20" s="126" t="s">
        <v>4253</v>
      </c>
    </row>
    <row r="21" spans="1:1" ht="17" x14ac:dyDescent="0.2">
      <c r="A21" s="126" t="s">
        <v>4254</v>
      </c>
    </row>
    <row r="22" spans="1:1" ht="34" x14ac:dyDescent="0.2">
      <c r="A22" s="126" t="s">
        <v>4255</v>
      </c>
    </row>
    <row r="23" spans="1:1" ht="17" x14ac:dyDescent="0.2">
      <c r="A23" s="126" t="s">
        <v>4256</v>
      </c>
    </row>
    <row r="24" spans="1:1" ht="17" x14ac:dyDescent="0.2">
      <c r="A24" s="126" t="s">
        <v>4257</v>
      </c>
    </row>
    <row r="25" spans="1:1" ht="17" x14ac:dyDescent="0.2">
      <c r="A25" s="126" t="s">
        <v>4258</v>
      </c>
    </row>
    <row r="26" spans="1:1" ht="17" x14ac:dyDescent="0.2">
      <c r="A26" s="126" t="s">
        <v>4259</v>
      </c>
    </row>
    <row r="27" spans="1:1" ht="17" x14ac:dyDescent="0.2">
      <c r="A27" s="126" t="s">
        <v>4260</v>
      </c>
    </row>
    <row r="28" spans="1:1" ht="17" x14ac:dyDescent="0.2">
      <c r="A28" s="126" t="s">
        <v>4261</v>
      </c>
    </row>
    <row r="29" spans="1:1" ht="68" x14ac:dyDescent="0.2">
      <c r="A29" s="127" t="s">
        <v>4262</v>
      </c>
    </row>
    <row r="30" spans="1:1" ht="17" x14ac:dyDescent="0.2">
      <c r="A30" s="126" t="s">
        <v>4263</v>
      </c>
    </row>
    <row r="31" spans="1:1" x14ac:dyDescent="0.2">
      <c r="A31" s="126"/>
    </row>
    <row r="32" spans="1:1" ht="17" x14ac:dyDescent="0.2">
      <c r="A32" s="125" t="s">
        <v>4264</v>
      </c>
    </row>
    <row r="33" spans="1:1" x14ac:dyDescent="0.2">
      <c r="A33" s="126"/>
    </row>
    <row r="34" spans="1:1" x14ac:dyDescent="0.2">
      <c r="A34" s="126"/>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23"/>
  <sheetViews>
    <sheetView topLeftCell="A23" workbookViewId="0">
      <selection activeCell="P45" sqref="P45"/>
    </sheetView>
  </sheetViews>
  <sheetFormatPr baseColWidth="10" defaultRowHeight="16" x14ac:dyDescent="0.2"/>
  <cols>
    <col min="1" max="1" width="17.83203125" bestFit="1" customWidth="1"/>
    <col min="2" max="2" width="14.6640625" bestFit="1" customWidth="1"/>
    <col min="3" max="25" width="6.1640625" bestFit="1" customWidth="1"/>
    <col min="26" max="26" width="4.1640625" bestFit="1" customWidth="1"/>
  </cols>
  <sheetData>
    <row r="1" spans="1:26" x14ac:dyDescent="0.2">
      <c r="A1" t="s">
        <v>0</v>
      </c>
    </row>
    <row r="3" spans="1:26" x14ac:dyDescent="0.2">
      <c r="A3" t="s">
        <v>1</v>
      </c>
      <c r="B3" t="s">
        <v>2</v>
      </c>
    </row>
    <row r="4" spans="1:26" x14ac:dyDescent="0.2">
      <c r="A4" t="s">
        <v>5</v>
      </c>
      <c r="B4" t="s">
        <v>24</v>
      </c>
    </row>
    <row r="6" spans="1:26" x14ac:dyDescent="0.2">
      <c r="A6">
        <v>600</v>
      </c>
    </row>
    <row r="7" spans="1:26" x14ac:dyDescent="0.2">
      <c r="B7">
        <v>1</v>
      </c>
      <c r="C7">
        <v>2</v>
      </c>
      <c r="D7">
        <v>3</v>
      </c>
      <c r="E7">
        <v>4</v>
      </c>
      <c r="F7">
        <v>5</v>
      </c>
      <c r="G7">
        <v>6</v>
      </c>
      <c r="H7">
        <v>7</v>
      </c>
      <c r="I7">
        <v>8</v>
      </c>
      <c r="J7">
        <v>9</v>
      </c>
      <c r="K7">
        <v>10</v>
      </c>
      <c r="L7">
        <v>11</v>
      </c>
      <c r="M7">
        <v>12</v>
      </c>
      <c r="N7">
        <v>13</v>
      </c>
      <c r="O7">
        <v>14</v>
      </c>
      <c r="P7">
        <v>15</v>
      </c>
      <c r="Q7">
        <v>16</v>
      </c>
      <c r="R7">
        <v>17</v>
      </c>
      <c r="S7">
        <v>18</v>
      </c>
      <c r="T7">
        <v>19</v>
      </c>
      <c r="U7">
        <v>20</v>
      </c>
      <c r="V7">
        <v>21</v>
      </c>
      <c r="W7">
        <v>22</v>
      </c>
      <c r="X7">
        <v>23</v>
      </c>
      <c r="Y7">
        <v>24</v>
      </c>
    </row>
    <row r="8" spans="1:26" x14ac:dyDescent="0.2">
      <c r="A8" t="s">
        <v>8</v>
      </c>
      <c r="B8">
        <v>0.34499999999999997</v>
      </c>
      <c r="C8">
        <v>0.38100000000000001</v>
      </c>
      <c r="D8">
        <v>0.35799999999999998</v>
      </c>
      <c r="E8">
        <v>0.33800000000000002</v>
      </c>
      <c r="F8">
        <v>0.35899999999999999</v>
      </c>
      <c r="G8">
        <v>0.38200000000000001</v>
      </c>
      <c r="H8">
        <v>0.47899999999999998</v>
      </c>
      <c r="I8">
        <v>0.379</v>
      </c>
      <c r="J8">
        <v>0.436</v>
      </c>
      <c r="K8">
        <v>0.51800000000000002</v>
      </c>
      <c r="L8">
        <v>0.40699999999999997</v>
      </c>
      <c r="M8">
        <v>0.46400000000000002</v>
      </c>
      <c r="N8">
        <v>0.4</v>
      </c>
      <c r="O8">
        <v>0.56000000000000005</v>
      </c>
      <c r="P8">
        <v>0.45100000000000001</v>
      </c>
      <c r="Q8">
        <v>0.41699999999999998</v>
      </c>
      <c r="R8">
        <v>0.378</v>
      </c>
      <c r="S8">
        <v>0.14000000000000001</v>
      </c>
      <c r="T8">
        <v>0.41399999999999998</v>
      </c>
      <c r="U8">
        <v>5.1999999999999998E-2</v>
      </c>
      <c r="V8">
        <v>0.39300000000000002</v>
      </c>
      <c r="W8">
        <v>0.504</v>
      </c>
      <c r="X8">
        <v>0.42399999999999999</v>
      </c>
      <c r="Y8">
        <v>0.56299999999999994</v>
      </c>
      <c r="Z8">
        <v>600</v>
      </c>
    </row>
    <row r="9" spans="1:26" x14ac:dyDescent="0.2">
      <c r="A9" t="s">
        <v>9</v>
      </c>
      <c r="B9">
        <v>0.39500000000000002</v>
      </c>
      <c r="C9">
        <v>0.434</v>
      </c>
      <c r="D9">
        <v>0.36399999999999999</v>
      </c>
      <c r="E9">
        <v>0.35599999999999998</v>
      </c>
      <c r="F9">
        <v>0.35799999999999998</v>
      </c>
      <c r="G9">
        <v>0.34399999999999997</v>
      </c>
      <c r="H9">
        <v>0.39100000000000001</v>
      </c>
      <c r="I9">
        <v>0.39900000000000002</v>
      </c>
      <c r="J9">
        <v>0.38100000000000001</v>
      </c>
      <c r="K9">
        <v>0.34100000000000003</v>
      </c>
      <c r="L9">
        <v>0.38300000000000001</v>
      </c>
      <c r="M9">
        <v>0.38900000000000001</v>
      </c>
      <c r="N9">
        <v>0.34899999999999998</v>
      </c>
      <c r="O9">
        <v>0.39600000000000002</v>
      </c>
      <c r="P9">
        <v>0.42299999999999999</v>
      </c>
      <c r="Q9">
        <v>0.51600000000000001</v>
      </c>
      <c r="R9">
        <v>0.41899999999999998</v>
      </c>
      <c r="S9">
        <v>0.39</v>
      </c>
      <c r="T9">
        <v>0.40200000000000002</v>
      </c>
      <c r="U9">
        <v>0.33600000000000002</v>
      </c>
      <c r="V9">
        <v>0.35399999999999998</v>
      </c>
      <c r="W9">
        <v>0.372</v>
      </c>
      <c r="X9">
        <v>0.42499999999999999</v>
      </c>
      <c r="Y9">
        <v>0.39900000000000002</v>
      </c>
      <c r="Z9">
        <v>600</v>
      </c>
    </row>
    <row r="10" spans="1:26" x14ac:dyDescent="0.2">
      <c r="A10" t="s">
        <v>10</v>
      </c>
      <c r="B10">
        <v>0.36099999999999999</v>
      </c>
      <c r="C10">
        <v>0.373</v>
      </c>
      <c r="D10">
        <v>0.38800000000000001</v>
      </c>
      <c r="E10">
        <v>0.38500000000000001</v>
      </c>
      <c r="F10">
        <v>0.34899999999999998</v>
      </c>
      <c r="G10">
        <v>0.44700000000000001</v>
      </c>
      <c r="H10">
        <v>0.312</v>
      </c>
      <c r="I10">
        <v>0.35299999999999998</v>
      </c>
      <c r="J10">
        <v>0.33</v>
      </c>
      <c r="K10">
        <v>0.33700000000000002</v>
      </c>
      <c r="L10">
        <v>0.38500000000000001</v>
      </c>
      <c r="M10">
        <v>0.30599999999999999</v>
      </c>
      <c r="N10">
        <v>0.38400000000000001</v>
      </c>
      <c r="O10">
        <v>0.38200000000000001</v>
      </c>
      <c r="P10">
        <v>0.379</v>
      </c>
      <c r="Q10">
        <v>0.36199999999999999</v>
      </c>
      <c r="R10">
        <v>0.36499999999999999</v>
      </c>
      <c r="S10">
        <v>0.39600000000000002</v>
      </c>
      <c r="T10">
        <v>0.33700000000000002</v>
      </c>
      <c r="U10">
        <v>0.35399999999999998</v>
      </c>
      <c r="V10">
        <v>0.36499999999999999</v>
      </c>
      <c r="W10">
        <v>0.39700000000000002</v>
      </c>
      <c r="X10">
        <v>0.39800000000000002</v>
      </c>
      <c r="Y10">
        <v>0.38500000000000001</v>
      </c>
      <c r="Z10">
        <v>600</v>
      </c>
    </row>
    <row r="11" spans="1:26" x14ac:dyDescent="0.2">
      <c r="A11" t="s">
        <v>11</v>
      </c>
      <c r="B11">
        <v>0.34899999999999998</v>
      </c>
      <c r="C11">
        <v>0.40100000000000002</v>
      </c>
      <c r="D11">
        <v>0.36299999999999999</v>
      </c>
      <c r="E11">
        <v>0.34899999999999998</v>
      </c>
      <c r="F11">
        <v>0.35199999999999998</v>
      </c>
      <c r="G11">
        <v>0.376</v>
      </c>
      <c r="H11">
        <v>0.38200000000000001</v>
      </c>
      <c r="I11">
        <v>0.35299999999999998</v>
      </c>
      <c r="J11">
        <v>0.44700000000000001</v>
      </c>
      <c r="K11">
        <v>6.9000000000000006E-2</v>
      </c>
      <c r="L11">
        <v>0.39300000000000002</v>
      </c>
      <c r="M11">
        <v>0.374</v>
      </c>
      <c r="N11">
        <v>0.434</v>
      </c>
      <c r="O11">
        <v>0.35299999999999998</v>
      </c>
      <c r="P11">
        <v>0.41499999999999998</v>
      </c>
      <c r="Q11">
        <v>0.36299999999999999</v>
      </c>
      <c r="R11">
        <v>0.373</v>
      </c>
      <c r="S11">
        <v>0.38100000000000001</v>
      </c>
      <c r="T11">
        <v>0.39500000000000002</v>
      </c>
      <c r="U11">
        <v>0.41899999999999998</v>
      </c>
      <c r="V11">
        <v>0.41199999999999998</v>
      </c>
      <c r="W11">
        <v>0.33500000000000002</v>
      </c>
      <c r="X11">
        <v>0.14699999999999999</v>
      </c>
      <c r="Y11">
        <v>0.42099999999999999</v>
      </c>
      <c r="Z11">
        <v>600</v>
      </c>
    </row>
    <row r="12" spans="1:26" x14ac:dyDescent="0.2">
      <c r="A12" t="s">
        <v>12</v>
      </c>
      <c r="B12">
        <v>0.374</v>
      </c>
      <c r="C12">
        <v>0.37</v>
      </c>
      <c r="D12">
        <v>0.38400000000000001</v>
      </c>
      <c r="E12">
        <v>0.42599999999999999</v>
      </c>
      <c r="F12">
        <v>0.40899999999999997</v>
      </c>
      <c r="G12">
        <v>0.36699999999999999</v>
      </c>
      <c r="H12">
        <v>0.34799999999999998</v>
      </c>
      <c r="I12">
        <v>0.35799999999999998</v>
      </c>
      <c r="J12">
        <v>0.41</v>
      </c>
      <c r="K12">
        <v>0.30199999999999999</v>
      </c>
      <c r="L12">
        <v>0.314</v>
      </c>
      <c r="M12">
        <v>0.35099999999999998</v>
      </c>
      <c r="N12">
        <v>0.39200000000000002</v>
      </c>
      <c r="O12">
        <v>0.371</v>
      </c>
      <c r="P12">
        <v>0.39400000000000002</v>
      </c>
      <c r="Q12">
        <v>0.39800000000000002</v>
      </c>
      <c r="R12">
        <v>0.48899999999999999</v>
      </c>
      <c r="S12">
        <v>0.36599999999999999</v>
      </c>
      <c r="T12">
        <v>0.375</v>
      </c>
      <c r="U12">
        <v>0.41699999999999998</v>
      </c>
      <c r="V12">
        <v>0.40100000000000002</v>
      </c>
      <c r="W12">
        <v>0.39400000000000002</v>
      </c>
      <c r="X12">
        <v>0.38600000000000001</v>
      </c>
      <c r="Y12">
        <v>0.41599999999999998</v>
      </c>
      <c r="Z12">
        <v>600</v>
      </c>
    </row>
    <row r="13" spans="1:26" x14ac:dyDescent="0.2">
      <c r="A13" t="s">
        <v>13</v>
      </c>
      <c r="B13">
        <v>0.39700000000000002</v>
      </c>
      <c r="C13">
        <v>0.41699999999999998</v>
      </c>
      <c r="D13">
        <v>5.3999999999999999E-2</v>
      </c>
      <c r="E13">
        <v>0.36399999999999999</v>
      </c>
      <c r="F13">
        <v>0.34599999999999997</v>
      </c>
      <c r="G13">
        <v>0.38600000000000001</v>
      </c>
      <c r="H13">
        <v>0.376</v>
      </c>
      <c r="I13">
        <v>0.36299999999999999</v>
      </c>
      <c r="J13">
        <v>0.38400000000000001</v>
      </c>
      <c r="K13">
        <v>0.45700000000000002</v>
      </c>
      <c r="L13">
        <v>0.34</v>
      </c>
      <c r="M13">
        <v>0.40899999999999997</v>
      </c>
      <c r="N13">
        <v>0.38800000000000001</v>
      </c>
      <c r="O13">
        <v>0.34899999999999998</v>
      </c>
      <c r="P13">
        <v>0.36099999999999999</v>
      </c>
      <c r="Q13">
        <v>0.36699999999999999</v>
      </c>
      <c r="R13">
        <v>0.33</v>
      </c>
      <c r="S13">
        <v>0.34799999999999998</v>
      </c>
      <c r="T13">
        <v>0.40200000000000002</v>
      </c>
      <c r="U13">
        <v>0.34699999999999998</v>
      </c>
      <c r="V13">
        <v>0.40300000000000002</v>
      </c>
      <c r="W13">
        <v>0.436</v>
      </c>
      <c r="X13">
        <v>0.53800000000000003</v>
      </c>
      <c r="Y13">
        <v>0.39700000000000002</v>
      </c>
      <c r="Z13">
        <v>600</v>
      </c>
    </row>
    <row r="14" spans="1:26" x14ac:dyDescent="0.2">
      <c r="A14" t="s">
        <v>14</v>
      </c>
      <c r="B14">
        <v>0.40200000000000002</v>
      </c>
      <c r="C14">
        <v>0.34599999999999997</v>
      </c>
      <c r="D14">
        <v>0.35199999999999998</v>
      </c>
      <c r="E14">
        <v>0.34300000000000003</v>
      </c>
      <c r="F14">
        <v>0.35199999999999998</v>
      </c>
      <c r="G14">
        <v>0.42299999999999999</v>
      </c>
      <c r="H14">
        <v>0.38100000000000001</v>
      </c>
      <c r="I14">
        <v>0.376</v>
      </c>
      <c r="J14">
        <v>0.40400000000000003</v>
      </c>
      <c r="K14">
        <v>0.35</v>
      </c>
      <c r="L14">
        <v>0.36899999999999999</v>
      </c>
      <c r="M14">
        <v>0.437</v>
      </c>
      <c r="N14">
        <v>0.40799999999999997</v>
      </c>
      <c r="O14">
        <v>0.379</v>
      </c>
      <c r="P14">
        <v>0.41799999999999998</v>
      </c>
      <c r="Q14">
        <v>0.33200000000000002</v>
      </c>
      <c r="R14">
        <v>0.40500000000000003</v>
      </c>
      <c r="S14">
        <v>0.42499999999999999</v>
      </c>
      <c r="T14">
        <v>0.38400000000000001</v>
      </c>
      <c r="U14">
        <v>0.36499999999999999</v>
      </c>
      <c r="V14">
        <v>0.39</v>
      </c>
      <c r="W14">
        <v>0.41199999999999998</v>
      </c>
      <c r="X14">
        <v>0.39100000000000001</v>
      </c>
      <c r="Y14">
        <v>0.42599999999999999</v>
      </c>
      <c r="Z14">
        <v>600</v>
      </c>
    </row>
    <row r="15" spans="1:26" x14ac:dyDescent="0.2">
      <c r="A15" t="s">
        <v>15</v>
      </c>
      <c r="B15">
        <v>0.373</v>
      </c>
      <c r="C15">
        <v>0.35599999999999998</v>
      </c>
      <c r="D15">
        <v>0.33</v>
      </c>
      <c r="E15">
        <v>0.32500000000000001</v>
      </c>
      <c r="F15">
        <v>0.42099999999999999</v>
      </c>
      <c r="G15">
        <v>0.38300000000000001</v>
      </c>
      <c r="H15">
        <v>0.34</v>
      </c>
      <c r="I15">
        <v>0.56000000000000005</v>
      </c>
      <c r="J15">
        <v>0.48</v>
      </c>
      <c r="K15">
        <v>0.35699999999999998</v>
      </c>
      <c r="L15">
        <v>0.20200000000000001</v>
      </c>
      <c r="M15">
        <v>0.40699999999999997</v>
      </c>
      <c r="N15">
        <v>0.35099999999999998</v>
      </c>
      <c r="O15">
        <v>0.40400000000000003</v>
      </c>
      <c r="P15">
        <v>0.38400000000000001</v>
      </c>
      <c r="Q15">
        <v>0.378</v>
      </c>
      <c r="R15">
        <v>0.41099999999999998</v>
      </c>
      <c r="S15">
        <v>0.34</v>
      </c>
      <c r="T15">
        <v>0.372</v>
      </c>
      <c r="U15">
        <v>0.61599999999999999</v>
      </c>
      <c r="V15">
        <v>0.38300000000000001</v>
      </c>
      <c r="W15">
        <v>0.42</v>
      </c>
      <c r="X15">
        <v>0.34899999999999998</v>
      </c>
      <c r="Y15">
        <v>0.376</v>
      </c>
      <c r="Z15">
        <v>600</v>
      </c>
    </row>
    <row r="16" spans="1:26" x14ac:dyDescent="0.2">
      <c r="A16" t="s">
        <v>16</v>
      </c>
      <c r="B16">
        <v>0.39700000000000002</v>
      </c>
      <c r="C16">
        <v>0.29699999999999999</v>
      </c>
      <c r="D16">
        <v>0.37</v>
      </c>
      <c r="E16">
        <v>0.41499999999999998</v>
      </c>
      <c r="F16">
        <v>0.35899999999999999</v>
      </c>
      <c r="G16">
        <v>0.34100000000000003</v>
      </c>
      <c r="H16">
        <v>0.38500000000000001</v>
      </c>
      <c r="I16">
        <v>0.35299999999999998</v>
      </c>
      <c r="J16">
        <v>0.42399999999999999</v>
      </c>
      <c r="K16">
        <v>0.37</v>
      </c>
      <c r="L16">
        <v>0.39900000000000002</v>
      </c>
      <c r="M16">
        <v>0.33</v>
      </c>
      <c r="N16">
        <v>0.41299999999999998</v>
      </c>
      <c r="O16">
        <v>0.33800000000000002</v>
      </c>
      <c r="P16">
        <v>0.153</v>
      </c>
      <c r="Q16">
        <v>0.41799999999999998</v>
      </c>
      <c r="R16">
        <v>0.42399999999999999</v>
      </c>
      <c r="S16">
        <v>0.34799999999999998</v>
      </c>
      <c r="T16">
        <v>0.40400000000000003</v>
      </c>
      <c r="U16">
        <v>0.56699999999999995</v>
      </c>
      <c r="V16">
        <v>0.46600000000000003</v>
      </c>
      <c r="W16">
        <v>0.35599999999999998</v>
      </c>
      <c r="X16">
        <v>0.40799999999999997</v>
      </c>
      <c r="Y16">
        <v>0.39600000000000002</v>
      </c>
      <c r="Z16">
        <v>600</v>
      </c>
    </row>
    <row r="17" spans="1:26" x14ac:dyDescent="0.2">
      <c r="A17" t="s">
        <v>17</v>
      </c>
      <c r="B17">
        <v>0.44</v>
      </c>
      <c r="C17">
        <v>0.42699999999999999</v>
      </c>
      <c r="D17">
        <v>0.53</v>
      </c>
      <c r="E17">
        <v>0.41299999999999998</v>
      </c>
      <c r="F17">
        <v>0.432</v>
      </c>
      <c r="G17">
        <v>0.373</v>
      </c>
      <c r="H17">
        <v>0.56499999999999995</v>
      </c>
      <c r="I17">
        <v>0.38300000000000001</v>
      </c>
      <c r="J17">
        <v>0.30299999999999999</v>
      </c>
      <c r="K17">
        <v>0.56799999999999995</v>
      </c>
      <c r="L17">
        <v>0.434</v>
      </c>
      <c r="M17">
        <v>0.40699999999999997</v>
      </c>
      <c r="N17">
        <v>0.41899999999999998</v>
      </c>
      <c r="O17">
        <v>0.42299999999999999</v>
      </c>
      <c r="P17">
        <v>0.4</v>
      </c>
      <c r="Q17">
        <v>0.42099999999999999</v>
      </c>
      <c r="R17">
        <v>0.36</v>
      </c>
      <c r="S17">
        <v>0.40500000000000003</v>
      </c>
      <c r="T17">
        <v>0.434</v>
      </c>
      <c r="U17">
        <v>0.373</v>
      </c>
      <c r="V17">
        <v>0.47899999999999998</v>
      </c>
      <c r="W17">
        <v>0.36699999999999999</v>
      </c>
      <c r="X17">
        <v>0.374</v>
      </c>
      <c r="Y17">
        <v>0.308</v>
      </c>
      <c r="Z17">
        <v>600</v>
      </c>
    </row>
    <row r="18" spans="1:26" x14ac:dyDescent="0.2">
      <c r="A18" t="s">
        <v>18</v>
      </c>
      <c r="B18">
        <v>0.38900000000000001</v>
      </c>
      <c r="C18">
        <v>0.5</v>
      </c>
      <c r="D18">
        <v>0.38900000000000001</v>
      </c>
      <c r="E18">
        <v>0.40600000000000003</v>
      </c>
      <c r="F18">
        <v>0.52600000000000002</v>
      </c>
      <c r="G18">
        <v>0.37</v>
      </c>
      <c r="H18">
        <v>0.40799999999999997</v>
      </c>
      <c r="I18">
        <v>0.38900000000000001</v>
      </c>
      <c r="J18">
        <v>0.35799999999999998</v>
      </c>
      <c r="K18">
        <v>0.38800000000000001</v>
      </c>
      <c r="L18">
        <v>0.433</v>
      </c>
      <c r="M18">
        <v>0.42299999999999999</v>
      </c>
      <c r="N18">
        <v>0.38</v>
      </c>
      <c r="O18">
        <v>0.53400000000000003</v>
      </c>
      <c r="P18">
        <v>0.44400000000000001</v>
      </c>
      <c r="Q18">
        <v>0.38800000000000001</v>
      </c>
      <c r="R18">
        <v>0.46100000000000002</v>
      </c>
      <c r="S18">
        <v>0.39500000000000002</v>
      </c>
      <c r="T18">
        <v>0.33700000000000002</v>
      </c>
      <c r="U18">
        <v>0.05</v>
      </c>
      <c r="V18">
        <v>0.20399999999999999</v>
      </c>
      <c r="W18">
        <v>0.41799999999999998</v>
      </c>
      <c r="X18">
        <v>0.39200000000000002</v>
      </c>
      <c r="Y18">
        <v>0.36899999999999999</v>
      </c>
      <c r="Z18">
        <v>600</v>
      </c>
    </row>
    <row r="19" spans="1:26" x14ac:dyDescent="0.2">
      <c r="A19" t="s">
        <v>19</v>
      </c>
      <c r="B19">
        <v>0.41399999999999998</v>
      </c>
      <c r="C19">
        <v>0.41199999999999998</v>
      </c>
      <c r="D19">
        <v>0.57799999999999996</v>
      </c>
      <c r="E19">
        <v>0.56499999999999995</v>
      </c>
      <c r="F19">
        <v>0.38200000000000001</v>
      </c>
      <c r="G19">
        <v>0.371</v>
      </c>
      <c r="H19">
        <v>0.41599999999999998</v>
      </c>
      <c r="I19">
        <v>0.372</v>
      </c>
      <c r="J19">
        <v>0.28399999999999997</v>
      </c>
      <c r="K19">
        <v>0.372</v>
      </c>
      <c r="L19">
        <v>0.41</v>
      </c>
      <c r="M19">
        <v>0.42099999999999999</v>
      </c>
      <c r="N19">
        <v>0.59799999999999998</v>
      </c>
      <c r="O19">
        <v>0.38400000000000001</v>
      </c>
      <c r="P19">
        <v>0.61299999999999999</v>
      </c>
      <c r="Q19">
        <v>0.44400000000000001</v>
      </c>
      <c r="R19">
        <v>0.29799999999999999</v>
      </c>
      <c r="S19">
        <v>0.41199999999999998</v>
      </c>
      <c r="T19">
        <v>4.8000000000000001E-2</v>
      </c>
      <c r="U19">
        <v>5.5E-2</v>
      </c>
      <c r="V19">
        <v>0.36799999999999999</v>
      </c>
      <c r="W19">
        <v>0.40899999999999997</v>
      </c>
      <c r="X19">
        <v>0.4</v>
      </c>
      <c r="Y19">
        <v>0.41699999999999998</v>
      </c>
      <c r="Z19">
        <v>600</v>
      </c>
    </row>
    <row r="20" spans="1:26" x14ac:dyDescent="0.2">
      <c r="A20" t="s">
        <v>20</v>
      </c>
      <c r="B20">
        <v>0.41699999999999998</v>
      </c>
      <c r="C20">
        <v>0.27800000000000002</v>
      </c>
      <c r="D20">
        <v>0.35099999999999998</v>
      </c>
      <c r="E20">
        <v>0.4</v>
      </c>
      <c r="F20">
        <v>0.39</v>
      </c>
      <c r="G20">
        <v>0.52400000000000002</v>
      </c>
      <c r="H20">
        <v>0.40899999999999997</v>
      </c>
      <c r="I20">
        <v>0.38900000000000001</v>
      </c>
      <c r="J20">
        <v>0.39100000000000001</v>
      </c>
      <c r="K20">
        <v>0.41599999999999998</v>
      </c>
      <c r="L20">
        <v>0.47</v>
      </c>
      <c r="M20">
        <v>0.42099999999999999</v>
      </c>
      <c r="N20">
        <v>0.52</v>
      </c>
      <c r="O20">
        <v>0.38600000000000001</v>
      </c>
      <c r="P20">
        <v>0.308</v>
      </c>
      <c r="Q20">
        <v>0.14199999999999999</v>
      </c>
      <c r="R20">
        <v>0.36199999999999999</v>
      </c>
      <c r="S20">
        <v>0.35299999999999998</v>
      </c>
      <c r="T20">
        <v>0.45</v>
      </c>
      <c r="U20">
        <v>0.38800000000000001</v>
      </c>
      <c r="V20">
        <v>0.44700000000000001</v>
      </c>
      <c r="W20">
        <v>0.41299999999999998</v>
      </c>
      <c r="X20">
        <v>0.40899999999999997</v>
      </c>
      <c r="Y20">
        <v>0.38800000000000001</v>
      </c>
      <c r="Z20">
        <v>600</v>
      </c>
    </row>
    <row r="21" spans="1:26" x14ac:dyDescent="0.2">
      <c r="A21" t="s">
        <v>21</v>
      </c>
      <c r="B21">
        <v>0.42</v>
      </c>
      <c r="C21">
        <v>0.41399999999999998</v>
      </c>
      <c r="D21">
        <v>0.39400000000000002</v>
      </c>
      <c r="E21">
        <v>0.26400000000000001</v>
      </c>
      <c r="F21">
        <v>0.34899999999999998</v>
      </c>
      <c r="G21">
        <v>0.38100000000000001</v>
      </c>
      <c r="H21">
        <v>0.39500000000000002</v>
      </c>
      <c r="I21">
        <v>0.38400000000000001</v>
      </c>
      <c r="J21">
        <v>0.434</v>
      </c>
      <c r="K21">
        <v>0.35899999999999999</v>
      </c>
      <c r="L21">
        <v>0.214</v>
      </c>
      <c r="M21">
        <v>0.39900000000000002</v>
      </c>
      <c r="N21">
        <v>0.40899999999999997</v>
      </c>
      <c r="O21">
        <v>0.38</v>
      </c>
      <c r="P21">
        <v>0.34699999999999998</v>
      </c>
      <c r="Q21">
        <v>0.378</v>
      </c>
      <c r="R21">
        <v>0.35199999999999998</v>
      </c>
      <c r="S21">
        <v>0.44400000000000001</v>
      </c>
      <c r="T21">
        <v>0.44600000000000001</v>
      </c>
      <c r="U21">
        <v>0.41399999999999998</v>
      </c>
      <c r="V21">
        <v>0.438</v>
      </c>
      <c r="W21">
        <v>0.439</v>
      </c>
      <c r="X21">
        <v>0.44800000000000001</v>
      </c>
      <c r="Y21">
        <v>0.41599999999999998</v>
      </c>
      <c r="Z21">
        <v>600</v>
      </c>
    </row>
    <row r="22" spans="1:26" x14ac:dyDescent="0.2">
      <c r="A22" t="s">
        <v>22</v>
      </c>
      <c r="B22">
        <v>0.45100000000000001</v>
      </c>
      <c r="C22">
        <v>0.38900000000000001</v>
      </c>
      <c r="D22">
        <v>0.39600000000000002</v>
      </c>
      <c r="E22">
        <v>0.505</v>
      </c>
      <c r="F22">
        <v>0.39700000000000002</v>
      </c>
      <c r="G22">
        <v>0.41399999999999998</v>
      </c>
      <c r="H22">
        <v>0.52700000000000002</v>
      </c>
      <c r="I22">
        <v>0.33800000000000002</v>
      </c>
      <c r="J22">
        <v>0.36099999999999999</v>
      </c>
      <c r="K22">
        <v>0.34499999999999997</v>
      </c>
      <c r="L22">
        <v>0.39</v>
      </c>
      <c r="M22">
        <v>0.38300000000000001</v>
      </c>
      <c r="N22">
        <v>0.52700000000000002</v>
      </c>
      <c r="O22">
        <v>0.44</v>
      </c>
      <c r="P22">
        <v>0.44700000000000001</v>
      </c>
      <c r="Q22">
        <v>0.39800000000000002</v>
      </c>
      <c r="R22">
        <v>0.45400000000000001</v>
      </c>
      <c r="S22">
        <v>4.8000000000000001E-2</v>
      </c>
      <c r="T22">
        <v>0.38300000000000001</v>
      </c>
      <c r="U22">
        <v>0.44</v>
      </c>
      <c r="V22">
        <v>0.436</v>
      </c>
      <c r="W22">
        <v>0.35199999999999998</v>
      </c>
      <c r="X22">
        <v>0.44600000000000001</v>
      </c>
      <c r="Y22">
        <v>0.55500000000000005</v>
      </c>
      <c r="Z22">
        <v>600</v>
      </c>
    </row>
    <row r="23" spans="1:26" x14ac:dyDescent="0.2">
      <c r="A23" t="s">
        <v>23</v>
      </c>
      <c r="B23">
        <v>0.43099999999999999</v>
      </c>
      <c r="C23">
        <v>0.36799999999999999</v>
      </c>
      <c r="D23">
        <v>0.35699999999999998</v>
      </c>
      <c r="E23">
        <v>0.434</v>
      </c>
      <c r="F23">
        <v>0.379</v>
      </c>
      <c r="G23">
        <v>0.377</v>
      </c>
      <c r="H23">
        <v>0.51600000000000001</v>
      </c>
      <c r="I23">
        <v>0.496</v>
      </c>
      <c r="J23">
        <v>0.51500000000000001</v>
      </c>
      <c r="K23">
        <v>0.38100000000000001</v>
      </c>
      <c r="L23">
        <v>0.39400000000000002</v>
      </c>
      <c r="M23">
        <v>0.38900000000000001</v>
      </c>
      <c r="N23">
        <v>0.438</v>
      </c>
      <c r="O23">
        <v>0.38200000000000001</v>
      </c>
      <c r="P23">
        <v>0.35599999999999998</v>
      </c>
      <c r="Q23">
        <v>0.47399999999999998</v>
      </c>
      <c r="R23">
        <v>0.34899999999999998</v>
      </c>
      <c r="S23">
        <v>0.40100000000000002</v>
      </c>
      <c r="T23">
        <v>0.44400000000000001</v>
      </c>
      <c r="U23">
        <v>0.47899999999999998</v>
      </c>
      <c r="V23">
        <v>0.435</v>
      </c>
      <c r="W23">
        <v>0.34699999999999998</v>
      </c>
      <c r="X23">
        <v>0.48099999999999998</v>
      </c>
      <c r="Y23">
        <v>0.58099999999999996</v>
      </c>
      <c r="Z23">
        <v>600</v>
      </c>
    </row>
  </sheetData>
  <pageMargins left="0.75" right="0.75" top="1" bottom="1" header="0.5" footer="0.5"/>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23"/>
  <sheetViews>
    <sheetView workbookViewId="0"/>
  </sheetViews>
  <sheetFormatPr baseColWidth="10" defaultRowHeight="16" x14ac:dyDescent="0.2"/>
  <cols>
    <col min="1" max="1" width="17.83203125" bestFit="1" customWidth="1"/>
    <col min="2" max="2" width="14.6640625" bestFit="1" customWidth="1"/>
    <col min="3" max="25" width="6.1640625" bestFit="1" customWidth="1"/>
    <col min="26" max="26" width="4.1640625" bestFit="1" customWidth="1"/>
  </cols>
  <sheetData>
    <row r="1" spans="1:26" x14ac:dyDescent="0.2">
      <c r="A1" t="s">
        <v>0</v>
      </c>
    </row>
    <row r="3" spans="1:26" x14ac:dyDescent="0.2">
      <c r="A3" t="s">
        <v>1</v>
      </c>
      <c r="B3" t="s">
        <v>2</v>
      </c>
    </row>
    <row r="4" spans="1:26" x14ac:dyDescent="0.2">
      <c r="A4" t="s">
        <v>5</v>
      </c>
      <c r="B4" t="s">
        <v>24</v>
      </c>
    </row>
    <row r="6" spans="1:26" x14ac:dyDescent="0.2">
      <c r="A6">
        <v>600</v>
      </c>
    </row>
    <row r="7" spans="1:26" x14ac:dyDescent="0.2">
      <c r="B7">
        <v>1</v>
      </c>
      <c r="C7">
        <v>2</v>
      </c>
      <c r="D7">
        <v>3</v>
      </c>
      <c r="E7">
        <v>4</v>
      </c>
      <c r="F7">
        <v>5</v>
      </c>
      <c r="G7">
        <v>6</v>
      </c>
      <c r="H7">
        <v>7</v>
      </c>
      <c r="I7">
        <v>8</v>
      </c>
      <c r="J7">
        <v>9</v>
      </c>
      <c r="K7">
        <v>10</v>
      </c>
      <c r="L7">
        <v>11</v>
      </c>
      <c r="M7">
        <v>12</v>
      </c>
      <c r="N7">
        <v>13</v>
      </c>
      <c r="O7">
        <v>14</v>
      </c>
      <c r="P7">
        <v>15</v>
      </c>
      <c r="Q7">
        <v>16</v>
      </c>
      <c r="R7">
        <v>17</v>
      </c>
      <c r="S7">
        <v>18</v>
      </c>
      <c r="T7">
        <v>19</v>
      </c>
      <c r="U7">
        <v>20</v>
      </c>
      <c r="V7">
        <v>21</v>
      </c>
      <c r="W7">
        <v>22</v>
      </c>
      <c r="X7">
        <v>23</v>
      </c>
      <c r="Y7">
        <v>24</v>
      </c>
    </row>
    <row r="8" spans="1:26" x14ac:dyDescent="0.2">
      <c r="A8" t="s">
        <v>8</v>
      </c>
      <c r="B8">
        <v>0.33300000000000002</v>
      </c>
      <c r="C8">
        <v>0.374</v>
      </c>
      <c r="D8">
        <v>0.35299999999999998</v>
      </c>
      <c r="E8">
        <v>0.33900000000000002</v>
      </c>
      <c r="F8">
        <v>0.439</v>
      </c>
      <c r="G8">
        <v>0.34300000000000003</v>
      </c>
      <c r="H8">
        <v>0.39900000000000002</v>
      </c>
      <c r="I8">
        <v>0.35</v>
      </c>
      <c r="J8">
        <v>0.371</v>
      </c>
      <c r="K8">
        <v>0.36399999999999999</v>
      </c>
      <c r="L8">
        <v>0.371</v>
      </c>
      <c r="M8">
        <v>0.38300000000000001</v>
      </c>
      <c r="N8">
        <v>0.36699999999999999</v>
      </c>
      <c r="O8">
        <v>0.36</v>
      </c>
      <c r="P8">
        <v>0.35799999999999998</v>
      </c>
      <c r="Q8">
        <v>0.318</v>
      </c>
      <c r="R8">
        <v>0.10299999999999999</v>
      </c>
      <c r="S8">
        <v>0.34200000000000003</v>
      </c>
      <c r="T8">
        <v>0.41</v>
      </c>
      <c r="U8">
        <v>0.36899999999999999</v>
      </c>
      <c r="V8">
        <v>0.35899999999999999</v>
      </c>
      <c r="W8">
        <v>0.45200000000000001</v>
      </c>
      <c r="X8">
        <v>0.379</v>
      </c>
      <c r="Y8">
        <v>0.377</v>
      </c>
      <c r="Z8">
        <v>600</v>
      </c>
    </row>
    <row r="9" spans="1:26" x14ac:dyDescent="0.2">
      <c r="A9" t="s">
        <v>9</v>
      </c>
      <c r="B9">
        <v>0.27100000000000002</v>
      </c>
      <c r="C9">
        <v>0.27800000000000002</v>
      </c>
      <c r="D9">
        <v>0.35</v>
      </c>
      <c r="E9">
        <v>0.36499999999999999</v>
      </c>
      <c r="F9">
        <v>0.38700000000000001</v>
      </c>
      <c r="G9">
        <v>0.35899999999999999</v>
      </c>
      <c r="H9">
        <v>0.372</v>
      </c>
      <c r="I9">
        <v>0.39400000000000002</v>
      </c>
      <c r="J9">
        <v>0.41499999999999998</v>
      </c>
      <c r="K9">
        <v>0.34399999999999997</v>
      </c>
      <c r="L9">
        <v>0.373</v>
      </c>
      <c r="M9">
        <v>0.51900000000000002</v>
      </c>
      <c r="N9">
        <v>0.374</v>
      </c>
      <c r="O9">
        <v>0.36499999999999999</v>
      </c>
      <c r="P9">
        <v>0.40100000000000002</v>
      </c>
      <c r="Q9">
        <v>0.35599999999999998</v>
      </c>
      <c r="R9">
        <v>0.35899999999999999</v>
      </c>
      <c r="S9">
        <v>0.40300000000000002</v>
      </c>
      <c r="T9">
        <v>0.14199999999999999</v>
      </c>
      <c r="U9">
        <v>0.42899999999999999</v>
      </c>
      <c r="V9">
        <v>0.40100000000000002</v>
      </c>
      <c r="W9">
        <v>0.38200000000000001</v>
      </c>
      <c r="X9">
        <v>0.39700000000000002</v>
      </c>
      <c r="Y9">
        <v>0.378</v>
      </c>
      <c r="Z9">
        <v>600</v>
      </c>
    </row>
    <row r="10" spans="1:26" x14ac:dyDescent="0.2">
      <c r="A10" t="s">
        <v>10</v>
      </c>
      <c r="B10">
        <v>0.40300000000000002</v>
      </c>
      <c r="C10">
        <v>0.38700000000000001</v>
      </c>
      <c r="D10">
        <v>0.38800000000000001</v>
      </c>
      <c r="E10">
        <v>0.35799999999999998</v>
      </c>
      <c r="F10">
        <v>0.36899999999999999</v>
      </c>
      <c r="G10">
        <v>0.4</v>
      </c>
      <c r="H10">
        <v>0.249</v>
      </c>
      <c r="I10">
        <v>0.375</v>
      </c>
      <c r="J10">
        <v>0.4</v>
      </c>
      <c r="K10">
        <v>6.3E-2</v>
      </c>
      <c r="L10">
        <v>0.36099999999999999</v>
      </c>
      <c r="M10">
        <v>0.311</v>
      </c>
      <c r="N10">
        <v>0.38500000000000001</v>
      </c>
      <c r="O10">
        <v>0.314</v>
      </c>
      <c r="P10">
        <v>0.39100000000000001</v>
      </c>
      <c r="Q10">
        <v>0.34799999999999998</v>
      </c>
      <c r="R10">
        <v>0.39200000000000002</v>
      </c>
      <c r="S10">
        <v>0.41299999999999998</v>
      </c>
      <c r="T10">
        <v>0.38200000000000001</v>
      </c>
      <c r="U10">
        <v>0.36699999999999999</v>
      </c>
      <c r="V10">
        <v>0.36</v>
      </c>
      <c r="W10">
        <v>0.309</v>
      </c>
      <c r="X10">
        <v>0.4</v>
      </c>
      <c r="Y10">
        <v>0.38200000000000001</v>
      </c>
      <c r="Z10">
        <v>600</v>
      </c>
    </row>
    <row r="11" spans="1:26" x14ac:dyDescent="0.2">
      <c r="A11" t="s">
        <v>11</v>
      </c>
      <c r="B11">
        <v>0.33400000000000002</v>
      </c>
      <c r="C11">
        <v>0.33400000000000002</v>
      </c>
      <c r="D11">
        <v>0.371</v>
      </c>
      <c r="E11">
        <v>0.37</v>
      </c>
      <c r="F11">
        <v>0.38200000000000001</v>
      </c>
      <c r="G11">
        <v>0.36799999999999999</v>
      </c>
      <c r="H11">
        <v>0.32900000000000001</v>
      </c>
      <c r="I11">
        <v>0.38</v>
      </c>
      <c r="J11">
        <v>0.42</v>
      </c>
      <c r="K11">
        <v>0.375</v>
      </c>
      <c r="L11">
        <v>0.42799999999999999</v>
      </c>
      <c r="M11">
        <v>0.36799999999999999</v>
      </c>
      <c r="N11">
        <v>0.37</v>
      </c>
      <c r="O11">
        <v>0.28100000000000003</v>
      </c>
      <c r="P11">
        <v>0.42</v>
      </c>
      <c r="Q11">
        <v>5.3999999999999999E-2</v>
      </c>
      <c r="R11">
        <v>0.435</v>
      </c>
      <c r="S11">
        <v>0.4</v>
      </c>
      <c r="T11">
        <v>0.40300000000000002</v>
      </c>
      <c r="U11">
        <v>0.42</v>
      </c>
      <c r="V11">
        <v>0.41399999999999998</v>
      </c>
      <c r="W11">
        <v>0.36399999999999999</v>
      </c>
      <c r="X11">
        <v>0.43099999999999999</v>
      </c>
      <c r="Y11">
        <v>0.40300000000000002</v>
      </c>
      <c r="Z11">
        <v>600</v>
      </c>
    </row>
    <row r="12" spans="1:26" x14ac:dyDescent="0.2">
      <c r="A12" t="s">
        <v>12</v>
      </c>
      <c r="B12">
        <v>0.42399999999999999</v>
      </c>
      <c r="C12">
        <v>0.39400000000000002</v>
      </c>
      <c r="D12">
        <v>0.36299999999999999</v>
      </c>
      <c r="E12">
        <v>0.33100000000000002</v>
      </c>
      <c r="F12">
        <v>0.38200000000000001</v>
      </c>
      <c r="G12">
        <v>0.44400000000000001</v>
      </c>
      <c r="H12">
        <v>0.33500000000000002</v>
      </c>
      <c r="I12">
        <v>0.34699999999999998</v>
      </c>
      <c r="J12">
        <v>0.39800000000000002</v>
      </c>
      <c r="K12">
        <v>0.35099999999999998</v>
      </c>
      <c r="L12">
        <v>0.36299999999999999</v>
      </c>
      <c r="M12">
        <v>0.38600000000000001</v>
      </c>
      <c r="N12">
        <v>0.374</v>
      </c>
      <c r="O12">
        <v>0.38500000000000001</v>
      </c>
      <c r="P12">
        <v>0.38500000000000001</v>
      </c>
      <c r="Q12">
        <v>0.377</v>
      </c>
      <c r="R12">
        <v>0.432</v>
      </c>
      <c r="S12">
        <v>0.37</v>
      </c>
      <c r="T12">
        <v>0.40500000000000003</v>
      </c>
      <c r="U12">
        <v>0.37</v>
      </c>
      <c r="V12">
        <v>0.38200000000000001</v>
      </c>
      <c r="W12">
        <v>0.32700000000000001</v>
      </c>
      <c r="X12">
        <v>0.40400000000000003</v>
      </c>
      <c r="Y12">
        <v>0.39800000000000002</v>
      </c>
      <c r="Z12">
        <v>600</v>
      </c>
    </row>
    <row r="13" spans="1:26" x14ac:dyDescent="0.2">
      <c r="A13" t="s">
        <v>13</v>
      </c>
      <c r="B13">
        <v>0.39200000000000002</v>
      </c>
      <c r="C13">
        <v>0.115</v>
      </c>
      <c r="D13">
        <v>0.34</v>
      </c>
      <c r="E13">
        <v>0.35899999999999999</v>
      </c>
      <c r="F13">
        <v>0.41199999999999998</v>
      </c>
      <c r="G13">
        <v>0.39200000000000002</v>
      </c>
      <c r="H13">
        <v>0.38200000000000001</v>
      </c>
      <c r="I13">
        <v>0.36299999999999999</v>
      </c>
      <c r="J13">
        <v>0.34599999999999997</v>
      </c>
      <c r="K13">
        <v>0.41599999999999998</v>
      </c>
      <c r="L13">
        <v>0.34399999999999997</v>
      </c>
      <c r="M13">
        <v>0.39600000000000002</v>
      </c>
      <c r="N13">
        <v>0.35099999999999998</v>
      </c>
      <c r="O13">
        <v>0.36699999999999999</v>
      </c>
      <c r="P13">
        <v>0.44</v>
      </c>
      <c r="Q13">
        <v>5.8000000000000003E-2</v>
      </c>
      <c r="R13">
        <v>0.34200000000000003</v>
      </c>
      <c r="S13">
        <v>0.373</v>
      </c>
      <c r="T13">
        <v>0.379</v>
      </c>
      <c r="U13">
        <v>0.33100000000000002</v>
      </c>
      <c r="V13">
        <v>0.35499999999999998</v>
      </c>
      <c r="W13">
        <v>0.41399999999999998</v>
      </c>
      <c r="X13">
        <v>0.36299999999999999</v>
      </c>
      <c r="Y13">
        <v>0.377</v>
      </c>
      <c r="Z13">
        <v>600</v>
      </c>
    </row>
    <row r="14" spans="1:26" x14ac:dyDescent="0.2">
      <c r="A14" t="s">
        <v>14</v>
      </c>
      <c r="B14">
        <v>0.37</v>
      </c>
      <c r="C14">
        <v>0.378</v>
      </c>
      <c r="D14">
        <v>0.35099999999999998</v>
      </c>
      <c r="E14">
        <v>0.36799999999999999</v>
      </c>
      <c r="F14">
        <v>0.35499999999999998</v>
      </c>
      <c r="G14">
        <v>0.34899999999999998</v>
      </c>
      <c r="H14">
        <v>0.38100000000000001</v>
      </c>
      <c r="I14">
        <v>0.39500000000000002</v>
      </c>
      <c r="J14">
        <v>0.39500000000000002</v>
      </c>
      <c r="K14">
        <v>0.36199999999999999</v>
      </c>
      <c r="L14">
        <v>0.34399999999999997</v>
      </c>
      <c r="M14">
        <v>0.38800000000000001</v>
      </c>
      <c r="N14">
        <v>0.3</v>
      </c>
      <c r="O14">
        <v>0.36399999999999999</v>
      </c>
      <c r="P14">
        <v>0.441</v>
      </c>
      <c r="Q14">
        <v>0.309</v>
      </c>
      <c r="R14">
        <v>0.41699999999999998</v>
      </c>
      <c r="S14">
        <v>0.371</v>
      </c>
      <c r="T14">
        <v>0.38500000000000001</v>
      </c>
      <c r="U14">
        <v>0.37</v>
      </c>
      <c r="V14">
        <v>0.40799999999999997</v>
      </c>
      <c r="W14">
        <v>0.54100000000000004</v>
      </c>
      <c r="X14">
        <v>0.38900000000000001</v>
      </c>
      <c r="Y14">
        <v>0.13400000000000001</v>
      </c>
      <c r="Z14">
        <v>600</v>
      </c>
    </row>
    <row r="15" spans="1:26" x14ac:dyDescent="0.2">
      <c r="A15" t="s">
        <v>15</v>
      </c>
      <c r="B15">
        <v>0.37</v>
      </c>
      <c r="C15">
        <v>0.38200000000000001</v>
      </c>
      <c r="D15">
        <v>0.34</v>
      </c>
      <c r="E15">
        <v>0.379</v>
      </c>
      <c r="F15">
        <v>0.372</v>
      </c>
      <c r="G15">
        <v>0.374</v>
      </c>
      <c r="H15">
        <v>0.36899999999999999</v>
      </c>
      <c r="I15">
        <v>0.40300000000000002</v>
      </c>
      <c r="J15">
        <v>0.53300000000000003</v>
      </c>
      <c r="K15">
        <v>0.34699999999999998</v>
      </c>
      <c r="L15">
        <v>0.215</v>
      </c>
      <c r="M15">
        <v>0.377</v>
      </c>
      <c r="N15">
        <v>0.35199999999999998</v>
      </c>
      <c r="O15">
        <v>0.39800000000000002</v>
      </c>
      <c r="P15">
        <v>0.36099999999999999</v>
      </c>
      <c r="Q15">
        <v>0.40200000000000002</v>
      </c>
      <c r="R15">
        <v>0.40699999999999997</v>
      </c>
      <c r="S15">
        <v>0.35499999999999998</v>
      </c>
      <c r="T15">
        <v>0.35599999999999998</v>
      </c>
      <c r="U15">
        <v>0.30499999999999999</v>
      </c>
      <c r="V15">
        <v>0.40699999999999997</v>
      </c>
      <c r="W15">
        <v>0.42099999999999999</v>
      </c>
      <c r="X15">
        <v>0.377</v>
      </c>
      <c r="Y15">
        <v>0.38600000000000001</v>
      </c>
      <c r="Z15">
        <v>600</v>
      </c>
    </row>
    <row r="16" spans="1:26" x14ac:dyDescent="0.2">
      <c r="A16" t="s">
        <v>16</v>
      </c>
      <c r="B16">
        <v>0.40100000000000002</v>
      </c>
      <c r="C16">
        <v>0.39400000000000002</v>
      </c>
      <c r="D16">
        <v>0.36199999999999999</v>
      </c>
      <c r="E16">
        <v>0.37</v>
      </c>
      <c r="F16">
        <v>0.38100000000000001</v>
      </c>
      <c r="G16">
        <v>0.33300000000000002</v>
      </c>
      <c r="H16">
        <v>0.36499999999999999</v>
      </c>
      <c r="I16">
        <v>0.376</v>
      </c>
      <c r="J16">
        <v>0.40500000000000003</v>
      </c>
      <c r="K16">
        <v>0.38100000000000001</v>
      </c>
      <c r="L16">
        <v>0.40200000000000002</v>
      </c>
      <c r="M16">
        <v>0.35799999999999998</v>
      </c>
      <c r="N16">
        <v>0.41499999999999998</v>
      </c>
      <c r="O16">
        <v>0.377</v>
      </c>
      <c r="P16">
        <v>0.42399999999999999</v>
      </c>
      <c r="Q16">
        <v>0.35299999999999998</v>
      </c>
      <c r="R16">
        <v>0.39400000000000002</v>
      </c>
      <c r="S16">
        <v>0.39200000000000002</v>
      </c>
      <c r="T16">
        <v>0.39700000000000002</v>
      </c>
      <c r="U16">
        <v>0.35</v>
      </c>
      <c r="V16">
        <v>0.36799999999999999</v>
      </c>
      <c r="W16">
        <v>0.371</v>
      </c>
      <c r="X16">
        <v>0.38800000000000001</v>
      </c>
      <c r="Y16">
        <v>0.45700000000000002</v>
      </c>
      <c r="Z16">
        <v>600</v>
      </c>
    </row>
    <row r="17" spans="1:26" x14ac:dyDescent="0.2">
      <c r="A17" t="s">
        <v>17</v>
      </c>
      <c r="B17">
        <v>0.40600000000000003</v>
      </c>
      <c r="C17">
        <v>0.39100000000000001</v>
      </c>
      <c r="D17">
        <v>0.38900000000000001</v>
      </c>
      <c r="E17">
        <v>0.52500000000000002</v>
      </c>
      <c r="F17">
        <v>0.42699999999999999</v>
      </c>
      <c r="G17">
        <v>0.40500000000000003</v>
      </c>
      <c r="H17">
        <v>0.42</v>
      </c>
      <c r="I17">
        <v>0.32400000000000001</v>
      </c>
      <c r="J17">
        <v>0.38300000000000001</v>
      </c>
      <c r="K17">
        <v>0.40500000000000003</v>
      </c>
      <c r="L17">
        <v>0.35699999999999998</v>
      </c>
      <c r="M17">
        <v>0.37</v>
      </c>
      <c r="N17">
        <v>0.39100000000000001</v>
      </c>
      <c r="O17">
        <v>0.32800000000000001</v>
      </c>
      <c r="P17">
        <v>0.39700000000000002</v>
      </c>
      <c r="Q17">
        <v>0.42799999999999999</v>
      </c>
      <c r="R17">
        <v>0.39</v>
      </c>
      <c r="S17">
        <v>0.41699999999999998</v>
      </c>
      <c r="T17">
        <v>0.377</v>
      </c>
      <c r="U17">
        <v>0.36299999999999999</v>
      </c>
      <c r="V17">
        <v>0.42099999999999999</v>
      </c>
      <c r="W17">
        <v>0.39</v>
      </c>
      <c r="X17">
        <v>0.40300000000000002</v>
      </c>
      <c r="Y17">
        <v>0.32500000000000001</v>
      </c>
      <c r="Z17">
        <v>600</v>
      </c>
    </row>
    <row r="18" spans="1:26" x14ac:dyDescent="0.2">
      <c r="A18" t="s">
        <v>18</v>
      </c>
      <c r="B18">
        <v>0.52400000000000002</v>
      </c>
      <c r="C18">
        <v>0.36</v>
      </c>
      <c r="D18">
        <v>0.36</v>
      </c>
      <c r="E18">
        <v>0.434</v>
      </c>
      <c r="F18">
        <v>0.378</v>
      </c>
      <c r="G18">
        <v>0.38</v>
      </c>
      <c r="H18">
        <v>0.38600000000000001</v>
      </c>
      <c r="I18">
        <v>0.41799999999999998</v>
      </c>
      <c r="J18">
        <v>0.36599999999999999</v>
      </c>
      <c r="K18">
        <v>0.42499999999999999</v>
      </c>
      <c r="L18">
        <v>0.42099999999999999</v>
      </c>
      <c r="M18">
        <v>0.41199999999999998</v>
      </c>
      <c r="N18">
        <v>0.40300000000000002</v>
      </c>
      <c r="O18">
        <v>0.55300000000000005</v>
      </c>
      <c r="P18">
        <v>0.39500000000000002</v>
      </c>
      <c r="Q18">
        <v>0.378</v>
      </c>
      <c r="R18">
        <v>0.40100000000000002</v>
      </c>
      <c r="S18">
        <v>0.42899999999999999</v>
      </c>
      <c r="T18">
        <v>5.2999999999999999E-2</v>
      </c>
      <c r="U18">
        <v>0.35099999999999998</v>
      </c>
      <c r="V18">
        <v>0.46800000000000003</v>
      </c>
      <c r="W18">
        <v>0.34399999999999997</v>
      </c>
      <c r="X18">
        <v>0.39300000000000002</v>
      </c>
      <c r="Y18">
        <v>0.375</v>
      </c>
      <c r="Z18">
        <v>600</v>
      </c>
    </row>
    <row r="19" spans="1:26" x14ac:dyDescent="0.2">
      <c r="A19" t="s">
        <v>19</v>
      </c>
      <c r="B19">
        <v>0.38500000000000001</v>
      </c>
      <c r="C19">
        <v>0.40600000000000003</v>
      </c>
      <c r="D19">
        <v>0.47499999999999998</v>
      </c>
      <c r="E19">
        <v>0.36199999999999999</v>
      </c>
      <c r="F19">
        <v>0.38600000000000001</v>
      </c>
      <c r="G19">
        <v>0.33500000000000002</v>
      </c>
      <c r="H19">
        <v>0.46500000000000002</v>
      </c>
      <c r="I19">
        <v>0.35699999999999998</v>
      </c>
      <c r="J19">
        <v>0.38500000000000001</v>
      </c>
      <c r="K19">
        <v>0.39600000000000002</v>
      </c>
      <c r="L19">
        <v>0.39800000000000002</v>
      </c>
      <c r="M19">
        <v>0.57199999999999995</v>
      </c>
      <c r="N19">
        <v>0.57899999999999996</v>
      </c>
      <c r="O19">
        <v>0.42199999999999999</v>
      </c>
      <c r="P19">
        <v>0.41199999999999998</v>
      </c>
      <c r="Q19">
        <v>0.40100000000000002</v>
      </c>
      <c r="R19">
        <v>0.35699999999999998</v>
      </c>
      <c r="S19">
        <v>0.34899999999999998</v>
      </c>
      <c r="T19">
        <v>0.05</v>
      </c>
      <c r="U19">
        <v>5.1999999999999998E-2</v>
      </c>
      <c r="V19">
        <v>0.34699999999999998</v>
      </c>
      <c r="W19">
        <v>0.38700000000000001</v>
      </c>
      <c r="X19">
        <v>0.36599999999999999</v>
      </c>
      <c r="Y19">
        <v>0.35899999999999999</v>
      </c>
      <c r="Z19">
        <v>600</v>
      </c>
    </row>
    <row r="20" spans="1:26" x14ac:dyDescent="0.2">
      <c r="A20" t="s">
        <v>20</v>
      </c>
      <c r="B20">
        <v>0.41799999999999998</v>
      </c>
      <c r="C20">
        <v>0.35099999999999998</v>
      </c>
      <c r="D20">
        <v>0.38</v>
      </c>
      <c r="E20">
        <v>0.36599999999999999</v>
      </c>
      <c r="F20">
        <v>0.39700000000000002</v>
      </c>
      <c r="G20">
        <v>0.54500000000000004</v>
      </c>
      <c r="H20">
        <v>0.38200000000000001</v>
      </c>
      <c r="I20">
        <v>0.36699999999999999</v>
      </c>
      <c r="J20">
        <v>0.41799999999999998</v>
      </c>
      <c r="K20">
        <v>0.35199999999999998</v>
      </c>
      <c r="L20">
        <v>0.42499999999999999</v>
      </c>
      <c r="M20">
        <v>0.374</v>
      </c>
      <c r="N20">
        <v>0.38200000000000001</v>
      </c>
      <c r="O20">
        <v>0.38</v>
      </c>
      <c r="P20">
        <v>0.36699999999999999</v>
      </c>
      <c r="Q20">
        <v>0.42</v>
      </c>
      <c r="R20">
        <v>0.38400000000000001</v>
      </c>
      <c r="S20">
        <v>0.371</v>
      </c>
      <c r="T20">
        <v>0.45400000000000001</v>
      </c>
      <c r="U20">
        <v>0.41399999999999998</v>
      </c>
      <c r="V20">
        <v>0.41099999999999998</v>
      </c>
      <c r="W20">
        <v>0.39600000000000002</v>
      </c>
      <c r="X20">
        <v>0.379</v>
      </c>
      <c r="Y20">
        <v>0.38500000000000001</v>
      </c>
      <c r="Z20">
        <v>600</v>
      </c>
    </row>
    <row r="21" spans="1:26" x14ac:dyDescent="0.2">
      <c r="A21" t="s">
        <v>21</v>
      </c>
      <c r="B21">
        <v>0.16300000000000001</v>
      </c>
      <c r="C21">
        <v>0.35499999999999998</v>
      </c>
      <c r="D21">
        <v>0.32300000000000001</v>
      </c>
      <c r="E21">
        <v>0.30499999999999999</v>
      </c>
      <c r="F21">
        <v>0.38900000000000001</v>
      </c>
      <c r="G21">
        <v>0.39900000000000002</v>
      </c>
      <c r="H21">
        <v>0.34799999999999998</v>
      </c>
      <c r="I21">
        <v>0.35899999999999999</v>
      </c>
      <c r="J21">
        <v>0.44600000000000001</v>
      </c>
      <c r="K21">
        <v>0.40699999999999997</v>
      </c>
      <c r="L21">
        <v>0.38700000000000001</v>
      </c>
      <c r="M21">
        <v>0.41799999999999998</v>
      </c>
      <c r="N21">
        <v>0.41299999999999998</v>
      </c>
      <c r="O21">
        <v>0.441</v>
      </c>
      <c r="P21">
        <v>0.38200000000000001</v>
      </c>
      <c r="Q21">
        <v>0.41199999999999998</v>
      </c>
      <c r="R21">
        <v>0.38200000000000001</v>
      </c>
      <c r="S21">
        <v>0.435</v>
      </c>
      <c r="T21">
        <v>0.33700000000000002</v>
      </c>
      <c r="U21">
        <v>0.40400000000000003</v>
      </c>
      <c r="V21">
        <v>0.42399999999999999</v>
      </c>
      <c r="W21">
        <v>0.35099999999999998</v>
      </c>
      <c r="X21">
        <v>0.36499999999999999</v>
      </c>
      <c r="Y21">
        <v>0.41699999999999998</v>
      </c>
      <c r="Z21">
        <v>600</v>
      </c>
    </row>
    <row r="22" spans="1:26" x14ac:dyDescent="0.2">
      <c r="A22" t="s">
        <v>22</v>
      </c>
      <c r="B22">
        <v>0.436</v>
      </c>
      <c r="C22">
        <v>0.36799999999999999</v>
      </c>
      <c r="D22">
        <v>0.41099999999999998</v>
      </c>
      <c r="E22">
        <v>0.51200000000000001</v>
      </c>
      <c r="F22">
        <v>0.38900000000000001</v>
      </c>
      <c r="G22">
        <v>0.377</v>
      </c>
      <c r="H22">
        <v>0.36799999999999999</v>
      </c>
      <c r="I22">
        <v>0.29699999999999999</v>
      </c>
      <c r="J22">
        <v>0.432</v>
      </c>
      <c r="K22">
        <v>0.432</v>
      </c>
      <c r="L22">
        <v>0.41499999999999998</v>
      </c>
      <c r="M22">
        <v>0.375</v>
      </c>
      <c r="N22">
        <v>0.41799999999999998</v>
      </c>
      <c r="O22">
        <v>0.44</v>
      </c>
      <c r="P22">
        <v>0.42199999999999999</v>
      </c>
      <c r="Q22">
        <v>0.373</v>
      </c>
      <c r="R22">
        <v>0.39600000000000002</v>
      </c>
      <c r="S22">
        <v>5.1999999999999998E-2</v>
      </c>
      <c r="T22">
        <v>0.36199999999999999</v>
      </c>
      <c r="U22">
        <v>7.1999999999999995E-2</v>
      </c>
      <c r="V22">
        <v>0.41</v>
      </c>
      <c r="W22">
        <v>0.34599999999999997</v>
      </c>
      <c r="X22">
        <v>0.40600000000000003</v>
      </c>
      <c r="Y22">
        <v>0.439</v>
      </c>
      <c r="Z22">
        <v>600</v>
      </c>
    </row>
    <row r="23" spans="1:26" x14ac:dyDescent="0.2">
      <c r="A23" t="s">
        <v>23</v>
      </c>
      <c r="B23">
        <v>0.42</v>
      </c>
      <c r="C23">
        <v>0.34799999999999998</v>
      </c>
      <c r="D23">
        <v>0.42399999999999999</v>
      </c>
      <c r="E23">
        <v>0.52600000000000002</v>
      </c>
      <c r="F23">
        <v>0.41399999999999998</v>
      </c>
      <c r="G23">
        <v>0.34699999999999998</v>
      </c>
      <c r="H23">
        <v>0.36399999999999999</v>
      </c>
      <c r="I23">
        <v>0.52</v>
      </c>
      <c r="J23">
        <v>0.434</v>
      </c>
      <c r="K23">
        <v>0.35899999999999999</v>
      </c>
      <c r="L23">
        <v>0.39500000000000002</v>
      </c>
      <c r="M23">
        <v>1.7210000000000001</v>
      </c>
      <c r="N23">
        <v>0.35099999999999998</v>
      </c>
      <c r="O23">
        <v>0.433</v>
      </c>
      <c r="P23">
        <v>0.32400000000000001</v>
      </c>
      <c r="Q23">
        <v>0.39500000000000002</v>
      </c>
      <c r="R23">
        <v>0.38900000000000001</v>
      </c>
      <c r="S23">
        <v>0.47399999999999998</v>
      </c>
      <c r="T23">
        <v>0.44600000000000001</v>
      </c>
      <c r="U23">
        <v>0.41099999999999998</v>
      </c>
      <c r="V23">
        <v>0.43</v>
      </c>
      <c r="W23">
        <v>0.36699999999999999</v>
      </c>
      <c r="X23">
        <v>0.47099999999999997</v>
      </c>
      <c r="Y23">
        <v>0.41799999999999998</v>
      </c>
      <c r="Z23">
        <v>600</v>
      </c>
    </row>
  </sheetData>
  <pageMargins left="0.75" right="0.75" top="1" bottom="1" header="0.5" footer="0.5"/>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23"/>
  <sheetViews>
    <sheetView workbookViewId="0"/>
  </sheetViews>
  <sheetFormatPr baseColWidth="10" defaultRowHeight="16" x14ac:dyDescent="0.2"/>
  <cols>
    <col min="1" max="1" width="17.83203125" bestFit="1" customWidth="1"/>
    <col min="2" max="2" width="14.6640625" bestFit="1" customWidth="1"/>
    <col min="3" max="25" width="6.1640625" bestFit="1" customWidth="1"/>
    <col min="26" max="26" width="4.1640625" bestFit="1" customWidth="1"/>
  </cols>
  <sheetData>
    <row r="1" spans="1:26" x14ac:dyDescent="0.2">
      <c r="A1" t="s">
        <v>0</v>
      </c>
    </row>
    <row r="3" spans="1:26" x14ac:dyDescent="0.2">
      <c r="A3" t="s">
        <v>1</v>
      </c>
      <c r="B3" t="s">
        <v>2</v>
      </c>
    </row>
    <row r="4" spans="1:26" x14ac:dyDescent="0.2">
      <c r="A4" t="s">
        <v>5</v>
      </c>
      <c r="B4" t="s">
        <v>24</v>
      </c>
    </row>
    <row r="6" spans="1:26" x14ac:dyDescent="0.2">
      <c r="A6">
        <v>600</v>
      </c>
    </row>
    <row r="7" spans="1:26" x14ac:dyDescent="0.2">
      <c r="B7">
        <v>1</v>
      </c>
      <c r="C7">
        <v>2</v>
      </c>
      <c r="D7">
        <v>3</v>
      </c>
      <c r="E7">
        <v>4</v>
      </c>
      <c r="F7">
        <v>5</v>
      </c>
      <c r="G7">
        <v>6</v>
      </c>
      <c r="H7">
        <v>7</v>
      </c>
      <c r="I7">
        <v>8</v>
      </c>
      <c r="J7">
        <v>9</v>
      </c>
      <c r="K7">
        <v>10</v>
      </c>
      <c r="L7">
        <v>11</v>
      </c>
      <c r="M7">
        <v>12</v>
      </c>
      <c r="N7">
        <v>13</v>
      </c>
      <c r="O7">
        <v>14</v>
      </c>
      <c r="P7">
        <v>15</v>
      </c>
      <c r="Q7">
        <v>16</v>
      </c>
      <c r="R7">
        <v>17</v>
      </c>
      <c r="S7">
        <v>18</v>
      </c>
      <c r="T7">
        <v>19</v>
      </c>
      <c r="U7">
        <v>20</v>
      </c>
      <c r="V7">
        <v>21</v>
      </c>
      <c r="W7">
        <v>22</v>
      </c>
      <c r="X7">
        <v>23</v>
      </c>
      <c r="Y7">
        <v>24</v>
      </c>
    </row>
    <row r="8" spans="1:26" x14ac:dyDescent="0.2">
      <c r="A8" t="s">
        <v>8</v>
      </c>
      <c r="B8">
        <v>0.39800000000000002</v>
      </c>
      <c r="C8">
        <v>0.41399999999999998</v>
      </c>
      <c r="D8">
        <v>0.30399999999999999</v>
      </c>
      <c r="E8">
        <v>0.36799999999999999</v>
      </c>
      <c r="F8">
        <v>0.315</v>
      </c>
      <c r="G8">
        <v>0.35499999999999998</v>
      </c>
      <c r="H8">
        <v>0.38700000000000001</v>
      </c>
      <c r="I8">
        <v>0.33300000000000002</v>
      </c>
      <c r="J8">
        <v>0.46</v>
      </c>
      <c r="K8">
        <v>0.40600000000000003</v>
      </c>
      <c r="L8">
        <v>0.35299999999999998</v>
      </c>
      <c r="M8">
        <v>0.39500000000000002</v>
      </c>
      <c r="N8">
        <v>0.378</v>
      </c>
      <c r="O8">
        <v>0.39300000000000002</v>
      </c>
      <c r="P8">
        <v>0.33500000000000002</v>
      </c>
      <c r="Q8">
        <v>0.35</v>
      </c>
      <c r="R8">
        <v>0.35899999999999999</v>
      </c>
      <c r="S8">
        <v>0.39100000000000001</v>
      </c>
      <c r="T8">
        <v>0.42099999999999999</v>
      </c>
      <c r="U8">
        <v>0.38500000000000001</v>
      </c>
      <c r="V8">
        <v>0.40699999999999997</v>
      </c>
      <c r="W8">
        <v>0.436</v>
      </c>
      <c r="X8">
        <v>0.34200000000000003</v>
      </c>
      <c r="Y8">
        <v>0.33900000000000002</v>
      </c>
      <c r="Z8">
        <v>600</v>
      </c>
    </row>
    <row r="9" spans="1:26" x14ac:dyDescent="0.2">
      <c r="A9" t="s">
        <v>9</v>
      </c>
      <c r="B9">
        <v>0.39500000000000002</v>
      </c>
      <c r="C9">
        <v>0.38200000000000001</v>
      </c>
      <c r="D9">
        <v>0.378</v>
      </c>
      <c r="E9">
        <v>0.33900000000000002</v>
      </c>
      <c r="F9">
        <v>0.376</v>
      </c>
      <c r="G9">
        <v>0.41499999999999998</v>
      </c>
      <c r="H9">
        <v>0.32</v>
      </c>
      <c r="I9">
        <v>0.57099999999999995</v>
      </c>
      <c r="J9">
        <v>0.39700000000000002</v>
      </c>
      <c r="K9">
        <v>0.41099999999999998</v>
      </c>
      <c r="L9">
        <v>0.40300000000000002</v>
      </c>
      <c r="M9">
        <v>0.41099999999999998</v>
      </c>
      <c r="N9">
        <v>0.42499999999999999</v>
      </c>
      <c r="O9">
        <v>0.373</v>
      </c>
      <c r="P9">
        <v>0.41599999999999998</v>
      </c>
      <c r="Q9">
        <v>0.35899999999999999</v>
      </c>
      <c r="R9">
        <v>0.40500000000000003</v>
      </c>
      <c r="S9">
        <v>0.38900000000000001</v>
      </c>
      <c r="T9">
        <v>0.39300000000000002</v>
      </c>
      <c r="U9">
        <v>0.36799999999999999</v>
      </c>
      <c r="V9">
        <v>0.42899999999999999</v>
      </c>
      <c r="W9">
        <v>0.38600000000000001</v>
      </c>
      <c r="X9">
        <v>0.38500000000000001</v>
      </c>
      <c r="Y9">
        <v>0.35299999999999998</v>
      </c>
      <c r="Z9">
        <v>600</v>
      </c>
    </row>
    <row r="10" spans="1:26" x14ac:dyDescent="0.2">
      <c r="A10" t="s">
        <v>10</v>
      </c>
      <c r="B10">
        <v>0.41899999999999998</v>
      </c>
      <c r="C10">
        <v>0.41799999999999998</v>
      </c>
      <c r="D10">
        <v>0.32400000000000001</v>
      </c>
      <c r="E10">
        <v>5.2999999999999999E-2</v>
      </c>
      <c r="F10">
        <v>0.11</v>
      </c>
      <c r="G10">
        <v>0.44800000000000001</v>
      </c>
      <c r="H10">
        <v>0.42799999999999999</v>
      </c>
      <c r="I10">
        <v>0.34300000000000003</v>
      </c>
      <c r="J10">
        <v>0.40500000000000003</v>
      </c>
      <c r="K10">
        <v>0.35199999999999998</v>
      </c>
      <c r="L10">
        <v>0.192</v>
      </c>
      <c r="M10">
        <v>0.27700000000000002</v>
      </c>
      <c r="N10">
        <v>0.31900000000000001</v>
      </c>
      <c r="O10">
        <v>0.34599999999999997</v>
      </c>
      <c r="P10">
        <v>0.372</v>
      </c>
      <c r="Q10">
        <v>0.40400000000000003</v>
      </c>
      <c r="R10">
        <v>0.28000000000000003</v>
      </c>
      <c r="S10">
        <v>0.39</v>
      </c>
      <c r="T10">
        <v>0.45100000000000001</v>
      </c>
      <c r="U10">
        <v>0.372</v>
      </c>
      <c r="V10">
        <v>0.378</v>
      </c>
      <c r="W10">
        <v>0.35299999999999998</v>
      </c>
      <c r="X10">
        <v>0.254</v>
      </c>
      <c r="Y10">
        <v>0.317</v>
      </c>
      <c r="Z10">
        <v>600</v>
      </c>
    </row>
    <row r="11" spans="1:26" x14ac:dyDescent="0.2">
      <c r="A11" t="s">
        <v>11</v>
      </c>
      <c r="B11">
        <v>0.39200000000000002</v>
      </c>
      <c r="C11">
        <v>0.41099999999999998</v>
      </c>
      <c r="D11">
        <v>0.35299999999999998</v>
      </c>
      <c r="E11">
        <v>0.39600000000000002</v>
      </c>
      <c r="F11">
        <v>0.35499999999999998</v>
      </c>
      <c r="G11">
        <v>0.36199999999999999</v>
      </c>
      <c r="H11">
        <v>0.40200000000000002</v>
      </c>
      <c r="I11">
        <v>0.36199999999999999</v>
      </c>
      <c r="J11">
        <v>0.433</v>
      </c>
      <c r="K11">
        <v>0.38800000000000001</v>
      </c>
      <c r="L11">
        <v>0.4</v>
      </c>
      <c r="M11">
        <v>0.35899999999999999</v>
      </c>
      <c r="N11">
        <v>0.4</v>
      </c>
      <c r="O11">
        <v>0.32700000000000001</v>
      </c>
      <c r="P11">
        <v>0.44600000000000001</v>
      </c>
      <c r="Q11">
        <v>0.38300000000000001</v>
      </c>
      <c r="R11">
        <v>0.42199999999999999</v>
      </c>
      <c r="S11">
        <v>0.39500000000000002</v>
      </c>
      <c r="T11">
        <v>0.35099999999999998</v>
      </c>
      <c r="U11">
        <v>0.33600000000000002</v>
      </c>
      <c r="V11">
        <v>0.43099999999999999</v>
      </c>
      <c r="W11">
        <v>0.36799999999999999</v>
      </c>
      <c r="X11">
        <v>0.441</v>
      </c>
      <c r="Y11">
        <v>0.38800000000000001</v>
      </c>
      <c r="Z11">
        <v>600</v>
      </c>
    </row>
    <row r="12" spans="1:26" x14ac:dyDescent="0.2">
      <c r="A12" t="s">
        <v>12</v>
      </c>
      <c r="B12">
        <v>0.41199999999999998</v>
      </c>
      <c r="C12">
        <v>0.495</v>
      </c>
      <c r="D12">
        <v>0.41099999999999998</v>
      </c>
      <c r="E12">
        <v>0.39800000000000002</v>
      </c>
      <c r="F12">
        <v>0.36</v>
      </c>
      <c r="G12">
        <v>0.32900000000000001</v>
      </c>
      <c r="H12">
        <v>0.35899999999999999</v>
      </c>
      <c r="I12">
        <v>0.374</v>
      </c>
      <c r="J12">
        <v>0.35599999999999998</v>
      </c>
      <c r="K12">
        <v>0.317</v>
      </c>
      <c r="L12">
        <v>0.36499999999999999</v>
      </c>
      <c r="M12">
        <v>0.38900000000000001</v>
      </c>
      <c r="N12">
        <v>0.40699999999999997</v>
      </c>
      <c r="O12">
        <v>0.104</v>
      </c>
      <c r="P12">
        <v>0.42899999999999999</v>
      </c>
      <c r="Q12">
        <v>0.376</v>
      </c>
      <c r="R12">
        <v>0.40300000000000002</v>
      </c>
      <c r="S12">
        <v>0.28199999999999997</v>
      </c>
      <c r="T12">
        <v>0.38200000000000001</v>
      </c>
      <c r="U12">
        <v>0.36699999999999999</v>
      </c>
      <c r="V12">
        <v>0.43</v>
      </c>
      <c r="W12">
        <v>0.35</v>
      </c>
      <c r="X12">
        <v>0.38100000000000001</v>
      </c>
      <c r="Y12">
        <v>0.39900000000000002</v>
      </c>
      <c r="Z12">
        <v>600</v>
      </c>
    </row>
    <row r="13" spans="1:26" x14ac:dyDescent="0.2">
      <c r="A13" t="s">
        <v>13</v>
      </c>
      <c r="B13">
        <v>0.39800000000000002</v>
      </c>
      <c r="C13">
        <v>0.42599999999999999</v>
      </c>
      <c r="D13">
        <v>0.41</v>
      </c>
      <c r="E13">
        <v>0.35599999999999998</v>
      </c>
      <c r="F13">
        <v>0.35399999999999998</v>
      </c>
      <c r="G13">
        <v>0.41599999999999998</v>
      </c>
      <c r="H13">
        <v>0.38200000000000001</v>
      </c>
      <c r="I13">
        <v>0.38200000000000001</v>
      </c>
      <c r="J13">
        <v>5.1999999999999998E-2</v>
      </c>
      <c r="K13">
        <v>0.442</v>
      </c>
      <c r="L13">
        <v>0.35699999999999998</v>
      </c>
      <c r="M13">
        <v>0.39700000000000002</v>
      </c>
      <c r="N13">
        <v>0.34499999999999997</v>
      </c>
      <c r="O13">
        <v>0.35699999999999998</v>
      </c>
      <c r="P13">
        <v>0.38200000000000001</v>
      </c>
      <c r="Q13">
        <v>0.38200000000000001</v>
      </c>
      <c r="R13">
        <v>0.35</v>
      </c>
      <c r="S13">
        <v>0.38400000000000001</v>
      </c>
      <c r="T13">
        <v>0.35899999999999999</v>
      </c>
      <c r="U13">
        <v>0.34</v>
      </c>
      <c r="V13">
        <v>0.38800000000000001</v>
      </c>
      <c r="W13">
        <v>0.438</v>
      </c>
      <c r="X13">
        <v>0.34799999999999998</v>
      </c>
      <c r="Y13">
        <v>0.35799999999999998</v>
      </c>
      <c r="Z13">
        <v>600</v>
      </c>
    </row>
    <row r="14" spans="1:26" x14ac:dyDescent="0.2">
      <c r="A14" t="s">
        <v>14</v>
      </c>
      <c r="B14">
        <v>0.41399999999999998</v>
      </c>
      <c r="C14">
        <v>0.40200000000000002</v>
      </c>
      <c r="D14">
        <v>0.38900000000000001</v>
      </c>
      <c r="E14">
        <v>0.371</v>
      </c>
      <c r="F14">
        <v>0.34899999999999998</v>
      </c>
      <c r="G14">
        <v>0.30299999999999999</v>
      </c>
      <c r="H14">
        <v>0.41199999999999998</v>
      </c>
      <c r="I14">
        <v>0.40300000000000002</v>
      </c>
      <c r="J14">
        <v>0.437</v>
      </c>
      <c r="K14">
        <v>0.40400000000000003</v>
      </c>
      <c r="L14">
        <v>0.372</v>
      </c>
      <c r="M14">
        <v>0.43</v>
      </c>
      <c r="N14">
        <v>0.42099999999999999</v>
      </c>
      <c r="O14">
        <v>0.39600000000000002</v>
      </c>
      <c r="P14">
        <v>0.376</v>
      </c>
      <c r="Q14">
        <v>0.371</v>
      </c>
      <c r="R14">
        <v>0.35299999999999998</v>
      </c>
      <c r="S14">
        <v>0.33500000000000002</v>
      </c>
      <c r="T14">
        <v>0.14299999999999999</v>
      </c>
      <c r="U14">
        <v>0.38800000000000001</v>
      </c>
      <c r="V14">
        <v>9.2999999999999999E-2</v>
      </c>
      <c r="W14">
        <v>0.39400000000000002</v>
      </c>
      <c r="X14">
        <v>0.35899999999999999</v>
      </c>
      <c r="Y14">
        <v>0.41499999999999998</v>
      </c>
      <c r="Z14">
        <v>600</v>
      </c>
    </row>
    <row r="15" spans="1:26" x14ac:dyDescent="0.2">
      <c r="A15" t="s">
        <v>15</v>
      </c>
      <c r="B15">
        <v>0.40600000000000003</v>
      </c>
      <c r="C15">
        <v>0.38100000000000001</v>
      </c>
      <c r="D15">
        <v>0.35</v>
      </c>
      <c r="E15">
        <v>0.501</v>
      </c>
      <c r="F15">
        <v>0.39600000000000002</v>
      </c>
      <c r="G15">
        <v>0.38900000000000001</v>
      </c>
      <c r="H15">
        <v>0.36799999999999999</v>
      </c>
      <c r="I15">
        <v>0.38400000000000001</v>
      </c>
      <c r="J15">
        <v>0.58899999999999997</v>
      </c>
      <c r="K15">
        <v>0.35099999999999998</v>
      </c>
      <c r="L15">
        <v>4.4999999999999998E-2</v>
      </c>
      <c r="M15">
        <v>0.39</v>
      </c>
      <c r="N15">
        <v>0.35499999999999998</v>
      </c>
      <c r="O15">
        <v>0.42599999999999999</v>
      </c>
      <c r="P15">
        <v>0.4</v>
      </c>
      <c r="Q15">
        <v>0.24</v>
      </c>
      <c r="R15">
        <v>7.0999999999999994E-2</v>
      </c>
      <c r="S15">
        <v>0.379</v>
      </c>
      <c r="T15">
        <v>0.35199999999999998</v>
      </c>
      <c r="U15">
        <v>0.40799999999999997</v>
      </c>
      <c r="V15">
        <v>0.39400000000000002</v>
      </c>
      <c r="W15">
        <v>0.442</v>
      </c>
      <c r="X15">
        <v>0.375</v>
      </c>
      <c r="Y15">
        <v>0.39700000000000002</v>
      </c>
      <c r="Z15">
        <v>600</v>
      </c>
    </row>
    <row r="16" spans="1:26" x14ac:dyDescent="0.2">
      <c r="A16" t="s">
        <v>16</v>
      </c>
      <c r="B16">
        <v>0.40600000000000003</v>
      </c>
      <c r="C16">
        <v>0.47299999999999998</v>
      </c>
      <c r="D16">
        <v>0.35499999999999998</v>
      </c>
      <c r="E16">
        <v>0.40100000000000002</v>
      </c>
      <c r="F16">
        <v>0.374</v>
      </c>
      <c r="G16">
        <v>0.317</v>
      </c>
      <c r="H16">
        <v>0.38</v>
      </c>
      <c r="I16">
        <v>0.40400000000000003</v>
      </c>
      <c r="J16">
        <v>0.41399999999999998</v>
      </c>
      <c r="K16">
        <v>0.36299999999999999</v>
      </c>
      <c r="L16">
        <v>0.46200000000000002</v>
      </c>
      <c r="M16">
        <v>0.317</v>
      </c>
      <c r="N16">
        <v>0.38900000000000001</v>
      </c>
      <c r="O16">
        <v>0.34599999999999997</v>
      </c>
      <c r="P16">
        <v>0.43</v>
      </c>
      <c r="Q16">
        <v>0.42899999999999999</v>
      </c>
      <c r="R16">
        <v>0.38300000000000001</v>
      </c>
      <c r="S16">
        <v>0.38500000000000001</v>
      </c>
      <c r="T16">
        <v>0.36899999999999999</v>
      </c>
      <c r="U16">
        <v>0.36199999999999999</v>
      </c>
      <c r="V16">
        <v>0.378</v>
      </c>
      <c r="W16">
        <v>0.36099999999999999</v>
      </c>
      <c r="X16">
        <v>0.40500000000000003</v>
      </c>
      <c r="Y16">
        <v>0.38500000000000001</v>
      </c>
      <c r="Z16">
        <v>600</v>
      </c>
    </row>
    <row r="17" spans="1:26" x14ac:dyDescent="0.2">
      <c r="A17" t="s">
        <v>17</v>
      </c>
      <c r="B17">
        <v>0.41699999999999998</v>
      </c>
      <c r="C17">
        <v>0.41599999999999998</v>
      </c>
      <c r="D17">
        <v>5.0999999999999997E-2</v>
      </c>
      <c r="E17">
        <v>0.504</v>
      </c>
      <c r="F17">
        <v>0.38400000000000001</v>
      </c>
      <c r="G17">
        <v>0.38100000000000001</v>
      </c>
      <c r="H17">
        <v>0.35399999999999998</v>
      </c>
      <c r="I17">
        <v>0.34499999999999997</v>
      </c>
      <c r="J17">
        <v>0.315</v>
      </c>
      <c r="K17">
        <v>0.32200000000000001</v>
      </c>
      <c r="L17">
        <v>5.8000000000000003E-2</v>
      </c>
      <c r="M17">
        <v>0.34499999999999997</v>
      </c>
      <c r="N17">
        <v>0.433</v>
      </c>
      <c r="O17">
        <v>0.34499999999999997</v>
      </c>
      <c r="P17">
        <v>0.439</v>
      </c>
      <c r="Q17">
        <v>0.433</v>
      </c>
      <c r="R17">
        <v>0.314</v>
      </c>
      <c r="S17">
        <v>0.432</v>
      </c>
      <c r="T17">
        <v>0.36399999999999999</v>
      </c>
      <c r="U17">
        <v>0.41899999999999998</v>
      </c>
      <c r="V17">
        <v>0.498</v>
      </c>
      <c r="W17">
        <v>0.39</v>
      </c>
      <c r="X17">
        <v>0.34799999999999998</v>
      </c>
      <c r="Y17">
        <v>0.30299999999999999</v>
      </c>
      <c r="Z17">
        <v>600</v>
      </c>
    </row>
    <row r="18" spans="1:26" x14ac:dyDescent="0.2">
      <c r="A18" t="s">
        <v>18</v>
      </c>
      <c r="B18">
        <v>0.23300000000000001</v>
      </c>
      <c r="C18">
        <v>0.31</v>
      </c>
      <c r="D18">
        <v>0.42</v>
      </c>
      <c r="E18">
        <v>0.40600000000000003</v>
      </c>
      <c r="F18">
        <v>0.30299999999999999</v>
      </c>
      <c r="G18">
        <v>0.29499999999999998</v>
      </c>
      <c r="H18">
        <v>0.373</v>
      </c>
      <c r="I18">
        <v>0.39800000000000002</v>
      </c>
      <c r="J18">
        <v>0.36699999999999999</v>
      </c>
      <c r="K18">
        <v>0.46300000000000002</v>
      </c>
      <c r="L18">
        <v>0.41199999999999998</v>
      </c>
      <c r="M18">
        <v>0.45300000000000001</v>
      </c>
      <c r="N18">
        <v>0.42</v>
      </c>
      <c r="O18">
        <v>0.41399999999999998</v>
      </c>
      <c r="P18">
        <v>0.434</v>
      </c>
      <c r="Q18">
        <v>0.41</v>
      </c>
      <c r="R18">
        <v>0.48299999999999998</v>
      </c>
      <c r="S18">
        <v>0.41399999999999998</v>
      </c>
      <c r="T18">
        <v>5.0999999999999997E-2</v>
      </c>
      <c r="U18">
        <v>0.18</v>
      </c>
      <c r="V18">
        <v>0.47899999999999998</v>
      </c>
      <c r="W18">
        <v>0.376</v>
      </c>
      <c r="X18">
        <v>0.35399999999999998</v>
      </c>
      <c r="Y18">
        <v>0.38500000000000001</v>
      </c>
      <c r="Z18">
        <v>600</v>
      </c>
    </row>
    <row r="19" spans="1:26" x14ac:dyDescent="0.2">
      <c r="A19" t="s">
        <v>19</v>
      </c>
      <c r="B19">
        <v>0.40300000000000002</v>
      </c>
      <c r="C19">
        <v>0.35599999999999998</v>
      </c>
      <c r="D19">
        <v>0.38400000000000001</v>
      </c>
      <c r="E19">
        <v>0.29199999999999998</v>
      </c>
      <c r="F19">
        <v>0.38100000000000001</v>
      </c>
      <c r="G19">
        <v>0.371</v>
      </c>
      <c r="H19">
        <v>0.41299999999999998</v>
      </c>
      <c r="I19">
        <v>0.43099999999999999</v>
      </c>
      <c r="J19">
        <v>0.38100000000000001</v>
      </c>
      <c r="K19">
        <v>0.40600000000000003</v>
      </c>
      <c r="L19">
        <v>0.42599999999999999</v>
      </c>
      <c r="M19">
        <v>0.42599999999999999</v>
      </c>
      <c r="N19">
        <v>0.44400000000000001</v>
      </c>
      <c r="O19">
        <v>0.24199999999999999</v>
      </c>
      <c r="P19">
        <v>0.43</v>
      </c>
      <c r="Q19">
        <v>0.41599999999999998</v>
      </c>
      <c r="R19">
        <v>0.33300000000000002</v>
      </c>
      <c r="S19">
        <v>0.4</v>
      </c>
      <c r="T19">
        <v>5.3999999999999999E-2</v>
      </c>
      <c r="U19">
        <v>5.0999999999999997E-2</v>
      </c>
      <c r="V19">
        <v>0.377</v>
      </c>
      <c r="W19">
        <v>0.432</v>
      </c>
      <c r="X19">
        <v>0.36599999999999999</v>
      </c>
      <c r="Y19">
        <v>0.40300000000000002</v>
      </c>
      <c r="Z19">
        <v>600</v>
      </c>
    </row>
    <row r="20" spans="1:26" x14ac:dyDescent="0.2">
      <c r="A20" t="s">
        <v>20</v>
      </c>
      <c r="B20">
        <v>0.442</v>
      </c>
      <c r="C20">
        <v>0.38900000000000001</v>
      </c>
      <c r="D20">
        <v>0.14799999999999999</v>
      </c>
      <c r="E20">
        <v>0.42</v>
      </c>
      <c r="F20">
        <v>0.36499999999999999</v>
      </c>
      <c r="G20">
        <v>0.39900000000000002</v>
      </c>
      <c r="H20">
        <v>0.56000000000000005</v>
      </c>
      <c r="I20">
        <v>0.40200000000000002</v>
      </c>
      <c r="J20">
        <v>0.42899999999999999</v>
      </c>
      <c r="K20">
        <v>0.32200000000000001</v>
      </c>
      <c r="L20">
        <v>0.45</v>
      </c>
      <c r="M20">
        <v>0.44500000000000001</v>
      </c>
      <c r="N20">
        <v>0.432</v>
      </c>
      <c r="O20">
        <v>0.34499999999999997</v>
      </c>
      <c r="P20">
        <v>0.33200000000000002</v>
      </c>
      <c r="Q20">
        <v>0.439</v>
      </c>
      <c r="R20">
        <v>0.34300000000000003</v>
      </c>
      <c r="S20">
        <v>0.45700000000000002</v>
      </c>
      <c r="T20">
        <v>0.439</v>
      </c>
      <c r="U20">
        <v>0.40500000000000003</v>
      </c>
      <c r="V20">
        <v>0.41</v>
      </c>
      <c r="W20">
        <v>0.38600000000000001</v>
      </c>
      <c r="X20">
        <v>0.42199999999999999</v>
      </c>
      <c r="Y20">
        <v>0.35199999999999998</v>
      </c>
      <c r="Z20">
        <v>600</v>
      </c>
    </row>
    <row r="21" spans="1:26" x14ac:dyDescent="0.2">
      <c r="A21" t="s">
        <v>21</v>
      </c>
      <c r="B21">
        <v>0.377</v>
      </c>
      <c r="C21">
        <v>0.41799999999999998</v>
      </c>
      <c r="D21">
        <v>0.39400000000000002</v>
      </c>
      <c r="E21">
        <v>0.39600000000000002</v>
      </c>
      <c r="F21">
        <v>0.40300000000000002</v>
      </c>
      <c r="G21">
        <v>0.39100000000000001</v>
      </c>
      <c r="H21">
        <v>0.35299999999999998</v>
      </c>
      <c r="I21">
        <v>0.376</v>
      </c>
      <c r="J21">
        <v>0.44700000000000001</v>
      </c>
      <c r="K21">
        <v>0.46500000000000002</v>
      </c>
      <c r="L21">
        <v>0.39</v>
      </c>
      <c r="M21">
        <v>0.29899999999999999</v>
      </c>
      <c r="N21">
        <v>0.39900000000000002</v>
      </c>
      <c r="O21">
        <v>0.28799999999999998</v>
      </c>
      <c r="P21">
        <v>0.33200000000000002</v>
      </c>
      <c r="Q21">
        <v>0.39600000000000002</v>
      </c>
      <c r="R21">
        <v>0.37</v>
      </c>
      <c r="S21">
        <v>0.438</v>
      </c>
      <c r="T21">
        <v>0.375</v>
      </c>
      <c r="U21">
        <v>0.41399999999999998</v>
      </c>
      <c r="V21">
        <v>0.44700000000000001</v>
      </c>
      <c r="W21">
        <v>0.36</v>
      </c>
      <c r="X21">
        <v>0.40100000000000002</v>
      </c>
      <c r="Y21">
        <v>0.36599999999999999</v>
      </c>
      <c r="Z21">
        <v>600</v>
      </c>
    </row>
    <row r="22" spans="1:26" x14ac:dyDescent="0.2">
      <c r="A22" t="s">
        <v>22</v>
      </c>
      <c r="B22">
        <v>0.38500000000000001</v>
      </c>
      <c r="C22">
        <v>0.44500000000000001</v>
      </c>
      <c r="D22">
        <v>0.41799999999999998</v>
      </c>
      <c r="E22">
        <v>0.48499999999999999</v>
      </c>
      <c r="F22">
        <v>0.35599999999999998</v>
      </c>
      <c r="G22">
        <v>0.36</v>
      </c>
      <c r="H22">
        <v>0.35099999999999998</v>
      </c>
      <c r="I22">
        <v>0.38400000000000001</v>
      </c>
      <c r="J22">
        <v>0.44800000000000001</v>
      </c>
      <c r="K22">
        <v>0.377</v>
      </c>
      <c r="L22">
        <v>0.52400000000000002</v>
      </c>
      <c r="M22">
        <v>0.41099999999999998</v>
      </c>
      <c r="N22">
        <v>0.374</v>
      </c>
      <c r="O22">
        <v>7.9000000000000001E-2</v>
      </c>
      <c r="P22">
        <v>0.47799999999999998</v>
      </c>
      <c r="Q22">
        <v>0.41499999999999998</v>
      </c>
      <c r="R22">
        <v>0.40300000000000002</v>
      </c>
      <c r="S22">
        <v>0.40600000000000003</v>
      </c>
      <c r="T22">
        <v>0.36699999999999999</v>
      </c>
      <c r="U22">
        <v>0.38</v>
      </c>
      <c r="V22">
        <v>0.36699999999999999</v>
      </c>
      <c r="W22">
        <v>0.34799999999999998</v>
      </c>
      <c r="X22">
        <v>0.44700000000000001</v>
      </c>
      <c r="Y22">
        <v>0.44900000000000001</v>
      </c>
      <c r="Z22">
        <v>600</v>
      </c>
    </row>
    <row r="23" spans="1:26" x14ac:dyDescent="0.2">
      <c r="A23" t="s">
        <v>23</v>
      </c>
      <c r="B23">
        <v>0.40200000000000002</v>
      </c>
      <c r="C23">
        <v>0.57499999999999996</v>
      </c>
      <c r="D23">
        <v>0.39700000000000002</v>
      </c>
      <c r="E23">
        <v>0.41899999999999998</v>
      </c>
      <c r="F23">
        <v>0.40200000000000002</v>
      </c>
      <c r="G23">
        <v>0.38300000000000001</v>
      </c>
      <c r="H23">
        <v>0.54300000000000004</v>
      </c>
      <c r="I23">
        <v>0.38200000000000001</v>
      </c>
      <c r="J23">
        <v>0.38800000000000001</v>
      </c>
      <c r="K23">
        <v>0.42799999999999999</v>
      </c>
      <c r="L23">
        <v>0.39</v>
      </c>
      <c r="M23">
        <v>1.708</v>
      </c>
      <c r="N23">
        <v>0.35899999999999999</v>
      </c>
      <c r="O23">
        <v>0.42099999999999999</v>
      </c>
      <c r="P23">
        <v>0.36199999999999999</v>
      </c>
      <c r="Q23">
        <v>0.42899999999999999</v>
      </c>
      <c r="R23">
        <v>0.39300000000000002</v>
      </c>
      <c r="S23">
        <v>0.36199999999999999</v>
      </c>
      <c r="T23">
        <v>0.35399999999999998</v>
      </c>
      <c r="U23">
        <v>0.44800000000000001</v>
      </c>
      <c r="V23">
        <v>0.46600000000000003</v>
      </c>
      <c r="W23">
        <v>0.39700000000000002</v>
      </c>
      <c r="X23">
        <v>0.442</v>
      </c>
      <c r="Y23">
        <v>0.39700000000000002</v>
      </c>
      <c r="Z23">
        <v>600</v>
      </c>
    </row>
  </sheetData>
  <pageMargins left="0.75" right="0.75" top="1" bottom="1" header="0.5" footer="0.5"/>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23"/>
  <sheetViews>
    <sheetView workbookViewId="0"/>
  </sheetViews>
  <sheetFormatPr baseColWidth="10" defaultRowHeight="16" x14ac:dyDescent="0.2"/>
  <cols>
    <col min="1" max="1" width="17.83203125" bestFit="1" customWidth="1"/>
    <col min="2" max="2" width="14.6640625" bestFit="1" customWidth="1"/>
    <col min="3" max="25" width="6.1640625" bestFit="1" customWidth="1"/>
    <col min="26" max="26" width="4.1640625" bestFit="1" customWidth="1"/>
  </cols>
  <sheetData>
    <row r="1" spans="1:26" x14ac:dyDescent="0.2">
      <c r="A1" t="s">
        <v>0</v>
      </c>
    </row>
    <row r="3" spans="1:26" x14ac:dyDescent="0.2">
      <c r="A3" t="s">
        <v>1</v>
      </c>
      <c r="B3" t="s">
        <v>2</v>
      </c>
    </row>
    <row r="4" spans="1:26" x14ac:dyDescent="0.2">
      <c r="A4" t="s">
        <v>5</v>
      </c>
      <c r="B4" t="s">
        <v>24</v>
      </c>
    </row>
    <row r="6" spans="1:26" x14ac:dyDescent="0.2">
      <c r="A6">
        <v>600</v>
      </c>
    </row>
    <row r="7" spans="1:26" x14ac:dyDescent="0.2">
      <c r="B7">
        <v>1</v>
      </c>
      <c r="C7">
        <v>2</v>
      </c>
      <c r="D7">
        <v>3</v>
      </c>
      <c r="E7">
        <v>4</v>
      </c>
      <c r="F7">
        <v>5</v>
      </c>
      <c r="G7">
        <v>6</v>
      </c>
      <c r="H7">
        <v>7</v>
      </c>
      <c r="I7">
        <v>8</v>
      </c>
      <c r="J7">
        <v>9</v>
      </c>
      <c r="K7">
        <v>10</v>
      </c>
      <c r="L7">
        <v>11</v>
      </c>
      <c r="M7">
        <v>12</v>
      </c>
      <c r="N7">
        <v>13</v>
      </c>
      <c r="O7">
        <v>14</v>
      </c>
      <c r="P7">
        <v>15</v>
      </c>
      <c r="Q7">
        <v>16</v>
      </c>
      <c r="R7">
        <v>17</v>
      </c>
      <c r="S7">
        <v>18</v>
      </c>
      <c r="T7">
        <v>19</v>
      </c>
      <c r="U7">
        <v>20</v>
      </c>
      <c r="V7">
        <v>21</v>
      </c>
      <c r="W7">
        <v>22</v>
      </c>
      <c r="X7">
        <v>23</v>
      </c>
      <c r="Y7">
        <v>24</v>
      </c>
    </row>
    <row r="8" spans="1:26" x14ac:dyDescent="0.2">
      <c r="A8" t="s">
        <v>8</v>
      </c>
      <c r="B8">
        <v>0.371</v>
      </c>
      <c r="C8">
        <v>0.38400000000000001</v>
      </c>
      <c r="D8">
        <v>0.36599999999999999</v>
      </c>
      <c r="E8">
        <v>0.30399999999999999</v>
      </c>
      <c r="F8">
        <v>0.22700000000000001</v>
      </c>
      <c r="G8">
        <v>0.32</v>
      </c>
      <c r="H8">
        <v>0.34100000000000003</v>
      </c>
      <c r="I8">
        <v>0.31</v>
      </c>
      <c r="J8">
        <v>0.38600000000000001</v>
      </c>
      <c r="K8">
        <v>0.33200000000000002</v>
      </c>
      <c r="L8">
        <v>0.38600000000000001</v>
      </c>
      <c r="M8">
        <v>0.39100000000000001</v>
      </c>
      <c r="N8">
        <v>0.373</v>
      </c>
      <c r="O8">
        <v>0.34</v>
      </c>
      <c r="P8">
        <v>0.35799999999999998</v>
      </c>
      <c r="Q8">
        <v>0.27100000000000002</v>
      </c>
      <c r="R8">
        <v>0.40200000000000002</v>
      </c>
      <c r="S8">
        <v>0.32600000000000001</v>
      </c>
      <c r="T8">
        <v>0.378</v>
      </c>
      <c r="U8">
        <v>0.33500000000000002</v>
      </c>
      <c r="V8">
        <v>0.35799999999999998</v>
      </c>
      <c r="W8">
        <v>0.47199999999999998</v>
      </c>
      <c r="X8">
        <v>0.33800000000000002</v>
      </c>
      <c r="Y8">
        <v>0.35699999999999998</v>
      </c>
      <c r="Z8">
        <v>600</v>
      </c>
    </row>
    <row r="9" spans="1:26" x14ac:dyDescent="0.2">
      <c r="A9" t="s">
        <v>9</v>
      </c>
      <c r="B9">
        <v>0.39800000000000002</v>
      </c>
      <c r="C9">
        <v>0.39200000000000002</v>
      </c>
      <c r="D9">
        <v>0.32900000000000001</v>
      </c>
      <c r="E9">
        <v>0.372</v>
      </c>
      <c r="F9">
        <v>0.39100000000000001</v>
      </c>
      <c r="G9">
        <v>0.35699999999999998</v>
      </c>
      <c r="H9">
        <v>0.376</v>
      </c>
      <c r="I9">
        <v>0.47599999999999998</v>
      </c>
      <c r="J9">
        <v>0.377</v>
      </c>
      <c r="K9">
        <v>0.33500000000000002</v>
      </c>
      <c r="L9">
        <v>0.379</v>
      </c>
      <c r="M9">
        <v>0.42199999999999999</v>
      </c>
      <c r="N9">
        <v>0.38</v>
      </c>
      <c r="O9">
        <v>0.32700000000000001</v>
      </c>
      <c r="P9">
        <v>0.35299999999999998</v>
      </c>
      <c r="Q9">
        <v>0.39700000000000002</v>
      </c>
      <c r="R9">
        <v>0.35199999999999998</v>
      </c>
      <c r="S9">
        <v>0.33600000000000002</v>
      </c>
      <c r="T9">
        <v>0.376</v>
      </c>
      <c r="U9">
        <v>0.38400000000000001</v>
      </c>
      <c r="V9">
        <v>0.29299999999999998</v>
      </c>
      <c r="W9">
        <v>0.371</v>
      </c>
      <c r="X9">
        <v>0.374</v>
      </c>
      <c r="Y9">
        <v>0.315</v>
      </c>
      <c r="Z9">
        <v>600</v>
      </c>
    </row>
    <row r="10" spans="1:26" x14ac:dyDescent="0.2">
      <c r="A10" t="s">
        <v>10</v>
      </c>
      <c r="B10">
        <v>0.41199999999999998</v>
      </c>
      <c r="C10">
        <v>0.42899999999999999</v>
      </c>
      <c r="D10">
        <v>0.38300000000000001</v>
      </c>
      <c r="E10">
        <v>0.35499999999999998</v>
      </c>
      <c r="F10">
        <v>0.38100000000000001</v>
      </c>
      <c r="G10">
        <v>0.40799999999999997</v>
      </c>
      <c r="H10">
        <v>0.39400000000000002</v>
      </c>
      <c r="I10">
        <v>0.35899999999999999</v>
      </c>
      <c r="J10">
        <v>0.33600000000000002</v>
      </c>
      <c r="K10">
        <v>0.376</v>
      </c>
      <c r="L10">
        <v>0.35199999999999998</v>
      </c>
      <c r="M10">
        <v>0.35799999999999998</v>
      </c>
      <c r="N10">
        <v>0.185</v>
      </c>
      <c r="O10">
        <v>0.38</v>
      </c>
      <c r="P10">
        <v>0.33500000000000002</v>
      </c>
      <c r="Q10">
        <v>0.38900000000000001</v>
      </c>
      <c r="R10">
        <v>0.38600000000000001</v>
      </c>
      <c r="S10">
        <v>0.39900000000000002</v>
      </c>
      <c r="T10">
        <v>0.36699999999999999</v>
      </c>
      <c r="U10">
        <v>0.373</v>
      </c>
      <c r="V10">
        <v>0.36299999999999999</v>
      </c>
      <c r="W10">
        <v>0.39500000000000002</v>
      </c>
      <c r="X10">
        <v>0.39900000000000002</v>
      </c>
      <c r="Y10">
        <v>0.371</v>
      </c>
      <c r="Z10">
        <v>600</v>
      </c>
    </row>
    <row r="11" spans="1:26" x14ac:dyDescent="0.2">
      <c r="A11" t="s">
        <v>11</v>
      </c>
      <c r="B11">
        <v>0.34300000000000003</v>
      </c>
      <c r="C11">
        <v>0.4</v>
      </c>
      <c r="D11">
        <v>7.8E-2</v>
      </c>
      <c r="E11">
        <v>0.38500000000000001</v>
      </c>
      <c r="F11">
        <v>0.39100000000000001</v>
      </c>
      <c r="G11">
        <v>0.38900000000000001</v>
      </c>
      <c r="H11">
        <v>0.39500000000000002</v>
      </c>
      <c r="I11">
        <v>0.41699999999999998</v>
      </c>
      <c r="J11">
        <v>0.42899999999999999</v>
      </c>
      <c r="K11">
        <v>0.39900000000000002</v>
      </c>
      <c r="L11">
        <v>0.39300000000000002</v>
      </c>
      <c r="M11">
        <v>0.40699999999999997</v>
      </c>
      <c r="N11">
        <v>0.39300000000000002</v>
      </c>
      <c r="O11">
        <v>0.38700000000000001</v>
      </c>
      <c r="P11">
        <v>0.442</v>
      </c>
      <c r="Q11">
        <v>0.38700000000000001</v>
      </c>
      <c r="R11">
        <v>0.433</v>
      </c>
      <c r="S11">
        <v>0.39400000000000002</v>
      </c>
      <c r="T11">
        <v>0.38100000000000001</v>
      </c>
      <c r="U11">
        <v>0.33200000000000002</v>
      </c>
      <c r="V11">
        <v>0.435</v>
      </c>
      <c r="W11">
        <v>0.33700000000000002</v>
      </c>
      <c r="X11">
        <v>0.40300000000000002</v>
      </c>
      <c r="Y11">
        <v>0.36399999999999999</v>
      </c>
      <c r="Z11">
        <v>600</v>
      </c>
    </row>
    <row r="12" spans="1:26" x14ac:dyDescent="0.2">
      <c r="A12" t="s">
        <v>12</v>
      </c>
      <c r="B12">
        <v>0.38700000000000001</v>
      </c>
      <c r="C12">
        <v>0.51300000000000001</v>
      </c>
      <c r="D12">
        <v>0.39400000000000002</v>
      </c>
      <c r="E12">
        <v>0.37</v>
      </c>
      <c r="F12">
        <v>0.39400000000000002</v>
      </c>
      <c r="G12">
        <v>0.38800000000000001</v>
      </c>
      <c r="H12">
        <v>0.379</v>
      </c>
      <c r="I12">
        <v>0.27500000000000002</v>
      </c>
      <c r="J12">
        <v>0.39700000000000002</v>
      </c>
      <c r="K12">
        <v>0.34499999999999997</v>
      </c>
      <c r="L12">
        <v>0.38100000000000001</v>
      </c>
      <c r="M12">
        <v>0.27800000000000002</v>
      </c>
      <c r="N12">
        <v>0.34799999999999998</v>
      </c>
      <c r="O12">
        <v>0.38400000000000001</v>
      </c>
      <c r="P12">
        <v>0.36799999999999999</v>
      </c>
      <c r="Q12">
        <v>0.38600000000000001</v>
      </c>
      <c r="R12">
        <v>0.44</v>
      </c>
      <c r="S12">
        <v>0.40600000000000003</v>
      </c>
      <c r="T12">
        <v>0.39300000000000002</v>
      </c>
      <c r="U12">
        <v>0.35399999999999998</v>
      </c>
      <c r="V12">
        <v>0.39</v>
      </c>
      <c r="W12">
        <v>0.34</v>
      </c>
      <c r="X12">
        <v>0.36399999999999999</v>
      </c>
      <c r="Y12">
        <v>0.34</v>
      </c>
      <c r="Z12">
        <v>600</v>
      </c>
    </row>
    <row r="13" spans="1:26" x14ac:dyDescent="0.2">
      <c r="A13" t="s">
        <v>13</v>
      </c>
      <c r="B13">
        <v>0.42899999999999999</v>
      </c>
      <c r="C13">
        <v>0.42699999999999999</v>
      </c>
      <c r="D13">
        <v>0.16600000000000001</v>
      </c>
      <c r="E13">
        <v>0.33700000000000002</v>
      </c>
      <c r="F13">
        <v>0.38200000000000001</v>
      </c>
      <c r="G13">
        <v>0.34799999999999998</v>
      </c>
      <c r="H13">
        <v>0.40300000000000002</v>
      </c>
      <c r="I13">
        <v>0.39700000000000002</v>
      </c>
      <c r="J13">
        <v>0.315</v>
      </c>
      <c r="K13">
        <v>0.40500000000000003</v>
      </c>
      <c r="L13">
        <v>0.36699999999999999</v>
      </c>
      <c r="M13">
        <v>0.35299999999999998</v>
      </c>
      <c r="N13">
        <v>0.36699999999999999</v>
      </c>
      <c r="O13">
        <v>0.371</v>
      </c>
      <c r="P13">
        <v>0.42</v>
      </c>
      <c r="Q13">
        <v>0.36599999999999999</v>
      </c>
      <c r="R13">
        <v>0.35499999999999998</v>
      </c>
      <c r="S13">
        <v>0.37</v>
      </c>
      <c r="T13">
        <v>0.42599999999999999</v>
      </c>
      <c r="U13">
        <v>5.0999999999999997E-2</v>
      </c>
      <c r="V13">
        <v>0.37</v>
      </c>
      <c r="W13">
        <v>0.43099999999999999</v>
      </c>
      <c r="X13">
        <v>0.36499999999999999</v>
      </c>
      <c r="Y13">
        <v>0.38600000000000001</v>
      </c>
      <c r="Z13">
        <v>600</v>
      </c>
    </row>
    <row r="14" spans="1:26" x14ac:dyDescent="0.2">
      <c r="A14" t="s">
        <v>14</v>
      </c>
      <c r="B14">
        <v>0.40300000000000002</v>
      </c>
      <c r="C14">
        <v>0.33400000000000002</v>
      </c>
      <c r="D14">
        <v>0.40400000000000003</v>
      </c>
      <c r="E14">
        <v>5.3999999999999999E-2</v>
      </c>
      <c r="F14">
        <v>0.38800000000000001</v>
      </c>
      <c r="G14">
        <v>0.104</v>
      </c>
      <c r="H14">
        <v>0.39900000000000002</v>
      </c>
      <c r="I14">
        <v>0.38500000000000001</v>
      </c>
      <c r="J14">
        <v>0.38900000000000001</v>
      </c>
      <c r="K14">
        <v>0.39600000000000002</v>
      </c>
      <c r="L14">
        <v>0.36299999999999999</v>
      </c>
      <c r="M14">
        <v>0.4</v>
      </c>
      <c r="N14">
        <v>0.41799999999999998</v>
      </c>
      <c r="O14">
        <v>0.36499999999999999</v>
      </c>
      <c r="P14">
        <v>0.38600000000000001</v>
      </c>
      <c r="Q14">
        <v>5.1999999999999998E-2</v>
      </c>
      <c r="R14">
        <v>0.36799999999999999</v>
      </c>
      <c r="S14">
        <v>0.36899999999999999</v>
      </c>
      <c r="T14">
        <v>0.39600000000000002</v>
      </c>
      <c r="U14">
        <v>0.36799999999999999</v>
      </c>
      <c r="V14">
        <v>0.39</v>
      </c>
      <c r="W14">
        <v>0.41199999999999998</v>
      </c>
      <c r="X14">
        <v>0.376</v>
      </c>
      <c r="Y14">
        <v>0.37</v>
      </c>
      <c r="Z14">
        <v>600</v>
      </c>
    </row>
    <row r="15" spans="1:26" x14ac:dyDescent="0.2">
      <c r="A15" t="s">
        <v>15</v>
      </c>
      <c r="B15">
        <v>0.318</v>
      </c>
      <c r="C15">
        <v>0.39600000000000002</v>
      </c>
      <c r="D15">
        <v>0.39900000000000002</v>
      </c>
      <c r="E15">
        <v>0.501</v>
      </c>
      <c r="F15">
        <v>0.35599999999999998</v>
      </c>
      <c r="G15">
        <v>0.38</v>
      </c>
      <c r="H15">
        <v>0.371</v>
      </c>
      <c r="I15">
        <v>0.51200000000000001</v>
      </c>
      <c r="J15">
        <v>0.54400000000000004</v>
      </c>
      <c r="K15">
        <v>0.38800000000000001</v>
      </c>
      <c r="L15">
        <v>4.5999999999999999E-2</v>
      </c>
      <c r="M15">
        <v>0.39800000000000002</v>
      </c>
      <c r="N15">
        <v>0.36199999999999999</v>
      </c>
      <c r="O15">
        <v>0.10299999999999999</v>
      </c>
      <c r="P15">
        <v>0.34899999999999998</v>
      </c>
      <c r="Q15">
        <v>0.436</v>
      </c>
      <c r="R15">
        <v>0.374</v>
      </c>
      <c r="S15">
        <v>0.34100000000000003</v>
      </c>
      <c r="T15">
        <v>0.34599999999999997</v>
      </c>
      <c r="U15">
        <v>0.38</v>
      </c>
      <c r="V15">
        <v>0.378</v>
      </c>
      <c r="W15">
        <v>0.39100000000000001</v>
      </c>
      <c r="X15">
        <v>0.39700000000000002</v>
      </c>
      <c r="Y15">
        <v>0.40100000000000002</v>
      </c>
      <c r="Z15">
        <v>600</v>
      </c>
    </row>
    <row r="16" spans="1:26" x14ac:dyDescent="0.2">
      <c r="A16" t="s">
        <v>16</v>
      </c>
      <c r="B16">
        <v>0.41499999999999998</v>
      </c>
      <c r="C16">
        <v>0.42099999999999999</v>
      </c>
      <c r="D16">
        <v>0.36599999999999999</v>
      </c>
      <c r="E16">
        <v>0.39</v>
      </c>
      <c r="F16">
        <v>0.374</v>
      </c>
      <c r="G16">
        <v>0.374</v>
      </c>
      <c r="H16">
        <v>0.38900000000000001</v>
      </c>
      <c r="I16">
        <v>0.436</v>
      </c>
      <c r="J16">
        <v>0.44600000000000001</v>
      </c>
      <c r="K16">
        <v>0.379</v>
      </c>
      <c r="L16">
        <v>0.44400000000000001</v>
      </c>
      <c r="M16">
        <v>0.22700000000000001</v>
      </c>
      <c r="N16">
        <v>0.41899999999999998</v>
      </c>
      <c r="O16">
        <v>0.35699999999999998</v>
      </c>
      <c r="P16">
        <v>0.41599999999999998</v>
      </c>
      <c r="Q16">
        <v>0.432</v>
      </c>
      <c r="R16">
        <v>0.39500000000000002</v>
      </c>
      <c r="S16">
        <v>0.39700000000000002</v>
      </c>
      <c r="T16">
        <v>0.41199999999999998</v>
      </c>
      <c r="U16">
        <v>0.35799999999999998</v>
      </c>
      <c r="V16">
        <v>0.39600000000000002</v>
      </c>
      <c r="W16">
        <v>0.36599999999999999</v>
      </c>
      <c r="X16">
        <v>0.373</v>
      </c>
      <c r="Y16">
        <v>0.42</v>
      </c>
      <c r="Z16">
        <v>600</v>
      </c>
    </row>
    <row r="17" spans="1:26" x14ac:dyDescent="0.2">
      <c r="A17" t="s">
        <v>17</v>
      </c>
      <c r="B17">
        <v>0.44600000000000001</v>
      </c>
      <c r="C17">
        <v>0.39200000000000002</v>
      </c>
      <c r="D17">
        <v>0.223</v>
      </c>
      <c r="E17">
        <v>0.41699999999999998</v>
      </c>
      <c r="F17">
        <v>0.41</v>
      </c>
      <c r="G17">
        <v>0.37</v>
      </c>
      <c r="H17">
        <v>0.40300000000000002</v>
      </c>
      <c r="I17">
        <v>0.38300000000000001</v>
      </c>
      <c r="J17">
        <v>5.0999999999999997E-2</v>
      </c>
      <c r="K17">
        <v>0.53600000000000003</v>
      </c>
      <c r="L17">
        <v>0.34899999999999998</v>
      </c>
      <c r="M17">
        <v>0.35699999999999998</v>
      </c>
      <c r="N17">
        <v>0.41799999999999998</v>
      </c>
      <c r="O17">
        <v>0.41</v>
      </c>
      <c r="P17">
        <v>0.40899999999999997</v>
      </c>
      <c r="Q17">
        <v>0.36799999999999999</v>
      </c>
      <c r="R17">
        <v>0.39200000000000002</v>
      </c>
      <c r="S17">
        <v>0.38700000000000001</v>
      </c>
      <c r="T17">
        <v>0.38900000000000001</v>
      </c>
      <c r="U17">
        <v>0.372</v>
      </c>
      <c r="V17">
        <v>0.495</v>
      </c>
      <c r="W17">
        <v>0.36599999999999999</v>
      </c>
      <c r="X17">
        <v>0.34899999999999998</v>
      </c>
      <c r="Y17">
        <v>0.27500000000000002</v>
      </c>
      <c r="Z17">
        <v>600</v>
      </c>
    </row>
    <row r="18" spans="1:26" x14ac:dyDescent="0.2">
      <c r="A18" t="s">
        <v>18</v>
      </c>
      <c r="B18">
        <v>0.183</v>
      </c>
      <c r="C18">
        <v>0.29899999999999999</v>
      </c>
      <c r="D18">
        <v>0.28499999999999998</v>
      </c>
      <c r="E18">
        <v>0.41499999999999998</v>
      </c>
      <c r="F18">
        <v>0.311</v>
      </c>
      <c r="G18">
        <v>0.379</v>
      </c>
      <c r="H18">
        <v>0.36899999999999999</v>
      </c>
      <c r="I18">
        <v>0.374</v>
      </c>
      <c r="J18">
        <v>0.35799999999999998</v>
      </c>
      <c r="K18">
        <v>0.41599999999999998</v>
      </c>
      <c r="L18">
        <v>0.434</v>
      </c>
      <c r="M18">
        <v>0.42</v>
      </c>
      <c r="N18">
        <v>0.40500000000000003</v>
      </c>
      <c r="O18">
        <v>0.42299999999999999</v>
      </c>
      <c r="P18">
        <v>0.40699999999999997</v>
      </c>
      <c r="Q18">
        <v>0.40600000000000003</v>
      </c>
      <c r="R18">
        <v>0.37</v>
      </c>
      <c r="S18">
        <v>0.41699999999999998</v>
      </c>
      <c r="T18">
        <v>0.05</v>
      </c>
      <c r="U18">
        <v>5.0999999999999997E-2</v>
      </c>
      <c r="V18">
        <v>0.41799999999999998</v>
      </c>
      <c r="W18">
        <v>0.36399999999999999</v>
      </c>
      <c r="X18">
        <v>0.41299999999999998</v>
      </c>
      <c r="Y18">
        <v>0.38</v>
      </c>
      <c r="Z18">
        <v>600</v>
      </c>
    </row>
    <row r="19" spans="1:26" x14ac:dyDescent="0.2">
      <c r="A19" t="s">
        <v>19</v>
      </c>
      <c r="B19">
        <v>0.37</v>
      </c>
      <c r="C19">
        <v>0.41199999999999998</v>
      </c>
      <c r="D19">
        <v>0.40500000000000003</v>
      </c>
      <c r="E19">
        <v>0.42899999999999999</v>
      </c>
      <c r="F19">
        <v>0.41099999999999998</v>
      </c>
      <c r="G19">
        <v>0.377</v>
      </c>
      <c r="H19">
        <v>0.432</v>
      </c>
      <c r="I19">
        <v>0.39900000000000002</v>
      </c>
      <c r="J19">
        <v>0.24399999999999999</v>
      </c>
      <c r="K19">
        <v>0.43099999999999999</v>
      </c>
      <c r="L19">
        <v>0.40200000000000002</v>
      </c>
      <c r="M19">
        <v>0.38600000000000001</v>
      </c>
      <c r="N19">
        <v>0.41599999999999998</v>
      </c>
      <c r="O19">
        <v>0.40400000000000003</v>
      </c>
      <c r="P19">
        <v>5.8000000000000003E-2</v>
      </c>
      <c r="Q19">
        <v>0.39300000000000002</v>
      </c>
      <c r="R19">
        <v>0.35099999999999998</v>
      </c>
      <c r="S19">
        <v>0.44600000000000001</v>
      </c>
      <c r="T19">
        <v>4.9000000000000002E-2</v>
      </c>
      <c r="U19">
        <v>5.2999999999999999E-2</v>
      </c>
      <c r="V19">
        <v>0.40899999999999997</v>
      </c>
      <c r="W19">
        <v>0.41399999999999998</v>
      </c>
      <c r="X19">
        <v>0.45200000000000001</v>
      </c>
      <c r="Y19">
        <v>0.42399999999999999</v>
      </c>
      <c r="Z19">
        <v>600</v>
      </c>
    </row>
    <row r="20" spans="1:26" x14ac:dyDescent="0.2">
      <c r="A20" t="s">
        <v>20</v>
      </c>
      <c r="B20">
        <v>0.42299999999999999</v>
      </c>
      <c r="C20">
        <v>0.38900000000000001</v>
      </c>
      <c r="D20">
        <v>0.311</v>
      </c>
      <c r="E20">
        <v>0.41199999999999998</v>
      </c>
      <c r="F20">
        <v>0.36199999999999999</v>
      </c>
      <c r="G20">
        <v>0.46100000000000002</v>
      </c>
      <c r="H20">
        <v>0.496</v>
      </c>
      <c r="I20">
        <v>0.38200000000000001</v>
      </c>
      <c r="J20">
        <v>0.41299999999999998</v>
      </c>
      <c r="K20">
        <v>0.42099999999999999</v>
      </c>
      <c r="L20">
        <v>0.45200000000000001</v>
      </c>
      <c r="M20">
        <v>0.41699999999999998</v>
      </c>
      <c r="N20">
        <v>0.51500000000000001</v>
      </c>
      <c r="O20">
        <v>0.38200000000000001</v>
      </c>
      <c r="P20">
        <v>0.37</v>
      </c>
      <c r="Q20">
        <v>0.38</v>
      </c>
      <c r="R20">
        <v>0.311</v>
      </c>
      <c r="S20">
        <v>0.36699999999999999</v>
      </c>
      <c r="T20">
        <v>0.48199999999999998</v>
      </c>
      <c r="U20">
        <v>0.38</v>
      </c>
      <c r="V20">
        <v>0.46899999999999997</v>
      </c>
      <c r="W20">
        <v>0.42799999999999999</v>
      </c>
      <c r="X20">
        <v>0.44500000000000001</v>
      </c>
      <c r="Y20">
        <v>0.38900000000000001</v>
      </c>
      <c r="Z20">
        <v>600</v>
      </c>
    </row>
    <row r="21" spans="1:26" x14ac:dyDescent="0.2">
      <c r="A21" t="s">
        <v>21</v>
      </c>
      <c r="B21">
        <v>0.38700000000000001</v>
      </c>
      <c r="C21">
        <v>0.40300000000000002</v>
      </c>
      <c r="D21">
        <v>0.34799999999999998</v>
      </c>
      <c r="E21">
        <v>0.39900000000000002</v>
      </c>
      <c r="F21">
        <v>0.38900000000000001</v>
      </c>
      <c r="G21">
        <v>0.43</v>
      </c>
      <c r="H21">
        <v>0.318</v>
      </c>
      <c r="I21">
        <v>0.39900000000000002</v>
      </c>
      <c r="J21">
        <v>0.40400000000000003</v>
      </c>
      <c r="K21">
        <v>0.42699999999999999</v>
      </c>
      <c r="L21">
        <v>0.42699999999999999</v>
      </c>
      <c r="M21">
        <v>0.39900000000000002</v>
      </c>
      <c r="N21">
        <v>0.35599999999999998</v>
      </c>
      <c r="O21">
        <v>0.40200000000000002</v>
      </c>
      <c r="P21">
        <v>0.39300000000000002</v>
      </c>
      <c r="Q21">
        <v>0.371</v>
      </c>
      <c r="R21">
        <v>0.40300000000000002</v>
      </c>
      <c r="S21">
        <v>0.42899999999999999</v>
      </c>
      <c r="T21">
        <v>0.36799999999999999</v>
      </c>
      <c r="U21">
        <v>0.39200000000000002</v>
      </c>
      <c r="V21">
        <v>0.46600000000000003</v>
      </c>
      <c r="W21">
        <v>0.33600000000000002</v>
      </c>
      <c r="X21">
        <v>0.38900000000000001</v>
      </c>
      <c r="Y21">
        <v>0.40899999999999997</v>
      </c>
      <c r="Z21">
        <v>600</v>
      </c>
    </row>
    <row r="22" spans="1:26" x14ac:dyDescent="0.2">
      <c r="A22" t="s">
        <v>22</v>
      </c>
      <c r="B22">
        <v>0.442</v>
      </c>
      <c r="C22">
        <v>0.34699999999999998</v>
      </c>
      <c r="D22">
        <v>0.32500000000000001</v>
      </c>
      <c r="E22">
        <v>0.38800000000000001</v>
      </c>
      <c r="F22">
        <v>0.497</v>
      </c>
      <c r="G22">
        <v>0.39300000000000002</v>
      </c>
      <c r="H22">
        <v>0.442</v>
      </c>
      <c r="I22">
        <v>0.46300000000000002</v>
      </c>
      <c r="J22">
        <v>0.42799999999999999</v>
      </c>
      <c r="K22">
        <v>0.38200000000000001</v>
      </c>
      <c r="L22">
        <v>0.40600000000000003</v>
      </c>
      <c r="M22">
        <v>0.44600000000000001</v>
      </c>
      <c r="N22">
        <v>0.437</v>
      </c>
      <c r="O22">
        <v>0.35</v>
      </c>
      <c r="P22">
        <v>0.42299999999999999</v>
      </c>
      <c r="Q22">
        <v>0.34100000000000003</v>
      </c>
      <c r="R22">
        <v>0.42699999999999999</v>
      </c>
      <c r="S22">
        <v>0.38</v>
      </c>
      <c r="T22">
        <v>0.42199999999999999</v>
      </c>
      <c r="U22">
        <v>0.45200000000000001</v>
      </c>
      <c r="V22">
        <v>0.44400000000000001</v>
      </c>
      <c r="W22">
        <v>0.35699999999999998</v>
      </c>
      <c r="X22">
        <v>0.41299999999999998</v>
      </c>
      <c r="Y22">
        <v>0.182</v>
      </c>
      <c r="Z22">
        <v>600</v>
      </c>
    </row>
    <row r="23" spans="1:26" x14ac:dyDescent="0.2">
      <c r="A23" t="s">
        <v>23</v>
      </c>
      <c r="B23">
        <v>0.36899999999999999</v>
      </c>
      <c r="C23">
        <v>0.40200000000000002</v>
      </c>
      <c r="D23">
        <v>0.375</v>
      </c>
      <c r="E23">
        <v>0.42699999999999999</v>
      </c>
      <c r="F23">
        <v>0.40699999999999997</v>
      </c>
      <c r="G23">
        <v>0.32600000000000001</v>
      </c>
      <c r="H23">
        <v>0.497</v>
      </c>
      <c r="I23">
        <v>0.41299999999999998</v>
      </c>
      <c r="J23">
        <v>0.57399999999999995</v>
      </c>
      <c r="K23">
        <v>0.42699999999999999</v>
      </c>
      <c r="L23">
        <v>0.38700000000000001</v>
      </c>
      <c r="M23">
        <v>1.21</v>
      </c>
      <c r="N23">
        <v>0.28599999999999998</v>
      </c>
      <c r="O23">
        <v>0.439</v>
      </c>
      <c r="P23">
        <v>0.32300000000000001</v>
      </c>
      <c r="Q23">
        <v>0.44</v>
      </c>
      <c r="R23">
        <v>5.2999999999999999E-2</v>
      </c>
      <c r="S23">
        <v>0.44600000000000001</v>
      </c>
      <c r="T23">
        <v>9.2999999999999999E-2</v>
      </c>
      <c r="U23">
        <v>0.435</v>
      </c>
      <c r="V23">
        <v>0.45</v>
      </c>
      <c r="W23">
        <v>0.40699999999999997</v>
      </c>
      <c r="X23">
        <v>0.49299999999999999</v>
      </c>
      <c r="Y23">
        <v>0.40400000000000003</v>
      </c>
      <c r="Z23">
        <v>600</v>
      </c>
    </row>
  </sheetData>
  <pageMargins left="0.75" right="0.75" top="1" bottom="1" header="0.5" footer="0.5"/>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23"/>
  <sheetViews>
    <sheetView workbookViewId="0"/>
  </sheetViews>
  <sheetFormatPr baseColWidth="10" defaultRowHeight="16" x14ac:dyDescent="0.2"/>
  <cols>
    <col min="1" max="1" width="17.83203125" bestFit="1" customWidth="1"/>
    <col min="2" max="2" width="14.6640625" bestFit="1" customWidth="1"/>
    <col min="3" max="25" width="6.1640625" bestFit="1" customWidth="1"/>
    <col min="26" max="26" width="4.1640625" bestFit="1" customWidth="1"/>
  </cols>
  <sheetData>
    <row r="1" spans="1:26" x14ac:dyDescent="0.2">
      <c r="A1" t="s">
        <v>0</v>
      </c>
    </row>
    <row r="3" spans="1:26" x14ac:dyDescent="0.2">
      <c r="A3" t="s">
        <v>1</v>
      </c>
      <c r="B3" t="s">
        <v>2</v>
      </c>
    </row>
    <row r="4" spans="1:26" x14ac:dyDescent="0.2">
      <c r="A4" t="s">
        <v>5</v>
      </c>
      <c r="B4" t="s">
        <v>24</v>
      </c>
    </row>
    <row r="6" spans="1:26" x14ac:dyDescent="0.2">
      <c r="A6">
        <v>600</v>
      </c>
    </row>
    <row r="7" spans="1:26" x14ac:dyDescent="0.2">
      <c r="B7">
        <v>1</v>
      </c>
      <c r="C7">
        <v>2</v>
      </c>
      <c r="D7">
        <v>3</v>
      </c>
      <c r="E7">
        <v>4</v>
      </c>
      <c r="F7">
        <v>5</v>
      </c>
      <c r="G7">
        <v>6</v>
      </c>
      <c r="H7">
        <v>7</v>
      </c>
      <c r="I7">
        <v>8</v>
      </c>
      <c r="J7">
        <v>9</v>
      </c>
      <c r="K7">
        <v>10</v>
      </c>
      <c r="L7">
        <v>11</v>
      </c>
      <c r="M7">
        <v>12</v>
      </c>
      <c r="N7">
        <v>13</v>
      </c>
      <c r="O7">
        <v>14</v>
      </c>
      <c r="P7">
        <v>15</v>
      </c>
      <c r="Q7">
        <v>16</v>
      </c>
      <c r="R7">
        <v>17</v>
      </c>
      <c r="S7">
        <v>18</v>
      </c>
      <c r="T7">
        <v>19</v>
      </c>
      <c r="U7">
        <v>20</v>
      </c>
      <c r="V7">
        <v>21</v>
      </c>
      <c r="W7">
        <v>22</v>
      </c>
      <c r="X7">
        <v>23</v>
      </c>
      <c r="Y7">
        <v>24</v>
      </c>
    </row>
    <row r="8" spans="1:26" x14ac:dyDescent="0.2">
      <c r="A8" t="s">
        <v>8</v>
      </c>
      <c r="B8">
        <v>0.29799999999999999</v>
      </c>
      <c r="C8">
        <v>0.376</v>
      </c>
      <c r="D8">
        <v>0.376</v>
      </c>
      <c r="E8">
        <v>0.33300000000000002</v>
      </c>
      <c r="F8">
        <v>0.41099999999999998</v>
      </c>
      <c r="G8">
        <v>0.317</v>
      </c>
      <c r="H8">
        <v>0.34599999999999997</v>
      </c>
      <c r="I8">
        <v>0.26</v>
      </c>
      <c r="J8">
        <v>0.23799999999999999</v>
      </c>
      <c r="K8">
        <v>0.38100000000000001</v>
      </c>
      <c r="L8">
        <v>0.38800000000000001</v>
      </c>
      <c r="M8">
        <v>0.377</v>
      </c>
      <c r="N8">
        <v>0.434</v>
      </c>
      <c r="O8">
        <v>0.42599999999999999</v>
      </c>
      <c r="P8">
        <v>0.33300000000000002</v>
      </c>
      <c r="Q8">
        <v>0.42499999999999999</v>
      </c>
      <c r="R8">
        <v>0.39200000000000002</v>
      </c>
      <c r="S8">
        <v>0.316</v>
      </c>
      <c r="T8">
        <v>0.23300000000000001</v>
      </c>
      <c r="U8">
        <v>0.39500000000000002</v>
      </c>
      <c r="V8">
        <v>0.43</v>
      </c>
      <c r="W8">
        <v>0.36399999999999999</v>
      </c>
      <c r="X8">
        <v>0.38100000000000001</v>
      </c>
      <c r="Y8">
        <v>0.40899999999999997</v>
      </c>
      <c r="Z8">
        <v>600</v>
      </c>
    </row>
    <row r="9" spans="1:26" x14ac:dyDescent="0.2">
      <c r="A9" t="s">
        <v>9</v>
      </c>
      <c r="B9">
        <v>0.36499999999999999</v>
      </c>
      <c r="C9">
        <v>0.434</v>
      </c>
      <c r="D9">
        <v>0.4</v>
      </c>
      <c r="E9">
        <v>0.30299999999999999</v>
      </c>
      <c r="F9">
        <v>0.36</v>
      </c>
      <c r="G9">
        <v>0.40400000000000003</v>
      </c>
      <c r="H9">
        <v>0.40600000000000003</v>
      </c>
      <c r="I9">
        <v>0.36</v>
      </c>
      <c r="J9">
        <v>0.38200000000000001</v>
      </c>
      <c r="K9">
        <v>0.316</v>
      </c>
      <c r="L9">
        <v>0.41599999999999998</v>
      </c>
      <c r="M9">
        <v>0.42199999999999999</v>
      </c>
      <c r="N9">
        <v>0.377</v>
      </c>
      <c r="O9">
        <v>0.30199999999999999</v>
      </c>
      <c r="P9">
        <v>0.377</v>
      </c>
      <c r="Q9">
        <v>0.40400000000000003</v>
      </c>
      <c r="R9">
        <v>0.05</v>
      </c>
      <c r="S9">
        <v>0.38600000000000001</v>
      </c>
      <c r="T9">
        <v>0.40699999999999997</v>
      </c>
      <c r="U9">
        <v>0.37</v>
      </c>
      <c r="V9">
        <v>0.38700000000000001</v>
      </c>
      <c r="W9">
        <v>0.38500000000000001</v>
      </c>
      <c r="X9">
        <v>0.29699999999999999</v>
      </c>
      <c r="Y9">
        <v>0.38400000000000001</v>
      </c>
      <c r="Z9">
        <v>600</v>
      </c>
    </row>
    <row r="10" spans="1:26" x14ac:dyDescent="0.2">
      <c r="A10" t="s">
        <v>10</v>
      </c>
      <c r="B10">
        <v>0.36499999999999999</v>
      </c>
      <c r="C10">
        <v>0.41399999999999998</v>
      </c>
      <c r="D10">
        <v>0.36199999999999999</v>
      </c>
      <c r="E10">
        <v>0.32500000000000001</v>
      </c>
      <c r="F10">
        <v>0.41099999999999998</v>
      </c>
      <c r="G10">
        <v>0.39800000000000002</v>
      </c>
      <c r="H10">
        <v>0.42099999999999999</v>
      </c>
      <c r="I10">
        <v>0.32600000000000001</v>
      </c>
      <c r="J10">
        <v>0.252</v>
      </c>
      <c r="K10">
        <v>0.32400000000000001</v>
      </c>
      <c r="L10">
        <v>0.33100000000000002</v>
      </c>
      <c r="M10">
        <v>0.33500000000000002</v>
      </c>
      <c r="N10">
        <v>0.35099999999999998</v>
      </c>
      <c r="O10">
        <v>0.41799999999999998</v>
      </c>
      <c r="P10">
        <v>0.35899999999999999</v>
      </c>
      <c r="Q10">
        <v>0.42199999999999999</v>
      </c>
      <c r="R10">
        <v>0.432</v>
      </c>
      <c r="S10">
        <v>0.35799999999999998</v>
      </c>
      <c r="T10">
        <v>0.4</v>
      </c>
      <c r="U10">
        <v>0.40300000000000002</v>
      </c>
      <c r="V10">
        <v>0.39200000000000002</v>
      </c>
      <c r="W10">
        <v>0.39700000000000002</v>
      </c>
      <c r="X10">
        <v>0.27700000000000002</v>
      </c>
      <c r="Y10">
        <v>0.373</v>
      </c>
      <c r="Z10">
        <v>600</v>
      </c>
    </row>
    <row r="11" spans="1:26" x14ac:dyDescent="0.2">
      <c r="A11" t="s">
        <v>11</v>
      </c>
      <c r="B11">
        <v>0.34699999999999998</v>
      </c>
      <c r="C11">
        <v>0.41799999999999998</v>
      </c>
      <c r="D11">
        <v>0.32700000000000001</v>
      </c>
      <c r="E11">
        <v>0.30299999999999999</v>
      </c>
      <c r="F11">
        <v>0.34499999999999997</v>
      </c>
      <c r="G11">
        <v>0.35199999999999998</v>
      </c>
      <c r="H11">
        <v>0.36499999999999999</v>
      </c>
      <c r="I11">
        <v>0.36499999999999999</v>
      </c>
      <c r="J11">
        <v>0.38200000000000001</v>
      </c>
      <c r="K11">
        <v>0.35699999999999998</v>
      </c>
      <c r="L11">
        <v>0.41899999999999998</v>
      </c>
      <c r="M11">
        <v>0.41699999999999998</v>
      </c>
      <c r="N11">
        <v>0.40300000000000002</v>
      </c>
      <c r="O11">
        <v>0.29799999999999999</v>
      </c>
      <c r="P11">
        <v>0.39800000000000002</v>
      </c>
      <c r="Q11">
        <v>0.39300000000000002</v>
      </c>
      <c r="R11">
        <v>0.41199999999999998</v>
      </c>
      <c r="S11">
        <v>0.35</v>
      </c>
      <c r="T11">
        <v>0.28399999999999997</v>
      </c>
      <c r="U11">
        <v>0.36099999999999999</v>
      </c>
      <c r="V11">
        <v>0.41399999999999998</v>
      </c>
      <c r="W11">
        <v>0.374</v>
      </c>
      <c r="X11">
        <v>0.41199999999999998</v>
      </c>
      <c r="Y11">
        <v>0.39900000000000002</v>
      </c>
      <c r="Z11">
        <v>600</v>
      </c>
    </row>
    <row r="12" spans="1:26" x14ac:dyDescent="0.2">
      <c r="A12" t="s">
        <v>12</v>
      </c>
      <c r="B12">
        <v>0.42899999999999999</v>
      </c>
      <c r="C12">
        <v>0.4</v>
      </c>
      <c r="D12">
        <v>0.35599999999999998</v>
      </c>
      <c r="E12">
        <v>0.27100000000000002</v>
      </c>
      <c r="F12">
        <v>0.379</v>
      </c>
      <c r="G12">
        <v>0.28000000000000003</v>
      </c>
      <c r="H12">
        <v>0.35</v>
      </c>
      <c r="I12">
        <v>0.36499999999999999</v>
      </c>
      <c r="J12">
        <v>0.36699999999999999</v>
      </c>
      <c r="K12">
        <v>0.374</v>
      </c>
      <c r="L12">
        <v>0.40899999999999997</v>
      </c>
      <c r="M12">
        <v>0.42399999999999999</v>
      </c>
      <c r="N12">
        <v>0.38700000000000001</v>
      </c>
      <c r="O12">
        <v>0.40100000000000002</v>
      </c>
      <c r="P12">
        <v>0.40200000000000002</v>
      </c>
      <c r="Q12">
        <v>0.41899999999999998</v>
      </c>
      <c r="R12">
        <v>0.39</v>
      </c>
      <c r="S12">
        <v>0.40400000000000003</v>
      </c>
      <c r="T12">
        <v>0.41</v>
      </c>
      <c r="U12">
        <v>0.14399999999999999</v>
      </c>
      <c r="V12">
        <v>0.40100000000000002</v>
      </c>
      <c r="W12">
        <v>0.36699999999999999</v>
      </c>
      <c r="X12">
        <v>0.34599999999999997</v>
      </c>
      <c r="Y12">
        <v>0.377</v>
      </c>
      <c r="Z12">
        <v>600</v>
      </c>
    </row>
    <row r="13" spans="1:26" x14ac:dyDescent="0.2">
      <c r="A13" t="s">
        <v>13</v>
      </c>
      <c r="B13">
        <v>0.36799999999999999</v>
      </c>
      <c r="C13">
        <v>0.378</v>
      </c>
      <c r="D13">
        <v>0.41099999999999998</v>
      </c>
      <c r="E13">
        <v>0.27200000000000002</v>
      </c>
      <c r="F13">
        <v>0.38400000000000001</v>
      </c>
      <c r="G13">
        <v>0.36299999999999999</v>
      </c>
      <c r="H13">
        <v>0.36399999999999999</v>
      </c>
      <c r="I13">
        <v>0.41399999999999998</v>
      </c>
      <c r="J13">
        <v>0.37</v>
      </c>
      <c r="K13">
        <v>0.35899999999999999</v>
      </c>
      <c r="L13">
        <v>0.33800000000000002</v>
      </c>
      <c r="M13">
        <v>0.30599999999999999</v>
      </c>
      <c r="N13">
        <v>0.27600000000000002</v>
      </c>
      <c r="O13">
        <v>0.35899999999999999</v>
      </c>
      <c r="P13">
        <v>5.0999999999999997E-2</v>
      </c>
      <c r="Q13">
        <v>0.36099999999999999</v>
      </c>
      <c r="R13">
        <v>0.38100000000000001</v>
      </c>
      <c r="S13">
        <v>0.39800000000000002</v>
      </c>
      <c r="T13">
        <v>0.36599999999999999</v>
      </c>
      <c r="U13">
        <v>0.33800000000000002</v>
      </c>
      <c r="V13">
        <v>0.38</v>
      </c>
      <c r="W13">
        <v>0.43099999999999999</v>
      </c>
      <c r="X13">
        <v>0.37</v>
      </c>
      <c r="Y13">
        <v>0.41399999999999998</v>
      </c>
      <c r="Z13">
        <v>600</v>
      </c>
    </row>
    <row r="14" spans="1:26" x14ac:dyDescent="0.2">
      <c r="A14" t="s">
        <v>14</v>
      </c>
      <c r="B14">
        <v>0.39100000000000001</v>
      </c>
      <c r="C14">
        <v>0.38600000000000001</v>
      </c>
      <c r="D14">
        <v>0.41899999999999998</v>
      </c>
      <c r="E14">
        <v>0.38500000000000001</v>
      </c>
      <c r="F14">
        <v>0.371</v>
      </c>
      <c r="G14">
        <v>0.4</v>
      </c>
      <c r="H14">
        <v>0.42499999999999999</v>
      </c>
      <c r="I14">
        <v>0.42</v>
      </c>
      <c r="J14">
        <v>0.441</v>
      </c>
      <c r="K14">
        <v>0.40400000000000003</v>
      </c>
      <c r="L14">
        <v>0.35399999999999998</v>
      </c>
      <c r="M14">
        <v>0.151</v>
      </c>
      <c r="N14">
        <v>0.38900000000000001</v>
      </c>
      <c r="O14">
        <v>0.41</v>
      </c>
      <c r="P14">
        <v>0.42599999999999999</v>
      </c>
      <c r="Q14">
        <v>0.307</v>
      </c>
      <c r="R14">
        <v>0.33300000000000002</v>
      </c>
      <c r="S14">
        <v>0.377</v>
      </c>
      <c r="T14">
        <v>0.39600000000000002</v>
      </c>
      <c r="U14">
        <v>0.36399999999999999</v>
      </c>
      <c r="V14">
        <v>0.38300000000000001</v>
      </c>
      <c r="W14">
        <v>0.376</v>
      </c>
      <c r="X14">
        <v>0.32900000000000001</v>
      </c>
      <c r="Y14">
        <v>0.38100000000000001</v>
      </c>
      <c r="Z14">
        <v>600</v>
      </c>
    </row>
    <row r="15" spans="1:26" x14ac:dyDescent="0.2">
      <c r="A15" t="s">
        <v>15</v>
      </c>
      <c r="B15">
        <v>0.41499999999999998</v>
      </c>
      <c r="C15">
        <v>0.38400000000000001</v>
      </c>
      <c r="D15">
        <v>0.40100000000000002</v>
      </c>
      <c r="E15">
        <v>0.371</v>
      </c>
      <c r="F15">
        <v>0.38600000000000001</v>
      </c>
      <c r="G15">
        <v>0.378</v>
      </c>
      <c r="H15">
        <v>0.34399999999999997</v>
      </c>
      <c r="I15">
        <v>0.38800000000000001</v>
      </c>
      <c r="J15">
        <v>0.33800000000000002</v>
      </c>
      <c r="K15">
        <v>0.32</v>
      </c>
      <c r="L15">
        <v>1.1539999999999999</v>
      </c>
      <c r="M15">
        <v>0.374</v>
      </c>
      <c r="N15">
        <v>0.316</v>
      </c>
      <c r="O15">
        <v>0.41899999999999998</v>
      </c>
      <c r="P15">
        <v>0.40300000000000002</v>
      </c>
      <c r="Q15">
        <v>0.39200000000000002</v>
      </c>
      <c r="R15">
        <v>0.314</v>
      </c>
      <c r="S15">
        <v>0.371</v>
      </c>
      <c r="T15">
        <v>0.33200000000000002</v>
      </c>
      <c r="U15">
        <v>0.40699999999999997</v>
      </c>
      <c r="V15">
        <v>0.31900000000000001</v>
      </c>
      <c r="W15">
        <v>0.41</v>
      </c>
      <c r="X15">
        <v>0.30199999999999999</v>
      </c>
      <c r="Y15">
        <v>0.33100000000000002</v>
      </c>
      <c r="Z15">
        <v>600</v>
      </c>
    </row>
    <row r="16" spans="1:26" x14ac:dyDescent="0.2">
      <c r="A16" t="s">
        <v>16</v>
      </c>
      <c r="B16">
        <v>0.379</v>
      </c>
      <c r="C16">
        <v>0.41199999999999998</v>
      </c>
      <c r="D16">
        <v>0.27500000000000002</v>
      </c>
      <c r="E16">
        <v>0.38700000000000001</v>
      </c>
      <c r="F16">
        <v>0.39200000000000002</v>
      </c>
      <c r="G16">
        <v>0.30499999999999999</v>
      </c>
      <c r="H16">
        <v>0.39700000000000002</v>
      </c>
      <c r="I16">
        <v>0.40899999999999997</v>
      </c>
      <c r="J16">
        <v>0.41099999999999998</v>
      </c>
      <c r="K16">
        <v>0.39700000000000002</v>
      </c>
      <c r="L16">
        <v>0.40100000000000002</v>
      </c>
      <c r="M16">
        <v>0.35299999999999998</v>
      </c>
      <c r="N16">
        <v>0.41499999999999998</v>
      </c>
      <c r="O16">
        <v>0.34899999999999998</v>
      </c>
      <c r="P16">
        <v>0.41299999999999998</v>
      </c>
      <c r="Q16">
        <v>0.40899999999999997</v>
      </c>
      <c r="R16">
        <v>0.34699999999999998</v>
      </c>
      <c r="S16">
        <v>0.432</v>
      </c>
      <c r="T16">
        <v>0.41499999999999998</v>
      </c>
      <c r="U16">
        <v>0.41</v>
      </c>
      <c r="V16">
        <v>0.39</v>
      </c>
      <c r="W16">
        <v>0.40300000000000002</v>
      </c>
      <c r="X16">
        <v>0.38700000000000001</v>
      </c>
      <c r="Y16">
        <v>5.8000000000000003E-2</v>
      </c>
      <c r="Z16">
        <v>600</v>
      </c>
    </row>
    <row r="17" spans="1:26" x14ac:dyDescent="0.2">
      <c r="A17" t="s">
        <v>17</v>
      </c>
      <c r="B17">
        <v>0.433</v>
      </c>
      <c r="C17">
        <v>0.40600000000000003</v>
      </c>
      <c r="D17">
        <v>0.39800000000000002</v>
      </c>
      <c r="E17">
        <v>0.435</v>
      </c>
      <c r="F17">
        <v>0.61299999999999999</v>
      </c>
      <c r="G17">
        <v>0.34799999999999998</v>
      </c>
      <c r="H17">
        <v>0.247</v>
      </c>
      <c r="I17">
        <v>0.39700000000000002</v>
      </c>
      <c r="J17">
        <v>0.35699999999999998</v>
      </c>
      <c r="K17">
        <v>0.30099999999999999</v>
      </c>
      <c r="L17">
        <v>0.34499999999999997</v>
      </c>
      <c r="M17">
        <v>0.35</v>
      </c>
      <c r="N17">
        <v>0.377</v>
      </c>
      <c r="O17">
        <v>0.40100000000000002</v>
      </c>
      <c r="P17">
        <v>0.41099999999999998</v>
      </c>
      <c r="Q17">
        <v>0.35899999999999999</v>
      </c>
      <c r="R17">
        <v>0.43099999999999999</v>
      </c>
      <c r="S17">
        <v>0.372</v>
      </c>
      <c r="T17">
        <v>0.38400000000000001</v>
      </c>
      <c r="U17">
        <v>0.34100000000000003</v>
      </c>
      <c r="V17">
        <v>0.34599999999999997</v>
      </c>
      <c r="W17">
        <v>0.35099999999999998</v>
      </c>
      <c r="X17">
        <v>0.35299999999999998</v>
      </c>
      <c r="Y17">
        <v>0.318</v>
      </c>
      <c r="Z17">
        <v>600</v>
      </c>
    </row>
    <row r="18" spans="1:26" x14ac:dyDescent="0.2">
      <c r="A18" t="s">
        <v>18</v>
      </c>
      <c r="B18">
        <v>0.39200000000000002</v>
      </c>
      <c r="C18">
        <v>0.40400000000000003</v>
      </c>
      <c r="D18">
        <v>0.42899999999999999</v>
      </c>
      <c r="E18">
        <v>0.43099999999999999</v>
      </c>
      <c r="F18">
        <v>0.38500000000000001</v>
      </c>
      <c r="G18">
        <v>0.38300000000000001</v>
      </c>
      <c r="H18">
        <v>0.40899999999999997</v>
      </c>
      <c r="I18">
        <v>0.41399999999999998</v>
      </c>
      <c r="J18">
        <v>0.35299999999999998</v>
      </c>
      <c r="K18">
        <v>0.439</v>
      </c>
      <c r="L18">
        <v>0.40600000000000003</v>
      </c>
      <c r="M18">
        <v>0.434</v>
      </c>
      <c r="N18">
        <v>0.39200000000000002</v>
      </c>
      <c r="O18">
        <v>0.53400000000000003</v>
      </c>
      <c r="P18">
        <v>0.40200000000000002</v>
      </c>
      <c r="Q18">
        <v>0.44</v>
      </c>
      <c r="R18">
        <v>0.442</v>
      </c>
      <c r="S18">
        <v>0.41</v>
      </c>
      <c r="T18">
        <v>0.21</v>
      </c>
      <c r="U18">
        <v>0.05</v>
      </c>
      <c r="V18">
        <v>0.433</v>
      </c>
      <c r="W18">
        <v>0.35199999999999998</v>
      </c>
      <c r="X18">
        <v>0.314</v>
      </c>
      <c r="Y18">
        <v>0.36799999999999999</v>
      </c>
      <c r="Z18">
        <v>600</v>
      </c>
    </row>
    <row r="19" spans="1:26" x14ac:dyDescent="0.2">
      <c r="A19" t="s">
        <v>19</v>
      </c>
      <c r="B19">
        <v>0.30599999999999999</v>
      </c>
      <c r="C19">
        <v>0.309</v>
      </c>
      <c r="D19">
        <v>0.42</v>
      </c>
      <c r="E19">
        <v>0.39300000000000002</v>
      </c>
      <c r="F19">
        <v>0.34799999999999998</v>
      </c>
      <c r="G19">
        <v>0.36399999999999999</v>
      </c>
      <c r="H19">
        <v>0.34200000000000003</v>
      </c>
      <c r="I19">
        <v>0.35499999999999998</v>
      </c>
      <c r="J19">
        <v>0.42799999999999999</v>
      </c>
      <c r="K19">
        <v>0.39400000000000002</v>
      </c>
      <c r="L19">
        <v>0.38800000000000001</v>
      </c>
      <c r="M19">
        <v>0.41599999999999998</v>
      </c>
      <c r="N19">
        <v>0.377</v>
      </c>
      <c r="O19">
        <v>0.29299999999999998</v>
      </c>
      <c r="P19">
        <v>0.40899999999999997</v>
      </c>
      <c r="Q19">
        <v>0.40699999999999997</v>
      </c>
      <c r="R19">
        <v>0.38100000000000001</v>
      </c>
      <c r="S19">
        <v>0.39600000000000002</v>
      </c>
      <c r="T19">
        <v>0.05</v>
      </c>
      <c r="U19">
        <v>5.8999999999999997E-2</v>
      </c>
      <c r="V19">
        <v>0.35</v>
      </c>
      <c r="W19">
        <v>0.42</v>
      </c>
      <c r="X19">
        <v>0.40600000000000003</v>
      </c>
      <c r="Y19">
        <v>0.434</v>
      </c>
      <c r="Z19">
        <v>600</v>
      </c>
    </row>
    <row r="20" spans="1:26" x14ac:dyDescent="0.2">
      <c r="A20" t="s">
        <v>20</v>
      </c>
      <c r="B20">
        <v>0.42299999999999999</v>
      </c>
      <c r="C20">
        <v>0.42</v>
      </c>
      <c r="D20">
        <v>0.39900000000000002</v>
      </c>
      <c r="E20">
        <v>0.46100000000000002</v>
      </c>
      <c r="F20">
        <v>0.39</v>
      </c>
      <c r="G20">
        <v>0.27900000000000003</v>
      </c>
      <c r="H20">
        <v>0.50700000000000001</v>
      </c>
      <c r="I20">
        <v>0.372</v>
      </c>
      <c r="J20">
        <v>0.40600000000000003</v>
      </c>
      <c r="K20">
        <v>0.47699999999999998</v>
      </c>
      <c r="L20">
        <v>0.43099999999999999</v>
      </c>
      <c r="M20">
        <v>0.42099999999999999</v>
      </c>
      <c r="N20">
        <v>0.38200000000000001</v>
      </c>
      <c r="O20">
        <v>0.33500000000000002</v>
      </c>
      <c r="P20">
        <v>0.45100000000000001</v>
      </c>
      <c r="Q20">
        <v>0.4</v>
      </c>
      <c r="R20">
        <v>0.378</v>
      </c>
      <c r="S20">
        <v>0.36799999999999999</v>
      </c>
      <c r="T20">
        <v>0.34399999999999997</v>
      </c>
      <c r="U20">
        <v>0.373</v>
      </c>
      <c r="V20">
        <v>0.35799999999999998</v>
      </c>
      <c r="W20">
        <v>0.121</v>
      </c>
      <c r="X20">
        <v>0.436</v>
      </c>
      <c r="Y20">
        <v>0.41799999999999998</v>
      </c>
      <c r="Z20">
        <v>600</v>
      </c>
    </row>
    <row r="21" spans="1:26" x14ac:dyDescent="0.2">
      <c r="A21" t="s">
        <v>21</v>
      </c>
      <c r="B21">
        <v>0.41099999999999998</v>
      </c>
      <c r="C21">
        <v>0.36599999999999999</v>
      </c>
      <c r="D21">
        <v>0.38800000000000001</v>
      </c>
      <c r="E21">
        <v>0.34499999999999997</v>
      </c>
      <c r="F21">
        <v>0.41</v>
      </c>
      <c r="G21">
        <v>0.38</v>
      </c>
      <c r="H21">
        <v>0.39900000000000002</v>
      </c>
      <c r="I21">
        <v>0.30199999999999999</v>
      </c>
      <c r="J21">
        <v>0.441</v>
      </c>
      <c r="K21">
        <v>0.38400000000000001</v>
      </c>
      <c r="L21">
        <v>0.45400000000000001</v>
      </c>
      <c r="M21">
        <v>0.42399999999999999</v>
      </c>
      <c r="N21">
        <v>0.377</v>
      </c>
      <c r="O21">
        <v>0.36399999999999999</v>
      </c>
      <c r="P21">
        <v>0.30499999999999999</v>
      </c>
      <c r="Q21">
        <v>0.40300000000000002</v>
      </c>
      <c r="R21">
        <v>0.4</v>
      </c>
      <c r="S21">
        <v>0.38</v>
      </c>
      <c r="T21">
        <v>0.28399999999999997</v>
      </c>
      <c r="U21">
        <v>0.42299999999999999</v>
      </c>
      <c r="V21">
        <v>0.38100000000000001</v>
      </c>
      <c r="W21">
        <v>0.33</v>
      </c>
      <c r="X21">
        <v>0.38600000000000001</v>
      </c>
      <c r="Y21">
        <v>0.41499999999999998</v>
      </c>
      <c r="Z21">
        <v>600</v>
      </c>
    </row>
    <row r="22" spans="1:26" x14ac:dyDescent="0.2">
      <c r="A22" t="s">
        <v>22</v>
      </c>
      <c r="B22">
        <v>0.40200000000000002</v>
      </c>
      <c r="C22">
        <v>0.36799999999999999</v>
      </c>
      <c r="D22">
        <v>0.40200000000000002</v>
      </c>
      <c r="E22">
        <v>0.41899999999999998</v>
      </c>
      <c r="F22">
        <v>0.39800000000000002</v>
      </c>
      <c r="G22">
        <v>0.36899999999999999</v>
      </c>
      <c r="H22">
        <v>0.42299999999999999</v>
      </c>
      <c r="I22">
        <v>0.30299999999999999</v>
      </c>
      <c r="J22">
        <v>0.42199999999999999</v>
      </c>
      <c r="K22">
        <v>0.33600000000000002</v>
      </c>
      <c r="L22">
        <v>0.29099999999999998</v>
      </c>
      <c r="M22">
        <v>0.36299999999999999</v>
      </c>
      <c r="N22">
        <v>0.39700000000000002</v>
      </c>
      <c r="O22">
        <v>0.36499999999999999</v>
      </c>
      <c r="P22">
        <v>0.40699999999999997</v>
      </c>
      <c r="Q22">
        <v>0.38</v>
      </c>
      <c r="R22">
        <v>0.40500000000000003</v>
      </c>
      <c r="S22">
        <v>0.39400000000000002</v>
      </c>
      <c r="T22">
        <v>6.6000000000000003E-2</v>
      </c>
      <c r="U22">
        <v>0.39400000000000002</v>
      </c>
      <c r="V22">
        <v>0.40200000000000002</v>
      </c>
      <c r="W22">
        <v>0.33400000000000002</v>
      </c>
      <c r="X22">
        <v>0.38200000000000001</v>
      </c>
      <c r="Y22">
        <v>0.41299999999999998</v>
      </c>
      <c r="Z22">
        <v>600</v>
      </c>
    </row>
    <row r="23" spans="1:26" x14ac:dyDescent="0.2">
      <c r="A23" t="s">
        <v>23</v>
      </c>
      <c r="B23">
        <v>0.40300000000000002</v>
      </c>
      <c r="C23">
        <v>0.42799999999999999</v>
      </c>
      <c r="D23">
        <v>0.30099999999999999</v>
      </c>
      <c r="E23">
        <v>0.33800000000000002</v>
      </c>
      <c r="F23">
        <v>0.41199999999999998</v>
      </c>
      <c r="G23">
        <v>0.378</v>
      </c>
      <c r="H23">
        <v>0.54500000000000004</v>
      </c>
      <c r="I23">
        <v>0.41199999999999998</v>
      </c>
      <c r="J23">
        <v>0.41899999999999998</v>
      </c>
      <c r="K23">
        <v>0.33100000000000002</v>
      </c>
      <c r="L23">
        <v>0.38900000000000001</v>
      </c>
      <c r="M23">
        <v>0.30499999999999999</v>
      </c>
      <c r="N23">
        <v>0.40100000000000002</v>
      </c>
      <c r="O23">
        <v>0.45300000000000001</v>
      </c>
      <c r="P23">
        <v>0.40100000000000002</v>
      </c>
      <c r="Q23">
        <v>0.40200000000000002</v>
      </c>
      <c r="R23">
        <v>0.35899999999999999</v>
      </c>
      <c r="S23">
        <v>0.39600000000000002</v>
      </c>
      <c r="T23">
        <v>0.36199999999999999</v>
      </c>
      <c r="U23">
        <v>0.41299999999999998</v>
      </c>
      <c r="V23">
        <v>0.43</v>
      </c>
      <c r="W23">
        <v>0.38200000000000001</v>
      </c>
      <c r="X23">
        <v>0.41799999999999998</v>
      </c>
      <c r="Y23">
        <v>0.41699999999999998</v>
      </c>
      <c r="Z23">
        <v>600</v>
      </c>
    </row>
  </sheetData>
  <pageMargins left="0.75" right="0.75" top="1" bottom="1" header="0.5" footer="0.5"/>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16</vt:i4>
      </vt:variant>
      <vt:variant>
        <vt:lpstr>Named Ranges</vt:lpstr>
      </vt:variant>
      <vt:variant>
        <vt:i4>12</vt:i4>
      </vt:variant>
    </vt:vector>
  </HeadingPairs>
  <TitlesOfParts>
    <vt:vector size="28" baseType="lpstr">
      <vt:lpstr>Data</vt:lpstr>
      <vt:lpstr>C.O. values</vt:lpstr>
      <vt:lpstr>Results</vt:lpstr>
      <vt:lpstr>REFs</vt:lpstr>
      <vt:lpstr>Sheet1</vt:lpstr>
      <vt:lpstr>Sheet2</vt:lpstr>
      <vt:lpstr>Sheet3</vt:lpstr>
      <vt:lpstr>Sheet4</vt:lpstr>
      <vt:lpstr>Sheet5</vt:lpstr>
      <vt:lpstr>Sheet6</vt:lpstr>
      <vt:lpstr>Sheet7</vt:lpstr>
      <vt:lpstr>Sheet8</vt:lpstr>
      <vt:lpstr>Sheet9</vt:lpstr>
      <vt:lpstr>Sheet10</vt:lpstr>
      <vt:lpstr>Sheet11</vt:lpstr>
      <vt:lpstr>Sheet12</vt:lpstr>
      <vt:lpstr>Sheet1!ExternalData_1</vt:lpstr>
      <vt:lpstr>Sheet10!ExternalData_1</vt:lpstr>
      <vt:lpstr>Sheet11!ExternalData_1</vt:lpstr>
      <vt:lpstr>Sheet12!ExternalData_1</vt:lpstr>
      <vt:lpstr>Sheet2!ExternalData_1</vt:lpstr>
      <vt:lpstr>Sheet3!ExternalData_1</vt:lpstr>
      <vt:lpstr>Sheet4!ExternalData_1</vt:lpstr>
      <vt:lpstr>Sheet5!ExternalData_1</vt:lpstr>
      <vt:lpstr>Sheet6!ExternalData_1</vt:lpstr>
      <vt:lpstr>Sheet7!ExternalData_1</vt:lpstr>
      <vt:lpstr>Sheet8!ExternalData_1</vt:lpstr>
      <vt:lpstr>Sheet9!ExternalData_1</vt:lpstr>
    </vt:vector>
  </TitlesOfParts>
  <Company>UCSD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Pruneda-Paz</dc:creator>
  <cp:lastModifiedBy>Takato Imaizumi</cp:lastModifiedBy>
  <dcterms:created xsi:type="dcterms:W3CDTF">2016-10-15T23:56:37Z</dcterms:created>
  <dcterms:modified xsi:type="dcterms:W3CDTF">2025-09-16T23:15:34Z</dcterms:modified>
</cp:coreProperties>
</file>