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in Sun\Desktop\YunlongLi\chiton_genome_2024\final_submission\"/>
    </mc:Choice>
  </mc:AlternateContent>
  <xr:revisionPtr revIDLastSave="0" documentId="13_ncr:1_{EED8C0A2-7D20-41CB-9016-C9B3D571F337}" xr6:coauthVersionLast="36" xr6:coauthVersionMax="47" xr10:uidLastSave="{00000000-0000-0000-0000-000000000000}"/>
  <bookViews>
    <workbookView xWindow="1416" yWindow="504" windowWidth="27840" windowHeight="17496" activeTab="5" xr2:uid="{00000000-000D-0000-FFFF-FFFF00000000}"/>
  </bookViews>
  <sheets>
    <sheet name="Content" sheetId="4" r:id="rId1"/>
    <sheet name="Table S1" sheetId="6" r:id="rId2"/>
    <sheet name="Table S2" sheetId="8" r:id="rId3"/>
    <sheet name="Table S3" sheetId="9" r:id="rId4"/>
    <sheet name="Table S4" sheetId="10" r:id="rId5"/>
    <sheet name="Tabls S5" sheetId="1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1" l="1"/>
  <c r="F22" i="11"/>
  <c r="F12" i="11"/>
  <c r="F4" i="11"/>
  <c r="F8" i="6"/>
</calcChain>
</file>

<file path=xl/sharedStrings.xml><?xml version="1.0" encoding="utf-8"?>
<sst xmlns="http://schemas.openxmlformats.org/spreadsheetml/2006/main" count="309" uniqueCount="148">
  <si>
    <t>Table S1</t>
  </si>
  <si>
    <t>Table S2</t>
  </si>
  <si>
    <t>Table S3</t>
  </si>
  <si>
    <t>The statistics of sequencing in four genomes, including HiFi, RNA, HiC</t>
  </si>
  <si>
    <t>Number of reads</t>
  </si>
  <si>
    <t>Sum of reads</t>
  </si>
  <si>
    <t>HiFi</t>
  </si>
  <si>
    <t>RNA-seq (PE150)</t>
  </si>
  <si>
    <t>Genome assemblies and annotations</t>
  </si>
  <si>
    <t>Acanthochitona discrepans</t>
  </si>
  <si>
    <t>Acanthochitona rubrolineata</t>
  </si>
  <si>
    <t>Callochiton septemvalvis</t>
  </si>
  <si>
    <t>Deshayesiella sirenkoi</t>
  </si>
  <si>
    <t>pseuchromosome-level</t>
  </si>
  <si>
    <t>contig-level</t>
  </si>
  <si>
    <t>Gene-model</t>
  </si>
  <si>
    <t>Number</t>
  </si>
  <si>
    <t>Total base</t>
  </si>
  <si>
    <t>Completeness</t>
  </si>
  <si>
    <t>Chromosomes</t>
  </si>
  <si>
    <t>Anchored rate</t>
  </si>
  <si>
    <t>C:95.5%[S:93.9%,D:1.6%],F:1.0%,M:3.5%,n:954</t>
  </si>
  <si>
    <t>C:95.6%[S:93.9%,D:1.7%],F:1.7%,M:2.7%,n:954</t>
  </si>
  <si>
    <t>C:95.0%[S:94.1%,D:0.9%],F:1.2%,M:3.8%,n:954</t>
  </si>
  <si>
    <t xml:space="preserve">C:97.0%[S:96.2%,D:0.8%],F:2.0%,M:1.0%,n:954 </t>
  </si>
  <si>
    <t>103 / 1,522,658,405</t>
  </si>
  <si>
    <t>L50 / N50</t>
  </si>
  <si>
    <t>19 / 27,005,026</t>
  </si>
  <si>
    <t>C:97.0%[S:96.4%,D:0.6%],F:2.0%,M:1.0%,n:954</t>
  </si>
  <si>
    <t>C:95.1%[S:80.7%,D:14.4%],F:1.2%,M:3.7%,n:954</t>
  </si>
  <si>
    <t>200 / 258,518,145</t>
  </si>
  <si>
    <t>663 / 619,644</t>
  </si>
  <si>
    <t>C:93.3%[S:81.8%,D:11.5%],F:2.2%,M:4.5%,n:954</t>
  </si>
  <si>
    <t xml:space="preserve">C:93.2%[S:90.0%,D:3.2%],F:2.2%,M:4.6%,n:954  </t>
  </si>
  <si>
    <t>C:95.6%[S:75.9%,D:19.7%],F:1.7%,M:2.7%,n:954</t>
  </si>
  <si>
    <t>Nr</t>
  </si>
  <si>
    <t>KEGG</t>
  </si>
  <si>
    <t>GO</t>
  </si>
  <si>
    <t>12 / 31,466,278</t>
  </si>
  <si>
    <t>52 / 1,075,127,699</t>
  </si>
  <si>
    <t>C:97.4%[S:95.0%,D:2.4%],F:1.8%,M:0.8%,n:954</t>
  </si>
  <si>
    <t>C:94.2%[S:91.7%,D:2.5%],F:2.8%,M:3.0%,n:954</t>
  </si>
  <si>
    <t>C:94.0%[S:90.9%,D:3.1%],F:3.0%,M:3.0%,n:954</t>
  </si>
  <si>
    <t>C:97.2%[S:95.3%,D:1.9%],F:2.0%,M:0.8%,n:954</t>
  </si>
  <si>
    <t>Species</t>
  </si>
  <si>
    <t>Genome size (bp)</t>
  </si>
  <si>
    <t>N50 (bp) / L50</t>
  </si>
  <si>
    <t>Completeness (genome, busco 5.2.2, metazoa_odb10)</t>
  </si>
  <si>
    <t>Contigs or Scaffolds</t>
  </si>
  <si>
    <t>Completeness (the longest coding isoforms)</t>
  </si>
  <si>
    <t>Number of proteins (the longest isoforms)</t>
  </si>
  <si>
    <t>Reference</t>
  </si>
  <si>
    <t>chromosome</t>
  </si>
  <si>
    <t>169,292,669 / 4</t>
  </si>
  <si>
    <t>C:97.0%[S:96.2%,D:0.8%],F:2.0%,M:1.0%</t>
  </si>
  <si>
    <t>C:95.0%[S:94.1%,D:0.9%],F:1.2%,M:3.8%</t>
  </si>
  <si>
    <t>this study</t>
  </si>
  <si>
    <t>contig</t>
  </si>
  <si>
    <t>unknown</t>
  </si>
  <si>
    <t>65,037 / 10427</t>
  </si>
  <si>
    <t>C:79.4%[S:74.4%,D:5.0%],F:12.6%,M:8.0%</t>
  </si>
  <si>
    <t>C:81.8%[S:75.6%,D:6.2%],F:11.1%,M:7.1%</t>
  </si>
  <si>
    <t>Varney et al., 2020</t>
  </si>
  <si>
    <t>80,830,436 / 4</t>
  </si>
  <si>
    <t>C:94.0%[S:90.9%,D:3.1%],F:3.0%,M:3.0%</t>
  </si>
  <si>
    <t>C:93.2%[S:90.0%,D:3.2%],F:2.2%,M:4.6%</t>
  </si>
  <si>
    <t>25,469 / 6,633</t>
  </si>
  <si>
    <t>C:40.9%[S:37.5%,D:3.4%],F:19.8%,M:39.3%</t>
  </si>
  <si>
    <t>Liu et al., 2023</t>
  </si>
  <si>
    <t>23,921,462 / 9</t>
  </si>
  <si>
    <t>C:95.8%[S:95.2%,D:0.6%],F:2.3%,M:1.9%</t>
  </si>
  <si>
    <t>C:94.0%[S:93.4%,D:0.6%],F:2.4%,M:3.6%</t>
  </si>
  <si>
    <t>154,826,102 / 3</t>
  </si>
  <si>
    <t>C:97.4%[S:95.0%,D:2.4%],F:1.8%,M:0.8%</t>
  </si>
  <si>
    <t>C:95.6%[S:93.9%,D:1.7%],F:1.7%,M:2.7%</t>
  </si>
  <si>
    <t>199,945,981 / 3</t>
  </si>
  <si>
    <t>C:97.4%[S:95.0%,D:2.4%],F:1.3%,M:1.3%</t>
  </si>
  <si>
    <t>C:95.5%[S:93.9%,D:1.6%],F:1.0%,M:3.5%</t>
  </si>
  <si>
    <t>Varney et al., 2022</t>
  </si>
  <si>
    <t>C:96.2%[S:95.6%,D:0.6%],F:2.0%,M:1.8%</t>
  </si>
  <si>
    <t>C:91.0%[S:90.3%,D:0.7%],F:4.9%,M:4.1%</t>
  </si>
  <si>
    <t>C:63.5%[S:58.2%,D:5.3%],F:14.5%,M:22.0%</t>
  </si>
  <si>
    <t>Sampling area</t>
  </si>
  <si>
    <t>Daikoku vent field, W Pacific Ocean</t>
  </si>
  <si>
    <t>intertidal of Strangford Lough, N Ireland</t>
  </si>
  <si>
    <t>Hi-C (PE150)</t>
  </si>
  <si>
    <t>88 / 4,185,741</t>
  </si>
  <si>
    <t xml:space="preserve">Comparison in chitons genomes </t>
  </si>
  <si>
    <t>Table S4</t>
  </si>
  <si>
    <t>Nonsyntenic rate between species</t>
  </si>
  <si>
    <t>Conchocele bisecta</t>
  </si>
  <si>
    <t>Mactra quadrangularis</t>
  </si>
  <si>
    <t>Mizuhopecten yessoensis</t>
  </si>
  <si>
    <t>Limnoperna fortunei</t>
  </si>
  <si>
    <t>Mytilisepta virgata</t>
  </si>
  <si>
    <t>Mytilus unguiculatus</t>
  </si>
  <si>
    <t>Pinctada fucata</t>
  </si>
  <si>
    <t>Magallana gigas</t>
  </si>
  <si>
    <t>Patella vulgata</t>
  </si>
  <si>
    <t>Gibbula magus</t>
  </si>
  <si>
    <t>Chrysomallon squamiferum</t>
  </si>
  <si>
    <t>Gigantopelta aegis</t>
  </si>
  <si>
    <t>Aplysia californica</t>
  </si>
  <si>
    <t>Biomphalaria straminea</t>
  </si>
  <si>
    <t>Arion vulgaris</t>
  </si>
  <si>
    <t>Acthatina fulica</t>
  </si>
  <si>
    <t>Pomacea canaliculata</t>
  </si>
  <si>
    <t>Monoplex corrugatus</t>
  </si>
  <si>
    <t>Liolophura japonica</t>
  </si>
  <si>
    <t>Pictodentalium vernedei</t>
  </si>
  <si>
    <t>Siphonodentalium dalli</t>
  </si>
  <si>
    <t>Table S5</t>
  </si>
  <si>
    <t xml:space="preserve">Translocation rate at 25 species </t>
  </si>
  <si>
    <t>Class</t>
  </si>
  <si>
    <t>Nonsyntenic rate (%)</t>
  </si>
  <si>
    <t>Mean (Class)</t>
  </si>
  <si>
    <t>Bivalvia</t>
  </si>
  <si>
    <t>Gastropoda</t>
  </si>
  <si>
    <t>Polyplacophora</t>
  </si>
  <si>
    <t>Scaphopoda</t>
  </si>
  <si>
    <t>Translocation rate ( Mya per 1%)</t>
  </si>
  <si>
    <t xml:space="preserve">contig &gt; 1M 
(number / total size) </t>
  </si>
  <si>
    <t>Number of proteins 
(all isoforms)</t>
  </si>
  <si>
    <t>Number of genes 
(longest isoform)</t>
  </si>
  <si>
    <t>Assembly level</t>
  </si>
  <si>
    <t>37,343,639</t>
  </si>
  <si>
    <t>Order: Family</t>
  </si>
  <si>
    <t>Lepidopleurida: Protochitonidae</t>
  </si>
  <si>
    <t>Lepidopleurida: Hanleyidae</t>
  </si>
  <si>
    <t>Callochitonida: Callochitonidae</t>
  </si>
  <si>
    <t>Chitonida: Schizochitonidae</t>
  </si>
  <si>
    <t>Chitonida: Chitonidae</t>
  </si>
  <si>
    <t>Chitonida: Acanthochitonidae</t>
  </si>
  <si>
    <t>Hanleya hanleyi</t>
  </si>
  <si>
    <t>Schizochiton incissus</t>
  </si>
  <si>
    <t>Acanthopleura granulata</t>
  </si>
  <si>
    <t>HKBGC, 2024</t>
  </si>
  <si>
    <r>
      <t xml:space="preserve">Sigwart </t>
    </r>
    <r>
      <rPr>
        <i/>
        <sz val="11"/>
        <color theme="1"/>
        <rFont val="Arial"/>
        <family val="2"/>
      </rPr>
      <t>et al.</t>
    </r>
    <r>
      <rPr>
        <sz val="11"/>
        <color theme="1"/>
        <rFont val="Arial"/>
        <family val="2"/>
      </rPr>
      <t xml:space="preserve"> Still waters run deep: Large scale genome rearrangement in the evolution of morphologically conservative Polyplacophora</t>
    </r>
  </si>
  <si>
    <r>
      <rPr>
        <b/>
        <sz val="11"/>
        <color theme="1"/>
        <rFont val="Arial"/>
        <family val="2"/>
      </rPr>
      <t xml:space="preserve">Table S1. </t>
    </r>
    <r>
      <rPr>
        <sz val="11"/>
        <color theme="1"/>
        <rFont val="Arial"/>
        <family val="2"/>
      </rPr>
      <t>Summary statistics from genome sequencing of four new chiton genomes, including HiFi and Hi-C</t>
    </r>
  </si>
  <si>
    <t xml:space="preserve"> intertidal of Quingdao, China</t>
  </si>
  <si>
    <r>
      <rPr>
        <b/>
        <sz val="11"/>
        <color theme="1"/>
        <rFont val="Arial"/>
        <family val="2"/>
      </rPr>
      <t xml:space="preserve">Table S2. </t>
    </r>
    <r>
      <rPr>
        <sz val="11"/>
        <color theme="1"/>
        <rFont val="Arial"/>
        <family val="2"/>
      </rPr>
      <t>Genome assemblies and gene-model prediction for four new chiton genomes.</t>
    </r>
  </si>
  <si>
    <r>
      <rPr>
        <b/>
        <sz val="11"/>
        <color theme="1"/>
        <rFont val="Arial"/>
        <family val="2"/>
      </rPr>
      <t xml:space="preserve">Table S2. </t>
    </r>
    <r>
      <rPr>
        <sz val="11"/>
        <color theme="1"/>
        <rFont val="Arial"/>
        <family val="2"/>
      </rPr>
      <t>(continued) Genome assemblies and gene-model prediction for four new chiton genomes.</t>
    </r>
  </si>
  <si>
    <r>
      <rPr>
        <b/>
        <sz val="11"/>
        <color theme="1"/>
        <rFont val="Arial"/>
        <family val="2"/>
      </rPr>
      <t xml:space="preserve">Table S3. (continued) </t>
    </r>
    <r>
      <rPr>
        <sz val="11"/>
        <color theme="1"/>
        <rFont val="Arial"/>
        <family val="2"/>
      </rPr>
      <t xml:space="preserve">Comparison of summary data among available chitons genomes; the four new chiton genomes are indicated in </t>
    </r>
    <r>
      <rPr>
        <b/>
        <sz val="11"/>
        <color theme="1"/>
        <rFont val="Arial"/>
        <family val="2"/>
      </rPr>
      <t>bold text</t>
    </r>
    <r>
      <rPr>
        <sz val="11"/>
        <color theme="1"/>
        <rFont val="Arial"/>
        <family val="2"/>
      </rPr>
      <t xml:space="preserve">. N.B. analyses also incorporate the other chromosome-level genome for </t>
    </r>
    <r>
      <rPr>
        <i/>
        <sz val="11"/>
        <color theme="1"/>
        <rFont val="Arial"/>
        <family val="2"/>
      </rPr>
      <t xml:space="preserve">Liolophura japonica, </t>
    </r>
    <r>
      <rPr>
        <sz val="11"/>
        <color theme="1"/>
        <rFont val="Arial"/>
        <family val="2"/>
      </rPr>
      <t>which was published prior to the present study.</t>
    </r>
  </si>
  <si>
    <r>
      <rPr>
        <b/>
        <sz val="11"/>
        <color theme="1"/>
        <rFont val="Arial"/>
        <family val="2"/>
      </rPr>
      <t xml:space="preserve">Table S4. </t>
    </r>
    <r>
      <rPr>
        <sz val="11"/>
        <color theme="1"/>
        <rFont val="Arial"/>
        <family val="2"/>
      </rPr>
      <t>Nonsyntenic rate between species (summarised by clade in Table S5) following the method described in the Supporting Information appendix.</t>
    </r>
  </si>
  <si>
    <r>
      <rPr>
        <b/>
        <sz val="11"/>
        <color theme="1"/>
        <rFont val="Arial"/>
        <family val="2"/>
      </rPr>
      <t xml:space="preserve">Table S4. (continued) </t>
    </r>
    <r>
      <rPr>
        <sz val="11"/>
        <color theme="1"/>
        <rFont val="Arial"/>
        <family val="2"/>
      </rPr>
      <t>Nonsyntenic rate between species (summarised by clade in Table S5) following the method described in the Supporting Information appendix.</t>
    </r>
  </si>
  <si>
    <r>
      <rPr>
        <b/>
        <sz val="11"/>
        <color theme="1"/>
        <rFont val="Arial"/>
        <family val="2"/>
      </rPr>
      <t>Table S5.</t>
    </r>
    <r>
      <rPr>
        <sz val="11"/>
        <color theme="1"/>
        <rFont val="Arial"/>
        <family val="2"/>
      </rPr>
      <t xml:space="preserve"> Summary information for translocation rate of 25 species of molluscs, organised by taxonomic class. </t>
    </r>
  </si>
  <si>
    <t>Supplementary File 1</t>
    <phoneticPr fontId="1" type="noConversion"/>
  </si>
  <si>
    <r>
      <rPr>
        <b/>
        <sz val="11"/>
        <color theme="1"/>
        <rFont val="Arial"/>
        <family val="2"/>
      </rPr>
      <t xml:space="preserve">Table S3. </t>
    </r>
    <r>
      <rPr>
        <sz val="11"/>
        <color theme="1"/>
        <rFont val="Arial"/>
        <family val="2"/>
      </rPr>
      <t xml:space="preserve">Comparison of summary data among available chitons genomes; the four new chiton genomes are indicated in </t>
    </r>
    <r>
      <rPr>
        <b/>
        <sz val="11"/>
        <color theme="1"/>
        <rFont val="Arial"/>
        <family val="2"/>
      </rPr>
      <t>bold text</t>
    </r>
    <r>
      <rPr>
        <sz val="11"/>
        <color theme="1"/>
        <rFont val="Arial"/>
        <family val="2"/>
      </rPr>
      <t xml:space="preserve">. N.B. analyses also incorporate the other chromosome-level genome for </t>
    </r>
    <r>
      <rPr>
        <i/>
        <sz val="11"/>
        <color theme="1"/>
        <rFont val="Arial"/>
        <family val="2"/>
      </rPr>
      <t xml:space="preserve">Liolophura japonica, </t>
    </r>
    <r>
      <rPr>
        <sz val="11"/>
        <color theme="1"/>
        <rFont val="Arial"/>
        <family val="2"/>
      </rPr>
      <t>which was published prior to the present study.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</si>
</sst>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sz val="8"/>
      <name val="等线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/>
    </xf>
    <xf numFmtId="0" fontId="8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/>
    <xf numFmtId="0" fontId="9" fillId="0" borderId="3" xfId="0" applyFont="1" applyBorder="1"/>
    <xf numFmtId="0" fontId="10" fillId="0" borderId="3" xfId="0" applyFont="1" applyBorder="1" applyAlignment="1">
      <alignment horizontal="center" vertical="center"/>
    </xf>
    <xf numFmtId="0" fontId="9" fillId="0" borderId="6" xfId="0" applyFont="1" applyBorder="1"/>
    <xf numFmtId="0" fontId="9" fillId="0" borderId="6" xfId="0" applyFont="1" applyBorder="1" applyAlignment="1">
      <alignment horizontal="center" vertical="center"/>
    </xf>
    <xf numFmtId="0" fontId="9" fillId="0" borderId="0" xfId="0" applyFont="1"/>
    <xf numFmtId="3" fontId="9" fillId="0" borderId="0" xfId="0" applyNumberFormat="1" applyFont="1" applyAlignment="1">
      <alignment horizontal="center" vertical="center"/>
    </xf>
    <xf numFmtId="0" fontId="9" fillId="0" borderId="2" xfId="0" applyFont="1" applyBorder="1"/>
    <xf numFmtId="3" fontId="9" fillId="0" borderId="2" xfId="0" applyNumberFormat="1" applyFont="1" applyBorder="1" applyAlignment="1">
      <alignment horizontal="center" vertic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3" fontId="6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left" wrapText="1"/>
    </xf>
    <xf numFmtId="0" fontId="6" fillId="0" borderId="1" xfId="0" applyFont="1" applyBorder="1" applyAlignment="1">
      <alignment vertical="top" wrapText="1"/>
    </xf>
    <xf numFmtId="0" fontId="10" fillId="0" borderId="5" xfId="0" applyFont="1" applyBorder="1" applyAlignment="1">
      <alignment wrapText="1"/>
    </xf>
    <xf numFmtId="0" fontId="10" fillId="0" borderId="0" xfId="0" applyFont="1"/>
    <xf numFmtId="0" fontId="9" fillId="0" borderId="8" xfId="0" applyFont="1" applyBorder="1"/>
    <xf numFmtId="0" fontId="9" fillId="0" borderId="5" xfId="0" applyFont="1" applyBorder="1"/>
    <xf numFmtId="2" fontId="9" fillId="0" borderId="7" xfId="0" applyNumberFormat="1" applyFont="1" applyBorder="1"/>
    <xf numFmtId="2" fontId="9" fillId="0" borderId="0" xfId="0" applyNumberFormat="1" applyFont="1"/>
    <xf numFmtId="0" fontId="10" fillId="0" borderId="2" xfId="0" applyFont="1" applyBorder="1"/>
    <xf numFmtId="2" fontId="9" fillId="0" borderId="9" xfId="0" applyNumberFormat="1" applyFont="1" applyBorder="1"/>
    <xf numFmtId="2" fontId="9" fillId="0" borderId="2" xfId="0" applyNumberFormat="1" applyFont="1" applyBorder="1"/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3" fillId="0" borderId="0" xfId="0" applyFont="1"/>
    <xf numFmtId="3" fontId="9" fillId="0" borderId="0" xfId="0" quotePrefix="1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11" fillId="0" borderId="2" xfId="0" applyFont="1" applyBorder="1"/>
    <xf numFmtId="0" fontId="12" fillId="0" borderId="2" xfId="0" applyFont="1" applyBorder="1"/>
    <xf numFmtId="0" fontId="11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8998-D5DF-4C68-A383-07B08FBF8887}">
  <dimension ref="A1:C9"/>
  <sheetViews>
    <sheetView workbookViewId="0">
      <selection activeCell="B37" sqref="B37"/>
    </sheetView>
  </sheetViews>
  <sheetFormatPr defaultColWidth="8.77734375" defaultRowHeight="13.8" x14ac:dyDescent="0.25"/>
  <cols>
    <col min="1" max="1" width="24.88671875" style="8" bestFit="1" customWidth="1"/>
    <col min="2" max="2" width="57.77734375" style="8" bestFit="1" customWidth="1"/>
    <col min="3" max="16384" width="8.77734375" style="8"/>
  </cols>
  <sheetData>
    <row r="1" spans="1:3" x14ac:dyDescent="0.25">
      <c r="A1" s="8" t="s">
        <v>146</v>
      </c>
    </row>
    <row r="2" spans="1:3" ht="28.05" customHeight="1" x14ac:dyDescent="0.25">
      <c r="A2" s="81" t="s">
        <v>137</v>
      </c>
      <c r="B2" s="81"/>
    </row>
    <row r="3" spans="1:3" ht="28.05" customHeight="1" x14ac:dyDescent="0.25">
      <c r="A3" s="9"/>
      <c r="B3" s="9"/>
    </row>
    <row r="4" spans="1:3" x14ac:dyDescent="0.25">
      <c r="C4" s="10"/>
    </row>
    <row r="5" spans="1:3" x14ac:dyDescent="0.25">
      <c r="A5" s="11" t="s">
        <v>0</v>
      </c>
      <c r="B5" s="8" t="s">
        <v>3</v>
      </c>
    </row>
    <row r="6" spans="1:3" x14ac:dyDescent="0.25">
      <c r="A6" s="11" t="s">
        <v>1</v>
      </c>
      <c r="B6" s="8" t="s">
        <v>8</v>
      </c>
      <c r="C6" s="12"/>
    </row>
    <row r="7" spans="1:3" x14ac:dyDescent="0.25">
      <c r="A7" s="11" t="s">
        <v>2</v>
      </c>
      <c r="B7" s="8" t="s">
        <v>87</v>
      </c>
      <c r="C7" s="12"/>
    </row>
    <row r="8" spans="1:3" x14ac:dyDescent="0.25">
      <c r="A8" s="11" t="s">
        <v>88</v>
      </c>
      <c r="B8" s="8" t="s">
        <v>89</v>
      </c>
      <c r="C8" s="12"/>
    </row>
    <row r="9" spans="1:3" x14ac:dyDescent="0.25">
      <c r="A9" s="11" t="s">
        <v>111</v>
      </c>
      <c r="B9" s="8" t="s">
        <v>112</v>
      </c>
    </row>
  </sheetData>
  <mergeCells count="1">
    <mergeCell ref="A2:B2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190F-ABF8-49EC-A69F-B4FB976BCB5D}">
  <dimension ref="A1:F18"/>
  <sheetViews>
    <sheetView view="pageLayout" zoomScaleNormal="100" workbookViewId="0"/>
  </sheetViews>
  <sheetFormatPr defaultColWidth="8.77734375" defaultRowHeight="13.8" x14ac:dyDescent="0.25"/>
  <cols>
    <col min="1" max="1" width="11.77734375" style="8" customWidth="1"/>
    <col min="2" max="2" width="14.109375" style="8" customWidth="1"/>
    <col min="3" max="3" width="27.33203125" style="8" customWidth="1"/>
    <col min="4" max="4" width="23.44140625" style="8" customWidth="1"/>
    <col min="5" max="5" width="21.6640625" style="8" customWidth="1"/>
    <col min="6" max="6" width="23.77734375" style="8" bestFit="1" customWidth="1"/>
    <col min="7" max="16384" width="8.77734375" style="8"/>
  </cols>
  <sheetData>
    <row r="1" spans="1:6" x14ac:dyDescent="0.25">
      <c r="A1" s="8" t="s">
        <v>138</v>
      </c>
    </row>
    <row r="2" spans="1:6" ht="14.4" thickBot="1" x14ac:dyDescent="0.3">
      <c r="A2" s="13"/>
      <c r="B2" s="13"/>
      <c r="C2" s="13"/>
      <c r="D2" s="13"/>
      <c r="E2" s="13"/>
      <c r="F2" s="13"/>
    </row>
    <row r="3" spans="1:6" ht="14.4" thickBot="1" x14ac:dyDescent="0.3">
      <c r="A3" s="14"/>
      <c r="B3" s="14"/>
      <c r="C3" s="15" t="s">
        <v>12</v>
      </c>
      <c r="D3" s="15" t="s">
        <v>11</v>
      </c>
      <c r="E3" s="15" t="s">
        <v>9</v>
      </c>
      <c r="F3" s="15" t="s">
        <v>10</v>
      </c>
    </row>
    <row r="4" spans="1:6" x14ac:dyDescent="0.25">
      <c r="A4" s="16"/>
      <c r="B4" s="16" t="s">
        <v>82</v>
      </c>
      <c r="C4" s="17" t="s">
        <v>83</v>
      </c>
      <c r="D4" s="86" t="s">
        <v>84</v>
      </c>
      <c r="E4" s="86"/>
      <c r="F4" s="17" t="s">
        <v>139</v>
      </c>
    </row>
    <row r="5" spans="1:6" x14ac:dyDescent="0.25">
      <c r="A5" s="82" t="s">
        <v>6</v>
      </c>
      <c r="B5" s="18" t="s">
        <v>4</v>
      </c>
      <c r="C5" s="19">
        <v>4713356</v>
      </c>
      <c r="D5" s="19">
        <v>8086367</v>
      </c>
      <c r="E5" s="19">
        <v>5785025</v>
      </c>
      <c r="F5" s="19">
        <v>3675326</v>
      </c>
    </row>
    <row r="6" spans="1:6" x14ac:dyDescent="0.25">
      <c r="A6" s="83"/>
      <c r="B6" s="20" t="s">
        <v>5</v>
      </c>
      <c r="C6" s="21">
        <v>78716116715</v>
      </c>
      <c r="D6" s="21">
        <v>39763935831</v>
      </c>
      <c r="E6" s="21">
        <v>30682344156</v>
      </c>
      <c r="F6" s="21">
        <v>57655991192</v>
      </c>
    </row>
    <row r="7" spans="1:6" x14ac:dyDescent="0.25">
      <c r="A7" s="84" t="s">
        <v>85</v>
      </c>
      <c r="B7" s="18" t="s">
        <v>4</v>
      </c>
      <c r="C7" s="19">
        <v>813659868</v>
      </c>
      <c r="D7" s="19">
        <v>2040374584</v>
      </c>
      <c r="E7" s="19">
        <v>302327576</v>
      </c>
      <c r="F7" s="19">
        <v>778302886</v>
      </c>
    </row>
    <row r="8" spans="1:6" x14ac:dyDescent="0.25">
      <c r="A8" s="83"/>
      <c r="B8" s="20" t="s">
        <v>5</v>
      </c>
      <c r="C8" s="21">
        <v>122048980200</v>
      </c>
      <c r="D8" s="21">
        <v>306056187600</v>
      </c>
      <c r="E8" s="21">
        <v>45349136400</v>
      </c>
      <c r="F8" s="21">
        <f>F7*100</f>
        <v>77830288600</v>
      </c>
    </row>
    <row r="9" spans="1:6" x14ac:dyDescent="0.25">
      <c r="A9" s="84" t="s">
        <v>7</v>
      </c>
      <c r="B9" s="18" t="s">
        <v>4</v>
      </c>
      <c r="C9" s="19">
        <v>266566140</v>
      </c>
      <c r="D9" s="19">
        <v>674717978</v>
      </c>
      <c r="E9" s="19">
        <v>79653804</v>
      </c>
      <c r="F9" s="19">
        <v>1538788440</v>
      </c>
    </row>
    <row r="10" spans="1:6" ht="14.4" thickBot="1" x14ac:dyDescent="0.3">
      <c r="A10" s="85"/>
      <c r="B10" s="22" t="s">
        <v>5</v>
      </c>
      <c r="C10" s="23">
        <v>39984921000</v>
      </c>
      <c r="D10" s="23">
        <v>101207696700</v>
      </c>
      <c r="E10" s="23">
        <v>11948070600</v>
      </c>
      <c r="F10" s="23">
        <v>230477194919</v>
      </c>
    </row>
    <row r="12" spans="1:6" x14ac:dyDescent="0.25">
      <c r="E12" s="24"/>
    </row>
    <row r="15" spans="1:6" x14ac:dyDescent="0.25">
      <c r="E15" s="24"/>
    </row>
    <row r="16" spans="1:6" x14ac:dyDescent="0.25">
      <c r="C16" s="24"/>
      <c r="E16" s="24"/>
    </row>
    <row r="17" spans="3:5" x14ac:dyDescent="0.25">
      <c r="C17" s="24"/>
      <c r="E17" s="24"/>
    </row>
    <row r="18" spans="3:5" x14ac:dyDescent="0.25">
      <c r="C18" s="24"/>
      <c r="E18" s="24"/>
    </row>
  </sheetData>
  <mergeCells count="4">
    <mergeCell ref="A5:A6"/>
    <mergeCell ref="A7:A8"/>
    <mergeCell ref="A9:A10"/>
    <mergeCell ref="D4:E4"/>
  </mergeCells>
  <phoneticPr fontId="1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E6D0-EB13-4AA7-AAF3-71CF747E5C6B}">
  <dimension ref="A1:K29"/>
  <sheetViews>
    <sheetView view="pageLayout" zoomScaleNormal="100" workbookViewId="0"/>
  </sheetViews>
  <sheetFormatPr defaultColWidth="9.109375" defaultRowHeight="13.8" x14ac:dyDescent="0.25"/>
  <cols>
    <col min="1" max="1" width="16.109375" style="27" customWidth="1"/>
    <col min="2" max="2" width="16.33203125" style="26" customWidth="1"/>
    <col min="3" max="4" width="39.44140625" style="27" customWidth="1"/>
    <col min="5" max="5" width="17" style="27" customWidth="1"/>
    <col min="6" max="6" width="16.77734375" style="27" customWidth="1"/>
    <col min="7" max="8" width="39.77734375" style="27" customWidth="1"/>
    <col min="9" max="9" width="12.6640625" style="27" bestFit="1" customWidth="1"/>
    <col min="10" max="16384" width="9.109375" style="27"/>
  </cols>
  <sheetData>
    <row r="1" spans="1:11" x14ac:dyDescent="0.25">
      <c r="A1" s="25" t="s">
        <v>140</v>
      </c>
      <c r="D1" s="25"/>
      <c r="E1" s="25" t="s">
        <v>141</v>
      </c>
    </row>
    <row r="2" spans="1:11" ht="14.4" thickBot="1" x14ac:dyDescent="0.3">
      <c r="A2" s="28"/>
      <c r="B2" s="29"/>
      <c r="C2" s="28"/>
      <c r="D2" s="28"/>
      <c r="E2" s="28"/>
      <c r="F2" s="28"/>
    </row>
    <row r="3" spans="1:11" ht="14.4" thickBot="1" x14ac:dyDescent="0.3">
      <c r="A3" s="30"/>
      <c r="B3" s="31"/>
      <c r="C3" s="15" t="s">
        <v>9</v>
      </c>
      <c r="D3" s="15" t="s">
        <v>10</v>
      </c>
      <c r="E3" s="30"/>
      <c r="F3" s="31"/>
      <c r="G3" s="15" t="s">
        <v>11</v>
      </c>
      <c r="H3" s="15" t="s">
        <v>12</v>
      </c>
    </row>
    <row r="4" spans="1:11" x14ac:dyDescent="0.25">
      <c r="A4" s="87" t="s">
        <v>14</v>
      </c>
      <c r="B4" s="32" t="s">
        <v>16</v>
      </c>
      <c r="C4" s="33">
        <v>704</v>
      </c>
      <c r="D4" s="33">
        <v>165</v>
      </c>
      <c r="E4" s="87" t="s">
        <v>14</v>
      </c>
      <c r="F4" s="32" t="s">
        <v>16</v>
      </c>
      <c r="G4" s="19">
        <v>3543</v>
      </c>
      <c r="H4" s="33">
        <v>358</v>
      </c>
    </row>
    <row r="5" spans="1:11" x14ac:dyDescent="0.25">
      <c r="A5" s="87"/>
      <c r="B5" s="32" t="s">
        <v>17</v>
      </c>
      <c r="C5" s="19">
        <v>1173574984</v>
      </c>
      <c r="D5" s="19">
        <v>1093798424</v>
      </c>
      <c r="E5" s="87"/>
      <c r="F5" s="32" t="s">
        <v>17</v>
      </c>
      <c r="G5" s="19">
        <v>1229767851</v>
      </c>
      <c r="H5" s="19">
        <v>1546234380</v>
      </c>
    </row>
    <row r="6" spans="1:11" ht="39.6" x14ac:dyDescent="0.25">
      <c r="A6" s="87"/>
      <c r="B6" s="32" t="s">
        <v>121</v>
      </c>
      <c r="C6" s="33"/>
      <c r="D6" s="33" t="s">
        <v>39</v>
      </c>
      <c r="E6" s="87"/>
      <c r="F6" s="32" t="s">
        <v>121</v>
      </c>
      <c r="G6" s="33" t="s">
        <v>30</v>
      </c>
      <c r="H6" s="33" t="s">
        <v>25</v>
      </c>
    </row>
    <row r="7" spans="1:11" x14ac:dyDescent="0.25">
      <c r="A7" s="87"/>
      <c r="B7" s="32" t="s">
        <v>26</v>
      </c>
      <c r="C7" s="19" t="s">
        <v>86</v>
      </c>
      <c r="D7" s="33" t="s">
        <v>38</v>
      </c>
      <c r="E7" s="87"/>
      <c r="F7" s="32" t="s">
        <v>26</v>
      </c>
      <c r="G7" s="33" t="s">
        <v>31</v>
      </c>
      <c r="H7" s="33" t="s">
        <v>27</v>
      </c>
    </row>
    <row r="8" spans="1:11" x14ac:dyDescent="0.25">
      <c r="A8" s="88"/>
      <c r="B8" s="34" t="s">
        <v>18</v>
      </c>
      <c r="C8" s="35" t="s">
        <v>76</v>
      </c>
      <c r="D8" s="35" t="s">
        <v>40</v>
      </c>
      <c r="E8" s="88"/>
      <c r="F8" s="34" t="s">
        <v>18</v>
      </c>
      <c r="G8" s="35" t="s">
        <v>42</v>
      </c>
      <c r="H8" s="35" t="s">
        <v>24</v>
      </c>
    </row>
    <row r="9" spans="1:11" x14ac:dyDescent="0.25">
      <c r="A9" s="87" t="s">
        <v>13</v>
      </c>
      <c r="B9" s="32" t="s">
        <v>16</v>
      </c>
      <c r="C9" s="33">
        <v>396</v>
      </c>
      <c r="D9" s="33">
        <v>112</v>
      </c>
      <c r="E9" s="87" t="s">
        <v>13</v>
      </c>
      <c r="F9" s="32" t="s">
        <v>16</v>
      </c>
      <c r="G9" s="33">
        <v>416</v>
      </c>
      <c r="H9" s="33">
        <v>207</v>
      </c>
    </row>
    <row r="10" spans="1:11" x14ac:dyDescent="0.25">
      <c r="A10" s="87"/>
      <c r="B10" s="32" t="s">
        <v>17</v>
      </c>
      <c r="C10" s="19">
        <v>1173685984</v>
      </c>
      <c r="D10" s="19">
        <v>1093855924</v>
      </c>
      <c r="E10" s="87"/>
      <c r="F10" s="32" t="s">
        <v>17</v>
      </c>
      <c r="G10" s="19">
        <v>1231359351</v>
      </c>
      <c r="H10" s="19">
        <v>1546349880</v>
      </c>
      <c r="I10" s="36"/>
      <c r="K10" s="36"/>
    </row>
    <row r="11" spans="1:11" x14ac:dyDescent="0.25">
      <c r="A11" s="87"/>
      <c r="B11" s="32" t="s">
        <v>19</v>
      </c>
      <c r="C11" s="33">
        <v>8</v>
      </c>
      <c r="D11" s="33">
        <v>8</v>
      </c>
      <c r="E11" s="87"/>
      <c r="F11" s="32" t="s">
        <v>19</v>
      </c>
      <c r="G11" s="33">
        <v>13</v>
      </c>
      <c r="H11" s="33">
        <v>11</v>
      </c>
    </row>
    <row r="12" spans="1:11" x14ac:dyDescent="0.25">
      <c r="A12" s="87"/>
      <c r="B12" s="32" t="s">
        <v>20</v>
      </c>
      <c r="C12" s="37">
        <v>0.94340000000000002</v>
      </c>
      <c r="D12" s="37">
        <v>0.9839</v>
      </c>
      <c r="E12" s="87"/>
      <c r="F12" s="32" t="s">
        <v>20</v>
      </c>
      <c r="G12" s="37">
        <v>0.96330000000000005</v>
      </c>
      <c r="H12" s="37">
        <v>0.99299999999999999</v>
      </c>
    </row>
    <row r="13" spans="1:11" x14ac:dyDescent="0.25">
      <c r="A13" s="88"/>
      <c r="B13" s="34" t="s">
        <v>18</v>
      </c>
      <c r="C13" s="35" t="s">
        <v>21</v>
      </c>
      <c r="D13" s="35" t="s">
        <v>43</v>
      </c>
      <c r="E13" s="88"/>
      <c r="F13" s="34" t="s">
        <v>18</v>
      </c>
      <c r="G13" s="35" t="s">
        <v>41</v>
      </c>
      <c r="H13" s="35" t="s">
        <v>28</v>
      </c>
    </row>
    <row r="14" spans="1:11" ht="26.4" x14ac:dyDescent="0.25">
      <c r="A14" s="87" t="s">
        <v>15</v>
      </c>
      <c r="B14" s="32" t="s">
        <v>123</v>
      </c>
      <c r="C14" s="33">
        <v>21027</v>
      </c>
      <c r="D14" s="19">
        <v>20043</v>
      </c>
      <c r="E14" s="87" t="s">
        <v>15</v>
      </c>
      <c r="F14" s="32" t="s">
        <v>123</v>
      </c>
      <c r="G14" s="19">
        <v>19591</v>
      </c>
      <c r="H14" s="19">
        <v>23050</v>
      </c>
    </row>
    <row r="15" spans="1:11" x14ac:dyDescent="0.25">
      <c r="A15" s="87"/>
      <c r="B15" s="32" t="s">
        <v>18</v>
      </c>
      <c r="C15" s="33" t="s">
        <v>21</v>
      </c>
      <c r="D15" s="33" t="s">
        <v>22</v>
      </c>
      <c r="E15" s="87"/>
      <c r="F15" s="32" t="s">
        <v>18</v>
      </c>
      <c r="G15" s="33" t="s">
        <v>33</v>
      </c>
      <c r="H15" s="33" t="s">
        <v>23</v>
      </c>
    </row>
    <row r="16" spans="1:11" ht="26.4" x14ac:dyDescent="0.25">
      <c r="A16" s="87"/>
      <c r="B16" s="32" t="s">
        <v>122</v>
      </c>
      <c r="C16" s="33">
        <v>21027</v>
      </c>
      <c r="D16" s="38">
        <v>30176</v>
      </c>
      <c r="E16" s="87"/>
      <c r="F16" s="32" t="s">
        <v>122</v>
      </c>
      <c r="G16" s="38">
        <v>23429</v>
      </c>
      <c r="H16" s="38">
        <v>28132</v>
      </c>
    </row>
    <row r="17" spans="1:8" x14ac:dyDescent="0.25">
      <c r="A17" s="87"/>
      <c r="B17" s="32" t="s">
        <v>18</v>
      </c>
      <c r="C17" s="33" t="s">
        <v>21</v>
      </c>
      <c r="D17" s="39" t="s">
        <v>34</v>
      </c>
      <c r="E17" s="87"/>
      <c r="F17" s="32" t="s">
        <v>18</v>
      </c>
      <c r="G17" s="39" t="s">
        <v>32</v>
      </c>
      <c r="H17" s="39" t="s">
        <v>29</v>
      </c>
    </row>
    <row r="18" spans="1:8" x14ac:dyDescent="0.25">
      <c r="A18" s="87"/>
      <c r="B18" s="32" t="s">
        <v>35</v>
      </c>
      <c r="C18" s="36">
        <v>18950</v>
      </c>
      <c r="D18" s="38">
        <v>27177</v>
      </c>
      <c r="E18" s="87"/>
      <c r="F18" s="32" t="s">
        <v>35</v>
      </c>
      <c r="G18" s="38">
        <v>21256</v>
      </c>
      <c r="H18" s="38">
        <v>25312</v>
      </c>
    </row>
    <row r="19" spans="1:8" x14ac:dyDescent="0.25">
      <c r="A19" s="87"/>
      <c r="B19" s="32" t="s">
        <v>37</v>
      </c>
      <c r="C19" s="36">
        <v>16531</v>
      </c>
      <c r="D19" s="38">
        <v>22481</v>
      </c>
      <c r="E19" s="87"/>
      <c r="F19" s="32" t="s">
        <v>37</v>
      </c>
      <c r="G19" s="38">
        <v>17456</v>
      </c>
      <c r="H19" s="38">
        <v>16145</v>
      </c>
    </row>
    <row r="20" spans="1:8" ht="14.4" thickBot="1" x14ac:dyDescent="0.3">
      <c r="A20" s="89"/>
      <c r="B20" s="40" t="s">
        <v>36</v>
      </c>
      <c r="C20" s="41">
        <v>8723</v>
      </c>
      <c r="D20" s="42">
        <v>15195</v>
      </c>
      <c r="E20" s="89"/>
      <c r="F20" s="40" t="s">
        <v>36</v>
      </c>
      <c r="G20" s="42">
        <v>11313</v>
      </c>
      <c r="H20" s="42">
        <v>11232</v>
      </c>
    </row>
    <row r="27" spans="1:8" x14ac:dyDescent="0.25">
      <c r="B27" s="43"/>
    </row>
    <row r="29" spans="1:8" x14ac:dyDescent="0.25">
      <c r="B29" s="43"/>
    </row>
  </sheetData>
  <mergeCells count="6">
    <mergeCell ref="A9:A13"/>
    <mergeCell ref="A4:A8"/>
    <mergeCell ref="A14:A20"/>
    <mergeCell ref="E4:E8"/>
    <mergeCell ref="E9:E13"/>
    <mergeCell ref="E14:E20"/>
  </mergeCells>
  <phoneticPr fontId="14" type="noConversion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FD90-E7D4-4858-9CB4-9BA6D8CEA918}">
  <dimension ref="A1:N11"/>
  <sheetViews>
    <sheetView view="pageLayout" zoomScaleNormal="100" workbookViewId="0">
      <selection activeCell="B19" sqref="B19"/>
    </sheetView>
  </sheetViews>
  <sheetFormatPr defaultColWidth="9.109375" defaultRowHeight="13.8" x14ac:dyDescent="0.25"/>
  <cols>
    <col min="1" max="1" width="29.109375" style="1" customWidth="1"/>
    <col min="2" max="2" width="24.6640625" style="1" bestFit="1" customWidth="1"/>
    <col min="3" max="3" width="16" style="1" bestFit="1" customWidth="1"/>
    <col min="4" max="4" width="12.77734375" style="1" bestFit="1" customWidth="1"/>
    <col min="5" max="5" width="12.109375" style="1" bestFit="1" customWidth="1"/>
    <col min="6" max="6" width="14.77734375" style="1" bestFit="1" customWidth="1"/>
    <col min="7" max="7" width="13.6640625" style="1" customWidth="1"/>
    <col min="8" max="8" width="44" style="1" customWidth="1"/>
    <col min="9" max="9" width="9.109375" style="1" bestFit="1" customWidth="1"/>
    <col min="10" max="10" width="38.33203125" style="1" bestFit="1" customWidth="1"/>
    <col min="11" max="11" width="19" style="1" customWidth="1"/>
    <col min="12" max="16384" width="9.109375" style="1"/>
  </cols>
  <sheetData>
    <row r="1" spans="1:14" ht="28.95" customHeight="1" x14ac:dyDescent="0.25">
      <c r="A1" s="81" t="s">
        <v>147</v>
      </c>
      <c r="B1" s="81"/>
      <c r="C1" s="81"/>
      <c r="D1" s="81"/>
      <c r="E1" s="81"/>
      <c r="F1" s="81"/>
      <c r="G1" s="81"/>
      <c r="H1" s="81" t="s">
        <v>142</v>
      </c>
      <c r="I1" s="81"/>
      <c r="J1" s="81"/>
      <c r="K1" s="81"/>
      <c r="L1" s="5"/>
      <c r="M1" s="5"/>
      <c r="N1" s="5"/>
    </row>
    <row r="2" spans="1:14" ht="14.4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4" s="6" customFormat="1" ht="30" customHeight="1" thickBot="1" x14ac:dyDescent="0.3">
      <c r="A3" s="44" t="s">
        <v>126</v>
      </c>
      <c r="B3" s="44" t="s">
        <v>44</v>
      </c>
      <c r="C3" s="44" t="s">
        <v>51</v>
      </c>
      <c r="D3" s="44" t="s">
        <v>124</v>
      </c>
      <c r="E3" s="44" t="s">
        <v>19</v>
      </c>
      <c r="F3" s="44" t="s">
        <v>45</v>
      </c>
      <c r="G3" s="44" t="s">
        <v>46</v>
      </c>
      <c r="H3" s="44" t="s">
        <v>47</v>
      </c>
      <c r="I3" s="44" t="s">
        <v>48</v>
      </c>
      <c r="J3" s="44" t="s">
        <v>49</v>
      </c>
      <c r="K3" s="44" t="s">
        <v>50</v>
      </c>
    </row>
    <row r="4" spans="1:14" s="70" customFormat="1" ht="13.2" x14ac:dyDescent="0.25">
      <c r="A4" s="63" t="s">
        <v>127</v>
      </c>
      <c r="B4" s="64" t="s">
        <v>12</v>
      </c>
      <c r="C4" s="63" t="s">
        <v>56</v>
      </c>
      <c r="D4" s="63" t="s">
        <v>52</v>
      </c>
      <c r="E4" s="65">
        <v>11</v>
      </c>
      <c r="F4" s="66">
        <v>1546349880</v>
      </c>
      <c r="G4" s="67" t="s">
        <v>53</v>
      </c>
      <c r="H4" s="65" t="s">
        <v>54</v>
      </c>
      <c r="I4" s="68">
        <v>207</v>
      </c>
      <c r="J4" s="65" t="s">
        <v>55</v>
      </c>
      <c r="K4" s="69">
        <v>23050</v>
      </c>
    </row>
    <row r="5" spans="1:14" s="4" customFormat="1" ht="13.2" x14ac:dyDescent="0.25">
      <c r="A5" s="18" t="s">
        <v>128</v>
      </c>
      <c r="B5" s="46" t="s">
        <v>133</v>
      </c>
      <c r="C5" s="18" t="s">
        <v>78</v>
      </c>
      <c r="D5" s="18" t="s">
        <v>57</v>
      </c>
      <c r="E5" s="33" t="s">
        <v>58</v>
      </c>
      <c r="F5" s="38">
        <v>2516608230</v>
      </c>
      <c r="G5" s="71" t="s">
        <v>59</v>
      </c>
      <c r="H5" s="33" t="s">
        <v>60</v>
      </c>
      <c r="I5" s="38">
        <v>57495</v>
      </c>
      <c r="J5" s="39" t="s">
        <v>61</v>
      </c>
      <c r="K5" s="38">
        <v>69284</v>
      </c>
    </row>
    <row r="6" spans="1:14" s="70" customFormat="1" ht="13.2" x14ac:dyDescent="0.25">
      <c r="A6" s="63" t="s">
        <v>129</v>
      </c>
      <c r="B6" s="64" t="s">
        <v>11</v>
      </c>
      <c r="C6" s="63" t="s">
        <v>56</v>
      </c>
      <c r="D6" s="63" t="s">
        <v>52</v>
      </c>
      <c r="E6" s="65">
        <v>13</v>
      </c>
      <c r="F6" s="66">
        <v>1231359351</v>
      </c>
      <c r="G6" s="72" t="s">
        <v>63</v>
      </c>
      <c r="H6" s="65" t="s">
        <v>64</v>
      </c>
      <c r="I6" s="68">
        <v>416</v>
      </c>
      <c r="J6" s="65" t="s">
        <v>65</v>
      </c>
      <c r="K6" s="69">
        <v>19591</v>
      </c>
    </row>
    <row r="7" spans="1:14" s="4" customFormat="1" ht="13.2" x14ac:dyDescent="0.25">
      <c r="A7" s="18" t="s">
        <v>130</v>
      </c>
      <c r="B7" s="46" t="s">
        <v>134</v>
      </c>
      <c r="C7" s="18" t="s">
        <v>68</v>
      </c>
      <c r="D7" s="18" t="s">
        <v>57</v>
      </c>
      <c r="E7" s="33" t="s">
        <v>58</v>
      </c>
      <c r="F7" s="38">
        <v>585667302</v>
      </c>
      <c r="G7" s="73" t="s">
        <v>66</v>
      </c>
      <c r="H7" s="33" t="s">
        <v>81</v>
      </c>
      <c r="I7" s="38">
        <v>25461</v>
      </c>
      <c r="J7" s="39" t="s">
        <v>67</v>
      </c>
      <c r="K7" s="38">
        <v>20902</v>
      </c>
    </row>
    <row r="8" spans="1:14" s="4" customFormat="1" ht="13.2" x14ac:dyDescent="0.25">
      <c r="A8" s="18" t="s">
        <v>131</v>
      </c>
      <c r="B8" s="46" t="s">
        <v>108</v>
      </c>
      <c r="C8" s="18" t="s">
        <v>136</v>
      </c>
      <c r="D8" s="18" t="s">
        <v>52</v>
      </c>
      <c r="E8" s="33">
        <v>13</v>
      </c>
      <c r="F8" s="38">
        <v>609495693</v>
      </c>
      <c r="G8" s="71" t="s">
        <v>125</v>
      </c>
      <c r="H8" s="33" t="s">
        <v>79</v>
      </c>
      <c r="I8" s="38">
        <v>632</v>
      </c>
      <c r="J8" s="39" t="s">
        <v>80</v>
      </c>
      <c r="K8" s="38">
        <v>25163</v>
      </c>
    </row>
    <row r="9" spans="1:14" s="4" customFormat="1" ht="13.2" x14ac:dyDescent="0.25">
      <c r="A9" s="18" t="s">
        <v>131</v>
      </c>
      <c r="B9" s="46" t="s">
        <v>135</v>
      </c>
      <c r="C9" s="18" t="s">
        <v>62</v>
      </c>
      <c r="D9" s="18" t="s">
        <v>57</v>
      </c>
      <c r="E9" s="33" t="s">
        <v>58</v>
      </c>
      <c r="F9" s="38">
        <v>606536932</v>
      </c>
      <c r="G9" s="73" t="s">
        <v>69</v>
      </c>
      <c r="H9" s="33" t="s">
        <v>70</v>
      </c>
      <c r="I9" s="39">
        <v>87</v>
      </c>
      <c r="J9" s="39" t="s">
        <v>71</v>
      </c>
      <c r="K9" s="38">
        <v>20470</v>
      </c>
    </row>
    <row r="10" spans="1:14" s="70" customFormat="1" ht="13.2" x14ac:dyDescent="0.25">
      <c r="A10" s="63" t="s">
        <v>132</v>
      </c>
      <c r="B10" s="64" t="s">
        <v>10</v>
      </c>
      <c r="C10" s="63" t="s">
        <v>56</v>
      </c>
      <c r="D10" s="63" t="s">
        <v>52</v>
      </c>
      <c r="E10" s="65">
        <v>8</v>
      </c>
      <c r="F10" s="66">
        <v>1093855924</v>
      </c>
      <c r="G10" s="72" t="s">
        <v>72</v>
      </c>
      <c r="H10" s="65" t="s">
        <v>73</v>
      </c>
      <c r="I10" s="68">
        <v>112</v>
      </c>
      <c r="J10" s="65" t="s">
        <v>74</v>
      </c>
      <c r="K10" s="69">
        <v>20043</v>
      </c>
    </row>
    <row r="11" spans="1:14" s="70" customFormat="1" ht="13.2" x14ac:dyDescent="0.25">
      <c r="A11" s="74" t="s">
        <v>132</v>
      </c>
      <c r="B11" s="75" t="s">
        <v>9</v>
      </c>
      <c r="C11" s="74" t="s">
        <v>56</v>
      </c>
      <c r="D11" s="74" t="s">
        <v>52</v>
      </c>
      <c r="E11" s="76">
        <v>8</v>
      </c>
      <c r="F11" s="77">
        <v>1173685984</v>
      </c>
      <c r="G11" s="78" t="s">
        <v>75</v>
      </c>
      <c r="H11" s="76" t="s">
        <v>76</v>
      </c>
      <c r="I11" s="79">
        <v>396</v>
      </c>
      <c r="J11" s="76" t="s">
        <v>77</v>
      </c>
      <c r="K11" s="80">
        <v>21027</v>
      </c>
    </row>
  </sheetData>
  <mergeCells count="2">
    <mergeCell ref="A1:G1"/>
    <mergeCell ref="H1:K1"/>
  </mergeCells>
  <phoneticPr fontId="1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9407-E0CE-BF4C-8234-D2061C1FADD9}">
  <dimension ref="A1:AA29"/>
  <sheetViews>
    <sheetView view="pageLayout" zoomScaleNormal="100" workbookViewId="0">
      <selection sqref="A1:I1"/>
    </sheetView>
  </sheetViews>
  <sheetFormatPr defaultColWidth="10.77734375" defaultRowHeight="13.8" x14ac:dyDescent="0.25"/>
  <cols>
    <col min="1" max="1" width="21.77734375" style="1" customWidth="1"/>
    <col min="2" max="2" width="11.44140625" style="1" customWidth="1"/>
    <col min="3" max="3" width="12.77734375" style="1" customWidth="1"/>
    <col min="4" max="9" width="11.44140625" style="1" customWidth="1"/>
    <col min="10" max="10" width="22.33203125" style="1" customWidth="1"/>
    <col min="11" max="18" width="11.44140625" style="1" customWidth="1"/>
    <col min="19" max="19" width="22.109375" style="1" customWidth="1"/>
    <col min="20" max="21" width="11.44140625" style="1" customWidth="1"/>
    <col min="22" max="22" width="12.6640625" style="1" customWidth="1"/>
    <col min="23" max="23" width="11.44140625" style="1" customWidth="1"/>
    <col min="24" max="24" width="12.77734375" style="1" customWidth="1"/>
    <col min="25" max="25" width="13.6640625" style="1" customWidth="1"/>
    <col min="26" max="26" width="11.44140625" style="1" customWidth="1"/>
    <col min="27" max="27" width="13" style="1" customWidth="1"/>
    <col min="28" max="28" width="19.6640625" style="1" bestFit="1" customWidth="1"/>
    <col min="29" max="16384" width="10.77734375" style="1"/>
  </cols>
  <sheetData>
    <row r="1" spans="1:27" ht="34.049999999999997" customHeight="1" x14ac:dyDescent="0.25">
      <c r="A1" s="81" t="s">
        <v>143</v>
      </c>
      <c r="B1" s="81"/>
      <c r="C1" s="81"/>
      <c r="D1" s="81"/>
      <c r="E1" s="81"/>
      <c r="F1" s="81"/>
      <c r="G1" s="81"/>
      <c r="H1" s="81"/>
      <c r="I1" s="81"/>
      <c r="J1" s="81" t="s">
        <v>144</v>
      </c>
      <c r="K1" s="81"/>
      <c r="L1" s="81"/>
      <c r="M1" s="81"/>
      <c r="N1" s="81"/>
      <c r="O1" s="81"/>
      <c r="P1" s="81"/>
      <c r="Q1" s="81"/>
      <c r="R1" s="81"/>
      <c r="S1" s="81" t="s">
        <v>144</v>
      </c>
      <c r="T1" s="81"/>
      <c r="U1" s="81"/>
      <c r="V1" s="81"/>
      <c r="W1" s="81"/>
      <c r="X1" s="81"/>
      <c r="Y1" s="81"/>
      <c r="Z1" s="81"/>
      <c r="AA1" s="81"/>
    </row>
    <row r="3" spans="1:27" s="7" customFormat="1" ht="52.8" x14ac:dyDescent="0.25">
      <c r="A3" s="45"/>
      <c r="B3" s="45" t="s">
        <v>90</v>
      </c>
      <c r="C3" s="45" t="s">
        <v>91</v>
      </c>
      <c r="D3" s="45" t="s">
        <v>92</v>
      </c>
      <c r="E3" s="45" t="s">
        <v>93</v>
      </c>
      <c r="F3" s="45" t="s">
        <v>94</v>
      </c>
      <c r="G3" s="45" t="s">
        <v>95</v>
      </c>
      <c r="H3" s="45" t="s">
        <v>96</v>
      </c>
      <c r="I3" s="45" t="s">
        <v>97</v>
      </c>
      <c r="J3" s="45"/>
      <c r="K3" s="45" t="s">
        <v>98</v>
      </c>
      <c r="L3" s="45" t="s">
        <v>99</v>
      </c>
      <c r="M3" s="45" t="s">
        <v>100</v>
      </c>
      <c r="N3" s="45" t="s">
        <v>101</v>
      </c>
      <c r="O3" s="45" t="s">
        <v>102</v>
      </c>
      <c r="P3" s="45" t="s">
        <v>103</v>
      </c>
      <c r="Q3" s="45" t="s">
        <v>104</v>
      </c>
      <c r="R3" s="45" t="s">
        <v>105</v>
      </c>
      <c r="S3" s="45"/>
      <c r="T3" s="45" t="s">
        <v>106</v>
      </c>
      <c r="U3" s="45" t="s">
        <v>107</v>
      </c>
      <c r="V3" s="45" t="s">
        <v>12</v>
      </c>
      <c r="W3" s="45" t="s">
        <v>11</v>
      </c>
      <c r="X3" s="45" t="s">
        <v>9</v>
      </c>
      <c r="Y3" s="45" t="s">
        <v>10</v>
      </c>
      <c r="Z3" s="45" t="s">
        <v>108</v>
      </c>
      <c r="AA3" s="45" t="s">
        <v>109</v>
      </c>
    </row>
    <row r="4" spans="1:27" s="4" customFormat="1" ht="13.2" x14ac:dyDescent="0.25">
      <c r="A4" s="46" t="s">
        <v>90</v>
      </c>
      <c r="B4" s="47"/>
      <c r="C4" s="48"/>
      <c r="D4" s="48"/>
      <c r="E4" s="48"/>
      <c r="F4" s="48"/>
      <c r="G4" s="48"/>
      <c r="H4" s="48"/>
      <c r="I4" s="48"/>
      <c r="J4" s="46" t="s">
        <v>90</v>
      </c>
      <c r="K4" s="48"/>
      <c r="L4" s="48"/>
      <c r="M4" s="48"/>
      <c r="N4" s="48"/>
      <c r="O4" s="48"/>
      <c r="P4" s="48"/>
      <c r="Q4" s="48"/>
      <c r="R4" s="48"/>
      <c r="S4" s="46" t="s">
        <v>90</v>
      </c>
      <c r="T4" s="48"/>
      <c r="U4" s="48"/>
      <c r="V4" s="48"/>
      <c r="W4" s="48"/>
      <c r="X4" s="48"/>
      <c r="Y4" s="48"/>
      <c r="Z4" s="48"/>
      <c r="AA4" s="48"/>
    </row>
    <row r="5" spans="1:27" s="4" customFormat="1" ht="13.2" x14ac:dyDescent="0.25">
      <c r="A5" s="46" t="s">
        <v>91</v>
      </c>
      <c r="B5" s="49">
        <v>12.286719437115201</v>
      </c>
      <c r="C5" s="50"/>
      <c r="D5" s="50"/>
      <c r="E5" s="50"/>
      <c r="F5" s="50"/>
      <c r="G5" s="50"/>
      <c r="H5" s="50"/>
      <c r="I5" s="50"/>
      <c r="J5" s="46" t="s">
        <v>91</v>
      </c>
      <c r="K5" s="50"/>
      <c r="L5" s="50"/>
      <c r="M5" s="50"/>
      <c r="N5" s="50"/>
      <c r="O5" s="50"/>
      <c r="P5" s="50"/>
      <c r="Q5" s="50"/>
      <c r="R5" s="50"/>
      <c r="S5" s="46" t="s">
        <v>91</v>
      </c>
      <c r="T5" s="50"/>
      <c r="U5" s="50"/>
      <c r="V5" s="50"/>
      <c r="W5" s="50"/>
      <c r="X5" s="50"/>
      <c r="Y5" s="50"/>
      <c r="Z5" s="50"/>
      <c r="AA5" s="50"/>
    </row>
    <row r="6" spans="1:27" s="4" customFormat="1" ht="13.2" x14ac:dyDescent="0.25">
      <c r="A6" s="46" t="s">
        <v>92</v>
      </c>
      <c r="B6" s="49">
        <v>12.370933177478999</v>
      </c>
      <c r="C6" s="50">
        <v>14.3451896099194</v>
      </c>
      <c r="D6" s="50"/>
      <c r="E6" s="50"/>
      <c r="F6" s="50"/>
      <c r="G6" s="50"/>
      <c r="H6" s="50"/>
      <c r="I6" s="50"/>
      <c r="J6" s="46" t="s">
        <v>92</v>
      </c>
      <c r="K6" s="50"/>
      <c r="L6" s="50"/>
      <c r="M6" s="50"/>
      <c r="N6" s="50"/>
      <c r="O6" s="50"/>
      <c r="P6" s="50"/>
      <c r="Q6" s="50"/>
      <c r="R6" s="50"/>
      <c r="S6" s="46" t="s">
        <v>92</v>
      </c>
      <c r="T6" s="50"/>
      <c r="U6" s="50"/>
      <c r="V6" s="50"/>
      <c r="W6" s="50"/>
      <c r="X6" s="50"/>
      <c r="Y6" s="50"/>
      <c r="Z6" s="50"/>
      <c r="AA6" s="50"/>
    </row>
    <row r="7" spans="1:27" s="4" customFormat="1" ht="13.2" x14ac:dyDescent="0.25">
      <c r="A7" s="46" t="s">
        <v>93</v>
      </c>
      <c r="B7" s="49">
        <v>12.019724676392</v>
      </c>
      <c r="C7" s="50">
        <v>14.7010999521759</v>
      </c>
      <c r="D7" s="50">
        <v>9.4186452513966508</v>
      </c>
      <c r="E7" s="50"/>
      <c r="F7" s="50"/>
      <c r="G7" s="50"/>
      <c r="H7" s="50"/>
      <c r="I7" s="50"/>
      <c r="J7" s="46" t="s">
        <v>93</v>
      </c>
      <c r="K7" s="50"/>
      <c r="L7" s="50"/>
      <c r="M7" s="50"/>
      <c r="N7" s="50"/>
      <c r="O7" s="50"/>
      <c r="P7" s="50"/>
      <c r="Q7" s="50"/>
      <c r="R7" s="50"/>
      <c r="S7" s="46" t="s">
        <v>93</v>
      </c>
      <c r="T7" s="50"/>
      <c r="U7" s="50"/>
      <c r="V7" s="50"/>
      <c r="W7" s="50"/>
      <c r="X7" s="50"/>
      <c r="Y7" s="50"/>
      <c r="Z7" s="50"/>
      <c r="AA7" s="50"/>
    </row>
    <row r="8" spans="1:27" s="4" customFormat="1" ht="13.2" x14ac:dyDescent="0.25">
      <c r="A8" s="46" t="s">
        <v>94</v>
      </c>
      <c r="B8" s="49">
        <v>12.863927317778201</v>
      </c>
      <c r="C8" s="50">
        <v>15.122044241037299</v>
      </c>
      <c r="D8" s="50">
        <v>10.2979386800623</v>
      </c>
      <c r="E8" s="50">
        <v>6.5991008153623296</v>
      </c>
      <c r="F8" s="50"/>
      <c r="G8" s="50"/>
      <c r="H8" s="50"/>
      <c r="I8" s="50"/>
      <c r="J8" s="46" t="s">
        <v>94</v>
      </c>
      <c r="K8" s="50"/>
      <c r="L8" s="50"/>
      <c r="M8" s="50"/>
      <c r="N8" s="50"/>
      <c r="O8" s="50"/>
      <c r="P8" s="50"/>
      <c r="Q8" s="50"/>
      <c r="R8" s="50"/>
      <c r="S8" s="46" t="s">
        <v>94</v>
      </c>
      <c r="T8" s="50"/>
      <c r="U8" s="50"/>
      <c r="V8" s="50"/>
      <c r="W8" s="50"/>
      <c r="X8" s="50"/>
      <c r="Y8" s="50"/>
      <c r="Z8" s="50"/>
      <c r="AA8" s="50"/>
    </row>
    <row r="9" spans="1:27" s="4" customFormat="1" ht="13.2" x14ac:dyDescent="0.25">
      <c r="A9" s="46" t="s">
        <v>95</v>
      </c>
      <c r="B9" s="49">
        <v>14.985891942731699</v>
      </c>
      <c r="C9" s="50">
        <v>16.628724141344101</v>
      </c>
      <c r="D9" s="50">
        <v>12.204547497079099</v>
      </c>
      <c r="E9" s="50">
        <v>9.0261846372913492</v>
      </c>
      <c r="F9" s="50">
        <v>9.8473510924872691</v>
      </c>
      <c r="G9" s="50"/>
      <c r="H9" s="50"/>
      <c r="I9" s="50"/>
      <c r="J9" s="46" t="s">
        <v>95</v>
      </c>
      <c r="K9" s="50"/>
      <c r="L9" s="50"/>
      <c r="M9" s="50"/>
      <c r="N9" s="50"/>
      <c r="O9" s="50"/>
      <c r="P9" s="50"/>
      <c r="Q9" s="50"/>
      <c r="R9" s="50"/>
      <c r="S9" s="46" t="s">
        <v>95</v>
      </c>
      <c r="T9" s="50"/>
      <c r="U9" s="50"/>
      <c r="V9" s="50"/>
      <c r="W9" s="50"/>
      <c r="X9" s="50"/>
      <c r="Y9" s="50"/>
      <c r="Z9" s="50"/>
      <c r="AA9" s="50"/>
    </row>
    <row r="10" spans="1:27" s="4" customFormat="1" ht="13.2" x14ac:dyDescent="0.25">
      <c r="A10" s="46" t="s">
        <v>96</v>
      </c>
      <c r="B10" s="49">
        <v>13.8936049801924</v>
      </c>
      <c r="C10" s="50">
        <v>16.6477817484529</v>
      </c>
      <c r="D10" s="50">
        <v>11.9099548216233</v>
      </c>
      <c r="E10" s="50">
        <v>12.574900133155699</v>
      </c>
      <c r="F10" s="50">
        <v>13.323971584338301</v>
      </c>
      <c r="G10" s="50">
        <v>15.227253273987801</v>
      </c>
      <c r="H10" s="50"/>
      <c r="I10" s="50"/>
      <c r="J10" s="46" t="s">
        <v>96</v>
      </c>
      <c r="K10" s="50"/>
      <c r="L10" s="50"/>
      <c r="M10" s="50"/>
      <c r="N10" s="50"/>
      <c r="O10" s="50"/>
      <c r="P10" s="50"/>
      <c r="Q10" s="50"/>
      <c r="R10" s="50"/>
      <c r="S10" s="46" t="s">
        <v>96</v>
      </c>
      <c r="T10" s="50"/>
      <c r="U10" s="50"/>
      <c r="V10" s="50"/>
      <c r="W10" s="50"/>
      <c r="X10" s="50"/>
      <c r="Y10" s="50"/>
      <c r="Z10" s="50"/>
      <c r="AA10" s="50"/>
    </row>
    <row r="11" spans="1:27" s="4" customFormat="1" ht="13.2" x14ac:dyDescent="0.25">
      <c r="A11" s="46" t="s">
        <v>97</v>
      </c>
      <c r="B11" s="49">
        <v>13.163439349854499</v>
      </c>
      <c r="C11" s="50">
        <v>15.8693439437401</v>
      </c>
      <c r="D11" s="50">
        <v>11.4127702362996</v>
      </c>
      <c r="E11" s="50">
        <v>11.855085115670001</v>
      </c>
      <c r="F11" s="50">
        <v>11.9104293396808</v>
      </c>
      <c r="G11" s="50">
        <v>13.653102559381299</v>
      </c>
      <c r="H11" s="50">
        <v>12.9445023062044</v>
      </c>
      <c r="I11" s="50"/>
      <c r="J11" s="46" t="s">
        <v>97</v>
      </c>
      <c r="K11" s="50"/>
      <c r="L11" s="50"/>
      <c r="M11" s="50"/>
      <c r="N11" s="50"/>
      <c r="O11" s="50"/>
      <c r="P11" s="50"/>
      <c r="Q11" s="50"/>
      <c r="R11" s="50"/>
      <c r="S11" s="46" t="s">
        <v>97</v>
      </c>
      <c r="T11" s="50"/>
      <c r="U11" s="50"/>
      <c r="V11" s="50"/>
      <c r="W11" s="50"/>
      <c r="X11" s="50"/>
      <c r="Y11" s="50"/>
      <c r="Z11" s="50"/>
      <c r="AA11" s="50"/>
    </row>
    <row r="12" spans="1:27" s="4" customFormat="1" ht="13.2" x14ac:dyDescent="0.25">
      <c r="A12" s="46" t="s">
        <v>98</v>
      </c>
      <c r="B12" s="49">
        <v>13.4250902527075</v>
      </c>
      <c r="C12" s="50">
        <v>15.4719360941769</v>
      </c>
      <c r="D12" s="50">
        <v>12.3246388860022</v>
      </c>
      <c r="E12" s="50">
        <v>12.1342512908777</v>
      </c>
      <c r="F12" s="50">
        <v>12.3408423114593</v>
      </c>
      <c r="G12" s="50">
        <v>13.507723531401499</v>
      </c>
      <c r="H12" s="50">
        <v>13.814930171807401</v>
      </c>
      <c r="I12" s="50">
        <v>12.7708333333333</v>
      </c>
      <c r="J12" s="46" t="s">
        <v>98</v>
      </c>
      <c r="K12" s="50"/>
      <c r="L12" s="50"/>
      <c r="M12" s="50"/>
      <c r="N12" s="50"/>
      <c r="O12" s="50"/>
      <c r="P12" s="50"/>
      <c r="Q12" s="50"/>
      <c r="R12" s="50"/>
      <c r="S12" s="46" t="s">
        <v>98</v>
      </c>
      <c r="T12" s="50"/>
      <c r="U12" s="50"/>
      <c r="V12" s="50"/>
      <c r="W12" s="50"/>
      <c r="X12" s="50"/>
      <c r="Y12" s="50"/>
      <c r="Z12" s="50"/>
      <c r="AA12" s="50"/>
    </row>
    <row r="13" spans="1:27" s="4" customFormat="1" ht="13.2" x14ac:dyDescent="0.25">
      <c r="A13" s="46" t="s">
        <v>99</v>
      </c>
      <c r="B13" s="49">
        <v>12.156265854895899</v>
      </c>
      <c r="C13" s="50">
        <v>14.817643689134901</v>
      </c>
      <c r="D13" s="50">
        <v>10.8494533221194</v>
      </c>
      <c r="E13" s="50">
        <v>11.162324649298499</v>
      </c>
      <c r="F13" s="50">
        <v>11.8018650355961</v>
      </c>
      <c r="G13" s="50">
        <v>13.956570496482801</v>
      </c>
      <c r="H13" s="50">
        <v>13.015498957672399</v>
      </c>
      <c r="I13" s="50">
        <v>12.512124151309401</v>
      </c>
      <c r="J13" s="46" t="s">
        <v>99</v>
      </c>
      <c r="K13" s="50">
        <v>10.254652301665001</v>
      </c>
      <c r="L13" s="50"/>
      <c r="M13" s="50"/>
      <c r="N13" s="50"/>
      <c r="O13" s="50"/>
      <c r="P13" s="50"/>
      <c r="Q13" s="50"/>
      <c r="R13" s="50"/>
      <c r="S13" s="46" t="s">
        <v>99</v>
      </c>
      <c r="T13" s="50"/>
      <c r="U13" s="50"/>
      <c r="V13" s="50"/>
      <c r="W13" s="50"/>
      <c r="X13" s="50"/>
      <c r="Y13" s="50"/>
      <c r="Z13" s="50"/>
      <c r="AA13" s="50"/>
    </row>
    <row r="14" spans="1:27" s="4" customFormat="1" ht="13.2" x14ac:dyDescent="0.25">
      <c r="A14" s="46" t="s">
        <v>100</v>
      </c>
      <c r="B14" s="49">
        <v>10.602384217744399</v>
      </c>
      <c r="C14" s="50">
        <v>12.6704488902159</v>
      </c>
      <c r="D14" s="50">
        <v>9.2454112848402392</v>
      </c>
      <c r="E14" s="50">
        <v>9.9279991887232608</v>
      </c>
      <c r="F14" s="50">
        <v>9.9432697266632299</v>
      </c>
      <c r="G14" s="50">
        <v>10.718113612004201</v>
      </c>
      <c r="H14" s="50">
        <v>10.8847387285417</v>
      </c>
      <c r="I14" s="50">
        <v>10.729355033152499</v>
      </c>
      <c r="J14" s="46" t="s">
        <v>100</v>
      </c>
      <c r="K14" s="50">
        <v>9.5039217683609891</v>
      </c>
      <c r="L14" s="50">
        <v>6.6331480991443899</v>
      </c>
      <c r="M14" s="50"/>
      <c r="N14" s="50"/>
      <c r="O14" s="50"/>
      <c r="P14" s="50"/>
      <c r="Q14" s="50"/>
      <c r="R14" s="50"/>
      <c r="S14" s="46" t="s">
        <v>100</v>
      </c>
      <c r="T14" s="50"/>
      <c r="U14" s="50"/>
      <c r="V14" s="50"/>
      <c r="W14" s="50"/>
      <c r="X14" s="50"/>
      <c r="Y14" s="50"/>
      <c r="Z14" s="50"/>
      <c r="AA14" s="50"/>
    </row>
    <row r="15" spans="1:27" s="4" customFormat="1" ht="13.2" x14ac:dyDescent="0.25">
      <c r="A15" s="46" t="s">
        <v>101</v>
      </c>
      <c r="B15" s="49">
        <v>11.757326947200299</v>
      </c>
      <c r="C15" s="50">
        <v>13.6318843753421</v>
      </c>
      <c r="D15" s="50">
        <v>9.8781408389949306</v>
      </c>
      <c r="E15" s="50">
        <v>10.3265080243497</v>
      </c>
      <c r="F15" s="50">
        <v>10.5269147604415</v>
      </c>
      <c r="G15" s="50">
        <v>12.151162790697599</v>
      </c>
      <c r="H15" s="50">
        <v>11.630807608356699</v>
      </c>
      <c r="I15" s="50">
        <v>10.846823037110401</v>
      </c>
      <c r="J15" s="46" t="s">
        <v>101</v>
      </c>
      <c r="K15" s="50">
        <v>10.0782024452032</v>
      </c>
      <c r="L15" s="50">
        <v>7.5666212799066397</v>
      </c>
      <c r="M15" s="50">
        <v>2.9326796813446498</v>
      </c>
      <c r="N15" s="50"/>
      <c r="O15" s="50"/>
      <c r="P15" s="50"/>
      <c r="Q15" s="50"/>
      <c r="R15" s="50"/>
      <c r="S15" s="46" t="s">
        <v>101</v>
      </c>
      <c r="T15" s="50"/>
      <c r="U15" s="50"/>
      <c r="V15" s="50"/>
      <c r="W15" s="50"/>
      <c r="X15" s="50"/>
      <c r="Y15" s="50"/>
      <c r="Z15" s="50"/>
      <c r="AA15" s="50"/>
    </row>
    <row r="16" spans="1:27" s="4" customFormat="1" ht="13.2" x14ac:dyDescent="0.25">
      <c r="A16" s="46" t="s">
        <v>102</v>
      </c>
      <c r="B16" s="49">
        <v>13.7062440870387</v>
      </c>
      <c r="C16" s="50">
        <v>15.4926437806509</v>
      </c>
      <c r="D16" s="50">
        <v>12.658367301972</v>
      </c>
      <c r="E16" s="50">
        <v>12.9388741798089</v>
      </c>
      <c r="F16" s="50">
        <v>13.520111601952999</v>
      </c>
      <c r="G16" s="50">
        <v>14.4611679711017</v>
      </c>
      <c r="H16" s="50">
        <v>14.1511453650182</v>
      </c>
      <c r="I16" s="50">
        <v>13.511081111486099</v>
      </c>
      <c r="J16" s="46" t="s">
        <v>102</v>
      </c>
      <c r="K16" s="50">
        <v>13.751287038096301</v>
      </c>
      <c r="L16" s="50">
        <v>11.263736263736201</v>
      </c>
      <c r="M16" s="50">
        <v>11.0836644828697</v>
      </c>
      <c r="N16" s="50">
        <v>11.2482369534555</v>
      </c>
      <c r="O16" s="50"/>
      <c r="P16" s="50"/>
      <c r="Q16" s="50"/>
      <c r="R16" s="50"/>
      <c r="S16" s="46" t="s">
        <v>102</v>
      </c>
      <c r="T16" s="50"/>
      <c r="U16" s="50"/>
      <c r="V16" s="50"/>
      <c r="W16" s="50"/>
      <c r="X16" s="50"/>
      <c r="Y16" s="50"/>
      <c r="Z16" s="50"/>
      <c r="AA16" s="50"/>
    </row>
    <row r="17" spans="1:27" s="4" customFormat="1" ht="13.2" x14ac:dyDescent="0.25">
      <c r="A17" s="46" t="s">
        <v>103</v>
      </c>
      <c r="B17" s="49">
        <v>14.225555994209699</v>
      </c>
      <c r="C17" s="50">
        <v>15.6826339893551</v>
      </c>
      <c r="D17" s="50">
        <v>11.9907294462063</v>
      </c>
      <c r="E17" s="50">
        <v>11.796042617960399</v>
      </c>
      <c r="F17" s="50">
        <v>13.380736910148601</v>
      </c>
      <c r="G17" s="50">
        <v>14.558313317320501</v>
      </c>
      <c r="H17" s="50">
        <v>13.209788548348699</v>
      </c>
      <c r="I17" s="50">
        <v>12.820833855014399</v>
      </c>
      <c r="J17" s="46" t="s">
        <v>103</v>
      </c>
      <c r="K17" s="50">
        <v>12.280478493255201</v>
      </c>
      <c r="L17" s="50">
        <v>10.3990610328638</v>
      </c>
      <c r="M17" s="50">
        <v>10.0934800615311</v>
      </c>
      <c r="N17" s="50">
        <v>10.3979125896934</v>
      </c>
      <c r="O17" s="50">
        <v>7.27650727650727</v>
      </c>
      <c r="P17" s="50"/>
      <c r="Q17" s="50"/>
      <c r="R17" s="50"/>
      <c r="S17" s="46" t="s">
        <v>103</v>
      </c>
      <c r="T17" s="50"/>
      <c r="U17" s="50"/>
      <c r="V17" s="50"/>
      <c r="W17" s="50"/>
      <c r="X17" s="50"/>
      <c r="Y17" s="50"/>
      <c r="Z17" s="50"/>
      <c r="AA17" s="50"/>
    </row>
    <row r="18" spans="1:27" s="4" customFormat="1" ht="13.2" x14ac:dyDescent="0.25">
      <c r="A18" s="46" t="s">
        <v>104</v>
      </c>
      <c r="B18" s="49">
        <v>13.8057494380693</v>
      </c>
      <c r="C18" s="50">
        <v>14.865917436296799</v>
      </c>
      <c r="D18" s="50">
        <v>12.545716502271899</v>
      </c>
      <c r="E18" s="50">
        <v>12.625800548947799</v>
      </c>
      <c r="F18" s="50">
        <v>12.724935732647801</v>
      </c>
      <c r="G18" s="50">
        <v>14.3617664851784</v>
      </c>
      <c r="H18" s="50">
        <v>13.717672413793</v>
      </c>
      <c r="I18" s="50">
        <v>12.8111440968257</v>
      </c>
      <c r="J18" s="46" t="s">
        <v>104</v>
      </c>
      <c r="K18" s="50">
        <v>13.187191552851999</v>
      </c>
      <c r="L18" s="50">
        <v>9.6729666595880204</v>
      </c>
      <c r="M18" s="50">
        <v>10.763000852514899</v>
      </c>
      <c r="N18" s="50">
        <v>11.8319719953325</v>
      </c>
      <c r="O18" s="50">
        <v>5.7589550761923602</v>
      </c>
      <c r="P18" s="50">
        <v>5.5502085338466403</v>
      </c>
      <c r="Q18" s="50"/>
      <c r="R18" s="50"/>
      <c r="S18" s="46" t="s">
        <v>104</v>
      </c>
      <c r="T18" s="50"/>
      <c r="U18" s="50"/>
      <c r="V18" s="50"/>
      <c r="W18" s="50"/>
      <c r="X18" s="50"/>
      <c r="Y18" s="50"/>
      <c r="Z18" s="50"/>
      <c r="AA18" s="50"/>
    </row>
    <row r="19" spans="1:27" s="4" customFormat="1" ht="13.2" x14ac:dyDescent="0.25">
      <c r="A19" s="46" t="s">
        <v>105</v>
      </c>
      <c r="B19" s="49">
        <v>14.384643421212401</v>
      </c>
      <c r="C19" s="50">
        <v>15.8979054595398</v>
      </c>
      <c r="D19" s="50">
        <v>12.993774759479299</v>
      </c>
      <c r="E19" s="50">
        <v>13.303242665399599</v>
      </c>
      <c r="F19" s="50">
        <v>15.683211152505701</v>
      </c>
      <c r="G19" s="50">
        <v>16.472483886960799</v>
      </c>
      <c r="H19" s="50">
        <v>14.364276286845501</v>
      </c>
      <c r="I19" s="50">
        <v>13.660306683834699</v>
      </c>
      <c r="J19" s="46" t="s">
        <v>105</v>
      </c>
      <c r="K19" s="50">
        <v>15.0035302424099</v>
      </c>
      <c r="L19" s="50">
        <v>11.467642941746499</v>
      </c>
      <c r="M19" s="50">
        <v>11.480065537957399</v>
      </c>
      <c r="N19" s="50">
        <v>12.3047111541722</v>
      </c>
      <c r="O19" s="50">
        <v>7.5209194475249603</v>
      </c>
      <c r="P19" s="50">
        <v>7.4260128863164798</v>
      </c>
      <c r="Q19" s="50">
        <v>11.135291984040601</v>
      </c>
      <c r="R19" s="50"/>
      <c r="S19" s="46" t="s">
        <v>105</v>
      </c>
      <c r="T19" s="50"/>
      <c r="U19" s="50"/>
      <c r="V19" s="50"/>
      <c r="W19" s="50"/>
      <c r="X19" s="50"/>
      <c r="Y19" s="50"/>
      <c r="Z19" s="50"/>
      <c r="AA19" s="50"/>
    </row>
    <row r="20" spans="1:27" s="4" customFormat="1" ht="13.2" x14ac:dyDescent="0.25">
      <c r="A20" s="46" t="s">
        <v>106</v>
      </c>
      <c r="B20" s="49">
        <v>12.2554188635032</v>
      </c>
      <c r="C20" s="50">
        <v>14.100719424460401</v>
      </c>
      <c r="D20" s="50">
        <v>10.6783369803063</v>
      </c>
      <c r="E20" s="50">
        <v>11.2698594125042</v>
      </c>
      <c r="F20" s="50">
        <v>11.226611226611199</v>
      </c>
      <c r="G20" s="50">
        <v>12.783113957073301</v>
      </c>
      <c r="H20" s="50">
        <v>12.945670628183301</v>
      </c>
      <c r="I20" s="50">
        <v>11.548791405550499</v>
      </c>
      <c r="J20" s="46" t="s">
        <v>106</v>
      </c>
      <c r="K20" s="50">
        <v>11.0162829870859</v>
      </c>
      <c r="L20" s="50">
        <v>8.5612608032536794</v>
      </c>
      <c r="M20" s="50">
        <v>8.9794635373009299</v>
      </c>
      <c r="N20" s="50">
        <v>9.2596863468634698</v>
      </c>
      <c r="O20" s="50">
        <v>12.069160357102399</v>
      </c>
      <c r="P20" s="50">
        <v>11.033362489066601</v>
      </c>
      <c r="Q20" s="50">
        <v>11.2989921612541</v>
      </c>
      <c r="R20" s="50">
        <v>12.2271740372528</v>
      </c>
      <c r="S20" s="46" t="s">
        <v>106</v>
      </c>
      <c r="T20" s="50"/>
      <c r="U20" s="50"/>
      <c r="V20" s="50"/>
      <c r="W20" s="50"/>
      <c r="X20" s="50"/>
      <c r="Y20" s="50"/>
      <c r="Z20" s="50"/>
      <c r="AA20" s="50"/>
    </row>
    <row r="21" spans="1:27" s="4" customFormat="1" ht="13.2" x14ac:dyDescent="0.25">
      <c r="A21" s="46" t="s">
        <v>107</v>
      </c>
      <c r="B21" s="49">
        <v>13.136700043535001</v>
      </c>
      <c r="C21" s="50">
        <v>15.6724904372997</v>
      </c>
      <c r="D21" s="50">
        <v>11.6642958748222</v>
      </c>
      <c r="E21" s="50">
        <v>11.6446203520466</v>
      </c>
      <c r="F21" s="50">
        <v>12.2053600258314</v>
      </c>
      <c r="G21" s="50">
        <v>13.0873226950354</v>
      </c>
      <c r="H21" s="50">
        <v>12.867791290702201</v>
      </c>
      <c r="I21" s="50">
        <v>12.373711071763299</v>
      </c>
      <c r="J21" s="46" t="s">
        <v>107</v>
      </c>
      <c r="K21" s="50">
        <v>10.7097725358045</v>
      </c>
      <c r="L21" s="50">
        <v>8.7199230028873806</v>
      </c>
      <c r="M21" s="50">
        <v>7.83950014644146</v>
      </c>
      <c r="N21" s="50">
        <v>9.6878017380109398</v>
      </c>
      <c r="O21" s="50">
        <v>12.959645980402399</v>
      </c>
      <c r="P21" s="50">
        <v>13.858471682562101</v>
      </c>
      <c r="Q21" s="50">
        <v>20.207144366941399</v>
      </c>
      <c r="R21" s="50">
        <v>23.233874506362401</v>
      </c>
      <c r="S21" s="46" t="s">
        <v>107</v>
      </c>
      <c r="T21" s="50">
        <v>6.7518596223536198</v>
      </c>
      <c r="U21" s="50"/>
      <c r="V21" s="50"/>
      <c r="W21" s="50"/>
      <c r="X21" s="50"/>
      <c r="Y21" s="50"/>
      <c r="Z21" s="50"/>
      <c r="AA21" s="50"/>
    </row>
    <row r="22" spans="1:27" s="4" customFormat="1" ht="13.2" x14ac:dyDescent="0.25">
      <c r="A22" s="46" t="s">
        <v>12</v>
      </c>
      <c r="B22" s="49">
        <v>11.588866024044099</v>
      </c>
      <c r="C22" s="50">
        <v>13.564507904130499</v>
      </c>
      <c r="D22" s="50">
        <v>10.035913806863499</v>
      </c>
      <c r="E22" s="50">
        <v>9.96539792387542</v>
      </c>
      <c r="F22" s="50">
        <v>10.130958617076899</v>
      </c>
      <c r="G22" s="50">
        <v>11.346823324630099</v>
      </c>
      <c r="H22" s="50">
        <v>11.1691325790542</v>
      </c>
      <c r="I22" s="50">
        <v>10.375253549695699</v>
      </c>
      <c r="J22" s="46" t="s">
        <v>12</v>
      </c>
      <c r="K22" s="50">
        <v>9.65823058619943</v>
      </c>
      <c r="L22" s="50">
        <v>9.2416582406471193</v>
      </c>
      <c r="M22" s="50">
        <v>8.3196553139105394</v>
      </c>
      <c r="N22" s="50">
        <v>8.5227909060365192</v>
      </c>
      <c r="O22" s="50">
        <v>11.0825344867898</v>
      </c>
      <c r="P22" s="50">
        <v>9.9101412066752204</v>
      </c>
      <c r="Q22" s="50">
        <v>10.9740634005763</v>
      </c>
      <c r="R22" s="50">
        <v>12.265737626141201</v>
      </c>
      <c r="S22" s="46" t="s">
        <v>12</v>
      </c>
      <c r="T22" s="50">
        <v>9.0208261419859603</v>
      </c>
      <c r="U22" s="50">
        <v>11.1730081984444</v>
      </c>
      <c r="V22" s="50"/>
      <c r="W22" s="50"/>
      <c r="X22" s="50"/>
      <c r="Y22" s="50"/>
      <c r="Z22" s="50"/>
      <c r="AA22" s="50"/>
    </row>
    <row r="23" spans="1:27" s="4" customFormat="1" ht="13.2" x14ac:dyDescent="0.25">
      <c r="A23" s="46" t="s">
        <v>11</v>
      </c>
      <c r="B23" s="49">
        <v>18.700402530189699</v>
      </c>
      <c r="C23" s="50">
        <v>20.218756768464299</v>
      </c>
      <c r="D23" s="50">
        <v>17.355195911413901</v>
      </c>
      <c r="E23" s="50">
        <v>16.908517350157702</v>
      </c>
      <c r="F23" s="50">
        <v>16.8398703765783</v>
      </c>
      <c r="G23" s="50">
        <v>17.884950610110401</v>
      </c>
      <c r="H23" s="50">
        <v>18.0722891566265</v>
      </c>
      <c r="I23" s="50">
        <v>16.927392383212801</v>
      </c>
      <c r="J23" s="46" t="s">
        <v>11</v>
      </c>
      <c r="K23" s="50">
        <v>17.384351798971998</v>
      </c>
      <c r="L23" s="50">
        <v>16.7578585988627</v>
      </c>
      <c r="M23" s="50">
        <v>15.219279201042101</v>
      </c>
      <c r="N23" s="50">
        <v>15.8056507861449</v>
      </c>
      <c r="O23" s="50">
        <v>17.8037212696096</v>
      </c>
      <c r="P23" s="50">
        <v>18.224487059139001</v>
      </c>
      <c r="Q23" s="50">
        <v>18.4153137872546</v>
      </c>
      <c r="R23" s="50">
        <v>19.620094976255899</v>
      </c>
      <c r="S23" s="46" t="s">
        <v>11</v>
      </c>
      <c r="T23" s="50">
        <v>16.567975830815701</v>
      </c>
      <c r="U23" s="50">
        <v>20.223971615478401</v>
      </c>
      <c r="V23" s="50">
        <v>12.3487301857849</v>
      </c>
      <c r="W23" s="50"/>
      <c r="X23" s="50"/>
      <c r="Y23" s="50"/>
      <c r="Z23" s="50"/>
      <c r="AA23" s="50"/>
    </row>
    <row r="24" spans="1:27" s="4" customFormat="1" ht="13.2" x14ac:dyDescent="0.25">
      <c r="A24" s="46" t="s">
        <v>9</v>
      </c>
      <c r="B24" s="49">
        <v>10.876803551609299</v>
      </c>
      <c r="C24" s="50">
        <v>12.997292230785201</v>
      </c>
      <c r="D24" s="50">
        <v>10.289029106452199</v>
      </c>
      <c r="E24" s="50">
        <v>10.0062150403977</v>
      </c>
      <c r="F24" s="50">
        <v>10.272130794880001</v>
      </c>
      <c r="G24" s="50">
        <v>10.9915705412599</v>
      </c>
      <c r="H24" s="50">
        <v>11.088052179069001</v>
      </c>
      <c r="I24" s="50">
        <v>9.5580571190327195</v>
      </c>
      <c r="J24" s="46" t="s">
        <v>9</v>
      </c>
      <c r="K24" s="50">
        <v>9.3389066109338899</v>
      </c>
      <c r="L24" s="50">
        <v>9.2768742968190594</v>
      </c>
      <c r="M24" s="50">
        <v>8.0092011710581303</v>
      </c>
      <c r="N24" s="50">
        <v>8.1272893772893795</v>
      </c>
      <c r="O24" s="50">
        <v>11.178885630498501</v>
      </c>
      <c r="P24" s="50">
        <v>10.110461338531501</v>
      </c>
      <c r="Q24" s="50">
        <v>10.5489648755524</v>
      </c>
      <c r="R24" s="50">
        <v>11.401396580784899</v>
      </c>
      <c r="S24" s="46" t="s">
        <v>9</v>
      </c>
      <c r="T24" s="50">
        <v>9.6353256437143209</v>
      </c>
      <c r="U24" s="50">
        <v>10.991029936236799</v>
      </c>
      <c r="V24" s="50">
        <v>4.6533076213632896</v>
      </c>
      <c r="W24" s="50">
        <v>11.6210343328987</v>
      </c>
      <c r="X24" s="50"/>
      <c r="Y24" s="50"/>
      <c r="Z24" s="50"/>
      <c r="AA24" s="50"/>
    </row>
    <row r="25" spans="1:27" s="4" customFormat="1" ht="13.2" x14ac:dyDescent="0.25">
      <c r="A25" s="46" t="s">
        <v>10</v>
      </c>
      <c r="B25" s="49">
        <v>11.144179894179899</v>
      </c>
      <c r="C25" s="50">
        <v>12.9412982710425</v>
      </c>
      <c r="D25" s="50">
        <v>9.9047039740470293</v>
      </c>
      <c r="E25" s="50">
        <v>9.5165857605177901</v>
      </c>
      <c r="F25" s="50">
        <v>10.416888794114501</v>
      </c>
      <c r="G25" s="50">
        <v>10.924836238481101</v>
      </c>
      <c r="H25" s="50">
        <v>10.9339631925991</v>
      </c>
      <c r="I25" s="50">
        <v>9.8827642945289895</v>
      </c>
      <c r="J25" s="46" t="s">
        <v>10</v>
      </c>
      <c r="K25" s="50">
        <v>9.7393390773257593</v>
      </c>
      <c r="L25" s="50">
        <v>8.9592385681771098</v>
      </c>
      <c r="M25" s="50">
        <v>8.3281347473487202</v>
      </c>
      <c r="N25" s="50">
        <v>8.3597643860444002</v>
      </c>
      <c r="O25" s="50">
        <v>11.317232528292999</v>
      </c>
      <c r="P25" s="50">
        <v>10.0322372662798</v>
      </c>
      <c r="Q25" s="50">
        <v>10.908039329091901</v>
      </c>
      <c r="R25" s="50">
        <v>12.5195806723701</v>
      </c>
      <c r="S25" s="46" t="s">
        <v>10</v>
      </c>
      <c r="T25" s="50">
        <v>9.4466311646214507</v>
      </c>
      <c r="U25" s="50">
        <v>11.1075781664016</v>
      </c>
      <c r="V25" s="50">
        <v>4.1318998716302904</v>
      </c>
      <c r="W25" s="50">
        <v>11.655419478463701</v>
      </c>
      <c r="X25" s="50">
        <v>2.5087260034904002</v>
      </c>
      <c r="Y25" s="50"/>
      <c r="Z25" s="50"/>
      <c r="AA25" s="50"/>
    </row>
    <row r="26" spans="1:27" s="4" customFormat="1" ht="13.2" x14ac:dyDescent="0.25">
      <c r="A26" s="46" t="s">
        <v>108</v>
      </c>
      <c r="B26" s="49">
        <v>13.069327954135201</v>
      </c>
      <c r="C26" s="50">
        <v>15.021459227467799</v>
      </c>
      <c r="D26" s="50">
        <v>11.1295518890949</v>
      </c>
      <c r="E26" s="50">
        <v>11.2678936605316</v>
      </c>
      <c r="F26" s="50">
        <v>12.035891089108899</v>
      </c>
      <c r="G26" s="50">
        <v>13.214209287395599</v>
      </c>
      <c r="H26" s="50">
        <v>12.9519494005475</v>
      </c>
      <c r="I26" s="50">
        <v>11.151441822948099</v>
      </c>
      <c r="J26" s="46" t="s">
        <v>108</v>
      </c>
      <c r="K26" s="50">
        <v>11.6031509474132</v>
      </c>
      <c r="L26" s="50">
        <v>10.497021775217201</v>
      </c>
      <c r="M26" s="50">
        <v>9.8060775689724107</v>
      </c>
      <c r="N26" s="50">
        <v>9.89167304956778</v>
      </c>
      <c r="O26" s="50">
        <v>12.8283169879382</v>
      </c>
      <c r="P26" s="50">
        <v>11.372450894532699</v>
      </c>
      <c r="Q26" s="50">
        <v>12.964824120603</v>
      </c>
      <c r="R26" s="50">
        <v>13.6195752539242</v>
      </c>
      <c r="S26" s="46" t="s">
        <v>108</v>
      </c>
      <c r="T26" s="50">
        <v>10.912343470483</v>
      </c>
      <c r="U26" s="50">
        <v>12.5805111157282</v>
      </c>
      <c r="V26" s="50">
        <v>4.6917974437793202</v>
      </c>
      <c r="W26" s="50">
        <v>12.0898536092882</v>
      </c>
      <c r="X26" s="50">
        <v>3.8461538461538298</v>
      </c>
      <c r="Y26" s="50">
        <v>3.69211514392991</v>
      </c>
      <c r="Z26" s="50"/>
      <c r="AA26" s="50"/>
    </row>
    <row r="27" spans="1:27" s="4" customFormat="1" ht="13.2" x14ac:dyDescent="0.25">
      <c r="A27" s="46" t="s">
        <v>109</v>
      </c>
      <c r="B27" s="49">
        <v>14.185750636132299</v>
      </c>
      <c r="C27" s="50">
        <v>16.644663349243402</v>
      </c>
      <c r="D27" s="50">
        <v>12.7795527156549</v>
      </c>
      <c r="E27" s="50">
        <v>12.3654779489343</v>
      </c>
      <c r="F27" s="50">
        <v>13.356562137049901</v>
      </c>
      <c r="G27" s="50">
        <v>14.522596726996801</v>
      </c>
      <c r="H27" s="50">
        <v>13.2362865130627</v>
      </c>
      <c r="I27" s="50">
        <v>12.217850486643201</v>
      </c>
      <c r="J27" s="46" t="s">
        <v>109</v>
      </c>
      <c r="K27" s="50">
        <v>13.5461700476665</v>
      </c>
      <c r="L27" s="50">
        <v>11.9302417756639</v>
      </c>
      <c r="M27" s="50">
        <v>10.7865168539325</v>
      </c>
      <c r="N27" s="50">
        <v>12.397336293007699</v>
      </c>
      <c r="O27" s="50">
        <v>14.932337844143699</v>
      </c>
      <c r="P27" s="50">
        <v>12.823800974608799</v>
      </c>
      <c r="Q27" s="50">
        <v>15.956094742923099</v>
      </c>
      <c r="R27" s="50">
        <v>17.6093916755603</v>
      </c>
      <c r="S27" s="46" t="s">
        <v>109</v>
      </c>
      <c r="T27" s="50">
        <v>11.7279666897987</v>
      </c>
      <c r="U27" s="50">
        <v>14.221986192246399</v>
      </c>
      <c r="V27" s="50">
        <v>10.572498662386201</v>
      </c>
      <c r="W27" s="50">
        <v>16.713657381301399</v>
      </c>
      <c r="X27" s="50">
        <v>8.6089125013553005</v>
      </c>
      <c r="Y27" s="50">
        <v>9.1066970585042792</v>
      </c>
      <c r="Z27" s="50">
        <v>10.7764802294611</v>
      </c>
      <c r="AA27" s="50"/>
    </row>
    <row r="28" spans="1:27" s="4" customFormat="1" ht="13.2" x14ac:dyDescent="0.25">
      <c r="A28" s="51" t="s">
        <v>110</v>
      </c>
      <c r="B28" s="52">
        <v>17.414634146341399</v>
      </c>
      <c r="C28" s="53">
        <v>19.2844777841892</v>
      </c>
      <c r="D28" s="53">
        <v>15.583668775158101</v>
      </c>
      <c r="E28" s="53">
        <v>15.3753464272803</v>
      </c>
      <c r="F28" s="53">
        <v>14.7416596410935</v>
      </c>
      <c r="G28" s="53">
        <v>17.166956090300101</v>
      </c>
      <c r="H28" s="53">
        <v>15.5810840954717</v>
      </c>
      <c r="I28" s="53">
        <v>14.2940558215578</v>
      </c>
      <c r="J28" s="51" t="s">
        <v>110</v>
      </c>
      <c r="K28" s="53">
        <v>15.3903716637565</v>
      </c>
      <c r="L28" s="53">
        <v>15.2800184374279</v>
      </c>
      <c r="M28" s="53">
        <v>13.346707576115101</v>
      </c>
      <c r="N28" s="53">
        <v>14.414763195250901</v>
      </c>
      <c r="O28" s="53">
        <v>17.582994357695799</v>
      </c>
      <c r="P28" s="53">
        <v>16.844842531060301</v>
      </c>
      <c r="Q28" s="53">
        <v>19.637700183775198</v>
      </c>
      <c r="R28" s="53">
        <v>20.759224847358599</v>
      </c>
      <c r="S28" s="51" t="s">
        <v>110</v>
      </c>
      <c r="T28" s="53">
        <v>13.5959172991363</v>
      </c>
      <c r="U28" s="53">
        <v>20.320394331484898</v>
      </c>
      <c r="V28" s="53">
        <v>12.309195261936701</v>
      </c>
      <c r="W28" s="53">
        <v>17.981839109860601</v>
      </c>
      <c r="X28" s="53">
        <v>11.4999381723754</v>
      </c>
      <c r="Y28" s="53">
        <v>11.355220933102901</v>
      </c>
      <c r="Z28" s="53">
        <v>12.966928384487201</v>
      </c>
      <c r="AA28" s="53">
        <v>13.557200959432601</v>
      </c>
    </row>
    <row r="29" spans="1:27" x14ac:dyDescent="0.25">
      <c r="A29" s="2"/>
      <c r="J29" s="2"/>
      <c r="S29" s="2"/>
    </row>
  </sheetData>
  <mergeCells count="3">
    <mergeCell ref="A1:I1"/>
    <mergeCell ref="J1:R1"/>
    <mergeCell ref="S1:AA1"/>
  </mergeCells>
  <phoneticPr fontId="1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58F1-1AD9-5149-9A9C-37319B3BDD29}">
  <dimension ref="A1:F28"/>
  <sheetViews>
    <sheetView tabSelected="1" view="pageLayout" zoomScaleNormal="100" workbookViewId="0"/>
  </sheetViews>
  <sheetFormatPr defaultColWidth="11.44140625" defaultRowHeight="13.8" x14ac:dyDescent="0.25"/>
  <cols>
    <col min="1" max="1" width="13.44140625" bestFit="1" customWidth="1"/>
    <col min="2" max="2" width="28.44140625" customWidth="1"/>
    <col min="3" max="3" width="13.77734375" customWidth="1"/>
    <col min="4" max="4" width="20" customWidth="1"/>
    <col min="5" max="5" width="27.77734375" bestFit="1" customWidth="1"/>
    <col min="6" max="6" width="11.77734375" style="1" bestFit="1" customWidth="1"/>
  </cols>
  <sheetData>
    <row r="1" spans="1:6" x14ac:dyDescent="0.25">
      <c r="A1" s="8" t="s">
        <v>145</v>
      </c>
    </row>
    <row r="2" spans="1:6" ht="14.4" thickBot="1" x14ac:dyDescent="0.3"/>
    <row r="3" spans="1:6" ht="14.4" thickBot="1" x14ac:dyDescent="0.3">
      <c r="A3" s="30" t="s">
        <v>113</v>
      </c>
      <c r="B3" s="54" t="s">
        <v>44</v>
      </c>
      <c r="C3" s="30" t="s">
        <v>19</v>
      </c>
      <c r="D3" s="30" t="s">
        <v>114</v>
      </c>
      <c r="E3" s="30" t="s">
        <v>120</v>
      </c>
      <c r="F3" s="30" t="s">
        <v>115</v>
      </c>
    </row>
    <row r="4" spans="1:6" x14ac:dyDescent="0.25">
      <c r="A4" s="92" t="s">
        <v>116</v>
      </c>
      <c r="B4" s="55" t="s">
        <v>90</v>
      </c>
      <c r="C4" s="39">
        <v>17</v>
      </c>
      <c r="D4" s="56">
        <v>13.319726109220488</v>
      </c>
      <c r="E4" s="56">
        <v>39.790607979026774</v>
      </c>
      <c r="F4" s="93">
        <f>AVERAGE(E4:E11)</f>
        <v>41.098674592880656</v>
      </c>
    </row>
    <row r="5" spans="1:6" x14ac:dyDescent="0.25">
      <c r="A5" s="87"/>
      <c r="B5" s="55" t="s">
        <v>91</v>
      </c>
      <c r="C5" s="39">
        <v>19</v>
      </c>
      <c r="D5" s="56">
        <v>15.233922300693848</v>
      </c>
      <c r="E5" s="56">
        <v>34.790777420196008</v>
      </c>
      <c r="F5" s="87"/>
    </row>
    <row r="6" spans="1:6" x14ac:dyDescent="0.25">
      <c r="A6" s="87"/>
      <c r="B6" s="55" t="s">
        <v>92</v>
      </c>
      <c r="C6" s="39">
        <v>19</v>
      </c>
      <c r="D6" s="56">
        <v>11.876851845629369</v>
      </c>
      <c r="E6" s="56">
        <v>44.62461996568878</v>
      </c>
      <c r="F6" s="87"/>
    </row>
    <row r="7" spans="1:6" x14ac:dyDescent="0.25">
      <c r="A7" s="87"/>
      <c r="B7" s="55" t="s">
        <v>93</v>
      </c>
      <c r="C7" s="39">
        <v>15</v>
      </c>
      <c r="D7" s="56">
        <v>11.913821002447733</v>
      </c>
      <c r="E7" s="56">
        <v>44.486147634005057</v>
      </c>
      <c r="F7" s="87"/>
    </row>
    <row r="8" spans="1:6" x14ac:dyDescent="0.25">
      <c r="A8" s="87"/>
      <c r="B8" s="55" t="s">
        <v>94</v>
      </c>
      <c r="C8" s="39">
        <v>14</v>
      </c>
      <c r="D8" s="56">
        <v>12.420459996103519</v>
      </c>
      <c r="E8" s="56">
        <v>42.671527476942785</v>
      </c>
      <c r="F8" s="87"/>
    </row>
    <row r="9" spans="1:6" x14ac:dyDescent="0.25">
      <c r="A9" s="87"/>
      <c r="B9" s="55" t="s">
        <v>95</v>
      </c>
      <c r="C9" s="39">
        <v>14</v>
      </c>
      <c r="D9" s="56">
        <v>13.653510680142951</v>
      </c>
      <c r="E9" s="56">
        <v>38.817855159465182</v>
      </c>
      <c r="F9" s="87"/>
    </row>
    <row r="10" spans="1:6" x14ac:dyDescent="0.25">
      <c r="A10" s="87"/>
      <c r="B10" s="55" t="s">
        <v>96</v>
      </c>
      <c r="C10" s="39">
        <v>14</v>
      </c>
      <c r="D10" s="56">
        <v>13.155004536217637</v>
      </c>
      <c r="E10" s="56">
        <v>40.288849657241322</v>
      </c>
      <c r="F10" s="87"/>
    </row>
    <row r="11" spans="1:6" x14ac:dyDescent="0.25">
      <c r="A11" s="88"/>
      <c r="B11" s="57" t="s">
        <v>97</v>
      </c>
      <c r="C11" s="58">
        <v>14</v>
      </c>
      <c r="D11" s="59">
        <v>12.234812897470565</v>
      </c>
      <c r="E11" s="59">
        <v>43.319011450479366</v>
      </c>
      <c r="F11" s="88"/>
    </row>
    <row r="12" spans="1:6" x14ac:dyDescent="0.25">
      <c r="A12" s="90" t="s">
        <v>117</v>
      </c>
      <c r="B12" s="55" t="s">
        <v>98</v>
      </c>
      <c r="C12" s="39">
        <v>9</v>
      </c>
      <c r="D12" s="56">
        <v>12.830051106935539</v>
      </c>
      <c r="E12" s="56">
        <v>41.309266469990753</v>
      </c>
      <c r="F12" s="91">
        <f>AVERAGE(E12:E21)</f>
        <v>41.874406124544166</v>
      </c>
    </row>
    <row r="13" spans="1:6" x14ac:dyDescent="0.25">
      <c r="A13" s="87"/>
      <c r="B13" s="55" t="s">
        <v>99</v>
      </c>
      <c r="C13" s="39">
        <v>18</v>
      </c>
      <c r="D13" s="56">
        <v>12.147643856621624</v>
      </c>
      <c r="E13" s="56">
        <v>43.629859934616</v>
      </c>
      <c r="F13" s="87"/>
    </row>
    <row r="14" spans="1:6" x14ac:dyDescent="0.25">
      <c r="A14" s="87"/>
      <c r="B14" s="55" t="s">
        <v>100</v>
      </c>
      <c r="C14" s="39">
        <v>15</v>
      </c>
      <c r="D14" s="56">
        <v>10.569152874284329</v>
      </c>
      <c r="E14" s="56">
        <v>50.145929981724102</v>
      </c>
      <c r="F14" s="87"/>
    </row>
    <row r="15" spans="1:6" x14ac:dyDescent="0.25">
      <c r="A15" s="87"/>
      <c r="B15" s="55" t="s">
        <v>101</v>
      </c>
      <c r="C15" s="39">
        <v>14</v>
      </c>
      <c r="D15" s="56">
        <v>11.217922425055654</v>
      </c>
      <c r="E15" s="56">
        <v>47.245825021594456</v>
      </c>
      <c r="F15" s="87"/>
    </row>
    <row r="16" spans="1:6" x14ac:dyDescent="0.25">
      <c r="A16" s="87"/>
      <c r="B16" s="55" t="s">
        <v>102</v>
      </c>
      <c r="C16" s="39">
        <v>17</v>
      </c>
      <c r="D16" s="56">
        <v>13.811043900266542</v>
      </c>
      <c r="E16" s="56">
        <v>38.375086186625722</v>
      </c>
      <c r="F16" s="87"/>
    </row>
    <row r="17" spans="1:6" x14ac:dyDescent="0.25">
      <c r="A17" s="87"/>
      <c r="B17" s="55" t="s">
        <v>103</v>
      </c>
      <c r="C17" s="39">
        <v>18</v>
      </c>
      <c r="D17" s="56">
        <v>13.1322037299594</v>
      </c>
      <c r="E17" s="56">
        <v>40.358801226246172</v>
      </c>
      <c r="F17" s="87"/>
    </row>
    <row r="18" spans="1:6" x14ac:dyDescent="0.25">
      <c r="A18" s="87"/>
      <c r="B18" s="55" t="s">
        <v>104</v>
      </c>
      <c r="C18" s="39">
        <v>26</v>
      </c>
      <c r="D18" s="56">
        <v>13.790913539587144</v>
      </c>
      <c r="E18" s="56">
        <v>38.431101643746977</v>
      </c>
      <c r="F18" s="87"/>
    </row>
    <row r="19" spans="1:6" x14ac:dyDescent="0.25">
      <c r="A19" s="87"/>
      <c r="B19" s="55" t="s">
        <v>105</v>
      </c>
      <c r="C19" s="39">
        <v>31</v>
      </c>
      <c r="D19" s="56">
        <v>14.970323063211534</v>
      </c>
      <c r="E19" s="56">
        <v>35.403377586582344</v>
      </c>
      <c r="F19" s="87"/>
    </row>
    <row r="20" spans="1:6" x14ac:dyDescent="0.25">
      <c r="A20" s="87"/>
      <c r="B20" s="55" t="s">
        <v>106</v>
      </c>
      <c r="C20" s="39">
        <v>14</v>
      </c>
      <c r="D20" s="56">
        <v>11.847700542583187</v>
      </c>
      <c r="E20" s="56">
        <v>44.734418978186177</v>
      </c>
      <c r="F20" s="87"/>
    </row>
    <row r="21" spans="1:6" x14ac:dyDescent="0.25">
      <c r="A21" s="88"/>
      <c r="B21" s="57" t="s">
        <v>107</v>
      </c>
      <c r="C21" s="58">
        <v>35</v>
      </c>
      <c r="D21" s="59">
        <v>13.551384756470432</v>
      </c>
      <c r="E21" s="59">
        <v>39.110394216129009</v>
      </c>
      <c r="F21" s="88"/>
    </row>
    <row r="22" spans="1:6" x14ac:dyDescent="0.25">
      <c r="A22" s="90" t="s">
        <v>118</v>
      </c>
      <c r="B22" s="55" t="s">
        <v>12</v>
      </c>
      <c r="C22" s="39">
        <v>11</v>
      </c>
      <c r="D22" s="56">
        <v>10.561359688054988</v>
      </c>
      <c r="E22" s="56">
        <v>50.182932468386213</v>
      </c>
      <c r="F22" s="91">
        <f>AVERAGE(E22:E26)</f>
        <v>45.477920056283551</v>
      </c>
    </row>
    <row r="23" spans="1:6" x14ac:dyDescent="0.25">
      <c r="A23" s="87"/>
      <c r="B23" s="55" t="s">
        <v>11</v>
      </c>
      <c r="C23" s="39">
        <v>13</v>
      </c>
      <c r="D23" s="56">
        <v>17.681278825074525</v>
      </c>
      <c r="E23" s="56">
        <v>29.975207406852604</v>
      </c>
      <c r="F23" s="87"/>
    </row>
    <row r="24" spans="1:6" x14ac:dyDescent="0.25">
      <c r="A24" s="87"/>
      <c r="B24" s="55" t="s">
        <v>9</v>
      </c>
      <c r="C24" s="39">
        <v>8</v>
      </c>
      <c r="D24" s="56">
        <v>10.240316834931781</v>
      </c>
      <c r="E24" s="56">
        <v>51.756211115662296</v>
      </c>
      <c r="F24" s="87"/>
    </row>
    <row r="25" spans="1:6" x14ac:dyDescent="0.25">
      <c r="A25" s="87"/>
      <c r="B25" s="55" t="s">
        <v>10</v>
      </c>
      <c r="C25" s="39">
        <v>8</v>
      </c>
      <c r="D25" s="56">
        <v>10.342245715853597</v>
      </c>
      <c r="E25" s="56">
        <v>51.246123381845841</v>
      </c>
      <c r="F25" s="87"/>
    </row>
    <row r="26" spans="1:6" x14ac:dyDescent="0.25">
      <c r="A26" s="88"/>
      <c r="B26" s="57" t="s">
        <v>108</v>
      </c>
      <c r="C26" s="58">
        <v>13</v>
      </c>
      <c r="D26" s="59">
        <v>11.98305390647789</v>
      </c>
      <c r="E26" s="59">
        <v>44.229125908670795</v>
      </c>
      <c r="F26" s="88"/>
    </row>
    <row r="27" spans="1:6" x14ac:dyDescent="0.25">
      <c r="A27" s="90" t="s">
        <v>119</v>
      </c>
      <c r="B27" s="55" t="s">
        <v>109</v>
      </c>
      <c r="C27" s="39">
        <v>10</v>
      </c>
      <c r="D27" s="56">
        <v>13.087775192881622</v>
      </c>
      <c r="E27" s="56">
        <v>40.495805604016212</v>
      </c>
      <c r="F27" s="91">
        <f>AVERAGE(E27:E28)</f>
        <v>37.051130079428688</v>
      </c>
    </row>
    <row r="28" spans="1:6" ht="14.4" thickBot="1" x14ac:dyDescent="0.3">
      <c r="A28" s="89"/>
      <c r="B28" s="60" t="s">
        <v>110</v>
      </c>
      <c r="C28" s="61">
        <v>9</v>
      </c>
      <c r="D28" s="62">
        <v>15.770779959400713</v>
      </c>
      <c r="E28" s="62">
        <v>33.606454554841172</v>
      </c>
      <c r="F28" s="89"/>
    </row>
  </sheetData>
  <mergeCells count="8">
    <mergeCell ref="A27:A28"/>
    <mergeCell ref="F27:F28"/>
    <mergeCell ref="A4:A11"/>
    <mergeCell ref="F4:F11"/>
    <mergeCell ref="A12:A21"/>
    <mergeCell ref="F12:F21"/>
    <mergeCell ref="A22:A26"/>
    <mergeCell ref="F22:F26"/>
  </mergeCells>
  <phoneticPr fontId="14" type="noConversion"/>
  <conditionalFormatting sqref="B4:B2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Content</vt:lpstr>
      <vt:lpstr>Table S1</vt:lpstr>
      <vt:lpstr>Table S2</vt:lpstr>
      <vt:lpstr>Table S3</vt:lpstr>
      <vt:lpstr>Table S4</vt:lpstr>
      <vt:lpstr>Tabls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李云龙</dc:creator>
  <cp:lastModifiedBy>Jin Sun</cp:lastModifiedBy>
  <dcterms:created xsi:type="dcterms:W3CDTF">2015-06-05T18:17:20Z</dcterms:created>
  <dcterms:modified xsi:type="dcterms:W3CDTF">2025-03-15T15:25:42Z</dcterms:modified>
</cp:coreProperties>
</file>