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E10664E1-DD78-4360-B272-B8F35E4867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g 5E-soma" sheetId="6" r:id="rId1"/>
    <sheet name="Fig 5E raw data-dendrite" sheetId="3" r:id="rId2"/>
    <sheet name="Fig 5E normalize-dendrite" sheetId="4" r:id="rId3"/>
  </sheets>
  <calcPr calcId="191029"/>
</workbook>
</file>

<file path=xl/calcChain.xml><?xml version="1.0" encoding="utf-8"?>
<calcChain xmlns="http://schemas.openxmlformats.org/spreadsheetml/2006/main">
  <c r="C100" i="3" l="1"/>
  <c r="S98" i="3"/>
  <c r="C97" i="3"/>
  <c r="S93" i="3"/>
  <c r="C92" i="3"/>
  <c r="C89" i="3"/>
  <c r="S88" i="3"/>
  <c r="S85" i="3"/>
  <c r="K85" i="3"/>
  <c r="C85" i="3"/>
  <c r="K83" i="3"/>
  <c r="S82" i="3"/>
  <c r="C82" i="3"/>
  <c r="K81" i="3"/>
  <c r="S78" i="3"/>
  <c r="C78" i="3"/>
  <c r="K76" i="3"/>
  <c r="S75" i="3"/>
  <c r="C75" i="3"/>
  <c r="K74" i="3"/>
  <c r="S72" i="3"/>
  <c r="K71" i="3"/>
  <c r="C71" i="3"/>
  <c r="S69" i="3"/>
  <c r="C68" i="3"/>
  <c r="S67" i="3"/>
  <c r="K66" i="3"/>
  <c r="C65" i="3"/>
  <c r="S64" i="3"/>
  <c r="C58" i="3"/>
  <c r="C56" i="3"/>
  <c r="C52" i="3"/>
  <c r="C49" i="3"/>
  <c r="S46" i="3"/>
  <c r="C46" i="3"/>
  <c r="C44" i="3"/>
  <c r="S43" i="3"/>
  <c r="S39" i="3"/>
  <c r="C39" i="3"/>
  <c r="C36" i="3"/>
  <c r="S34" i="3"/>
  <c r="K31" i="3"/>
  <c r="S30" i="3"/>
  <c r="C30" i="3"/>
  <c r="K29" i="3"/>
  <c r="S26" i="3"/>
  <c r="K26" i="3"/>
  <c r="C26" i="3"/>
  <c r="S23" i="3"/>
  <c r="C23" i="3"/>
  <c r="K22" i="3"/>
  <c r="S20" i="3"/>
  <c r="C20" i="3"/>
  <c r="K17" i="3"/>
  <c r="C17" i="3"/>
  <c r="S15" i="3"/>
  <c r="K14" i="3"/>
  <c r="C13" i="3"/>
  <c r="S12" i="3"/>
  <c r="K11" i="3"/>
  <c r="S9" i="3"/>
  <c r="K7" i="3"/>
  <c r="C7" i="3"/>
  <c r="S6" i="3"/>
  <c r="F29" i="6"/>
  <c r="E29" i="6"/>
  <c r="F28" i="6"/>
  <c r="E28" i="6"/>
  <c r="F27" i="6"/>
  <c r="E27" i="6"/>
  <c r="F26" i="6"/>
  <c r="E26" i="6"/>
  <c r="F25" i="6"/>
  <c r="E25" i="6"/>
  <c r="M24" i="6"/>
  <c r="L24" i="6"/>
  <c r="F24" i="6"/>
  <c r="E24" i="6"/>
  <c r="M23" i="6"/>
  <c r="L23" i="6"/>
  <c r="T22" i="6"/>
  <c r="S22" i="6"/>
  <c r="M22" i="6"/>
  <c r="L22" i="6"/>
  <c r="F22" i="6"/>
  <c r="E22" i="6"/>
  <c r="AA21" i="6"/>
  <c r="Z21" i="6"/>
  <c r="W21" i="6"/>
  <c r="T21" i="6"/>
  <c r="S21" i="6"/>
  <c r="M21" i="6"/>
  <c r="L21" i="6"/>
  <c r="F21" i="6"/>
  <c r="E21" i="6"/>
  <c r="AA20" i="6"/>
  <c r="Z20" i="6"/>
  <c r="T20" i="6"/>
  <c r="S20" i="6"/>
  <c r="M20" i="6"/>
  <c r="L20" i="6"/>
  <c r="F20" i="6"/>
  <c r="E20" i="6"/>
  <c r="AA19" i="6"/>
  <c r="Z19" i="6"/>
  <c r="T19" i="6"/>
  <c r="S19" i="6"/>
  <c r="M19" i="6"/>
  <c r="L19" i="6"/>
  <c r="F19" i="6"/>
  <c r="E19" i="6"/>
  <c r="AA18" i="6"/>
  <c r="Z18" i="6"/>
  <c r="T18" i="6"/>
  <c r="S18" i="6"/>
  <c r="M18" i="6"/>
  <c r="L18" i="6"/>
  <c r="F18" i="6"/>
  <c r="E18" i="6"/>
  <c r="AA17" i="6"/>
  <c r="Z17" i="6"/>
  <c r="T17" i="6"/>
  <c r="S17" i="6"/>
  <c r="AA16" i="6"/>
  <c r="Z16" i="6"/>
  <c r="T16" i="6"/>
  <c r="S16" i="6"/>
  <c r="AA15" i="6"/>
  <c r="Z15" i="6"/>
  <c r="T15" i="6"/>
  <c r="S15" i="6"/>
  <c r="AA14" i="6"/>
  <c r="Z14" i="6"/>
  <c r="T14" i="6"/>
  <c r="S14" i="6"/>
  <c r="F14" i="6"/>
  <c r="E14" i="6"/>
  <c r="AA13" i="6"/>
  <c r="Z13" i="6"/>
  <c r="T13" i="6"/>
  <c r="S13" i="6"/>
  <c r="F13" i="6"/>
  <c r="E13" i="6"/>
  <c r="AA12" i="6"/>
  <c r="Z12" i="6"/>
  <c r="T12" i="6"/>
  <c r="S12" i="6"/>
  <c r="F12" i="6"/>
  <c r="E12" i="6"/>
  <c r="AA11" i="6"/>
  <c r="Z11" i="6"/>
  <c r="T11" i="6"/>
  <c r="S11" i="6"/>
  <c r="F11" i="6"/>
  <c r="E11" i="6"/>
  <c r="AA10" i="6"/>
  <c r="Z10" i="6"/>
  <c r="T10" i="6"/>
  <c r="S10" i="6"/>
  <c r="F10" i="6"/>
  <c r="E10" i="6"/>
  <c r="AA9" i="6"/>
  <c r="Z9" i="6"/>
  <c r="T9" i="6"/>
  <c r="S9" i="6"/>
  <c r="M9" i="6"/>
  <c r="L9" i="6"/>
  <c r="AA8" i="6"/>
  <c r="Z8" i="6"/>
  <c r="T8" i="6"/>
  <c r="S8" i="6"/>
  <c r="M8" i="6"/>
  <c r="L8" i="6"/>
  <c r="F8" i="6"/>
  <c r="E8" i="6"/>
  <c r="AA7" i="6"/>
  <c r="Z7" i="6"/>
  <c r="T7" i="6"/>
  <c r="S7" i="6"/>
  <c r="M7" i="6"/>
  <c r="L7" i="6"/>
  <c r="F7" i="6"/>
  <c r="E7" i="6"/>
  <c r="AA6" i="6"/>
  <c r="Z6" i="6"/>
  <c r="T6" i="6"/>
  <c r="S6" i="6"/>
  <c r="M6" i="6"/>
  <c r="L6" i="6"/>
  <c r="F6" i="6"/>
  <c r="E6" i="6"/>
  <c r="AA5" i="6"/>
  <c r="Z5" i="6"/>
  <c r="T5" i="6"/>
  <c r="S5" i="6"/>
  <c r="M5" i="6"/>
  <c r="L5" i="6"/>
  <c r="F5" i="6"/>
  <c r="E5" i="6"/>
  <c r="AA4" i="6"/>
  <c r="Z4" i="6"/>
  <c r="T4" i="6"/>
  <c r="S4" i="6"/>
  <c r="M4" i="6"/>
  <c r="L4" i="6"/>
  <c r="F4" i="6"/>
  <c r="E4" i="6"/>
  <c r="M3" i="6"/>
  <c r="L3" i="6"/>
  <c r="F3" i="6"/>
  <c r="E3" i="6"/>
</calcChain>
</file>

<file path=xl/sharedStrings.xml><?xml version="1.0" encoding="utf-8"?>
<sst xmlns="http://schemas.openxmlformats.org/spreadsheetml/2006/main" count="357" uniqueCount="284">
  <si>
    <t>GFP + Vector</t>
  </si>
  <si>
    <t>normalize</t>
  </si>
  <si>
    <t>Source</t>
  </si>
  <si>
    <t>mean intensity</t>
  </si>
  <si>
    <t>area</t>
  </si>
  <si>
    <t>number</t>
  </si>
  <si>
    <t>number of per soma</t>
  </si>
  <si>
    <t>number of per 30 μm²</t>
  </si>
  <si>
    <t>number of per 10 μm</t>
  </si>
  <si>
    <t>number of per neuron</t>
  </si>
  <si>
    <t>MAX_1-C-1.nd2:0001-0432-0512</t>
  </si>
  <si>
    <t>MAX_1-C-1.nd2:0001-0585-0512</t>
  </si>
  <si>
    <t>GFP + EndoA1</t>
  </si>
  <si>
    <t>Average</t>
  </si>
  <si>
    <t>MAX_2-C-1.nd2:0001-0585-0473</t>
  </si>
  <si>
    <t>MAX_2-C-1.nd2:0001-0512-0518</t>
  </si>
  <si>
    <t>MAX_3-C-1.nd2:0001-0580-0444</t>
  </si>
  <si>
    <t>MAX_3-C-1.nd2:0001-0512-0512</t>
  </si>
  <si>
    <t>MAX_4-C-1.nd2:0001-0382-0488</t>
  </si>
  <si>
    <t>MAX_4-C-1.nd2:0001-0430-0587</t>
  </si>
  <si>
    <t>MAX_5-C-1.nd2:0001-0486-0423</t>
  </si>
  <si>
    <t>MAX_6-C-1.nd2:0001-0587-0517</t>
  </si>
  <si>
    <t>MAX_7-C-1.nd2:0001-0467-0368</t>
  </si>
  <si>
    <t>MAX_7-C-1.nd2:0001-0530-0434</t>
  </si>
  <si>
    <t>MAX_6-C-1.nd2:0001-0367-0371</t>
  </si>
  <si>
    <t>MAX_8-C-1.nd2:0001-0615-0572</t>
  </si>
  <si>
    <t>MAX_8-cC-1.nd2:0001-0481-0463</t>
  </si>
  <si>
    <t>MAX_9-C-1.nd2:0001-0507-0575</t>
  </si>
  <si>
    <t>MAX_11-C-1.nd2:0001-0526-0558</t>
  </si>
  <si>
    <t>MAX_14-C-1.nd2:0001-0470-0651</t>
  </si>
  <si>
    <t>MAX_15-C-1.nd2:0001-0440-0434</t>
  </si>
  <si>
    <t>MAX_12-P-1.nd2:0001-0633-0492</t>
  </si>
  <si>
    <t>MAX_8-C-1-1.nd2:0001-0554-0401</t>
  </si>
  <si>
    <t>MAX_11-C-1.nd2:0001-0415-0550</t>
  </si>
  <si>
    <t>MAX_4-C-1.nd2:0001-0481-0448</t>
  </si>
  <si>
    <t>MAX_10-C-1.nd2:0001-0392-0425</t>
  </si>
  <si>
    <t>MAX_5-C-1.nd2:0001-0569-0441</t>
  </si>
  <si>
    <t>MAX_9-C-1.nd2:0001-0385-0523</t>
  </si>
  <si>
    <t>MAX_6-C-1.nd2:0001-0512-0512</t>
  </si>
  <si>
    <t>MAX_8-C-1.nd2:0001-0507-0560</t>
  </si>
  <si>
    <t>MAX_3-C-1.nd2:0001-0444-0418</t>
  </si>
  <si>
    <t>MAX_7-C-1.nd2:0001-0521-0536</t>
  </si>
  <si>
    <t>MAX_2-C-1.nd2:0001-0512-0561</t>
  </si>
  <si>
    <t>MAX_6-C-1.nd2:0001-0552-0389</t>
  </si>
  <si>
    <t>MAX_1-C-1.nd2:0001-0426-0459</t>
  </si>
  <si>
    <t>MAX_5-C-1.nd2:0001-0364-0485</t>
  </si>
  <si>
    <t>MAX_4-C-1.nd2:0001-0537-0542</t>
  </si>
  <si>
    <t>MAX_3-C-1.nd2:0001-0571-0432</t>
  </si>
  <si>
    <t>MAX_2-P-1.nd2:0001-0549-0437</t>
  </si>
  <si>
    <t>MAX_1-C-1.nd2:0001-0512-0519</t>
  </si>
  <si>
    <t>Mean Intensity</t>
  </si>
  <si>
    <t>Mean Intensity of per neuron</t>
  </si>
  <si>
    <t>length</t>
  </si>
  <si>
    <t>MAX_1-F-1-1.nd2:0001-0501-0549</t>
  </si>
  <si>
    <t>MAX_1-F-1.nd2:0001-0512-0547</t>
  </si>
  <si>
    <t>MAX_1-P-1.nd2:0001-0440-0540</t>
  </si>
  <si>
    <t>MAX_1-P-1.nd2:0001-0512-0563</t>
  </si>
  <si>
    <t>MAX_1-P-1.nd2:0001-0570-0512</t>
  </si>
  <si>
    <t>MAX_1-S-1.nd2:0001-0446-0451</t>
  </si>
  <si>
    <t>MAX_1-S-1.nd2:0001-0512-0574</t>
  </si>
  <si>
    <t>MAX_1-S-1.nd2:0001-0512-0272</t>
  </si>
  <si>
    <t>MAX_1-S1-1.nd2:0001-0512-0459</t>
  </si>
  <si>
    <t>MAX_1-S1-1.nd2:0001-0512-0490</t>
  </si>
  <si>
    <t>MAX_1-S1-1.nd2:0001-0512-0498</t>
  </si>
  <si>
    <t>MAX_1-T-1.nd2:0001-0512-0472</t>
  </si>
  <si>
    <t>MAX_1-T-1.nd2:0001-0512-0595</t>
  </si>
  <si>
    <t>MAX_1-T-1.nd2:0001-0512-0493</t>
  </si>
  <si>
    <t>MAX_2-P-1.nd2:0001-0512-0680</t>
  </si>
  <si>
    <t>MAX_2-F-1.nd2:0001-0512-0528</t>
  </si>
  <si>
    <t>MAX_2-F-1.nd2:0001-0512-0466</t>
  </si>
  <si>
    <t>MAX_2-S-1.nd2:0001-0512-0442</t>
  </si>
  <si>
    <t>MAX_2-P-1.nd2:0001-0466-0512</t>
  </si>
  <si>
    <t>MAX_2-P-1.nd2:0001-0504-0512</t>
  </si>
  <si>
    <t>MAX_2-T-1.nd2:0001-0512-0503</t>
  </si>
  <si>
    <t>MAX_2-P1-1.nd2:0001-0512-0543</t>
  </si>
  <si>
    <t>MAX_2-S-1.nd2:0001-0512-0469</t>
  </si>
  <si>
    <t>MAX_3-P-1.nd2:0001-0571-0512</t>
  </si>
  <si>
    <t>MAX_2-S-1.nd2:0001-0683-0512</t>
  </si>
  <si>
    <t>MAX_2-T-1.nd2:0001-0512-0512</t>
  </si>
  <si>
    <t>MAX_3-S-1.nd2:0001-0512-0561</t>
  </si>
  <si>
    <t>MAX_2-S1-1.nd2:0001-0512-0477</t>
  </si>
  <si>
    <t>MAX_3-P-1.nd2:0001-0512-0523</t>
  </si>
  <si>
    <t>MAX_3-T-1.nd2:0001-0512-0478</t>
  </si>
  <si>
    <t>MAX_2-T-1.nd2:0001-0583-0561</t>
  </si>
  <si>
    <t>MAX_3-P1-1.nd2:0001-0516-0567</t>
  </si>
  <si>
    <t>MAX_4-P-1.nd2:0001-0512-0517</t>
  </si>
  <si>
    <t>MAX_3-F-1.nd2:0001-0519-0488</t>
  </si>
  <si>
    <t>MAX_3-T-1.nd2:0001-0512-0459</t>
  </si>
  <si>
    <t>MAX_4-S-1.nd2:0001-0442-0512</t>
  </si>
  <si>
    <t>MAX_3-P-1.nd2:0001-0509-0490</t>
  </si>
  <si>
    <t>MAX_4-P-1.nd2:0001-0512-0481</t>
  </si>
  <si>
    <t>MAX_4-T-1.nd2:0001-0524-0512</t>
  </si>
  <si>
    <t>MAX_3-S-1.nd2:0001-0506-0512</t>
  </si>
  <si>
    <t>MAX_4-S-1.nd2:0001-0512-0535</t>
  </si>
  <si>
    <t>MAX_5-F-1.nd2:0001-0400-0512</t>
  </si>
  <si>
    <t>MAX_3-T-2-1.nd2:0001-0506-0512</t>
  </si>
  <si>
    <t>MAX_4-T-1.nd2:0001-0588-0512</t>
  </si>
  <si>
    <t>MAX_5-P-1.nd2:0001-0467-0512</t>
  </si>
  <si>
    <t>MAX_4-F-1-1.nd2:0001-0486-0512</t>
  </si>
  <si>
    <t>MAX_5-F-1.nd2:0001-0402-0512</t>
  </si>
  <si>
    <t>MAX_5-P1-1.nd2:0001-0512-0386</t>
  </si>
  <si>
    <t>MAX_4-P-1.nd2:0001-0493-0512</t>
  </si>
  <si>
    <t>MAX_5-F1-1.nd2:0001-0512-0215</t>
  </si>
  <si>
    <t>MAX_5-S-1.nd2:0001-0542-0506</t>
  </si>
  <si>
    <t>MAX_4-S-1.nd2:0001-0512-0352</t>
  </si>
  <si>
    <t>MAX_5-P-1.nd2:0001-0512-0522</t>
  </si>
  <si>
    <t>MAX_5-T-1.nd2:0001-0505-0512</t>
  </si>
  <si>
    <t>MAX_5-P-1.nd2:0001-0423-0512</t>
  </si>
  <si>
    <t>MAX_5-S-1.nd2:0001-0522-0512</t>
  </si>
  <si>
    <t>MAX_6-P-1.nd2:0001-0530-0512</t>
  </si>
  <si>
    <t>MAX_5-S-1.nd2:0001-0511-0512</t>
  </si>
  <si>
    <t>MAX_5-T-1.nd2:0001-0512-0404</t>
  </si>
  <si>
    <t>MAX_6-S-1.nd2:0001-0512-0449</t>
  </si>
  <si>
    <t>MAX_5-T-1.nd2:0001-0519-0512</t>
  </si>
  <si>
    <t>MAX_6-P-1.nd2:0001-0488-0512</t>
  </si>
  <si>
    <t>MAX_6-T-1.nd2:0001-0501-0512</t>
  </si>
  <si>
    <t>MAX_6-P-1.nd2:0001-0449-0510</t>
  </si>
  <si>
    <t>MAX_6-P1-1.nd2:0001-0512-0528</t>
  </si>
  <si>
    <t>MAX_7-Pnd2-1.nd2:0001-0512-0487</t>
  </si>
  <si>
    <t>MAX_6-S-1.nd2:0001-0603-0512</t>
  </si>
  <si>
    <t>MAX_6-S-1.nd2:0001-0512-0600</t>
  </si>
  <si>
    <t>MAX_7-S-1.nd2:0001-0512-0584</t>
  </si>
  <si>
    <t>MAX_6-T-1.nd2:0001-0499-0512</t>
  </si>
  <si>
    <t>MAX_6-T-1.nd2:0001-0512-0456</t>
  </si>
  <si>
    <t>MAX_7-T-1.nd2:0001-0512-0584</t>
  </si>
  <si>
    <t>MAX_7-F-1.nd2:0001-0501-0512</t>
  </si>
  <si>
    <t>MAX_7-P-1.nd2:0001-0512-0442</t>
  </si>
  <si>
    <t>MAX_8-F-1.nd2:0001-0438-0512</t>
  </si>
  <si>
    <t>MAX_7-P-1.nd2:0001-0512-0465</t>
  </si>
  <si>
    <t>MAX_7-S-1.nd2:0001-0500-0512</t>
  </si>
  <si>
    <t>MAX_8-P-1.nd2:0001-0343-0512</t>
  </si>
  <si>
    <t>MAX_7-S-1.nd2:0001-0456-0512</t>
  </si>
  <si>
    <t>MAX_7-T-1.nd2:0001-0512-0624</t>
  </si>
  <si>
    <t>MAX_8-S-1.nd2:0001-0476-0512</t>
  </si>
  <si>
    <t>MAX_7-T-1.nd2:0001-0516-0512</t>
  </si>
  <si>
    <t>MAX_8-P-1.nd2:0001-0447-0512</t>
  </si>
  <si>
    <t>MAX_8-T-1.nd2:0001-0518-0512</t>
  </si>
  <si>
    <t>MAX_8-F-1.nd2:0001-0531-0512</t>
  </si>
  <si>
    <t>MAX_8-S-1.nd2:0001-0512-0729</t>
  </si>
  <si>
    <t>MAX_9-F-1.nd2:0001-0433-0448</t>
  </si>
  <si>
    <t>MAX_8-P-1.nd2:0001-0632-0512</t>
  </si>
  <si>
    <t>MAX_9-P-1.nd2:0001-0512-0575</t>
  </si>
  <si>
    <t>MAX_8-P1-1.nd2:0001-0525-0512</t>
  </si>
  <si>
    <t>MAX_9-S-1.nd2:0001-0512-0486</t>
  </si>
  <si>
    <t>MAX_8-S-1.nd2:0001-0492-0512</t>
  </si>
  <si>
    <t>MAX_9-T-1.nd2:0001-0512-0578</t>
  </si>
  <si>
    <t>MAX_8-S1-1.nd2:0001-0681-0512</t>
  </si>
  <si>
    <t>MAX_10-F-1.nd2:0001-0512-0563</t>
  </si>
  <si>
    <t>MAX_8-T-1.nd2:0001-0671-0512</t>
  </si>
  <si>
    <t>MAX_10-F1-1.nd2</t>
  </si>
  <si>
    <t>MAX_9-P-1.nd2:0001-0512-0644</t>
  </si>
  <si>
    <t>MAX_10-P-1.nd2:0001-0512-0440</t>
  </si>
  <si>
    <t>MAX_9-S-1.nd2:0001-0756-0512</t>
  </si>
  <si>
    <t>MAX_10-S-1.nd2:0001-0466-0512</t>
  </si>
  <si>
    <t>MAX_9-T-1.nd2:0514-0687</t>
  </si>
  <si>
    <t>MAX_10-T-1.nd2:0001-0512-0533</t>
  </si>
  <si>
    <t>MAX_10-F-1.nd2:0001-0512-0624</t>
  </si>
  <si>
    <t>MAX_11-F-1.nd2:0001-0512-0522</t>
  </si>
  <si>
    <t>MAX_10-F1-1.nd2:0001-0512-0682</t>
  </si>
  <si>
    <t>MAX_11-P-1.nd2:0001-0600-0512</t>
  </si>
  <si>
    <t>MAX_10-P-1.nd2:0001-0512-0569</t>
  </si>
  <si>
    <t>MAX_11-S-1.nd2:0001-0433-0512</t>
  </si>
  <si>
    <t>MAX_10-S-1.nd2:0001-0512-0560</t>
  </si>
  <si>
    <t>MAX_11-T-1.nd2:0001-0461-0512</t>
  </si>
  <si>
    <t>MAX_10-T-1.nd2:0001-0512-0689</t>
  </si>
  <si>
    <t>MAX_12-P-1.nd2:0001-0486-0512</t>
  </si>
  <si>
    <t>MAX_11-P-1.nd2:0001-0671-0552</t>
  </si>
  <si>
    <t>MAX_12-S-1.nd2:0001-0427-0512</t>
  </si>
  <si>
    <t>MAX_11-T-1.nd2:0001-0624-0521</t>
  </si>
  <si>
    <t>MAX_12-T-1.nd2:0001-0509-0512</t>
  </si>
  <si>
    <t>MAX_12-P-1.nd2:0001-0579-0512</t>
  </si>
  <si>
    <t>MAX_12-S-1.nd2:0001-0574-0512</t>
  </si>
  <si>
    <t>MAX_12-T-1.nd2:0001-0368-0512</t>
  </si>
  <si>
    <t>MAX_13-P-1.nd2:0001-0512-0560</t>
  </si>
  <si>
    <t>MAX_13-S-1.nd2:0001-0512-0681</t>
  </si>
  <si>
    <t>MAX_14-P-1.nd2:0001-0564-0512</t>
  </si>
  <si>
    <t>MAX_14-S-1.nd2:0001-0359-0512</t>
  </si>
  <si>
    <t>MAX_14-S1-1.nd2:0001-0658-0512</t>
  </si>
  <si>
    <t>MAX_14-T-1.nd2:0001-0501-0512</t>
  </si>
  <si>
    <t>MAX_15-P-1.nd2:0001-0512-0569</t>
  </si>
  <si>
    <t>MAX_15-T-1.nd2:0001-0512-0571</t>
  </si>
  <si>
    <t>MAX_1-F-1.nd2:0001-0487-0512</t>
  </si>
  <si>
    <t>MAX_4-P-1.nd2:0001-0676-0512</t>
  </si>
  <si>
    <t>MAX_1-P-1.nd2:0001-0512-0445</t>
  </si>
  <si>
    <t>MAX_1-P-1.nd2:0001-0512-0469</t>
  </si>
  <si>
    <t>MAX_6-P-1.nd2:0001-0367-0512</t>
  </si>
  <si>
    <t>MAX_1-S-1.nd2:0001-0512-0448</t>
  </si>
  <si>
    <t>MAX_1-S-1.nd2:0001-0512-0579</t>
  </si>
  <si>
    <t>MAX_6-P1-1.nd2:0001-0548-0484</t>
  </si>
  <si>
    <t>MAX_1-T-1.nd2:0001-0533-0512</t>
  </si>
  <si>
    <t>MAX_1-T-1.nd2:0001-0512-0516</t>
  </si>
  <si>
    <t>MAX_6-S-1.nd2:0001-0512-0405</t>
  </si>
  <si>
    <t>MAX_2-P-1.nd2:0001-0512-0543</t>
  </si>
  <si>
    <t>MAX_2-P1-1-1.nd2:0001-0489-0512</t>
  </si>
  <si>
    <t>MAX_6-T-1.nd2:0001-0385-0512</t>
  </si>
  <si>
    <t>MAX_2-S-1.nd2:0001-0375-0512</t>
  </si>
  <si>
    <t>MAX_2-S-2-1.nd2:0001-0326-0512</t>
  </si>
  <si>
    <t>MAX_7-F-1.nd2:0001-0465-0512</t>
  </si>
  <si>
    <t>MAX_2-T-1.nd2:0001-0512-0499</t>
  </si>
  <si>
    <t>MAX_2-T-1.nd2:0001-0512-0592</t>
  </si>
  <si>
    <t>MAX_7-P-1.nd2:0001-0512-0438</t>
  </si>
  <si>
    <t>MAX_3-P-1.nd2:0001-0512-0445</t>
  </si>
  <si>
    <t>MAX_3-P-1.nd2:0001-0512-0489</t>
  </si>
  <si>
    <t>MAX_7-P1-1.nd2:0001-0512-0364</t>
  </si>
  <si>
    <t>MAX_3-S-1.nd2:0001-0368-0512</t>
  </si>
  <si>
    <t>MAX_3-S-1.nd2:0001-0512-0511</t>
  </si>
  <si>
    <t>MAX_7-S-1.nd2:0001-0512-0571</t>
  </si>
  <si>
    <t>MAX_4-P-1.nd2:0001-0512-0423</t>
  </si>
  <si>
    <t>MAX_3-T-1.nd2:0001-0499-0512</t>
  </si>
  <si>
    <t>MAX_7-T-1.nd2:0001-0503-0325</t>
  </si>
  <si>
    <t>MAX_4-S-1.nd2:0001-0569-0548</t>
  </si>
  <si>
    <t>MAX_4-F-1.nd2:0001-0512-0716</t>
  </si>
  <si>
    <t>MAX_8-P-1.nd2:0001-0509-0437</t>
  </si>
  <si>
    <t>MAX_4-T-1.nd2:0001-0512-0513</t>
  </si>
  <si>
    <t>MAX_4-S-1.nd2:0001-0519-0512</t>
  </si>
  <si>
    <t>MAX_8-S-1.nd2:0001-0501-0512</t>
  </si>
  <si>
    <t>MAX_5-P-1.nd2:0001-0512-0533</t>
  </si>
  <si>
    <t>MAX_4-S1-1.nd2:0001-0504-0512</t>
  </si>
  <si>
    <t>MAX_8-T-1.nd2:0001-0512-0258</t>
  </si>
  <si>
    <t>MAX_5-S-1.nd2:0001-0512-0464</t>
  </si>
  <si>
    <t>MAX_4-T-1.nd2:0001-0539-0512</t>
  </si>
  <si>
    <t>MAX_5-P-1.nd2:0001-0512-0424</t>
  </si>
  <si>
    <t>MAX_5-T-1.nd2:0001-0512-0411</t>
  </si>
  <si>
    <t>MAX_6-P-1.nd2:0001-0512-0476</t>
  </si>
  <si>
    <t>MAX_5-S-1.nd2:0001-0512-0429</t>
  </si>
  <si>
    <t>MAX_6-P-1.nd2:0001-0426-0512</t>
  </si>
  <si>
    <t>MAX_6-S-1.nd2:0001-0457-0512</t>
  </si>
  <si>
    <t>MAX_4-T-1.nd2:0001-0512-0550</t>
  </si>
  <si>
    <t>MAX_6-S-1.nd2:0001-0401-0512</t>
  </si>
  <si>
    <t>MAX_6-T-1.nd2:0001-0551-0512</t>
  </si>
  <si>
    <t>MAX_1-F-1.nd2:0001-0443-0512</t>
  </si>
  <si>
    <t>MAX_6-T-1.nd2:0001-0360-0512</t>
  </si>
  <si>
    <t>MAX_7-F-1.nd2:0001-0512-0495</t>
  </si>
  <si>
    <t>MAX_1-P-1.nd2:0001-0467-0512</t>
  </si>
  <si>
    <t>MAX_7-F-1.nd2:0001-0512-0577</t>
  </si>
  <si>
    <t>MAX_7-P-1-1.nd2:0001-0512-0576</t>
  </si>
  <si>
    <t>MAX_1-S-1.nd2:0001-0452-0512</t>
  </si>
  <si>
    <t>MAX_7-P-1.nd2:0001-0457-0512</t>
  </si>
  <si>
    <t>MAX_7-S-1.nd2:0001-0512-0537</t>
  </si>
  <si>
    <t>MAX_1-T-1.nd2:0001-0512-0380</t>
  </si>
  <si>
    <t>MAX_7-S-1.nd2:0001-0512-0467</t>
  </si>
  <si>
    <t>MAX_7-T-1-1.nd2:0001-0512-0671</t>
  </si>
  <si>
    <t>MAX_2-P-1.nd2:0001-0512-0448</t>
  </si>
  <si>
    <t>MAX_7-T-1.nd2:0001-0512-0539</t>
  </si>
  <si>
    <t>MAX_8-P-1.nd2:0003-0512-0490</t>
  </si>
  <si>
    <t>MAX_2-S-1.nd2:0001-0512-0353</t>
  </si>
  <si>
    <t>MAX_8-Pnd2-1.nd2:0001-0512-0512</t>
  </si>
  <si>
    <t>MAX_8-S-1.nd2:0001-0512-0532</t>
  </si>
  <si>
    <t>MAX_3-S-1-1.nd2:0001-0512-0345</t>
  </si>
  <si>
    <t>MAX_8-S-1.nd2:0001-0468-0512</t>
  </si>
  <si>
    <t>MAX_8-T-1.nd2:0001-0512-0561</t>
  </si>
  <si>
    <t>MAX_3-P-1.nd2:0001-0447-0512</t>
  </si>
  <si>
    <t>MAX_8-T-1.nd2:0001-0512-0568</t>
  </si>
  <si>
    <t>MAX_9-F-1.nd2:0001-0502-0512</t>
  </si>
  <si>
    <t>MAX_9-P-1.nd2:0001-0512-0530</t>
  </si>
  <si>
    <t>MAX_9-P-1.nd2:0001-0512-0467</t>
  </si>
  <si>
    <t>MAX_9-S-1.nd2:0001-0512-0554</t>
  </si>
  <si>
    <t>MAX_9-S-1.nd2:0001-0512-0468</t>
  </si>
  <si>
    <t>MAX_9-T-1.nd2:0001-0512-0549</t>
  </si>
  <si>
    <t>MAX_9-T-1.nd2:0001-0462-0512</t>
  </si>
  <si>
    <t>MAX_10-F-1.nd2:0001-0533-0495</t>
  </si>
  <si>
    <t>MAX_10-F-1.nd2:0001-0512-0501</t>
  </si>
  <si>
    <t>MAX_10-P-1.nd2:0001-0510-0512</t>
  </si>
  <si>
    <t>MAX_10-P-1.nd2:0001-0493-0512</t>
  </si>
  <si>
    <t>MAX_10-S-1.nd2:0001-0512-0471</t>
  </si>
  <si>
    <t>MAX_10-S-1.nd2:0001-0491-0512</t>
  </si>
  <si>
    <t>MAX_11-F-1.nd2:0001-0488-0476</t>
  </si>
  <si>
    <t>MAX_10-T-1.nd2:0001-0512-0488</t>
  </si>
  <si>
    <t>MAX_11-P-1.nd2:0001-0714-0512</t>
  </si>
  <si>
    <t>MAX_11-F-1.nd2:0001-0454-0647</t>
  </si>
  <si>
    <t>MAX_11-P1-1.nd2:0001-0533-0512</t>
  </si>
  <si>
    <t>MAX_11-P-1.nd2:0001-0515-0512</t>
  </si>
  <si>
    <t>MAX_11-S-1.nd2:0001-0301-0512</t>
  </si>
  <si>
    <t>MAX_11-S-1.nd2:0001-0512-0472</t>
  </si>
  <si>
    <t>MAX_11-T-1.nd2:0001-0512-0556</t>
  </si>
  <si>
    <t>MAX_11-S1-1.nd2:0001-0434-0512</t>
  </si>
  <si>
    <t>MAX_12-P1-1.nd2:0001-0666-0512</t>
  </si>
  <si>
    <t>MAX_11-T-1.nd2:0001-0512-0722</t>
  </si>
  <si>
    <t>MAX_12-S-1.nd2:0001-0518-0512</t>
  </si>
  <si>
    <t>MAX_12-T-1.nd2:0001-0542-0512</t>
  </si>
  <si>
    <t>GFP + Vector_intensity</t>
  </si>
  <si>
    <t>GFP + EndoA1_intensity</t>
  </si>
  <si>
    <t>GFP + Vector_number</t>
  </si>
  <si>
    <t>GFP + EndoA1_number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</si>
</sst>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9" fillId="0" borderId="0" xfId="0" applyFont="1" applyAlignment="1"/>
    <xf numFmtId="0" fontId="9" fillId="2" borderId="0" xfId="0" applyFont="1" applyFill="1" applyAlignment="1"/>
    <xf numFmtId="0" fontId="5" fillId="2" borderId="0" xfId="0" applyFont="1" applyFill="1" applyAlignment="1"/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1" fillId="0" borderId="0" xfId="0" applyFo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zoomScale="60" zoomScaleNormal="60" workbookViewId="0">
      <selection activeCell="Z3" sqref="Z3:AA3"/>
    </sheetView>
  </sheetViews>
  <sheetFormatPr defaultColWidth="9.21875" defaultRowHeight="15.6" x14ac:dyDescent="0.25"/>
  <cols>
    <col min="1" max="1" width="22.44140625" style="10" customWidth="1"/>
    <col min="2" max="2" width="14.109375" style="10" customWidth="1"/>
    <col min="3" max="7" width="9.21875" style="10"/>
    <col min="8" max="8" width="16.6640625" style="10" customWidth="1"/>
    <col min="9" max="18" width="9.21875" style="10"/>
    <col min="19" max="19" width="13.33203125" style="11" customWidth="1"/>
    <col min="20" max="20" width="11.44140625" style="11" customWidth="1"/>
    <col min="21" max="25" width="9.21875" style="10"/>
    <col min="26" max="26" width="14.5546875" style="11" customWidth="1"/>
    <col min="27" max="27" width="11.44140625" style="11" customWidth="1"/>
    <col min="28" max="16384" width="9.21875" style="10"/>
  </cols>
  <sheetData>
    <row r="1" spans="1:30" x14ac:dyDescent="0.25">
      <c r="A1" s="23" t="s">
        <v>0</v>
      </c>
      <c r="B1" s="23"/>
      <c r="C1" s="23"/>
      <c r="D1" s="23"/>
      <c r="E1" s="23"/>
      <c r="F1" s="23"/>
      <c r="H1" s="23" t="s">
        <v>0</v>
      </c>
      <c r="I1" s="23"/>
      <c r="J1" s="23"/>
      <c r="K1" s="23"/>
      <c r="L1" s="23"/>
      <c r="M1" s="23"/>
      <c r="P1" s="13" t="s">
        <v>1</v>
      </c>
      <c r="Q1" s="12"/>
    </row>
    <row r="2" spans="1:3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I2" s="10" t="s">
        <v>3</v>
      </c>
      <c r="J2" s="10" t="s">
        <v>4</v>
      </c>
      <c r="K2" s="10" t="s">
        <v>5</v>
      </c>
      <c r="L2" s="10" t="s">
        <v>8</v>
      </c>
      <c r="M2" s="10" t="s">
        <v>9</v>
      </c>
      <c r="P2" s="14" t="s">
        <v>3</v>
      </c>
      <c r="W2" s="14" t="s">
        <v>5</v>
      </c>
    </row>
    <row r="3" spans="1:30" x14ac:dyDescent="0.25">
      <c r="A3" s="10" t="s">
        <v>10</v>
      </c>
      <c r="B3" s="10">
        <v>268.18700000000001</v>
      </c>
      <c r="C3" s="10">
        <v>444.73500000000001</v>
      </c>
      <c r="D3" s="10">
        <v>28</v>
      </c>
      <c r="E3" s="10">
        <f t="shared" ref="E3:E8" si="0">D3/C3</f>
        <v>6.2958840657919901E-2</v>
      </c>
      <c r="F3" s="10">
        <f t="shared" ref="F3:F8" si="1">E3*30</f>
        <v>1.8887652197375999</v>
      </c>
      <c r="H3" s="10" t="s">
        <v>11</v>
      </c>
      <c r="I3" s="10">
        <v>269.387</v>
      </c>
      <c r="J3" s="10">
        <v>490.57100000000003</v>
      </c>
      <c r="K3" s="10">
        <v>27</v>
      </c>
      <c r="L3" s="10">
        <f>K3/J3</f>
        <v>5.5037904808885998E-2</v>
      </c>
      <c r="M3" s="10">
        <f>L3*30</f>
        <v>1.6511371442665801</v>
      </c>
      <c r="P3" s="15" t="s">
        <v>0</v>
      </c>
      <c r="Q3" s="15" t="s">
        <v>12</v>
      </c>
      <c r="R3" s="15" t="s">
        <v>13</v>
      </c>
      <c r="S3" s="25" t="s">
        <v>0</v>
      </c>
      <c r="T3" s="25" t="s">
        <v>12</v>
      </c>
      <c r="U3" s="15"/>
      <c r="V3" s="15"/>
      <c r="W3" s="15" t="s">
        <v>0</v>
      </c>
      <c r="X3" s="15" t="s">
        <v>12</v>
      </c>
      <c r="Y3" s="15" t="s">
        <v>13</v>
      </c>
      <c r="Z3" s="25" t="s">
        <v>0</v>
      </c>
      <c r="AA3" s="25" t="s">
        <v>12</v>
      </c>
    </row>
    <row r="4" spans="1:30" x14ac:dyDescent="0.25">
      <c r="A4" s="10" t="s">
        <v>14</v>
      </c>
      <c r="B4" s="10">
        <v>353.18700000000001</v>
      </c>
      <c r="C4" s="10">
        <v>328.76100000000002</v>
      </c>
      <c r="D4" s="10">
        <v>21</v>
      </c>
      <c r="E4" s="10">
        <f t="shared" si="0"/>
        <v>6.3876189694033095E-2</v>
      </c>
      <c r="F4" s="10">
        <f t="shared" si="1"/>
        <v>1.91628569082099</v>
      </c>
      <c r="H4" s="10" t="s">
        <v>15</v>
      </c>
      <c r="I4" s="10">
        <v>247.821</v>
      </c>
      <c r="J4" s="10">
        <v>356.16</v>
      </c>
      <c r="K4" s="10">
        <v>16</v>
      </c>
      <c r="L4" s="10">
        <f t="shared" ref="L4:L9" si="2">K4/J4</f>
        <v>4.4923629829290199E-2</v>
      </c>
      <c r="M4" s="10">
        <f t="shared" ref="M4:M9" si="3">L4*30</f>
        <v>1.3477088948787099</v>
      </c>
      <c r="P4" s="12">
        <v>268.18700000000001</v>
      </c>
      <c r="Q4" s="12">
        <v>435.41500000000002</v>
      </c>
      <c r="R4" s="10">
        <v>329.55563636842101</v>
      </c>
      <c r="S4" s="11">
        <f t="shared" ref="S4:S22" si="4">P4/R4</f>
        <v>0.81378368446469196</v>
      </c>
      <c r="T4" s="11">
        <f t="shared" ref="T4:T22" si="5">Q4/R4</f>
        <v>1.3212184892302501</v>
      </c>
      <c r="U4" s="15"/>
      <c r="V4" s="15"/>
      <c r="W4" s="17">
        <v>1.88876522</v>
      </c>
      <c r="X4" s="17">
        <v>3.2258619500000001</v>
      </c>
      <c r="Y4" s="18">
        <v>2.3498196435294099</v>
      </c>
      <c r="Z4" s="16">
        <f>W4/Y4</f>
        <v>0.80379156979175204</v>
      </c>
      <c r="AA4" s="19">
        <f>X4/Y4</f>
        <v>1.37281257260867</v>
      </c>
    </row>
    <row r="5" spans="1:30" x14ac:dyDescent="0.25">
      <c r="A5" s="10" t="s">
        <v>16</v>
      </c>
      <c r="B5" s="10">
        <v>408.18400000000003</v>
      </c>
      <c r="C5" s="10">
        <v>218.59</v>
      </c>
      <c r="D5" s="10">
        <v>17</v>
      </c>
      <c r="E5" s="10">
        <f t="shared" si="0"/>
        <v>7.7771169769888807E-2</v>
      </c>
      <c r="F5" s="10">
        <f t="shared" si="1"/>
        <v>2.3331350930966601</v>
      </c>
      <c r="H5" s="10" t="s">
        <v>17</v>
      </c>
      <c r="I5" s="10">
        <v>199.64599999999999</v>
      </c>
      <c r="J5" s="10">
        <v>544.71100000000001</v>
      </c>
      <c r="K5" s="10">
        <v>25</v>
      </c>
      <c r="L5" s="10">
        <f t="shared" si="2"/>
        <v>4.5895897090383699E-2</v>
      </c>
      <c r="M5" s="10">
        <f t="shared" si="3"/>
        <v>1.3768769127115099</v>
      </c>
      <c r="P5" s="12">
        <v>353.18700000000001</v>
      </c>
      <c r="Q5" s="12">
        <v>554.61</v>
      </c>
      <c r="R5" s="10">
        <v>329.55563636842101</v>
      </c>
      <c r="S5" s="11">
        <f t="shared" si="4"/>
        <v>1.0717067500103701</v>
      </c>
      <c r="T5" s="11">
        <f t="shared" si="5"/>
        <v>1.6829024868504601</v>
      </c>
      <c r="U5" s="15"/>
      <c r="V5" s="15"/>
      <c r="W5" s="17">
        <v>1.91628569</v>
      </c>
      <c r="X5" s="17">
        <v>3.31496945</v>
      </c>
      <c r="Y5" s="18">
        <v>2.3498196435294099</v>
      </c>
      <c r="Z5" s="16">
        <f t="shared" ref="Z5:Z21" si="6">W5/Y5</f>
        <v>0.81550330693540196</v>
      </c>
      <c r="AA5" s="19">
        <f t="shared" ref="AA5:AA21" si="7">X5/Y5</f>
        <v>1.4107335680541599</v>
      </c>
    </row>
    <row r="6" spans="1:30" x14ac:dyDescent="0.25">
      <c r="A6" s="10" t="s">
        <v>18</v>
      </c>
      <c r="B6" s="10">
        <v>421.625</v>
      </c>
      <c r="C6" s="10">
        <v>323.61200000000002</v>
      </c>
      <c r="D6" s="10">
        <v>22</v>
      </c>
      <c r="E6" s="10">
        <f t="shared" si="0"/>
        <v>6.7982645884577794E-2</v>
      </c>
      <c r="F6" s="10">
        <f t="shared" si="1"/>
        <v>2.0394793765373298</v>
      </c>
      <c r="H6" s="10" t="s">
        <v>19</v>
      </c>
      <c r="I6" s="10">
        <v>183.61199999999999</v>
      </c>
      <c r="J6" s="10">
        <v>300.00200000000001</v>
      </c>
      <c r="K6" s="10">
        <v>17</v>
      </c>
      <c r="L6" s="10">
        <f t="shared" si="2"/>
        <v>5.6666288891407401E-2</v>
      </c>
      <c r="M6" s="10">
        <f t="shared" si="3"/>
        <v>1.6999886667422199</v>
      </c>
      <c r="P6" s="12">
        <v>408.18400000000003</v>
      </c>
      <c r="Q6" s="12">
        <v>275.32499999999999</v>
      </c>
      <c r="R6" s="10">
        <v>329.55563636842101</v>
      </c>
      <c r="S6" s="11">
        <f t="shared" si="4"/>
        <v>1.2385890421964401</v>
      </c>
      <c r="T6" s="11">
        <f t="shared" si="5"/>
        <v>0.83544315319251605</v>
      </c>
      <c r="U6" s="15"/>
      <c r="V6" s="15"/>
      <c r="W6" s="17">
        <v>2.3331350899999999</v>
      </c>
      <c r="X6" s="17">
        <v>1.2650458499999999</v>
      </c>
      <c r="Y6" s="18">
        <v>2.3498196435294099</v>
      </c>
      <c r="Z6" s="16">
        <f t="shared" si="6"/>
        <v>0.99289964505345996</v>
      </c>
      <c r="AA6" s="19">
        <f t="shared" si="7"/>
        <v>0.53835870062772595</v>
      </c>
    </row>
    <row r="7" spans="1:30" x14ac:dyDescent="0.25">
      <c r="A7" s="10" t="s">
        <v>20</v>
      </c>
      <c r="B7" s="10">
        <v>340.30700000000002</v>
      </c>
      <c r="C7" s="10">
        <v>236.803</v>
      </c>
      <c r="D7" s="10">
        <v>36</v>
      </c>
      <c r="E7" s="10">
        <f t="shared" si="0"/>
        <v>0.15202510103334799</v>
      </c>
      <c r="F7" s="10">
        <f t="shared" si="1"/>
        <v>4.5607530310004503</v>
      </c>
      <c r="H7" s="10" t="s">
        <v>21</v>
      </c>
      <c r="I7" s="10">
        <v>303.54500000000002</v>
      </c>
      <c r="J7" s="10">
        <v>309.90199999999999</v>
      </c>
      <c r="K7" s="10">
        <v>39</v>
      </c>
      <c r="L7" s="10">
        <f t="shared" si="2"/>
        <v>0.12584623526147001</v>
      </c>
      <c r="M7" s="10">
        <f t="shared" si="3"/>
        <v>3.7753870578440898</v>
      </c>
      <c r="P7" s="12">
        <v>421.625</v>
      </c>
      <c r="Q7" s="12">
        <v>410.9</v>
      </c>
      <c r="R7" s="10">
        <v>329.55563636842101</v>
      </c>
      <c r="S7" s="11">
        <f t="shared" si="4"/>
        <v>1.2793742648317299</v>
      </c>
      <c r="T7" s="11">
        <f t="shared" si="5"/>
        <v>1.24683044273787</v>
      </c>
      <c r="U7" s="15"/>
      <c r="V7" s="15"/>
      <c r="W7" s="17">
        <v>2.03947938</v>
      </c>
      <c r="X7" s="17">
        <v>2.0759489800000002</v>
      </c>
      <c r="Y7" s="18">
        <v>2.3498196435294099</v>
      </c>
      <c r="Z7" s="16">
        <f t="shared" si="6"/>
        <v>0.86793017737170597</v>
      </c>
      <c r="AA7" s="19">
        <f t="shared" si="7"/>
        <v>0.88345034722832705</v>
      </c>
      <c r="AC7" s="12"/>
      <c r="AD7" s="12"/>
    </row>
    <row r="8" spans="1:30" x14ac:dyDescent="0.25">
      <c r="A8" s="10" t="s">
        <v>22</v>
      </c>
      <c r="B8" s="10">
        <v>353.72899999999998</v>
      </c>
      <c r="C8" s="10">
        <v>255.97399999999999</v>
      </c>
      <c r="D8" s="10">
        <v>17</v>
      </c>
      <c r="E8" s="10">
        <f t="shared" si="0"/>
        <v>6.6412995069811798E-2</v>
      </c>
      <c r="F8" s="10">
        <f t="shared" si="1"/>
        <v>1.9923898520943499</v>
      </c>
      <c r="H8" s="10" t="s">
        <v>23</v>
      </c>
      <c r="I8" s="10">
        <v>369.92</v>
      </c>
      <c r="J8" s="10">
        <v>129.583</v>
      </c>
      <c r="K8" s="10">
        <v>28</v>
      </c>
      <c r="L8" s="10">
        <f t="shared" si="2"/>
        <v>0.216077726244955</v>
      </c>
      <c r="M8" s="10">
        <f t="shared" si="3"/>
        <v>6.4823317873486497</v>
      </c>
      <c r="P8" s="12">
        <v>340.30700000000002</v>
      </c>
      <c r="Q8" s="12">
        <v>525.51499999999999</v>
      </c>
      <c r="R8" s="10">
        <v>329.55563636842101</v>
      </c>
      <c r="S8" s="11">
        <f t="shared" si="4"/>
        <v>1.03262381960768</v>
      </c>
      <c r="T8" s="11">
        <f t="shared" si="5"/>
        <v>1.5946169387086699</v>
      </c>
      <c r="U8" s="15"/>
      <c r="V8" s="15"/>
      <c r="W8" s="17">
        <v>4.5607530299999999</v>
      </c>
      <c r="X8" s="17">
        <v>4.2484034800000003</v>
      </c>
      <c r="Y8" s="18">
        <v>2.3498196435294099</v>
      </c>
      <c r="Z8" s="16">
        <f t="shared" si="6"/>
        <v>1.94089492891879</v>
      </c>
      <c r="AA8" s="19">
        <f t="shared" si="7"/>
        <v>1.8079700251458199</v>
      </c>
      <c r="AC8" s="12"/>
      <c r="AD8" s="12"/>
    </row>
    <row r="9" spans="1:30" x14ac:dyDescent="0.25">
      <c r="A9" s="10" t="s">
        <v>24</v>
      </c>
      <c r="B9" s="10">
        <v>355.32799999999997</v>
      </c>
      <c r="C9" s="10">
        <v>291.38400000000001</v>
      </c>
      <c r="H9" s="10" t="s">
        <v>25</v>
      </c>
      <c r="I9" s="10">
        <v>423.68900000000002</v>
      </c>
      <c r="J9" s="10">
        <v>104.315</v>
      </c>
      <c r="K9" s="10">
        <v>32</v>
      </c>
      <c r="L9" s="10">
        <f t="shared" si="2"/>
        <v>0.30676316924699198</v>
      </c>
      <c r="M9" s="10">
        <f t="shared" si="3"/>
        <v>9.2028950774097709</v>
      </c>
      <c r="P9" s="12">
        <v>353.72899999999998</v>
      </c>
      <c r="Q9" s="12">
        <v>462.43299999999999</v>
      </c>
      <c r="R9" s="10">
        <v>329.55563636842101</v>
      </c>
      <c r="S9" s="11">
        <f t="shared" si="4"/>
        <v>1.07335138885185</v>
      </c>
      <c r="T9" s="11">
        <f t="shared" si="5"/>
        <v>1.4032016114057</v>
      </c>
      <c r="U9" s="15"/>
      <c r="V9" s="15"/>
      <c r="W9" s="17">
        <v>1.9923898499999999</v>
      </c>
      <c r="X9" s="17">
        <v>3.86496979</v>
      </c>
      <c r="Y9" s="18">
        <v>2.3498196435294099</v>
      </c>
      <c r="Z9" s="16">
        <f t="shared" si="6"/>
        <v>0.847890541508729</v>
      </c>
      <c r="AA9" s="19">
        <f t="shared" si="7"/>
        <v>1.6447942294817299</v>
      </c>
      <c r="AC9" s="12"/>
      <c r="AD9" s="12"/>
    </row>
    <row r="10" spans="1:30" x14ac:dyDescent="0.25">
      <c r="A10" s="10" t="s">
        <v>26</v>
      </c>
      <c r="B10" s="10">
        <v>344.64</v>
      </c>
      <c r="C10" s="10">
        <v>259.459</v>
      </c>
      <c r="D10" s="10">
        <v>9</v>
      </c>
      <c r="E10" s="10">
        <f>D10/C10</f>
        <v>3.4687561425890003E-2</v>
      </c>
      <c r="F10" s="10">
        <f>E10*30</f>
        <v>1.0406268427767</v>
      </c>
      <c r="P10" s="12">
        <v>344.64</v>
      </c>
      <c r="Q10" s="12">
        <v>255.53</v>
      </c>
      <c r="R10" s="10">
        <v>329.55563636842101</v>
      </c>
      <c r="S10" s="11">
        <f t="shared" si="4"/>
        <v>1.0457718271725001</v>
      </c>
      <c r="T10" s="11">
        <f t="shared" si="5"/>
        <v>0.77537742281043798</v>
      </c>
      <c r="U10" s="15"/>
      <c r="V10" s="15"/>
      <c r="W10" s="17">
        <v>1.0406268400000001</v>
      </c>
      <c r="X10" s="17">
        <v>2.3534074899999999</v>
      </c>
      <c r="Y10" s="18">
        <v>2.3498196435294099</v>
      </c>
      <c r="Z10" s="16">
        <f t="shared" si="6"/>
        <v>0.442853919817007</v>
      </c>
      <c r="AA10" s="19">
        <f t="shared" si="7"/>
        <v>1.0015268603615901</v>
      </c>
      <c r="AC10" s="12"/>
      <c r="AD10" s="12"/>
    </row>
    <row r="11" spans="1:30" x14ac:dyDescent="0.25">
      <c r="A11" s="10" t="s">
        <v>27</v>
      </c>
      <c r="B11" s="10">
        <v>359.36700000000002</v>
      </c>
      <c r="C11" s="10">
        <v>283.48700000000002</v>
      </c>
      <c r="D11" s="10">
        <v>11</v>
      </c>
      <c r="E11" s="10">
        <f>D11/C11</f>
        <v>3.8802484770024702E-2</v>
      </c>
      <c r="F11" s="10">
        <f>E11*30</f>
        <v>1.16407454310074</v>
      </c>
      <c r="P11" s="12">
        <v>359.36700000000002</v>
      </c>
      <c r="Q11" s="12">
        <v>239.203</v>
      </c>
      <c r="R11" s="10">
        <v>329.55563636842101</v>
      </c>
      <c r="S11" s="11">
        <f t="shared" si="4"/>
        <v>1.0904592740700401</v>
      </c>
      <c r="T11" s="11">
        <f t="shared" si="5"/>
        <v>0.72583495350262195</v>
      </c>
      <c r="U11" s="15"/>
      <c r="V11" s="15"/>
      <c r="W11" s="17">
        <v>1.1640745400000001</v>
      </c>
      <c r="X11" s="17">
        <v>2.1605305499999998</v>
      </c>
      <c r="Y11" s="18">
        <v>2.3498196435294099</v>
      </c>
      <c r="Z11" s="16">
        <f t="shared" si="6"/>
        <v>0.49538888791123098</v>
      </c>
      <c r="AA11" s="19">
        <f t="shared" si="7"/>
        <v>0.91944526719288999</v>
      </c>
      <c r="AC11" s="12"/>
      <c r="AD11" s="12"/>
    </row>
    <row r="12" spans="1:30" x14ac:dyDescent="0.25">
      <c r="A12" s="10" t="s">
        <v>28</v>
      </c>
      <c r="B12" s="10">
        <v>391.62599999999998</v>
      </c>
      <c r="C12" s="10">
        <v>359.63600000000002</v>
      </c>
      <c r="D12" s="10">
        <v>56</v>
      </c>
      <c r="E12" s="10">
        <f>D12/C12</f>
        <v>0.15571299869868399</v>
      </c>
      <c r="F12" s="10">
        <f>E12*30</f>
        <v>4.6713899609605303</v>
      </c>
      <c r="P12" s="12">
        <v>391.62599999999998</v>
      </c>
      <c r="Q12" s="12">
        <v>332.32499999999999</v>
      </c>
      <c r="R12" s="10">
        <v>329.55563636842101</v>
      </c>
      <c r="S12" s="11">
        <f t="shared" si="4"/>
        <v>1.18834562902814</v>
      </c>
      <c r="T12" s="11">
        <f t="shared" si="5"/>
        <v>1.00840332655844</v>
      </c>
      <c r="U12" s="15"/>
      <c r="V12" s="15"/>
      <c r="W12" s="17">
        <v>4.67138996</v>
      </c>
      <c r="X12" s="17">
        <v>2.73473108</v>
      </c>
      <c r="Y12" s="18">
        <v>2.3498196435294099</v>
      </c>
      <c r="Z12" s="16">
        <f t="shared" si="6"/>
        <v>1.98797808711123</v>
      </c>
      <c r="AA12" s="19">
        <f t="shared" si="7"/>
        <v>1.1638046722141</v>
      </c>
      <c r="AC12" s="12"/>
      <c r="AD12" s="12"/>
    </row>
    <row r="13" spans="1:30" x14ac:dyDescent="0.25">
      <c r="A13" s="10" t="s">
        <v>29</v>
      </c>
      <c r="B13" s="10">
        <v>317.79000000000002</v>
      </c>
      <c r="C13" s="10">
        <v>271.32</v>
      </c>
      <c r="D13" s="10">
        <v>10</v>
      </c>
      <c r="E13" s="10">
        <f>D13/C13</f>
        <v>3.6856848002358798E-2</v>
      </c>
      <c r="F13" s="10">
        <f>E13*30</f>
        <v>1.10570544007077</v>
      </c>
      <c r="P13" s="12">
        <v>317.79000000000002</v>
      </c>
      <c r="Q13" s="12">
        <v>487.71899999999999</v>
      </c>
      <c r="R13" s="10">
        <v>329.55563636842101</v>
      </c>
      <c r="S13" s="11">
        <f t="shared" si="4"/>
        <v>0.96429848235013105</v>
      </c>
      <c r="T13" s="11">
        <f t="shared" si="5"/>
        <v>1.47992917182203</v>
      </c>
      <c r="U13" s="15"/>
      <c r="V13" s="15"/>
      <c r="W13" s="17">
        <v>1.1057054399999999</v>
      </c>
      <c r="X13" s="17">
        <v>3.8649489099999998</v>
      </c>
      <c r="Y13" s="18">
        <v>2.3498196435294099</v>
      </c>
      <c r="Z13" s="16">
        <f t="shared" si="6"/>
        <v>0.47054906662506202</v>
      </c>
      <c r="AA13" s="19">
        <f t="shared" si="7"/>
        <v>1.6447853436933899</v>
      </c>
      <c r="AC13" s="12"/>
      <c r="AD13" s="12"/>
    </row>
    <row r="14" spans="1:30" x14ac:dyDescent="0.25">
      <c r="A14" s="10" t="s">
        <v>30</v>
      </c>
      <c r="B14" s="10">
        <v>349.96699999999998</v>
      </c>
      <c r="C14" s="10">
        <v>366.30099999999999</v>
      </c>
      <c r="D14" s="10">
        <v>11</v>
      </c>
      <c r="E14" s="10">
        <f>D14/C14</f>
        <v>3.0029948048189901E-2</v>
      </c>
      <c r="F14" s="10">
        <f>E14*30</f>
        <v>0.90089844144569597</v>
      </c>
      <c r="H14" s="12"/>
      <c r="I14" s="12"/>
      <c r="J14" s="12"/>
      <c r="K14" s="12"/>
      <c r="L14" s="12"/>
      <c r="M14" s="12"/>
      <c r="N14" s="12"/>
      <c r="P14" s="12">
        <v>349.96699999999998</v>
      </c>
      <c r="Q14" s="12">
        <v>380.56299999999999</v>
      </c>
      <c r="R14" s="10">
        <v>329.55563636842101</v>
      </c>
      <c r="S14" s="11">
        <f t="shared" si="4"/>
        <v>1.0619360174096999</v>
      </c>
      <c r="T14" s="11">
        <f t="shared" si="5"/>
        <v>1.15477618345012</v>
      </c>
      <c r="U14" s="15"/>
      <c r="V14" s="15"/>
      <c r="W14" s="17">
        <v>0.90089843999999997</v>
      </c>
      <c r="X14" s="17">
        <v>2.4512000299999999</v>
      </c>
      <c r="Y14" s="18">
        <v>2.3498196435294099</v>
      </c>
      <c r="Z14" s="16">
        <f t="shared" si="6"/>
        <v>0.38339046253220399</v>
      </c>
      <c r="AA14" s="19">
        <f t="shared" si="7"/>
        <v>1.04314390117121</v>
      </c>
      <c r="AC14" s="12"/>
      <c r="AD14" s="12"/>
    </row>
    <row r="15" spans="1:30" x14ac:dyDescent="0.25">
      <c r="H15" s="12"/>
      <c r="I15" s="12"/>
      <c r="J15" s="12"/>
      <c r="K15" s="12"/>
      <c r="L15" s="12"/>
      <c r="M15" s="12"/>
      <c r="N15" s="12"/>
      <c r="P15" s="12">
        <v>355.32799999999997</v>
      </c>
      <c r="Q15" s="12">
        <v>396.32100000000003</v>
      </c>
      <c r="R15" s="10">
        <v>329.55563636842101</v>
      </c>
      <c r="S15" s="11">
        <f t="shared" si="4"/>
        <v>1.0782033768731201</v>
      </c>
      <c r="T15" s="11">
        <f t="shared" si="5"/>
        <v>1.2025920854132801</v>
      </c>
      <c r="U15" s="15"/>
      <c r="V15" s="15"/>
      <c r="W15" s="17">
        <v>1.6511371399999999</v>
      </c>
      <c r="X15" s="17">
        <v>5.9132839600000002</v>
      </c>
      <c r="Y15" s="18">
        <v>2.3498196435294099</v>
      </c>
      <c r="Z15" s="16">
        <f t="shared" si="6"/>
        <v>0.70266547670867396</v>
      </c>
      <c r="AA15" s="19">
        <f t="shared" si="7"/>
        <v>2.5164841805128102</v>
      </c>
      <c r="AC15" s="12"/>
      <c r="AD15" s="12"/>
    </row>
    <row r="16" spans="1:30" x14ac:dyDescent="0.25">
      <c r="A16" s="23" t="s">
        <v>12</v>
      </c>
      <c r="B16" s="23"/>
      <c r="C16" s="23"/>
      <c r="D16" s="23"/>
      <c r="E16" s="23"/>
      <c r="F16" s="23"/>
      <c r="H16" s="23" t="s">
        <v>12</v>
      </c>
      <c r="I16" s="23"/>
      <c r="J16" s="23"/>
      <c r="K16" s="23"/>
      <c r="L16" s="23"/>
      <c r="M16" s="23"/>
      <c r="N16" s="12"/>
      <c r="P16" s="12">
        <v>269.387</v>
      </c>
      <c r="Q16" s="12">
        <v>409.40600000000001</v>
      </c>
      <c r="R16" s="10">
        <v>329.55563636842101</v>
      </c>
      <c r="S16" s="11">
        <f t="shared" si="4"/>
        <v>0.81742495127239601</v>
      </c>
      <c r="T16" s="11">
        <f t="shared" si="5"/>
        <v>1.24229706556228</v>
      </c>
      <c r="U16" s="15"/>
      <c r="V16" s="15"/>
      <c r="W16" s="17">
        <v>1.34770889</v>
      </c>
      <c r="X16" s="17">
        <v>8.1228139800000001</v>
      </c>
      <c r="Y16" s="18">
        <v>2.3498196435294099</v>
      </c>
      <c r="Z16" s="16">
        <f t="shared" si="6"/>
        <v>0.57353716218652095</v>
      </c>
      <c r="AA16" s="19">
        <f t="shared" si="7"/>
        <v>3.4567818863747299</v>
      </c>
      <c r="AC16" s="12"/>
      <c r="AD16" s="12"/>
    </row>
    <row r="17" spans="1:31" x14ac:dyDescent="0.25">
      <c r="A17" s="10" t="s">
        <v>2</v>
      </c>
      <c r="B17" s="10" t="s">
        <v>3</v>
      </c>
      <c r="C17" s="10" t="s">
        <v>4</v>
      </c>
      <c r="D17" s="10" t="s">
        <v>5</v>
      </c>
      <c r="E17" s="10" t="s">
        <v>6</v>
      </c>
      <c r="F17" s="10" t="s">
        <v>9</v>
      </c>
      <c r="I17" s="10" t="s">
        <v>3</v>
      </c>
      <c r="J17" s="10" t="s">
        <v>4</v>
      </c>
      <c r="K17" s="10" t="s">
        <v>5</v>
      </c>
      <c r="L17" s="10" t="s">
        <v>8</v>
      </c>
      <c r="M17" s="10" t="s">
        <v>9</v>
      </c>
      <c r="N17" s="12"/>
      <c r="P17" s="12">
        <v>247.821</v>
      </c>
      <c r="Q17" s="12">
        <v>415.01600000000002</v>
      </c>
      <c r="R17" s="10">
        <v>329.55563636842101</v>
      </c>
      <c r="S17" s="11">
        <f t="shared" si="4"/>
        <v>0.75198531795994805</v>
      </c>
      <c r="T17" s="11">
        <f t="shared" si="5"/>
        <v>1.2593199878882999</v>
      </c>
      <c r="U17" s="15"/>
      <c r="V17" s="15"/>
      <c r="W17" s="17">
        <v>1.37687691</v>
      </c>
      <c r="X17" s="17">
        <v>5.83098195</v>
      </c>
      <c r="Y17" s="18">
        <v>2.3498196435294099</v>
      </c>
      <c r="Z17" s="16">
        <f t="shared" si="6"/>
        <v>0.58595003824716596</v>
      </c>
      <c r="AA17" s="19">
        <f t="shared" si="7"/>
        <v>2.4814593605328401</v>
      </c>
      <c r="AC17" s="12"/>
      <c r="AD17" s="12"/>
    </row>
    <row r="18" spans="1:31" x14ac:dyDescent="0.25">
      <c r="A18" s="10" t="s">
        <v>31</v>
      </c>
      <c r="B18" s="10">
        <v>435.41500000000002</v>
      </c>
      <c r="C18" s="10">
        <v>232.49600000000001</v>
      </c>
      <c r="D18" s="10">
        <v>25</v>
      </c>
      <c r="E18" s="10">
        <f>D18/C18</f>
        <v>0.107528731677104</v>
      </c>
      <c r="F18" s="10">
        <f>E18*30</f>
        <v>3.2258619503131198</v>
      </c>
      <c r="H18" s="10" t="s">
        <v>32</v>
      </c>
      <c r="I18" s="10">
        <v>409.40600000000001</v>
      </c>
      <c r="J18" s="10">
        <v>329.76600000000002</v>
      </c>
      <c r="K18" s="10">
        <v>65</v>
      </c>
      <c r="L18" s="10">
        <f>K18/J18</f>
        <v>0.19710946549977901</v>
      </c>
      <c r="M18" s="10">
        <f>L18*30</f>
        <v>5.9132839649933597</v>
      </c>
      <c r="P18" s="12">
        <v>199.64599999999999</v>
      </c>
      <c r="Q18" s="12">
        <v>352.67899999999997</v>
      </c>
      <c r="R18" s="10">
        <v>329.55563636842101</v>
      </c>
      <c r="S18" s="11">
        <f t="shared" si="4"/>
        <v>0.60580362757567696</v>
      </c>
      <c r="T18" s="11">
        <f t="shared" si="5"/>
        <v>1.0701652803951101</v>
      </c>
      <c r="U18" s="15"/>
      <c r="V18" s="15"/>
      <c r="W18" s="17">
        <v>1.69998867</v>
      </c>
      <c r="X18" s="17">
        <v>6.1568154000000002</v>
      </c>
      <c r="Y18" s="18">
        <v>2.3498196435294099</v>
      </c>
      <c r="Z18" s="16">
        <f t="shared" si="6"/>
        <v>0.72345495735435705</v>
      </c>
      <c r="AA18" s="19">
        <f t="shared" si="7"/>
        <v>2.6201225344905699</v>
      </c>
      <c r="AC18" s="12"/>
      <c r="AD18" s="12"/>
    </row>
    <row r="19" spans="1:31" x14ac:dyDescent="0.25">
      <c r="A19" s="10" t="s">
        <v>33</v>
      </c>
      <c r="B19" s="10">
        <v>554.61</v>
      </c>
      <c r="C19" s="10">
        <v>126.69799999999999</v>
      </c>
      <c r="D19" s="10">
        <v>14</v>
      </c>
      <c r="E19" s="10">
        <f>D19/C19</f>
        <v>0.11049898183081</v>
      </c>
      <c r="F19" s="10">
        <f>E19*30</f>
        <v>3.3149694549243098</v>
      </c>
      <c r="H19" s="10" t="s">
        <v>34</v>
      </c>
      <c r="I19" s="10">
        <v>415.01600000000002</v>
      </c>
      <c r="J19" s="10">
        <v>269.61099999999999</v>
      </c>
      <c r="K19" s="10">
        <v>73</v>
      </c>
      <c r="L19" s="10">
        <f t="shared" ref="L19:L24" si="8">K19/J19</f>
        <v>0.27076046600472498</v>
      </c>
      <c r="M19" s="10">
        <f t="shared" ref="M19:M24" si="9">L19*30</f>
        <v>8.1228139801417605</v>
      </c>
      <c r="P19" s="12">
        <v>183.61199999999999</v>
      </c>
      <c r="Q19" s="12">
        <v>454.68900000000002</v>
      </c>
      <c r="R19" s="10">
        <v>329.55563636842101</v>
      </c>
      <c r="S19" s="11">
        <f t="shared" si="4"/>
        <v>0.55715023424674204</v>
      </c>
      <c r="T19" s="11">
        <f t="shared" si="5"/>
        <v>1.3797033029399901</v>
      </c>
      <c r="U19" s="15"/>
      <c r="V19" s="15"/>
      <c r="W19" s="17">
        <v>3.7753870599999999</v>
      </c>
      <c r="X19" s="17">
        <v>1.3859767599999999</v>
      </c>
      <c r="Y19" s="18">
        <v>2.3498196435294099</v>
      </c>
      <c r="Z19" s="16">
        <f t="shared" si="6"/>
        <v>1.60667099298285</v>
      </c>
      <c r="AA19" s="19">
        <f t="shared" si="7"/>
        <v>0.58982261205301401</v>
      </c>
      <c r="AC19" s="12"/>
      <c r="AD19" s="12"/>
    </row>
    <row r="20" spans="1:31" x14ac:dyDescent="0.25">
      <c r="A20" s="10" t="s">
        <v>35</v>
      </c>
      <c r="B20" s="10">
        <v>275.32499999999999</v>
      </c>
      <c r="C20" s="10">
        <v>213.43100000000001</v>
      </c>
      <c r="D20" s="10">
        <v>9</v>
      </c>
      <c r="E20" s="10">
        <f>D20/C20</f>
        <v>4.2168194873284597E-2</v>
      </c>
      <c r="F20" s="10">
        <f>E20*30</f>
        <v>1.2650458461985401</v>
      </c>
      <c r="H20" s="10" t="s">
        <v>36</v>
      </c>
      <c r="I20" s="10">
        <v>352.67899999999997</v>
      </c>
      <c r="J20" s="10">
        <v>149.203</v>
      </c>
      <c r="K20" s="10">
        <v>29</v>
      </c>
      <c r="L20" s="10">
        <f t="shared" si="8"/>
        <v>0.19436606502550199</v>
      </c>
      <c r="M20" s="10">
        <f t="shared" si="9"/>
        <v>5.83098195076506</v>
      </c>
      <c r="P20" s="12">
        <v>303.54500000000002</v>
      </c>
      <c r="Q20" s="12">
        <v>307.09800000000001</v>
      </c>
      <c r="R20" s="10">
        <v>329.55563636842101</v>
      </c>
      <c r="S20" s="11">
        <f t="shared" si="4"/>
        <v>0.92107361095368201</v>
      </c>
      <c r="T20" s="11">
        <f t="shared" si="5"/>
        <v>0.93185479509349101</v>
      </c>
      <c r="U20" s="15"/>
      <c r="V20" s="15"/>
      <c r="W20" s="17">
        <v>6.4823317899999999</v>
      </c>
      <c r="X20" s="17">
        <v>5.5874125599999998</v>
      </c>
      <c r="Y20" s="18">
        <v>2.3498196435294099</v>
      </c>
      <c r="Z20" s="16">
        <f t="shared" si="6"/>
        <v>2.7586507789438599</v>
      </c>
      <c r="AA20" s="19">
        <f t="shared" si="7"/>
        <v>2.3778048563794201</v>
      </c>
      <c r="AC20" s="12"/>
      <c r="AD20" s="12"/>
    </row>
    <row r="21" spans="1:31" x14ac:dyDescent="0.25">
      <c r="A21" s="10" t="s">
        <v>37</v>
      </c>
      <c r="B21" s="10">
        <v>410.9</v>
      </c>
      <c r="C21" s="10">
        <v>130.06100000000001</v>
      </c>
      <c r="D21" s="10">
        <v>9</v>
      </c>
      <c r="E21" s="10">
        <f>D21/C21</f>
        <v>6.9198299259578197E-2</v>
      </c>
      <c r="F21" s="10">
        <f>E21*30</f>
        <v>2.0759489777873501</v>
      </c>
      <c r="H21" s="10" t="s">
        <v>38</v>
      </c>
      <c r="I21" s="10">
        <v>454.68900000000002</v>
      </c>
      <c r="J21" s="10">
        <v>458.029</v>
      </c>
      <c r="K21" s="10">
        <v>94</v>
      </c>
      <c r="L21" s="10">
        <f t="shared" si="8"/>
        <v>0.20522717993838799</v>
      </c>
      <c r="M21" s="10">
        <f t="shared" si="9"/>
        <v>6.1568153981516502</v>
      </c>
      <c r="P21" s="12">
        <v>369.92</v>
      </c>
      <c r="Q21" s="12">
        <v>503.19400000000002</v>
      </c>
      <c r="R21" s="10">
        <v>329.55563636842101</v>
      </c>
      <c r="S21" s="11">
        <f t="shared" si="4"/>
        <v>1.1224811812547899</v>
      </c>
      <c r="T21" s="11">
        <f t="shared" si="5"/>
        <v>1.52688634169638</v>
      </c>
      <c r="U21" s="15"/>
      <c r="V21" s="15"/>
      <c r="W21" s="17">
        <f>AVERAGE(W4:W20)</f>
        <v>2.3498196435294099</v>
      </c>
      <c r="X21" s="17">
        <v>6.1637000500000001</v>
      </c>
      <c r="Y21" s="18">
        <v>2.3498196435294099</v>
      </c>
      <c r="Z21" s="16">
        <f t="shared" si="6"/>
        <v>1</v>
      </c>
      <c r="AA21" s="19">
        <f t="shared" si="7"/>
        <v>2.6230523976479199</v>
      </c>
      <c r="AD21" s="12"/>
      <c r="AE21" s="12"/>
    </row>
    <row r="22" spans="1:31" x14ac:dyDescent="0.25">
      <c r="A22" s="10" t="s">
        <v>39</v>
      </c>
      <c r="B22" s="10">
        <v>525.51499999999999</v>
      </c>
      <c r="C22" s="10">
        <v>148.291</v>
      </c>
      <c r="D22" s="10">
        <v>21</v>
      </c>
      <c r="E22" s="10">
        <f>D22/C22</f>
        <v>0.14161344923157801</v>
      </c>
      <c r="F22" s="10">
        <f>E22*30</f>
        <v>4.2484034769473498</v>
      </c>
      <c r="H22" s="10" t="s">
        <v>40</v>
      </c>
      <c r="I22" s="10">
        <v>307.09800000000001</v>
      </c>
      <c r="J22" s="10">
        <v>281.39</v>
      </c>
      <c r="K22" s="10">
        <v>13</v>
      </c>
      <c r="L22" s="10">
        <f t="shared" si="8"/>
        <v>4.6199225274529999E-2</v>
      </c>
      <c r="M22" s="10">
        <f t="shared" si="9"/>
        <v>1.3859767582358999</v>
      </c>
      <c r="P22" s="12">
        <v>423.68900000000002</v>
      </c>
      <c r="Q22" s="12">
        <v>560.86699999999996</v>
      </c>
      <c r="R22" s="10">
        <v>329.55563636842101</v>
      </c>
      <c r="S22" s="11">
        <f t="shared" si="4"/>
        <v>1.28563724374098</v>
      </c>
      <c r="T22" s="11">
        <f t="shared" si="5"/>
        <v>1.70188865886362</v>
      </c>
      <c r="U22" s="15"/>
      <c r="V22" s="15"/>
      <c r="W22" s="15"/>
      <c r="X22" s="15"/>
      <c r="Y22" s="20"/>
      <c r="Z22" s="21"/>
      <c r="AA22" s="16"/>
      <c r="AD22" s="12"/>
      <c r="AE22" s="12"/>
    </row>
    <row r="23" spans="1:31" x14ac:dyDescent="0.25">
      <c r="A23" s="10" t="s">
        <v>41</v>
      </c>
      <c r="B23" s="12">
        <v>396.32100000000003</v>
      </c>
      <c r="C23" s="10">
        <v>306.274</v>
      </c>
      <c r="H23" s="10" t="s">
        <v>42</v>
      </c>
      <c r="I23" s="10">
        <v>503.19400000000002</v>
      </c>
      <c r="J23" s="10">
        <v>279.19900000000001</v>
      </c>
      <c r="K23" s="10">
        <v>52</v>
      </c>
      <c r="L23" s="10">
        <f t="shared" si="8"/>
        <v>0.18624708541219701</v>
      </c>
      <c r="M23" s="10">
        <f t="shared" si="9"/>
        <v>5.5874125623659099</v>
      </c>
      <c r="P23" s="12"/>
      <c r="Q23" s="12"/>
      <c r="Z23" s="22"/>
      <c r="AA23" s="22"/>
      <c r="AD23" s="12"/>
      <c r="AE23" s="12"/>
    </row>
    <row r="24" spans="1:31" x14ac:dyDescent="0.25">
      <c r="A24" s="10" t="s">
        <v>43</v>
      </c>
      <c r="B24" s="10">
        <v>462.43299999999999</v>
      </c>
      <c r="C24" s="10">
        <v>287.19499999999999</v>
      </c>
      <c r="D24" s="10">
        <v>37</v>
      </c>
      <c r="E24" s="10">
        <f t="shared" ref="E24:E29" si="10">D24/C24</f>
        <v>0.12883232646807899</v>
      </c>
      <c r="F24" s="10">
        <f t="shared" ref="F24:F29" si="11">E24*30</f>
        <v>3.8649697940423802</v>
      </c>
      <c r="H24" s="10" t="s">
        <v>44</v>
      </c>
      <c r="I24" s="10">
        <v>560.86699999999996</v>
      </c>
      <c r="J24" s="10">
        <v>306.63400000000001</v>
      </c>
      <c r="K24" s="10">
        <v>63</v>
      </c>
      <c r="L24" s="10">
        <f t="shared" si="8"/>
        <v>0.205456668210309</v>
      </c>
      <c r="M24" s="10">
        <f t="shared" si="9"/>
        <v>6.1637000463092804</v>
      </c>
      <c r="P24" s="12"/>
      <c r="Q24" s="12"/>
      <c r="Z24" s="22"/>
      <c r="AA24" s="22"/>
      <c r="AD24" s="12"/>
      <c r="AE24" s="12"/>
    </row>
    <row r="25" spans="1:31" x14ac:dyDescent="0.25">
      <c r="A25" s="10" t="s">
        <v>45</v>
      </c>
      <c r="B25" s="10">
        <v>255.53</v>
      </c>
      <c r="C25" s="10">
        <v>242.202</v>
      </c>
      <c r="D25" s="10">
        <v>19</v>
      </c>
      <c r="E25" s="10">
        <f t="shared" si="10"/>
        <v>7.8446916210435896E-2</v>
      </c>
      <c r="F25" s="10">
        <f t="shared" si="11"/>
        <v>2.3534074863130798</v>
      </c>
      <c r="P25" s="12"/>
      <c r="Q25" s="12"/>
      <c r="Z25" s="22"/>
      <c r="AA25" s="22"/>
    </row>
    <row r="26" spans="1:31" x14ac:dyDescent="0.25">
      <c r="A26" s="10" t="s">
        <v>46</v>
      </c>
      <c r="B26" s="10">
        <v>239.203</v>
      </c>
      <c r="C26" s="10">
        <v>319.36599999999999</v>
      </c>
      <c r="D26" s="10">
        <v>23</v>
      </c>
      <c r="E26" s="10">
        <f t="shared" si="10"/>
        <v>7.2017685038482507E-2</v>
      </c>
      <c r="F26" s="10">
        <f t="shared" si="11"/>
        <v>2.1605305511544701</v>
      </c>
      <c r="Z26" s="22"/>
      <c r="AA26" s="22"/>
    </row>
    <row r="27" spans="1:31" x14ac:dyDescent="0.25">
      <c r="A27" s="10" t="s">
        <v>47</v>
      </c>
      <c r="B27" s="10">
        <v>332.32499999999999</v>
      </c>
      <c r="C27" s="10">
        <v>219.4</v>
      </c>
      <c r="D27" s="10">
        <v>20</v>
      </c>
      <c r="E27" s="10">
        <f t="shared" si="10"/>
        <v>9.1157702825888795E-2</v>
      </c>
      <c r="F27" s="10">
        <f t="shared" si="11"/>
        <v>2.7347310847766599</v>
      </c>
    </row>
    <row r="28" spans="1:31" x14ac:dyDescent="0.25">
      <c r="A28" s="10" t="s">
        <v>48</v>
      </c>
      <c r="B28" s="10">
        <v>487.71899999999999</v>
      </c>
      <c r="C28" s="10">
        <v>225.1</v>
      </c>
      <c r="D28" s="10">
        <v>29</v>
      </c>
      <c r="E28" s="10">
        <f t="shared" si="10"/>
        <v>0.12883163038649501</v>
      </c>
      <c r="F28" s="10">
        <f t="shared" si="11"/>
        <v>3.8649489115948499</v>
      </c>
    </row>
    <row r="29" spans="1:31" x14ac:dyDescent="0.25">
      <c r="A29" s="10" t="s">
        <v>49</v>
      </c>
      <c r="B29" s="10">
        <v>380.56299999999999</v>
      </c>
      <c r="C29" s="10">
        <v>379.40600000000001</v>
      </c>
      <c r="D29" s="10">
        <v>31</v>
      </c>
      <c r="E29" s="10">
        <f t="shared" si="10"/>
        <v>8.1706667791231494E-2</v>
      </c>
      <c r="F29" s="10">
        <f t="shared" si="11"/>
        <v>2.4512000337369502</v>
      </c>
    </row>
  </sheetData>
  <mergeCells count="4">
    <mergeCell ref="A1:F1"/>
    <mergeCell ref="H1:M1"/>
    <mergeCell ref="A16:F16"/>
    <mergeCell ref="H16:M16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"/>
  <sheetViews>
    <sheetView zoomScale="60" zoomScaleNormal="60" workbookViewId="0">
      <selection activeCell="K23" sqref="K23"/>
    </sheetView>
  </sheetViews>
  <sheetFormatPr defaultColWidth="11.33203125" defaultRowHeight="15.6" x14ac:dyDescent="0.25"/>
  <cols>
    <col min="1" max="1" width="14.109375" style="2" customWidth="1"/>
    <col min="2" max="2" width="11.33203125" style="2"/>
    <col min="3" max="3" width="13.88671875" style="2"/>
    <col min="4" max="4" width="15.44140625" style="2" customWidth="1"/>
    <col min="5" max="7" width="13.88671875" style="2"/>
    <col min="8" max="10" width="11.33203125" style="2"/>
    <col min="11" max="11" width="13.88671875" style="2"/>
    <col min="12" max="12" width="11.33203125" style="2"/>
    <col min="13" max="17" width="13.88671875" style="2"/>
    <col min="18" max="18" width="11.33203125" style="2"/>
    <col min="19" max="20" width="13.88671875" style="2"/>
    <col min="21" max="21" width="11.33203125" style="2"/>
    <col min="22" max="23" width="13.88671875" style="2"/>
    <col min="24" max="16384" width="11.33203125" style="2"/>
  </cols>
  <sheetData>
    <row r="1" spans="1:30" x14ac:dyDescent="0.25">
      <c r="A1" s="24" t="s">
        <v>0</v>
      </c>
      <c r="B1" s="24"/>
      <c r="C1" s="24"/>
      <c r="D1" s="24"/>
      <c r="E1" s="24"/>
      <c r="F1" s="24"/>
      <c r="G1" s="24"/>
      <c r="I1" s="24" t="s">
        <v>0</v>
      </c>
      <c r="J1" s="24"/>
      <c r="K1" s="24"/>
      <c r="L1" s="24"/>
      <c r="M1" s="24"/>
      <c r="N1" s="24"/>
      <c r="O1" s="24"/>
      <c r="Q1" s="24" t="s">
        <v>0</v>
      </c>
      <c r="R1" s="24"/>
      <c r="S1" s="24"/>
      <c r="T1" s="24"/>
      <c r="U1" s="24"/>
      <c r="V1" s="24"/>
      <c r="W1" s="24"/>
    </row>
    <row r="2" spans="1:30" s="7" customFormat="1" x14ac:dyDescent="0.25">
      <c r="A2" s="7" t="s">
        <v>2</v>
      </c>
      <c r="B2" s="7" t="s">
        <v>50</v>
      </c>
      <c r="C2" s="7" t="s">
        <v>51</v>
      </c>
      <c r="D2" s="7" t="s">
        <v>5</v>
      </c>
      <c r="E2" s="7" t="s">
        <v>52</v>
      </c>
      <c r="F2" s="7" t="s">
        <v>8</v>
      </c>
      <c r="G2" s="7" t="s">
        <v>9</v>
      </c>
      <c r="I2" s="7" t="s">
        <v>2</v>
      </c>
      <c r="J2" s="7" t="s">
        <v>50</v>
      </c>
      <c r="K2" s="7" t="s">
        <v>51</v>
      </c>
      <c r="L2" s="7" t="s">
        <v>5</v>
      </c>
      <c r="M2" s="7" t="s">
        <v>52</v>
      </c>
      <c r="N2" s="7" t="s">
        <v>8</v>
      </c>
      <c r="O2" s="7" t="s">
        <v>9</v>
      </c>
      <c r="Q2" s="7" t="s">
        <v>2</v>
      </c>
      <c r="R2" s="7" t="s">
        <v>50</v>
      </c>
      <c r="S2" s="7" t="s">
        <v>51</v>
      </c>
      <c r="T2" s="7" t="s">
        <v>5</v>
      </c>
      <c r="U2" s="7" t="s">
        <v>52</v>
      </c>
      <c r="V2" s="7" t="s">
        <v>8</v>
      </c>
      <c r="W2" s="7" t="s">
        <v>9</v>
      </c>
    </row>
    <row r="3" spans="1:30" s="7" customFormat="1" x14ac:dyDescent="0.25">
      <c r="A3" s="7" t="s">
        <v>53</v>
      </c>
      <c r="B3" s="7">
        <v>429.91300000000001</v>
      </c>
      <c r="D3" s="7">
        <v>15</v>
      </c>
      <c r="E3" s="7">
        <v>32.302</v>
      </c>
      <c r="F3" s="7">
        <v>4.6436753142220297</v>
      </c>
      <c r="I3" s="7" t="s">
        <v>54</v>
      </c>
      <c r="J3" s="7">
        <v>398.68200000000002</v>
      </c>
      <c r="L3" s="7">
        <v>10</v>
      </c>
      <c r="M3" s="7">
        <v>31.518000000000001</v>
      </c>
      <c r="N3" s="7">
        <v>3.17279015165937</v>
      </c>
      <c r="Q3" s="8" t="s">
        <v>55</v>
      </c>
      <c r="R3" s="8">
        <v>565.90800000000002</v>
      </c>
      <c r="T3" s="7">
        <v>9</v>
      </c>
      <c r="U3" s="7">
        <v>25.937000000000001</v>
      </c>
      <c r="V3" s="7">
        <v>3.4699464086054701</v>
      </c>
      <c r="Z3" s="9"/>
      <c r="AA3" s="9"/>
      <c r="AB3" s="2"/>
      <c r="AC3" s="3"/>
      <c r="AD3" s="3"/>
    </row>
    <row r="4" spans="1:30" s="7" customFormat="1" x14ac:dyDescent="0.25">
      <c r="A4" s="7" t="s">
        <v>56</v>
      </c>
      <c r="B4" s="7">
        <v>359.22199999999998</v>
      </c>
      <c r="D4" s="7">
        <v>14</v>
      </c>
      <c r="E4" s="7">
        <v>31.751000000000001</v>
      </c>
      <c r="F4" s="7">
        <v>4.4093099429939198</v>
      </c>
      <c r="I4" s="7" t="s">
        <v>57</v>
      </c>
      <c r="J4" s="7">
        <v>456.98399999999998</v>
      </c>
      <c r="L4" s="7">
        <v>38</v>
      </c>
      <c r="M4" s="7">
        <v>31.533999999999999</v>
      </c>
      <c r="N4" s="7">
        <v>12.050485190587899</v>
      </c>
      <c r="Q4" s="8" t="s">
        <v>58</v>
      </c>
      <c r="R4" s="8">
        <v>510.62700000000001</v>
      </c>
      <c r="T4" s="7">
        <v>4</v>
      </c>
      <c r="U4" s="7">
        <v>31.669</v>
      </c>
      <c r="V4" s="7">
        <v>1.26306482680224</v>
      </c>
      <c r="Z4" s="9"/>
      <c r="AA4" s="9"/>
      <c r="AB4" s="2"/>
      <c r="AC4" s="4"/>
      <c r="AD4" s="4"/>
    </row>
    <row r="5" spans="1:30" s="7" customFormat="1" x14ac:dyDescent="0.25">
      <c r="A5" s="7" t="s">
        <v>59</v>
      </c>
      <c r="B5" s="7">
        <v>511.32299999999998</v>
      </c>
      <c r="D5" s="7">
        <v>17</v>
      </c>
      <c r="E5" s="7">
        <v>33.39</v>
      </c>
      <c r="F5" s="7">
        <v>5.0913447139862198</v>
      </c>
      <c r="I5" s="7" t="s">
        <v>60</v>
      </c>
      <c r="J5" s="7">
        <v>341.50799999999998</v>
      </c>
      <c r="L5" s="7">
        <v>22</v>
      </c>
      <c r="M5" s="7">
        <v>47.747999999999998</v>
      </c>
      <c r="N5" s="7">
        <v>4.6075228281812803</v>
      </c>
      <c r="Q5" s="8" t="s">
        <v>61</v>
      </c>
      <c r="R5" s="8">
        <v>566.91999999999996</v>
      </c>
      <c r="T5" s="7">
        <v>10</v>
      </c>
      <c r="U5" s="7">
        <v>31.456</v>
      </c>
      <c r="V5" s="7">
        <v>3.1790437436419099</v>
      </c>
      <c r="Z5" s="9"/>
      <c r="AA5" s="9"/>
      <c r="AB5" s="2"/>
      <c r="AC5" s="4"/>
      <c r="AD5" s="4"/>
    </row>
    <row r="6" spans="1:30" s="7" customFormat="1" x14ac:dyDescent="0.25">
      <c r="A6" s="7" t="s">
        <v>62</v>
      </c>
      <c r="B6" s="7">
        <v>375.92200000000003</v>
      </c>
      <c r="D6" s="7">
        <v>11</v>
      </c>
      <c r="E6" s="7">
        <v>50.218000000000004</v>
      </c>
      <c r="F6" s="7">
        <v>2.1904496395714701</v>
      </c>
      <c r="I6" s="7" t="s">
        <v>63</v>
      </c>
      <c r="J6" s="7">
        <v>446.63400000000001</v>
      </c>
      <c r="L6" s="7">
        <v>21</v>
      </c>
      <c r="Q6" s="8" t="s">
        <v>64</v>
      </c>
      <c r="R6" s="8">
        <v>451.24700000000001</v>
      </c>
      <c r="S6" s="7">
        <f>AVERAGE(R3:R6)</f>
        <v>523.67550000000006</v>
      </c>
      <c r="T6" s="7">
        <v>3</v>
      </c>
      <c r="U6" s="7">
        <v>31.28</v>
      </c>
      <c r="V6" s="7">
        <v>0.95907928388746799</v>
      </c>
      <c r="W6" s="7">
        <v>2.2177835657342699</v>
      </c>
      <c r="Z6" s="9"/>
      <c r="AA6" s="9"/>
      <c r="AB6" s="2"/>
      <c r="AC6" s="4"/>
      <c r="AD6" s="4"/>
    </row>
    <row r="7" spans="1:30" s="7" customFormat="1" x14ac:dyDescent="0.25">
      <c r="A7" s="7" t="s">
        <v>65</v>
      </c>
      <c r="B7" s="7">
        <v>361.54899999999998</v>
      </c>
      <c r="C7" s="7">
        <f>AVERAGE(B3:B7)</f>
        <v>407.58580000000001</v>
      </c>
      <c r="D7" s="7">
        <v>4</v>
      </c>
      <c r="E7" s="7">
        <v>31.637</v>
      </c>
      <c r="F7" s="7">
        <v>1.26434238391756</v>
      </c>
      <c r="G7" s="7">
        <v>3.5198243989382401</v>
      </c>
      <c r="I7" s="7" t="s">
        <v>66</v>
      </c>
      <c r="J7" s="7">
        <v>299.82900000000001</v>
      </c>
      <c r="K7" s="7">
        <f>AVERAGE(J3:J7)</f>
        <v>388.72739999999999</v>
      </c>
      <c r="L7" s="7">
        <v>8</v>
      </c>
      <c r="M7" s="7">
        <v>32.265999999999998</v>
      </c>
      <c r="N7" s="7">
        <v>2.4793900700427698</v>
      </c>
      <c r="O7" s="7">
        <v>5.5775470601178396</v>
      </c>
      <c r="Q7" s="8" t="s">
        <v>67</v>
      </c>
      <c r="R7" s="8">
        <v>559.82100000000003</v>
      </c>
      <c r="T7" s="7">
        <v>14</v>
      </c>
      <c r="U7" s="7">
        <v>31.797999999999998</v>
      </c>
      <c r="V7" s="7">
        <v>4.4027926284671999</v>
      </c>
      <c r="Z7" s="9"/>
      <c r="AA7" s="9"/>
      <c r="AB7" s="2"/>
      <c r="AC7" s="4"/>
      <c r="AD7" s="4"/>
    </row>
    <row r="8" spans="1:30" s="7" customFormat="1" x14ac:dyDescent="0.25">
      <c r="A8" s="7" t="s">
        <v>68</v>
      </c>
      <c r="B8" s="7">
        <v>292.93799999999999</v>
      </c>
      <c r="D8" s="7">
        <v>2</v>
      </c>
      <c r="E8" s="7">
        <v>31.55</v>
      </c>
      <c r="F8" s="7">
        <v>0.63391442155308997</v>
      </c>
      <c r="I8" s="7" t="s">
        <v>69</v>
      </c>
      <c r="J8" s="7">
        <v>548.56200000000001</v>
      </c>
      <c r="L8" s="7">
        <v>34</v>
      </c>
      <c r="M8" s="7">
        <v>58.930999999999997</v>
      </c>
      <c r="N8" s="7">
        <v>5.7694591980451699</v>
      </c>
      <c r="Q8" s="8" t="s">
        <v>70</v>
      </c>
      <c r="R8" s="8">
        <v>435.649</v>
      </c>
      <c r="T8" s="7">
        <v>2</v>
      </c>
      <c r="U8" s="7">
        <v>31.648</v>
      </c>
      <c r="V8" s="7">
        <v>0.63195146612740105</v>
      </c>
      <c r="Z8" s="9"/>
      <c r="AA8" s="9"/>
      <c r="AB8" s="2"/>
      <c r="AC8" s="4"/>
      <c r="AD8" s="4"/>
    </row>
    <row r="9" spans="1:30" s="7" customFormat="1" x14ac:dyDescent="0.25">
      <c r="A9" s="7" t="s">
        <v>71</v>
      </c>
      <c r="B9" s="7">
        <v>331.387</v>
      </c>
      <c r="D9" s="7">
        <v>3</v>
      </c>
      <c r="E9" s="7">
        <v>31.754999999999999</v>
      </c>
      <c r="F9" s="7">
        <v>0.94473311289560702</v>
      </c>
      <c r="I9" s="7" t="s">
        <v>72</v>
      </c>
      <c r="J9" s="7">
        <v>476.613</v>
      </c>
      <c r="L9" s="7">
        <v>16</v>
      </c>
      <c r="M9" s="7">
        <v>33.643999999999998</v>
      </c>
      <c r="N9" s="7">
        <v>4.7556770895256202</v>
      </c>
      <c r="Q9" s="8" t="s">
        <v>73</v>
      </c>
      <c r="R9" s="8">
        <v>579.21600000000001</v>
      </c>
      <c r="S9" s="7">
        <f>AVERAGE(R7:R9)</f>
        <v>524.89533333333304</v>
      </c>
      <c r="T9" s="7">
        <v>10</v>
      </c>
      <c r="U9" s="7">
        <v>30.704000000000001</v>
      </c>
      <c r="V9" s="7">
        <v>3.2569046378322</v>
      </c>
      <c r="W9" s="7">
        <v>2.7638829108089298</v>
      </c>
      <c r="Z9" s="9"/>
      <c r="AA9" s="9"/>
      <c r="AB9" s="2"/>
      <c r="AC9" s="4"/>
      <c r="AD9" s="4"/>
    </row>
    <row r="10" spans="1:30" s="7" customFormat="1" x14ac:dyDescent="0.25">
      <c r="A10" s="7" t="s">
        <v>74</v>
      </c>
      <c r="B10" s="7">
        <v>449.31900000000002</v>
      </c>
      <c r="D10" s="7">
        <v>16</v>
      </c>
      <c r="E10" s="7">
        <v>32.755000000000003</v>
      </c>
      <c r="F10" s="7">
        <v>4.8847504197832396</v>
      </c>
      <c r="I10" s="7" t="s">
        <v>75</v>
      </c>
      <c r="J10" s="7">
        <v>316.71699999999998</v>
      </c>
      <c r="L10" s="7">
        <v>15</v>
      </c>
      <c r="M10" s="7">
        <v>31.507000000000001</v>
      </c>
      <c r="N10" s="7">
        <v>4.7608467959501102</v>
      </c>
      <c r="O10" s="7">
        <v>5.0953276945069703</v>
      </c>
      <c r="Q10" s="8" t="s">
        <v>76</v>
      </c>
      <c r="R10" s="8">
        <v>866.67399999999998</v>
      </c>
      <c r="T10" s="7">
        <v>18</v>
      </c>
      <c r="U10" s="7">
        <v>31.381</v>
      </c>
      <c r="V10" s="7">
        <v>5.7359548771549704</v>
      </c>
      <c r="Z10" s="9"/>
      <c r="AA10" s="9"/>
      <c r="AB10" s="2"/>
      <c r="AC10" s="4"/>
      <c r="AD10" s="4"/>
    </row>
    <row r="11" spans="1:30" s="7" customFormat="1" x14ac:dyDescent="0.25">
      <c r="A11" s="7" t="s">
        <v>77</v>
      </c>
      <c r="B11" s="7">
        <v>409.71499999999997</v>
      </c>
      <c r="D11" s="7">
        <v>9</v>
      </c>
      <c r="E11" s="7">
        <v>31.741</v>
      </c>
      <c r="F11" s="7">
        <v>2.8354494187328698</v>
      </c>
      <c r="I11" s="7" t="s">
        <v>78</v>
      </c>
      <c r="J11" s="7">
        <v>282.60300000000001</v>
      </c>
      <c r="K11" s="7">
        <f>AVERAGE(J8:J11)</f>
        <v>406.12374999999997</v>
      </c>
      <c r="L11" s="7">
        <v>14</v>
      </c>
      <c r="Q11" s="8" t="s">
        <v>79</v>
      </c>
      <c r="R11" s="8">
        <v>606.34</v>
      </c>
      <c r="T11" s="7">
        <v>15</v>
      </c>
      <c r="U11" s="7">
        <v>31.565000000000001</v>
      </c>
      <c r="V11" s="7">
        <v>4.7520988436559497</v>
      </c>
      <c r="Z11" s="9"/>
      <c r="AA11" s="9"/>
      <c r="AB11" s="2"/>
      <c r="AC11" s="4"/>
      <c r="AD11" s="4"/>
    </row>
    <row r="12" spans="1:30" s="7" customFormat="1" x14ac:dyDescent="0.25">
      <c r="A12" s="7" t="s">
        <v>80</v>
      </c>
      <c r="B12" s="7">
        <v>319.12599999999998</v>
      </c>
      <c r="D12" s="7">
        <v>4</v>
      </c>
      <c r="E12" s="7">
        <v>33.844999999999999</v>
      </c>
      <c r="F12" s="7">
        <v>1.18185847244792</v>
      </c>
      <c r="I12" s="7" t="s">
        <v>81</v>
      </c>
      <c r="J12" s="7">
        <v>397.81700000000001</v>
      </c>
      <c r="L12" s="7">
        <v>25</v>
      </c>
      <c r="M12" s="7">
        <v>30.76</v>
      </c>
      <c r="N12" s="7">
        <v>8.1274382314694407</v>
      </c>
      <c r="Q12" s="8" t="s">
        <v>82</v>
      </c>
      <c r="R12" s="8">
        <v>928.71799999999996</v>
      </c>
      <c r="S12" s="7">
        <f>AVERAGE(R10:R12)</f>
        <v>800.57733333333294</v>
      </c>
      <c r="T12" s="7">
        <v>28</v>
      </c>
      <c r="U12" s="7">
        <v>31.065999999999999</v>
      </c>
      <c r="V12" s="7">
        <v>9.0130689499774697</v>
      </c>
      <c r="W12" s="7">
        <v>6.5003742235961299</v>
      </c>
      <c r="Z12" s="9"/>
      <c r="AA12" s="9"/>
      <c r="AB12" s="2"/>
      <c r="AC12" s="4"/>
      <c r="AD12" s="4"/>
    </row>
    <row r="13" spans="1:30" s="7" customFormat="1" x14ac:dyDescent="0.25">
      <c r="A13" s="7" t="s">
        <v>83</v>
      </c>
      <c r="B13" s="7">
        <v>526.86699999999996</v>
      </c>
      <c r="C13" s="7">
        <f>AVERAGE(B8:B13)</f>
        <v>388.22533333333303</v>
      </c>
      <c r="D13" s="7">
        <v>12</v>
      </c>
      <c r="E13" s="7">
        <v>27.463999999999999</v>
      </c>
      <c r="F13" s="7">
        <v>4.3693562481794403</v>
      </c>
      <c r="G13" s="7">
        <v>2.4750103489320301</v>
      </c>
      <c r="I13" s="7" t="s">
        <v>84</v>
      </c>
      <c r="J13" s="7">
        <v>252.38800000000001</v>
      </c>
      <c r="L13" s="7">
        <v>12</v>
      </c>
      <c r="Q13" s="8" t="s">
        <v>85</v>
      </c>
      <c r="R13" s="8">
        <v>832.91800000000001</v>
      </c>
      <c r="T13" s="7">
        <v>30</v>
      </c>
      <c r="U13" s="7">
        <v>30.977</v>
      </c>
      <c r="V13" s="7">
        <v>9.6846047067178898</v>
      </c>
      <c r="Z13" s="9"/>
      <c r="AA13" s="9"/>
      <c r="AB13" s="2"/>
      <c r="AC13" s="4"/>
      <c r="AD13" s="4"/>
    </row>
    <row r="14" spans="1:30" s="7" customFormat="1" x14ac:dyDescent="0.25">
      <c r="A14" s="7" t="s">
        <v>86</v>
      </c>
      <c r="B14" s="7">
        <v>338.73700000000002</v>
      </c>
      <c r="D14" s="7">
        <v>2</v>
      </c>
      <c r="E14" s="7">
        <v>31.869</v>
      </c>
      <c r="F14" s="7">
        <v>0.627569111048354</v>
      </c>
      <c r="I14" s="7" t="s">
        <v>87</v>
      </c>
      <c r="J14" s="7">
        <v>386.2</v>
      </c>
      <c r="K14" s="7">
        <f>AVERAGE(J12:J14)</f>
        <v>345.46833333333302</v>
      </c>
      <c r="L14" s="7">
        <v>12</v>
      </c>
      <c r="M14" s="7">
        <v>33.375999999999998</v>
      </c>
      <c r="N14" s="7">
        <v>3.5953978906998998</v>
      </c>
      <c r="O14" s="7">
        <v>5.8614180610846702</v>
      </c>
      <c r="Q14" s="8" t="s">
        <v>88</v>
      </c>
      <c r="R14" s="8">
        <v>687.82</v>
      </c>
      <c r="T14" s="7">
        <v>12</v>
      </c>
      <c r="U14" s="7">
        <v>30.681999999999999</v>
      </c>
      <c r="V14" s="7">
        <v>3.9110879342937199</v>
      </c>
      <c r="Z14" s="9"/>
      <c r="AA14" s="9"/>
      <c r="AB14" s="2"/>
      <c r="AC14" s="4"/>
      <c r="AD14" s="4"/>
    </row>
    <row r="15" spans="1:30" s="7" customFormat="1" x14ac:dyDescent="0.25">
      <c r="A15" s="7" t="s">
        <v>89</v>
      </c>
      <c r="B15" s="7">
        <v>410.84899999999999</v>
      </c>
      <c r="D15" s="7">
        <v>9</v>
      </c>
      <c r="E15" s="7">
        <v>30.552</v>
      </c>
      <c r="F15" s="7">
        <v>2.9457973291437498</v>
      </c>
      <c r="I15" s="7" t="s">
        <v>90</v>
      </c>
      <c r="J15" s="7">
        <v>383.41699999999997</v>
      </c>
      <c r="L15" s="7">
        <v>10</v>
      </c>
      <c r="M15" s="7">
        <v>31.672999999999998</v>
      </c>
      <c r="N15" s="7">
        <v>3.1572632841852699</v>
      </c>
      <c r="Q15" s="8" t="s">
        <v>91</v>
      </c>
      <c r="R15" s="8">
        <v>733.07</v>
      </c>
      <c r="S15" s="7">
        <f>AVERAGE(R13:R15)</f>
        <v>751.26933333333295</v>
      </c>
      <c r="T15" s="7">
        <v>16</v>
      </c>
      <c r="U15" s="7">
        <v>30.859000000000002</v>
      </c>
      <c r="V15" s="7">
        <v>5.1848731326355404</v>
      </c>
      <c r="W15" s="7">
        <v>6.2601885912157202</v>
      </c>
      <c r="Z15" s="9"/>
      <c r="AA15" s="9"/>
      <c r="AB15" s="2"/>
      <c r="AC15" s="4"/>
      <c r="AD15" s="4"/>
    </row>
    <row r="16" spans="1:30" s="7" customFormat="1" x14ac:dyDescent="0.25">
      <c r="A16" s="7" t="s">
        <v>92</v>
      </c>
      <c r="B16" s="7">
        <v>350.34199999999998</v>
      </c>
      <c r="D16" s="7">
        <v>7</v>
      </c>
      <c r="E16" s="7">
        <v>29.625</v>
      </c>
      <c r="F16" s="7">
        <v>2.3628691983122398</v>
      </c>
      <c r="I16" s="7" t="s">
        <v>93</v>
      </c>
      <c r="J16" s="7">
        <v>266.779</v>
      </c>
      <c r="L16" s="7">
        <v>12</v>
      </c>
      <c r="M16" s="7">
        <v>31.367000000000001</v>
      </c>
      <c r="N16" s="7">
        <v>3.8256766665603998</v>
      </c>
      <c r="Q16" s="8" t="s">
        <v>94</v>
      </c>
      <c r="R16" s="8">
        <v>616.67899999999997</v>
      </c>
      <c r="T16" s="7">
        <v>5</v>
      </c>
      <c r="U16" s="7">
        <v>31.686</v>
      </c>
      <c r="V16" s="7">
        <v>1.57798396768289</v>
      </c>
      <c r="Z16" s="9"/>
      <c r="AA16" s="9"/>
      <c r="AB16" s="2"/>
      <c r="AC16" s="4"/>
      <c r="AD16" s="4"/>
    </row>
    <row r="17" spans="1:30" s="7" customFormat="1" x14ac:dyDescent="0.25">
      <c r="A17" s="7" t="s">
        <v>95</v>
      </c>
      <c r="B17" s="7">
        <v>383.05700000000002</v>
      </c>
      <c r="C17" s="7">
        <f>AVERAGE(B14:B17)</f>
        <v>370.74624999999997</v>
      </c>
      <c r="D17" s="7">
        <v>5</v>
      </c>
      <c r="E17" s="7">
        <v>31.744</v>
      </c>
      <c r="F17" s="7">
        <v>1.5751008064516101</v>
      </c>
      <c r="G17" s="7">
        <v>1.87783411123899</v>
      </c>
      <c r="I17" s="7" t="s">
        <v>96</v>
      </c>
      <c r="J17" s="7">
        <v>392.11700000000002</v>
      </c>
      <c r="K17" s="7">
        <f>AVERAGE(J15:J17)</f>
        <v>347.43766666666698</v>
      </c>
      <c r="L17" s="7">
        <v>18</v>
      </c>
      <c r="M17" s="7">
        <v>31.988</v>
      </c>
      <c r="N17" s="7">
        <v>5.6271101663123702</v>
      </c>
      <c r="O17" s="7">
        <v>4.2033500390193401</v>
      </c>
      <c r="Q17" s="8" t="s">
        <v>97</v>
      </c>
      <c r="R17" s="8">
        <v>726.11</v>
      </c>
      <c r="T17" s="7">
        <v>20</v>
      </c>
      <c r="U17" s="7">
        <v>30.491</v>
      </c>
      <c r="V17" s="7">
        <v>6.5593125840411899</v>
      </c>
      <c r="Z17" s="9"/>
      <c r="AA17" s="9"/>
      <c r="AB17" s="2"/>
      <c r="AC17" s="4"/>
      <c r="AD17" s="4"/>
    </row>
    <row r="18" spans="1:30" s="7" customFormat="1" x14ac:dyDescent="0.25">
      <c r="A18" s="7" t="s">
        <v>98</v>
      </c>
      <c r="B18" s="7">
        <v>470.32</v>
      </c>
      <c r="D18" s="7">
        <v>8</v>
      </c>
      <c r="E18" s="7">
        <v>31.323</v>
      </c>
      <c r="F18" s="7">
        <v>2.5540337770966999</v>
      </c>
      <c r="I18" s="7" t="s">
        <v>99</v>
      </c>
      <c r="J18" s="7">
        <v>587.26599999999996</v>
      </c>
      <c r="L18" s="7">
        <v>17</v>
      </c>
      <c r="M18" s="7">
        <v>24.375</v>
      </c>
      <c r="N18" s="7">
        <v>6.97435897435897</v>
      </c>
      <c r="Q18" s="8" t="s">
        <v>100</v>
      </c>
      <c r="R18" s="8">
        <v>731.15200000000004</v>
      </c>
      <c r="T18" s="7">
        <v>17</v>
      </c>
      <c r="U18" s="7">
        <v>43.643999999999998</v>
      </c>
      <c r="V18" s="7">
        <v>3.8951516817890202</v>
      </c>
      <c r="Z18" s="9"/>
      <c r="AA18" s="9"/>
      <c r="AB18" s="2"/>
      <c r="AC18" s="4"/>
      <c r="AD18" s="4"/>
    </row>
    <row r="19" spans="1:30" s="7" customFormat="1" x14ac:dyDescent="0.25">
      <c r="A19" s="7" t="s">
        <v>101</v>
      </c>
      <c r="B19" s="7">
        <v>440.43200000000002</v>
      </c>
      <c r="D19" s="7">
        <v>9</v>
      </c>
      <c r="E19" s="7">
        <v>31.376999999999999</v>
      </c>
      <c r="F19" s="7">
        <v>2.86834305382924</v>
      </c>
      <c r="I19" s="7" t="s">
        <v>102</v>
      </c>
      <c r="J19" s="7">
        <v>583.80600000000004</v>
      </c>
      <c r="L19" s="7">
        <v>12</v>
      </c>
      <c r="M19" s="7">
        <v>31.542999999999999</v>
      </c>
      <c r="N19" s="7">
        <v>3.8043305963288199</v>
      </c>
      <c r="Q19" s="8" t="s">
        <v>103</v>
      </c>
      <c r="R19" s="8">
        <v>692.21299999999997</v>
      </c>
      <c r="T19" s="7">
        <v>9</v>
      </c>
      <c r="U19" s="7">
        <v>31.638999999999999</v>
      </c>
      <c r="V19" s="7">
        <v>2.8445905369954798</v>
      </c>
      <c r="Z19" s="9"/>
      <c r="AA19" s="9"/>
      <c r="AB19" s="2"/>
      <c r="AC19" s="4"/>
      <c r="AD19" s="4"/>
    </row>
    <row r="20" spans="1:30" s="7" customFormat="1" x14ac:dyDescent="0.25">
      <c r="A20" s="7" t="s">
        <v>104</v>
      </c>
      <c r="B20" s="7">
        <v>338.065</v>
      </c>
      <c r="C20" s="7">
        <f>AVERAGE(B18:B20)</f>
        <v>416.27233333333299</v>
      </c>
      <c r="D20" s="7">
        <v>15</v>
      </c>
      <c r="E20" s="7">
        <v>58.222000000000001</v>
      </c>
      <c r="F20" s="7">
        <v>2.57634571124317</v>
      </c>
      <c r="G20" s="7">
        <v>2.6662408473896999</v>
      </c>
      <c r="I20" s="7" t="s">
        <v>105</v>
      </c>
      <c r="J20" s="7">
        <v>496.82299999999998</v>
      </c>
      <c r="L20" s="7">
        <v>31</v>
      </c>
      <c r="M20" s="7">
        <v>31.227</v>
      </c>
      <c r="N20" s="7">
        <v>9.9273064975822205</v>
      </c>
      <c r="Q20" s="8" t="s">
        <v>106</v>
      </c>
      <c r="R20" s="8">
        <v>580.41399999999999</v>
      </c>
      <c r="S20" s="7">
        <f>AVERAGE(R16:R20)</f>
        <v>669.31359999999995</v>
      </c>
      <c r="T20" s="7">
        <v>7</v>
      </c>
      <c r="U20" s="7">
        <v>34.393999999999998</v>
      </c>
      <c r="V20" s="7">
        <v>2.0352387044251898</v>
      </c>
      <c r="W20" s="7">
        <v>3.38245549498675</v>
      </c>
      <c r="Z20" s="9"/>
      <c r="AA20" s="9"/>
      <c r="AB20" s="2"/>
      <c r="AC20" s="4"/>
      <c r="AD20" s="4"/>
    </row>
    <row r="21" spans="1:30" s="7" customFormat="1" x14ac:dyDescent="0.25">
      <c r="A21" s="7" t="s">
        <v>107</v>
      </c>
      <c r="B21" s="7">
        <v>339.43200000000002</v>
      </c>
      <c r="D21" s="7">
        <v>15</v>
      </c>
      <c r="E21" s="7">
        <v>31.369</v>
      </c>
      <c r="F21" s="7">
        <v>4.7817909401001</v>
      </c>
      <c r="I21" s="7" t="s">
        <v>108</v>
      </c>
      <c r="J21" s="7">
        <v>463.34699999999998</v>
      </c>
      <c r="L21" s="7">
        <v>15</v>
      </c>
      <c r="M21" s="7">
        <v>31.216999999999999</v>
      </c>
      <c r="N21" s="7">
        <v>4.8050741583111796</v>
      </c>
      <c r="Q21" s="8" t="s">
        <v>109</v>
      </c>
      <c r="R21" s="8">
        <v>706.36599999999999</v>
      </c>
      <c r="T21" s="7">
        <v>10</v>
      </c>
      <c r="U21" s="7">
        <v>30.745000000000001</v>
      </c>
      <c r="V21" s="7">
        <v>3.2525613920962799</v>
      </c>
      <c r="Z21" s="9"/>
      <c r="AA21" s="9"/>
      <c r="AB21" s="2"/>
      <c r="AC21" s="4"/>
      <c r="AD21" s="4"/>
    </row>
    <row r="22" spans="1:30" s="7" customFormat="1" x14ac:dyDescent="0.25">
      <c r="A22" s="7" t="s">
        <v>110</v>
      </c>
      <c r="B22" s="7">
        <v>357.84</v>
      </c>
      <c r="D22" s="7">
        <v>6</v>
      </c>
      <c r="E22" s="7">
        <v>31.103999999999999</v>
      </c>
      <c r="F22" s="7">
        <v>1.92901234567901</v>
      </c>
      <c r="I22" s="7" t="s">
        <v>111</v>
      </c>
      <c r="J22" s="7">
        <v>724.83900000000006</v>
      </c>
      <c r="K22" s="7">
        <f>AVERAGE(J18:J22)</f>
        <v>571.21619999999996</v>
      </c>
      <c r="L22" s="7">
        <v>29</v>
      </c>
      <c r="M22" s="7">
        <v>31.963000000000001</v>
      </c>
      <c r="N22" s="7">
        <v>9.0729906454337801</v>
      </c>
      <c r="O22" s="7">
        <v>6.9168121744029998</v>
      </c>
      <c r="Q22" s="8" t="s">
        <v>112</v>
      </c>
      <c r="R22" s="8">
        <v>806.53399999999999</v>
      </c>
      <c r="T22" s="7">
        <v>10</v>
      </c>
      <c r="U22" s="7">
        <v>31.673999999999999</v>
      </c>
      <c r="V22" s="7">
        <v>3.15716360421797</v>
      </c>
      <c r="Z22" s="9"/>
      <c r="AA22" s="9"/>
      <c r="AB22" s="2"/>
      <c r="AC22" s="4"/>
      <c r="AD22" s="4"/>
    </row>
    <row r="23" spans="1:30" s="7" customFormat="1" x14ac:dyDescent="0.25">
      <c r="A23" s="7" t="s">
        <v>113</v>
      </c>
      <c r="B23" s="7">
        <v>378.71699999999998</v>
      </c>
      <c r="C23" s="7">
        <f>AVERAGE(B21:B23)</f>
        <v>358.66300000000001</v>
      </c>
      <c r="D23" s="7">
        <v>8</v>
      </c>
      <c r="E23" s="7">
        <v>48.515999999999998</v>
      </c>
      <c r="F23" s="7">
        <v>1.6489405556929699</v>
      </c>
      <c r="G23" s="7">
        <v>2.7865812804906902</v>
      </c>
      <c r="I23" s="7" t="s">
        <v>114</v>
      </c>
      <c r="J23" s="7">
        <v>486.66</v>
      </c>
      <c r="L23" s="7">
        <v>39</v>
      </c>
      <c r="M23" s="7">
        <v>31.518000000000001</v>
      </c>
      <c r="N23" s="7">
        <v>12.3738815914715</v>
      </c>
      <c r="Q23" s="8" t="s">
        <v>115</v>
      </c>
      <c r="R23" s="8">
        <v>580.04499999999996</v>
      </c>
      <c r="S23" s="7">
        <f>AVERAGE(R21:R23)</f>
        <v>697.64833333333297</v>
      </c>
      <c r="T23" s="7">
        <v>6</v>
      </c>
      <c r="U23" s="7">
        <v>33.207000000000001</v>
      </c>
      <c r="V23" s="7">
        <v>1.80684795374469</v>
      </c>
      <c r="W23" s="7">
        <v>2.73885765001965</v>
      </c>
      <c r="Z23" s="9"/>
      <c r="AA23" s="9"/>
      <c r="AB23" s="2"/>
      <c r="AC23" s="4"/>
      <c r="AD23" s="4"/>
    </row>
    <row r="24" spans="1:30" s="7" customFormat="1" x14ac:dyDescent="0.25">
      <c r="A24" s="7" t="s">
        <v>116</v>
      </c>
      <c r="B24" s="7">
        <v>344.041</v>
      </c>
      <c r="D24" s="7">
        <v>28</v>
      </c>
      <c r="E24" s="7">
        <v>80.197000000000003</v>
      </c>
      <c r="F24" s="7">
        <v>3.4914024215369599</v>
      </c>
      <c r="I24" s="7" t="s">
        <v>117</v>
      </c>
      <c r="J24" s="7">
        <v>457.983</v>
      </c>
      <c r="L24" s="7">
        <v>30</v>
      </c>
      <c r="M24" s="7">
        <v>31.375</v>
      </c>
      <c r="N24" s="7">
        <v>9.5617529880478092</v>
      </c>
      <c r="Q24" s="8" t="s">
        <v>118</v>
      </c>
      <c r="R24" s="8">
        <v>566.202</v>
      </c>
      <c r="T24" s="7">
        <v>8</v>
      </c>
      <c r="U24" s="7">
        <v>34.412999999999997</v>
      </c>
      <c r="V24" s="7">
        <v>2.3247028739139299</v>
      </c>
      <c r="Z24" s="9"/>
      <c r="AA24" s="9"/>
      <c r="AB24" s="2"/>
      <c r="AC24" s="4"/>
      <c r="AD24" s="4"/>
    </row>
    <row r="25" spans="1:30" s="7" customFormat="1" x14ac:dyDescent="0.25">
      <c r="A25" s="7" t="s">
        <v>119</v>
      </c>
      <c r="B25" s="7">
        <v>343.40800000000002</v>
      </c>
      <c r="D25" s="7">
        <v>13</v>
      </c>
      <c r="E25" s="7">
        <v>30.809000000000001</v>
      </c>
      <c r="F25" s="7">
        <v>4.2195462364893404</v>
      </c>
      <c r="I25" s="7" t="s">
        <v>120</v>
      </c>
      <c r="J25" s="7">
        <v>427.85399999999998</v>
      </c>
      <c r="L25" s="7">
        <v>19</v>
      </c>
      <c r="M25" s="7">
        <v>33.691000000000003</v>
      </c>
      <c r="N25" s="7">
        <v>5.6394882906414203</v>
      </c>
      <c r="Q25" s="8" t="s">
        <v>121</v>
      </c>
      <c r="R25" s="8">
        <v>541.44799999999998</v>
      </c>
      <c r="T25" s="7">
        <v>3</v>
      </c>
      <c r="U25" s="7">
        <v>31.135999999999999</v>
      </c>
      <c r="V25" s="7">
        <v>0.96351490236382298</v>
      </c>
      <c r="Z25" s="9"/>
      <c r="AA25" s="9"/>
      <c r="AB25" s="2"/>
      <c r="AC25" s="4"/>
      <c r="AD25" s="4"/>
    </row>
    <row r="26" spans="1:30" s="7" customFormat="1" x14ac:dyDescent="0.25">
      <c r="A26" s="7" t="s">
        <v>122</v>
      </c>
      <c r="B26" s="7">
        <v>363.79599999999999</v>
      </c>
      <c r="C26" s="7">
        <f>AVERAGE(B24:B26)</f>
        <v>350.41500000000002</v>
      </c>
      <c r="D26" s="7">
        <v>7</v>
      </c>
      <c r="E26" s="7">
        <v>31.617000000000001</v>
      </c>
      <c r="F26" s="7">
        <v>2.21399879811494</v>
      </c>
      <c r="G26" s="7">
        <v>3.8554743290131501</v>
      </c>
      <c r="I26" s="7" t="s">
        <v>123</v>
      </c>
      <c r="J26" s="7">
        <v>471.57799999999997</v>
      </c>
      <c r="K26" s="7">
        <f>AVERAGE(J23:J26)</f>
        <v>461.01875000000001</v>
      </c>
      <c r="L26" s="7">
        <v>14</v>
      </c>
      <c r="M26" s="7">
        <v>31.722000000000001</v>
      </c>
      <c r="N26" s="7">
        <v>4.4133408990605902</v>
      </c>
      <c r="O26" s="7">
        <v>7.9971159423053404</v>
      </c>
      <c r="Q26" s="8" t="s">
        <v>124</v>
      </c>
      <c r="R26" s="8">
        <v>804.18600000000004</v>
      </c>
      <c r="S26" s="7">
        <f>AVERAGE(R24:R26)</f>
        <v>637.27866666666705</v>
      </c>
      <c r="T26" s="7">
        <v>7</v>
      </c>
      <c r="U26" s="7">
        <v>31.68</v>
      </c>
      <c r="V26" s="7">
        <v>2.2095959595959598</v>
      </c>
      <c r="W26" s="7">
        <v>1.8326045786245699</v>
      </c>
      <c r="Z26" s="9"/>
      <c r="AA26" s="9"/>
      <c r="AB26" s="2"/>
      <c r="AC26" s="4"/>
      <c r="AD26" s="4"/>
    </row>
    <row r="27" spans="1:30" s="7" customFormat="1" x14ac:dyDescent="0.25">
      <c r="A27" s="7" t="s">
        <v>125</v>
      </c>
      <c r="B27" s="7">
        <v>387.834</v>
      </c>
      <c r="D27" s="7">
        <v>5</v>
      </c>
      <c r="E27" s="7">
        <v>31.640999999999998</v>
      </c>
      <c r="F27" s="7">
        <v>1.58022818494991</v>
      </c>
      <c r="I27" s="7" t="s">
        <v>126</v>
      </c>
      <c r="J27" s="7">
        <v>492.65100000000001</v>
      </c>
      <c r="L27" s="7">
        <v>37</v>
      </c>
      <c r="M27" s="7">
        <v>48</v>
      </c>
      <c r="N27" s="7">
        <v>7.7083333333333304</v>
      </c>
      <c r="Q27" s="8" t="s">
        <v>127</v>
      </c>
      <c r="R27" s="8">
        <v>500.315</v>
      </c>
      <c r="T27" s="7">
        <v>8</v>
      </c>
      <c r="U27" s="7">
        <v>31.524999999999999</v>
      </c>
      <c r="V27" s="7">
        <v>2.5376685170499602</v>
      </c>
      <c r="Z27" s="9"/>
      <c r="AA27" s="9"/>
      <c r="AB27" s="2"/>
      <c r="AC27" s="4"/>
      <c r="AD27" s="4"/>
    </row>
    <row r="28" spans="1:30" s="7" customFormat="1" x14ac:dyDescent="0.25">
      <c r="A28" s="7" t="s">
        <v>128</v>
      </c>
      <c r="B28" s="7">
        <v>322.38600000000002</v>
      </c>
      <c r="D28" s="7">
        <v>7</v>
      </c>
      <c r="E28" s="7">
        <v>31.719000000000001</v>
      </c>
      <c r="F28" s="7">
        <v>2.2068791576027</v>
      </c>
      <c r="I28" s="7" t="s">
        <v>129</v>
      </c>
      <c r="J28" s="7">
        <v>451.32400000000001</v>
      </c>
      <c r="L28" s="7">
        <v>39</v>
      </c>
      <c r="M28" s="7">
        <v>31.117000000000001</v>
      </c>
      <c r="N28" s="7">
        <v>12.533341903139799</v>
      </c>
      <c r="Q28" s="8" t="s">
        <v>130</v>
      </c>
      <c r="R28" s="8">
        <v>622.01400000000001</v>
      </c>
      <c r="T28" s="7">
        <v>18</v>
      </c>
      <c r="U28" s="7">
        <v>32.106999999999999</v>
      </c>
      <c r="V28" s="7">
        <v>5.6062540878936096</v>
      </c>
      <c r="Z28" s="9"/>
      <c r="AA28" s="9"/>
      <c r="AB28" s="2"/>
      <c r="AC28" s="4"/>
      <c r="AD28" s="4"/>
    </row>
    <row r="29" spans="1:30" s="7" customFormat="1" x14ac:dyDescent="0.25">
      <c r="A29" s="7" t="s">
        <v>131</v>
      </c>
      <c r="B29" s="7">
        <v>520.60199999999998</v>
      </c>
      <c r="D29" s="7">
        <v>7</v>
      </c>
      <c r="E29" s="7">
        <v>31.222999999999999</v>
      </c>
      <c r="F29" s="7">
        <v>2.2419370335970301</v>
      </c>
      <c r="G29" s="7">
        <v>2.0096814587165399</v>
      </c>
      <c r="I29" s="7" t="s">
        <v>132</v>
      </c>
      <c r="J29" s="7">
        <v>373.125</v>
      </c>
      <c r="K29" s="7">
        <f>AVERAGE(J27:J29)</f>
        <v>439.03333333333302</v>
      </c>
      <c r="L29" s="7">
        <v>27</v>
      </c>
      <c r="M29" s="7">
        <v>64.192999999999998</v>
      </c>
      <c r="N29" s="7">
        <v>4.2060660819715503</v>
      </c>
      <c r="O29" s="7">
        <v>8.1492471061482199</v>
      </c>
      <c r="Q29" s="8" t="s">
        <v>133</v>
      </c>
      <c r="R29" s="8">
        <v>704.98800000000006</v>
      </c>
      <c r="T29" s="7">
        <v>14</v>
      </c>
      <c r="U29" s="7">
        <v>29.619</v>
      </c>
      <c r="V29" s="7">
        <v>4.72669570208312</v>
      </c>
      <c r="W29" s="7">
        <v>4.2902061023422302</v>
      </c>
      <c r="Z29" s="9"/>
      <c r="AA29" s="9"/>
      <c r="AB29" s="2"/>
      <c r="AC29" s="4"/>
      <c r="AD29" s="4"/>
    </row>
    <row r="30" spans="1:30" s="7" customFormat="1" x14ac:dyDescent="0.25">
      <c r="A30" s="7" t="s">
        <v>134</v>
      </c>
      <c r="B30" s="7">
        <v>378.80599999999998</v>
      </c>
      <c r="C30" s="7">
        <f>AVERAGE(B27:B30)</f>
        <v>402.40699999999998</v>
      </c>
      <c r="D30" s="7">
        <v>0</v>
      </c>
      <c r="E30" s="7">
        <v>31.462</v>
      </c>
      <c r="I30" s="7" t="s">
        <v>135</v>
      </c>
      <c r="J30" s="7">
        <v>615.59100000000001</v>
      </c>
      <c r="L30" s="7">
        <v>44</v>
      </c>
      <c r="M30" s="7">
        <v>31.138999999999999</v>
      </c>
      <c r="N30" s="7">
        <v>14.130190436430199</v>
      </c>
      <c r="Q30" s="8" t="s">
        <v>136</v>
      </c>
      <c r="R30" s="8">
        <v>709.40300000000002</v>
      </c>
      <c r="S30" s="7">
        <f>AVERAGE(R27:R30)</f>
        <v>634.17999999999995</v>
      </c>
      <c r="Z30" s="9"/>
      <c r="AA30" s="9"/>
      <c r="AB30" s="2"/>
      <c r="AC30" s="4"/>
      <c r="AD30" s="4"/>
    </row>
    <row r="31" spans="1:30" s="7" customFormat="1" x14ac:dyDescent="0.25">
      <c r="A31" s="7" t="s">
        <v>137</v>
      </c>
      <c r="B31" s="7">
        <v>644.36900000000003</v>
      </c>
      <c r="D31" s="7">
        <v>9</v>
      </c>
      <c r="E31" s="7">
        <v>31.867999999999999</v>
      </c>
      <c r="F31" s="7">
        <v>2.8241496171708298</v>
      </c>
      <c r="I31" s="7" t="s">
        <v>138</v>
      </c>
      <c r="J31" s="7">
        <v>376.42099999999999</v>
      </c>
      <c r="K31" s="7">
        <f>AVERAGE(J30:J31)</f>
        <v>496.00599999999997</v>
      </c>
      <c r="L31" s="7">
        <v>24</v>
      </c>
      <c r="M31" s="7">
        <v>35.048000000000002</v>
      </c>
      <c r="N31" s="7">
        <v>6.8477516548733197</v>
      </c>
      <c r="O31" s="7">
        <v>10.4889710456518</v>
      </c>
      <c r="Q31" s="8" t="s">
        <v>139</v>
      </c>
      <c r="R31" s="8">
        <v>559.49</v>
      </c>
      <c r="T31" s="7">
        <v>7</v>
      </c>
      <c r="U31" s="7">
        <v>27.777000000000001</v>
      </c>
      <c r="V31" s="7">
        <v>2.5200705619757402</v>
      </c>
      <c r="Z31" s="9"/>
      <c r="AA31" s="9"/>
      <c r="AB31" s="2"/>
      <c r="AC31" s="4"/>
      <c r="AD31" s="4"/>
    </row>
    <row r="32" spans="1:30" s="7" customFormat="1" x14ac:dyDescent="0.25">
      <c r="A32" s="7" t="s">
        <v>140</v>
      </c>
      <c r="B32" s="7">
        <v>332.85700000000003</v>
      </c>
      <c r="D32" s="7">
        <v>5</v>
      </c>
      <c r="E32" s="7">
        <v>31.934000000000001</v>
      </c>
      <c r="F32" s="7">
        <v>1.56572931671573</v>
      </c>
      <c r="Q32" s="8" t="s">
        <v>141</v>
      </c>
      <c r="R32" s="8">
        <v>704.85299999999995</v>
      </c>
      <c r="T32" s="7">
        <v>19</v>
      </c>
      <c r="U32" s="7">
        <v>31.297999999999998</v>
      </c>
      <c r="V32" s="7">
        <v>6.0706754425202902</v>
      </c>
      <c r="Z32" s="9"/>
      <c r="AA32" s="9"/>
      <c r="AB32" s="2"/>
      <c r="AC32" s="4"/>
      <c r="AD32" s="4"/>
    </row>
    <row r="33" spans="1:30" s="7" customFormat="1" x14ac:dyDescent="0.25">
      <c r="A33" s="7" t="s">
        <v>142</v>
      </c>
      <c r="B33" s="7">
        <v>337.88499999999999</v>
      </c>
      <c r="D33" s="7">
        <v>4</v>
      </c>
      <c r="E33" s="7">
        <v>31.138000000000002</v>
      </c>
      <c r="F33" s="7">
        <v>1.28460402081058</v>
      </c>
      <c r="Q33" s="8" t="s">
        <v>143</v>
      </c>
      <c r="R33" s="8">
        <v>624.12699999999995</v>
      </c>
      <c r="T33" s="7">
        <v>10</v>
      </c>
      <c r="U33" s="7">
        <v>31.33</v>
      </c>
      <c r="V33" s="7">
        <v>3.1918289179700001</v>
      </c>
      <c r="Z33" s="9"/>
      <c r="AA33" s="9"/>
      <c r="AB33" s="2"/>
      <c r="AC33" s="4"/>
      <c r="AD33" s="4"/>
    </row>
    <row r="34" spans="1:30" s="7" customFormat="1" x14ac:dyDescent="0.25">
      <c r="A34" s="7" t="s">
        <v>144</v>
      </c>
      <c r="B34" s="7">
        <v>513.72500000000002</v>
      </c>
      <c r="D34" s="7">
        <v>7</v>
      </c>
      <c r="E34" s="7">
        <v>31.803000000000001</v>
      </c>
      <c r="F34" s="7">
        <v>2.2010502153884901</v>
      </c>
      <c r="Q34" s="8" t="s">
        <v>145</v>
      </c>
      <c r="R34" s="8">
        <v>634.00900000000001</v>
      </c>
      <c r="S34" s="7">
        <f>AVERAGE(R31:R34)</f>
        <v>630.61974999999995</v>
      </c>
      <c r="T34" s="7">
        <v>6</v>
      </c>
      <c r="U34" s="7">
        <v>31.411000000000001</v>
      </c>
      <c r="V34" s="7">
        <v>1.91015886154532</v>
      </c>
      <c r="W34" s="7">
        <v>3.4231834460028399</v>
      </c>
      <c r="Z34" s="9"/>
      <c r="AA34" s="9"/>
      <c r="AB34" s="2"/>
      <c r="AC34" s="4"/>
      <c r="AD34" s="4"/>
    </row>
    <row r="35" spans="1:30" s="7" customFormat="1" x14ac:dyDescent="0.25">
      <c r="A35" s="7" t="s">
        <v>146</v>
      </c>
      <c r="B35" s="7">
        <v>401.25200000000001</v>
      </c>
      <c r="D35" s="7">
        <v>9</v>
      </c>
      <c r="E35" s="7">
        <v>32.911000000000001</v>
      </c>
      <c r="F35" s="7">
        <v>2.7346479900337299</v>
      </c>
      <c r="Q35" s="8" t="s">
        <v>147</v>
      </c>
      <c r="R35" s="8">
        <v>649.87599999999998</v>
      </c>
      <c r="T35" s="7">
        <v>9</v>
      </c>
      <c r="U35" s="7">
        <v>31.245000000000001</v>
      </c>
      <c r="V35" s="7">
        <v>2.8804608737397999</v>
      </c>
      <c r="Z35" s="9"/>
      <c r="AA35" s="9"/>
      <c r="AB35" s="2"/>
      <c r="AC35" s="4"/>
      <c r="AD35" s="4"/>
    </row>
    <row r="36" spans="1:30" s="7" customFormat="1" x14ac:dyDescent="0.25">
      <c r="A36" s="7" t="s">
        <v>148</v>
      </c>
      <c r="B36" s="7">
        <v>367.80799999999999</v>
      </c>
      <c r="C36" s="7">
        <f>AVERAGE(B31:B36)</f>
        <v>432.982666666667</v>
      </c>
      <c r="D36" s="7">
        <v>6</v>
      </c>
      <c r="E36" s="7">
        <v>30.957999999999998</v>
      </c>
      <c r="F36" s="7">
        <v>1.9381096970088501</v>
      </c>
      <c r="G36" s="7">
        <v>2.0913818095213701</v>
      </c>
      <c r="Q36" s="7" t="s">
        <v>149</v>
      </c>
      <c r="T36" s="7">
        <v>5</v>
      </c>
      <c r="U36" s="7">
        <v>31.562000000000001</v>
      </c>
      <c r="V36" s="7">
        <v>1.5841835118180101</v>
      </c>
      <c r="Z36" s="9"/>
      <c r="AA36" s="9"/>
      <c r="AB36" s="2"/>
      <c r="AC36" s="4"/>
      <c r="AD36" s="4"/>
    </row>
    <row r="37" spans="1:30" s="7" customFormat="1" x14ac:dyDescent="0.25">
      <c r="A37" s="7" t="s">
        <v>150</v>
      </c>
      <c r="B37" s="7">
        <v>402.96100000000001</v>
      </c>
      <c r="D37" s="7">
        <v>6</v>
      </c>
      <c r="E37" s="7">
        <v>31.614999999999998</v>
      </c>
      <c r="F37" s="7">
        <v>1.8978333069745399</v>
      </c>
      <c r="Q37" s="8" t="s">
        <v>151</v>
      </c>
      <c r="R37" s="8">
        <v>954.64599999999996</v>
      </c>
      <c r="T37" s="7">
        <v>18</v>
      </c>
      <c r="U37" s="7">
        <v>29.6</v>
      </c>
      <c r="V37" s="7">
        <v>6.0810810810810798</v>
      </c>
      <c r="Z37" s="9"/>
      <c r="AA37" s="9"/>
      <c r="AB37" s="2"/>
      <c r="AC37" s="4"/>
      <c r="AD37" s="4"/>
    </row>
    <row r="38" spans="1:30" s="7" customFormat="1" x14ac:dyDescent="0.25">
      <c r="A38" s="7" t="s">
        <v>152</v>
      </c>
      <c r="B38" s="7">
        <v>512.38599999999997</v>
      </c>
      <c r="D38" s="7">
        <v>7</v>
      </c>
      <c r="E38" s="7">
        <v>31.378</v>
      </c>
      <c r="F38" s="7">
        <v>2.2308623876601401</v>
      </c>
      <c r="Q38" s="8" t="s">
        <v>153</v>
      </c>
      <c r="R38" s="8">
        <v>726.53399999999999</v>
      </c>
      <c r="T38" s="7">
        <v>20</v>
      </c>
      <c r="U38" s="7">
        <v>31.384</v>
      </c>
      <c r="V38" s="7">
        <v>6.3726739739994898</v>
      </c>
      <c r="Z38" s="9"/>
      <c r="AA38" s="9"/>
      <c r="AB38" s="2"/>
      <c r="AC38" s="4"/>
      <c r="AD38" s="4"/>
    </row>
    <row r="39" spans="1:30" s="7" customFormat="1" x14ac:dyDescent="0.25">
      <c r="A39" s="7" t="s">
        <v>154</v>
      </c>
      <c r="B39" s="7">
        <v>568.54399999999998</v>
      </c>
      <c r="C39" s="7">
        <f>AVERAGE(B37:B39)</f>
        <v>494.630333333333</v>
      </c>
      <c r="D39" s="7">
        <v>8</v>
      </c>
      <c r="E39" s="7">
        <v>32.088000000000001</v>
      </c>
      <c r="F39" s="7">
        <v>2.4931438544004001</v>
      </c>
      <c r="G39" s="7">
        <v>2.2072798496783599</v>
      </c>
      <c r="Q39" s="8" t="s">
        <v>155</v>
      </c>
      <c r="R39" s="8">
        <v>703.928</v>
      </c>
      <c r="S39" s="7">
        <f>AVERAGE(R35:R39)</f>
        <v>758.74599999999998</v>
      </c>
      <c r="T39" s="7">
        <v>7</v>
      </c>
      <c r="U39" s="7">
        <v>30.768999999999998</v>
      </c>
      <c r="V39" s="7">
        <v>2.27501706262797</v>
      </c>
      <c r="W39" s="7">
        <v>3.8386833006532699</v>
      </c>
      <c r="Z39" s="9"/>
      <c r="AA39" s="9"/>
      <c r="AB39" s="2"/>
      <c r="AC39" s="1"/>
      <c r="AD39" s="1"/>
    </row>
    <row r="40" spans="1:30" s="7" customFormat="1" x14ac:dyDescent="0.25">
      <c r="A40" s="7" t="s">
        <v>156</v>
      </c>
      <c r="B40" s="7">
        <v>471.964</v>
      </c>
      <c r="D40" s="7">
        <v>5</v>
      </c>
      <c r="E40" s="7">
        <v>31.664999999999999</v>
      </c>
      <c r="F40" s="7">
        <v>1.5790304752881701</v>
      </c>
      <c r="Q40" s="8" t="s">
        <v>157</v>
      </c>
      <c r="R40" s="8">
        <v>714.17399999999998</v>
      </c>
      <c r="T40" s="7">
        <v>12</v>
      </c>
      <c r="U40" s="7">
        <v>31.44</v>
      </c>
      <c r="V40" s="7">
        <v>3.8167938931297698</v>
      </c>
    </row>
    <row r="41" spans="1:30" s="7" customFormat="1" x14ac:dyDescent="0.25">
      <c r="A41" s="7" t="s">
        <v>158</v>
      </c>
      <c r="B41" s="7">
        <v>432.00200000000001</v>
      </c>
      <c r="D41" s="7">
        <v>7</v>
      </c>
      <c r="E41" s="7">
        <v>31.896000000000001</v>
      </c>
      <c r="F41" s="7">
        <v>2.1946325558063702</v>
      </c>
      <c r="Q41" s="8" t="s">
        <v>159</v>
      </c>
      <c r="R41" s="8">
        <v>934.87599999999998</v>
      </c>
      <c r="T41" s="7">
        <v>19</v>
      </c>
      <c r="U41" s="7">
        <v>30.97</v>
      </c>
      <c r="V41" s="7">
        <v>6.1349693251533699</v>
      </c>
    </row>
    <row r="42" spans="1:30" s="7" customFormat="1" x14ac:dyDescent="0.25">
      <c r="A42" s="7" t="s">
        <v>160</v>
      </c>
      <c r="B42" s="7">
        <v>326.04700000000003</v>
      </c>
      <c r="D42" s="7">
        <v>8</v>
      </c>
      <c r="E42" s="7">
        <v>32.595999999999997</v>
      </c>
      <c r="F42" s="7">
        <v>2.4542888697999801</v>
      </c>
      <c r="Q42" s="8" t="s">
        <v>161</v>
      </c>
      <c r="R42" s="8">
        <v>644.90899999999999</v>
      </c>
      <c r="T42" s="7">
        <v>7</v>
      </c>
      <c r="U42" s="7">
        <v>31.321000000000002</v>
      </c>
      <c r="V42" s="7">
        <v>2.2349222566329301</v>
      </c>
    </row>
    <row r="43" spans="1:30" s="7" customFormat="1" x14ac:dyDescent="0.25">
      <c r="A43" s="7" t="s">
        <v>162</v>
      </c>
      <c r="B43" s="7">
        <v>362.90699999999998</v>
      </c>
      <c r="D43" s="7">
        <v>2</v>
      </c>
      <c r="E43" s="7">
        <v>31.184999999999999</v>
      </c>
      <c r="F43" s="7">
        <v>0.64133397466730802</v>
      </c>
      <c r="Q43" s="8" t="s">
        <v>163</v>
      </c>
      <c r="R43" s="8">
        <v>631.02800000000002</v>
      </c>
      <c r="S43" s="7">
        <f>AVERAGE(R40:R43)</f>
        <v>731.24675000000002</v>
      </c>
      <c r="T43" s="7">
        <v>5</v>
      </c>
      <c r="U43" s="7">
        <v>30.724</v>
      </c>
      <c r="V43" s="7">
        <v>1.62739226663195</v>
      </c>
      <c r="W43" s="7">
        <v>4.0622284916386899</v>
      </c>
    </row>
    <row r="44" spans="1:30" s="7" customFormat="1" x14ac:dyDescent="0.25">
      <c r="A44" s="7" t="s">
        <v>164</v>
      </c>
      <c r="B44" s="7">
        <v>321.04300000000001</v>
      </c>
      <c r="C44" s="7">
        <f>AVERAGE(B40:B44)</f>
        <v>382.79259999999999</v>
      </c>
      <c r="D44" s="7">
        <v>6</v>
      </c>
      <c r="E44" s="7">
        <v>31.893999999999998</v>
      </c>
      <c r="F44" s="7">
        <v>1.8812315796074499</v>
      </c>
      <c r="G44" s="7">
        <v>1.75010349103386</v>
      </c>
      <c r="Q44" s="8" t="s">
        <v>165</v>
      </c>
      <c r="R44" s="8">
        <v>799.34100000000001</v>
      </c>
      <c r="T44" s="7">
        <v>22</v>
      </c>
      <c r="U44" s="7">
        <v>31.158999999999999</v>
      </c>
      <c r="V44" s="7">
        <v>7.0605603517442797</v>
      </c>
    </row>
    <row r="45" spans="1:30" s="7" customFormat="1" x14ac:dyDescent="0.25">
      <c r="A45" s="7" t="s">
        <v>166</v>
      </c>
      <c r="B45" s="7">
        <v>352.36099999999999</v>
      </c>
      <c r="D45" s="7">
        <v>12</v>
      </c>
      <c r="E45" s="7">
        <v>29.411999999999999</v>
      </c>
      <c r="F45" s="7">
        <v>4.0799673602611204</v>
      </c>
      <c r="Q45" s="8" t="s">
        <v>167</v>
      </c>
      <c r="R45" s="8">
        <v>772.26099999999997</v>
      </c>
      <c r="T45" s="7">
        <v>24</v>
      </c>
      <c r="U45" s="7">
        <v>32.008000000000003</v>
      </c>
      <c r="V45" s="7">
        <v>7.49812546863284</v>
      </c>
    </row>
    <row r="46" spans="1:30" s="7" customFormat="1" x14ac:dyDescent="0.25">
      <c r="A46" s="7" t="s">
        <v>168</v>
      </c>
      <c r="B46" s="7">
        <v>381.529</v>
      </c>
      <c r="C46" s="7">
        <f>AVERAGE(B45:B46)</f>
        <v>366.94499999999999</v>
      </c>
      <c r="D46" s="7">
        <v>6</v>
      </c>
      <c r="E46" s="7">
        <v>31.332999999999998</v>
      </c>
      <c r="F46" s="7">
        <v>1.9149139884466899</v>
      </c>
      <c r="G46" s="7">
        <v>2.9974406743538999</v>
      </c>
      <c r="Q46" s="8" t="s">
        <v>169</v>
      </c>
      <c r="R46" s="8">
        <v>773.17600000000004</v>
      </c>
      <c r="S46" s="7">
        <f>AVERAGE(R44:R46)</f>
        <v>781.59266666666701</v>
      </c>
      <c r="T46" s="7">
        <v>27</v>
      </c>
      <c r="U46" s="7">
        <v>0.97599999999999998</v>
      </c>
      <c r="V46" s="7">
        <v>276.63934426229503</v>
      </c>
      <c r="W46" s="7">
        <v>97.066010027557397</v>
      </c>
    </row>
    <row r="47" spans="1:30" s="7" customFormat="1" x14ac:dyDescent="0.25">
      <c r="A47" s="7" t="s">
        <v>170</v>
      </c>
      <c r="B47" s="7">
        <v>569.12699999999995</v>
      </c>
      <c r="D47" s="7">
        <v>18</v>
      </c>
    </row>
    <row r="48" spans="1:30" s="7" customFormat="1" x14ac:dyDescent="0.25">
      <c r="A48" s="7" t="s">
        <v>171</v>
      </c>
      <c r="B48" s="7">
        <v>390.19600000000003</v>
      </c>
      <c r="D48" s="7">
        <v>6</v>
      </c>
      <c r="E48" s="7">
        <v>31.765000000000001</v>
      </c>
      <c r="F48" s="7">
        <v>1.8888713993388999</v>
      </c>
    </row>
    <row r="49" spans="1:23" s="7" customFormat="1" x14ac:dyDescent="0.25">
      <c r="A49" s="7" t="s">
        <v>172</v>
      </c>
      <c r="B49" s="7">
        <v>601.30499999999995</v>
      </c>
      <c r="C49" s="7">
        <f>AVERAGE(B47:B49)</f>
        <v>520.20933333333301</v>
      </c>
      <c r="D49" s="7">
        <v>7</v>
      </c>
      <c r="E49" s="7">
        <v>31.869</v>
      </c>
      <c r="F49" s="7">
        <v>2.1964918886692399</v>
      </c>
      <c r="G49" s="7">
        <v>2.04268164400407</v>
      </c>
    </row>
    <row r="50" spans="1:23" s="7" customFormat="1" x14ac:dyDescent="0.25">
      <c r="A50" s="7" t="s">
        <v>173</v>
      </c>
      <c r="B50" s="7">
        <v>418.178</v>
      </c>
      <c r="D50" s="7">
        <v>7</v>
      </c>
      <c r="E50" s="7">
        <v>30.818999999999999</v>
      </c>
      <c r="F50" s="7">
        <v>2.2713261299847498</v>
      </c>
    </row>
    <row r="51" spans="1:23" s="7" customFormat="1" x14ac:dyDescent="0.25">
      <c r="A51" s="7" t="s">
        <v>164</v>
      </c>
      <c r="B51" s="7">
        <v>322.39400000000001</v>
      </c>
      <c r="D51" s="7">
        <v>11</v>
      </c>
      <c r="E51" s="7">
        <v>31.577000000000002</v>
      </c>
      <c r="F51" s="7">
        <v>3.4835481521360498</v>
      </c>
    </row>
    <row r="52" spans="1:23" s="7" customFormat="1" x14ac:dyDescent="0.25">
      <c r="A52" s="7" t="s">
        <v>174</v>
      </c>
      <c r="B52" s="7">
        <v>488.80700000000002</v>
      </c>
      <c r="C52" s="7">
        <f>AVERAGE(B50:B52)</f>
        <v>409.79300000000001</v>
      </c>
      <c r="D52" s="7">
        <v>9</v>
      </c>
      <c r="E52" s="7">
        <v>31.571999999999999</v>
      </c>
      <c r="F52" s="7">
        <v>2.8506271379703501</v>
      </c>
      <c r="G52" s="7">
        <v>2.8685004733637198</v>
      </c>
    </row>
    <row r="53" spans="1:23" s="7" customFormat="1" x14ac:dyDescent="0.25">
      <c r="A53" s="7" t="s">
        <v>175</v>
      </c>
      <c r="B53" s="7">
        <v>360.851</v>
      </c>
      <c r="D53" s="7">
        <v>6</v>
      </c>
      <c r="E53" s="7">
        <v>30.736000000000001</v>
      </c>
      <c r="F53" s="7">
        <v>1.9521082769390901</v>
      </c>
    </row>
    <row r="54" spans="1:23" s="7" customFormat="1" x14ac:dyDescent="0.25">
      <c r="A54" s="7" t="s">
        <v>176</v>
      </c>
      <c r="B54" s="7">
        <v>394.94900000000001</v>
      </c>
      <c r="D54" s="7">
        <v>4</v>
      </c>
      <c r="E54" s="7">
        <v>55.601999999999997</v>
      </c>
      <c r="F54" s="7">
        <v>0.71939858278479196</v>
      </c>
    </row>
    <row r="55" spans="1:23" s="7" customFormat="1" x14ac:dyDescent="0.25">
      <c r="A55" s="7" t="s">
        <v>177</v>
      </c>
      <c r="B55" s="7">
        <v>326.44</v>
      </c>
      <c r="D55" s="7">
        <v>4</v>
      </c>
      <c r="E55" s="7">
        <v>31.195</v>
      </c>
      <c r="F55" s="7">
        <v>1.28225677191858</v>
      </c>
    </row>
    <row r="56" spans="1:23" s="7" customFormat="1" x14ac:dyDescent="0.25">
      <c r="A56" s="7" t="s">
        <v>178</v>
      </c>
      <c r="B56" s="7">
        <v>377.35899999999998</v>
      </c>
      <c r="C56" s="7">
        <f>AVERAGE(B53:B56)</f>
        <v>364.89974999999998</v>
      </c>
      <c r="D56" s="7">
        <v>8</v>
      </c>
      <c r="E56" s="7">
        <v>42.243000000000002</v>
      </c>
      <c r="F56" s="7">
        <v>1.89380489075113</v>
      </c>
      <c r="G56" s="7">
        <v>1.4618921305984001</v>
      </c>
    </row>
    <row r="57" spans="1:23" s="7" customFormat="1" x14ac:dyDescent="0.25">
      <c r="A57" s="7" t="s">
        <v>179</v>
      </c>
      <c r="B57" s="7">
        <v>357.28899999999999</v>
      </c>
      <c r="D57" s="7">
        <v>20</v>
      </c>
      <c r="E57" s="7">
        <v>30.279</v>
      </c>
      <c r="F57" s="7">
        <v>6.6052379536972801</v>
      </c>
    </row>
    <row r="58" spans="1:23" s="7" customFormat="1" x14ac:dyDescent="0.25">
      <c r="A58" s="7" t="s">
        <v>180</v>
      </c>
      <c r="B58" s="7">
        <v>353.08499999999998</v>
      </c>
      <c r="C58" s="7">
        <f>AVERAGE(B57:B58)</f>
        <v>355.18700000000001</v>
      </c>
      <c r="D58" s="7">
        <v>14</v>
      </c>
      <c r="E58" s="7">
        <v>32.124000000000002</v>
      </c>
      <c r="F58" s="7">
        <v>4.3581123147802296</v>
      </c>
      <c r="G58" s="7">
        <v>5.48167513423875</v>
      </c>
    </row>
    <row r="60" spans="1:23" x14ac:dyDescent="0.25">
      <c r="A60" s="24" t="s">
        <v>12</v>
      </c>
      <c r="B60" s="24"/>
      <c r="C60" s="24"/>
      <c r="D60" s="24"/>
      <c r="E60" s="24"/>
      <c r="F60" s="24"/>
      <c r="G60" s="24"/>
      <c r="I60" s="24" t="s">
        <v>12</v>
      </c>
      <c r="J60" s="24"/>
      <c r="K60" s="24"/>
      <c r="L60" s="24"/>
      <c r="M60" s="24"/>
      <c r="N60" s="24"/>
      <c r="O60" s="24"/>
      <c r="Q60" s="24" t="s">
        <v>12</v>
      </c>
      <c r="R60" s="24"/>
      <c r="S60" s="24"/>
      <c r="T60" s="24"/>
      <c r="U60" s="24"/>
      <c r="V60" s="24"/>
      <c r="W60" s="24"/>
    </row>
    <row r="61" spans="1:23" x14ac:dyDescent="0.25">
      <c r="A61" s="2" t="s">
        <v>2</v>
      </c>
      <c r="B61" s="2" t="s">
        <v>50</v>
      </c>
      <c r="C61" s="2" t="s">
        <v>51</v>
      </c>
      <c r="D61" s="2" t="s">
        <v>5</v>
      </c>
      <c r="E61" s="2" t="s">
        <v>52</v>
      </c>
      <c r="F61" s="2" t="s">
        <v>8</v>
      </c>
      <c r="G61" s="2" t="s">
        <v>9</v>
      </c>
      <c r="I61" s="2" t="s">
        <v>2</v>
      </c>
      <c r="J61" s="2" t="s">
        <v>50</v>
      </c>
      <c r="K61" s="2" t="s">
        <v>51</v>
      </c>
      <c r="L61" s="2" t="s">
        <v>5</v>
      </c>
      <c r="M61" s="2" t="s">
        <v>52</v>
      </c>
      <c r="N61" s="2" t="s">
        <v>8</v>
      </c>
      <c r="O61" s="2" t="s">
        <v>9</v>
      </c>
      <c r="Q61" s="2" t="s">
        <v>2</v>
      </c>
      <c r="R61" s="2" t="s">
        <v>50</v>
      </c>
      <c r="S61" s="2" t="s">
        <v>51</v>
      </c>
      <c r="T61" s="2" t="s">
        <v>5</v>
      </c>
      <c r="U61" s="2" t="s">
        <v>52</v>
      </c>
      <c r="V61" s="2" t="s">
        <v>8</v>
      </c>
      <c r="W61" s="2" t="s">
        <v>9</v>
      </c>
    </row>
    <row r="62" spans="1:23" s="7" customFormat="1" x14ac:dyDescent="0.25">
      <c r="A62" s="7" t="s">
        <v>181</v>
      </c>
      <c r="B62" s="7">
        <v>380.33</v>
      </c>
      <c r="D62" s="7">
        <v>13</v>
      </c>
      <c r="E62" s="7">
        <v>34.125</v>
      </c>
      <c r="F62" s="7">
        <v>3.8095238095238102</v>
      </c>
      <c r="I62" s="7" t="s">
        <v>182</v>
      </c>
      <c r="J62" s="7">
        <v>456.22399999999999</v>
      </c>
      <c r="L62" s="7">
        <v>24</v>
      </c>
      <c r="M62" s="7">
        <v>31.584</v>
      </c>
      <c r="N62" s="7">
        <v>7.5987841945288803</v>
      </c>
      <c r="Q62" s="7" t="s">
        <v>183</v>
      </c>
      <c r="R62" s="7">
        <v>659.34199999999998</v>
      </c>
      <c r="T62" s="7">
        <v>31</v>
      </c>
      <c r="U62" s="7">
        <v>31.655999999999999</v>
      </c>
      <c r="V62" s="7">
        <v>9.7927723022491797</v>
      </c>
    </row>
    <row r="63" spans="1:23" s="7" customFormat="1" x14ac:dyDescent="0.25">
      <c r="A63" s="7" t="s">
        <v>184</v>
      </c>
      <c r="B63" s="7">
        <v>416.952</v>
      </c>
      <c r="D63" s="7">
        <v>16</v>
      </c>
      <c r="E63" s="7">
        <v>31.298999999999999</v>
      </c>
      <c r="F63" s="7">
        <v>5.1119844084475501</v>
      </c>
      <c r="I63" s="7" t="s">
        <v>185</v>
      </c>
      <c r="J63" s="7">
        <v>656.077</v>
      </c>
      <c r="L63" s="7">
        <v>18</v>
      </c>
      <c r="M63" s="7">
        <v>31.65</v>
      </c>
      <c r="N63" s="7">
        <v>5.68720379146919</v>
      </c>
      <c r="O63" s="7">
        <v>6.6429939929990303</v>
      </c>
      <c r="Q63" s="7" t="s">
        <v>186</v>
      </c>
      <c r="R63" s="7">
        <v>571.70600000000002</v>
      </c>
      <c r="T63" s="7">
        <v>8</v>
      </c>
      <c r="U63" s="7">
        <v>31.045000000000002</v>
      </c>
      <c r="V63" s="7">
        <v>2.5769044934772101</v>
      </c>
      <c r="W63" s="7">
        <v>6.1848383978631896</v>
      </c>
    </row>
    <row r="64" spans="1:23" s="7" customFormat="1" x14ac:dyDescent="0.25">
      <c r="A64" s="7" t="s">
        <v>187</v>
      </c>
      <c r="B64" s="7">
        <v>472.78699999999998</v>
      </c>
      <c r="D64" s="7">
        <v>18</v>
      </c>
      <c r="E64" s="7">
        <v>31.359000000000002</v>
      </c>
      <c r="F64" s="7">
        <v>5.7399789534104997</v>
      </c>
      <c r="I64" s="7" t="s">
        <v>188</v>
      </c>
      <c r="J64" s="7">
        <v>640.78200000000004</v>
      </c>
      <c r="L64" s="7">
        <v>45</v>
      </c>
      <c r="M64" s="7">
        <v>31.390999999999998</v>
      </c>
      <c r="N64" s="7">
        <v>14.335319040489299</v>
      </c>
      <c r="Q64" s="7" t="s">
        <v>189</v>
      </c>
      <c r="R64" s="7">
        <v>666.90899999999999</v>
      </c>
      <c r="S64" s="7">
        <f>AVERAGE(R62:R64)</f>
        <v>632.65233333333299</v>
      </c>
      <c r="T64" s="7">
        <v>18</v>
      </c>
    </row>
    <row r="65" spans="1:23" s="7" customFormat="1" x14ac:dyDescent="0.25">
      <c r="A65" s="7" t="s">
        <v>190</v>
      </c>
      <c r="B65" s="7">
        <v>305.428</v>
      </c>
      <c r="C65" s="7">
        <f>AVERAGE(B62:B65)</f>
        <v>393.87425000000002</v>
      </c>
      <c r="D65" s="7">
        <v>11</v>
      </c>
      <c r="E65" s="7">
        <v>31.672000000000001</v>
      </c>
      <c r="F65" s="7">
        <v>3.47309926749179</v>
      </c>
      <c r="G65" s="7">
        <v>4.53364660971841</v>
      </c>
      <c r="I65" s="7" t="s">
        <v>191</v>
      </c>
      <c r="J65" s="7">
        <v>396.48700000000002</v>
      </c>
      <c r="L65" s="7">
        <v>26</v>
      </c>
      <c r="M65" s="7">
        <v>29.346</v>
      </c>
      <c r="N65" s="7">
        <v>8.8598105363592996</v>
      </c>
      <c r="Q65" s="7" t="s">
        <v>192</v>
      </c>
      <c r="R65" s="7">
        <v>819.25</v>
      </c>
      <c r="T65" s="7">
        <v>25</v>
      </c>
      <c r="U65" s="7">
        <v>31.119</v>
      </c>
      <c r="V65" s="7">
        <v>8.0336771747164093</v>
      </c>
    </row>
    <row r="66" spans="1:23" s="7" customFormat="1" x14ac:dyDescent="0.25">
      <c r="A66" s="7" t="s">
        <v>193</v>
      </c>
      <c r="B66" s="7">
        <v>428.72500000000002</v>
      </c>
      <c r="D66" s="7">
        <v>12</v>
      </c>
      <c r="E66" s="7">
        <v>32.097999999999999</v>
      </c>
      <c r="F66" s="7">
        <v>3.7385506885164199</v>
      </c>
      <c r="I66" s="7" t="s">
        <v>194</v>
      </c>
      <c r="J66" s="7">
        <v>468.66500000000002</v>
      </c>
      <c r="K66" s="7">
        <f>AVERAGE(J62:J66)</f>
        <v>523.64700000000005</v>
      </c>
      <c r="L66" s="7">
        <v>9</v>
      </c>
      <c r="M66" s="7">
        <v>31.9</v>
      </c>
      <c r="N66" s="7">
        <v>2.8213166144200601</v>
      </c>
      <c r="Q66" s="7" t="s">
        <v>195</v>
      </c>
      <c r="R66" s="7">
        <v>952.40599999999995</v>
      </c>
      <c r="T66" s="7">
        <v>32</v>
      </c>
      <c r="U66" s="7">
        <v>37.954000000000001</v>
      </c>
      <c r="V66" s="7">
        <v>8.4312588923433598</v>
      </c>
    </row>
    <row r="67" spans="1:23" s="7" customFormat="1" x14ac:dyDescent="0.25">
      <c r="A67" s="7" t="s">
        <v>196</v>
      </c>
      <c r="B67" s="7">
        <v>482.88299999999998</v>
      </c>
      <c r="D67" s="7">
        <v>17</v>
      </c>
      <c r="E67" s="7">
        <v>32.448999999999998</v>
      </c>
      <c r="F67" s="7">
        <v>5.2389904157293001</v>
      </c>
      <c r="I67" s="7" t="s">
        <v>197</v>
      </c>
      <c r="J67" s="7">
        <v>417.51900000000001</v>
      </c>
      <c r="L67" s="7">
        <v>37</v>
      </c>
      <c r="M67" s="7">
        <v>37.628</v>
      </c>
      <c r="N67" s="7">
        <v>9.833103008398</v>
      </c>
      <c r="O67" s="7">
        <v>8.9623872999166707</v>
      </c>
      <c r="Q67" s="7" t="s">
        <v>198</v>
      </c>
      <c r="R67" s="7">
        <v>772.57100000000003</v>
      </c>
      <c r="S67" s="7">
        <f>AVERAGE(R65:R67)</f>
        <v>848.07566666666696</v>
      </c>
      <c r="T67" s="7">
        <v>20</v>
      </c>
      <c r="U67" s="7">
        <v>31.478999999999999</v>
      </c>
      <c r="V67" s="7">
        <v>6.3534419771911397</v>
      </c>
      <c r="W67" s="7">
        <v>7.60612601475031</v>
      </c>
    </row>
    <row r="68" spans="1:23" s="7" customFormat="1" x14ac:dyDescent="0.25">
      <c r="A68" s="7" t="s">
        <v>199</v>
      </c>
      <c r="B68" s="7">
        <v>454.21</v>
      </c>
      <c r="C68" s="7">
        <f>AVERAGE(B66:B68)</f>
        <v>455.27266666666702</v>
      </c>
      <c r="D68" s="7">
        <v>9</v>
      </c>
      <c r="E68" s="7">
        <v>31.350999999999999</v>
      </c>
      <c r="F68" s="7">
        <v>2.8707218270549602</v>
      </c>
      <c r="I68" s="7" t="s">
        <v>200</v>
      </c>
      <c r="J68" s="7">
        <v>403.64600000000002</v>
      </c>
      <c r="L68" s="7">
        <v>14</v>
      </c>
      <c r="M68" s="7">
        <v>33.911000000000001</v>
      </c>
      <c r="N68" s="7">
        <v>4.1284538940166904</v>
      </c>
      <c r="Q68" s="7" t="s">
        <v>201</v>
      </c>
      <c r="R68" s="7">
        <v>807.68100000000004</v>
      </c>
      <c r="T68" s="7">
        <v>26</v>
      </c>
      <c r="U68" s="7">
        <v>31.768000000000001</v>
      </c>
      <c r="V68" s="7">
        <v>8.1843364391840794</v>
      </c>
    </row>
    <row r="69" spans="1:23" s="7" customFormat="1" x14ac:dyDescent="0.25">
      <c r="A69" s="7" t="s">
        <v>202</v>
      </c>
      <c r="B69" s="7">
        <v>369.51299999999998</v>
      </c>
      <c r="D69" s="7">
        <v>17</v>
      </c>
      <c r="E69" s="7">
        <v>31.367999999999999</v>
      </c>
      <c r="F69" s="7">
        <v>5.4195358326957397</v>
      </c>
      <c r="I69" s="7" t="s">
        <v>203</v>
      </c>
      <c r="J69" s="7">
        <v>517.13099999999997</v>
      </c>
      <c r="L69" s="7">
        <v>44</v>
      </c>
      <c r="M69" s="7">
        <v>31.835999999999999</v>
      </c>
      <c r="N69" s="7">
        <v>13.8208317627843</v>
      </c>
      <c r="Q69" s="7" t="s">
        <v>204</v>
      </c>
      <c r="R69" s="7">
        <v>712.47400000000005</v>
      </c>
      <c r="S69" s="7">
        <f>SUM(R69)</f>
        <v>712.47400000000005</v>
      </c>
      <c r="T69" s="7">
        <v>13</v>
      </c>
      <c r="U69" s="7">
        <v>43.338999999999999</v>
      </c>
      <c r="V69" s="7">
        <v>2.9996077436027599</v>
      </c>
      <c r="W69" s="7">
        <v>5.5919720913934201</v>
      </c>
    </row>
    <row r="70" spans="1:23" s="7" customFormat="1" x14ac:dyDescent="0.25">
      <c r="A70" s="7" t="s">
        <v>205</v>
      </c>
      <c r="B70" s="7">
        <v>383.089</v>
      </c>
      <c r="D70" s="7">
        <v>14</v>
      </c>
      <c r="E70" s="7">
        <v>30.710999999999999</v>
      </c>
      <c r="F70" s="7">
        <v>4.5586272019797498</v>
      </c>
      <c r="I70" s="7" t="s">
        <v>206</v>
      </c>
      <c r="J70" s="7">
        <v>357.89699999999999</v>
      </c>
      <c r="L70" s="7">
        <v>9</v>
      </c>
      <c r="M70" s="7">
        <v>32.44</v>
      </c>
      <c r="N70" s="7">
        <v>2.77435265104809</v>
      </c>
      <c r="Q70" s="7" t="s">
        <v>207</v>
      </c>
      <c r="R70" s="7">
        <v>1357.135</v>
      </c>
      <c r="T70" s="7">
        <v>47</v>
      </c>
      <c r="U70" s="7">
        <v>34.747</v>
      </c>
      <c r="V70" s="7">
        <v>13.5263475983538</v>
      </c>
    </row>
    <row r="71" spans="1:23" s="7" customFormat="1" x14ac:dyDescent="0.25">
      <c r="A71" s="7" t="s">
        <v>208</v>
      </c>
      <c r="B71" s="7">
        <v>403.322</v>
      </c>
      <c r="C71" s="7">
        <f>AVERAGE(B69:B71)</f>
        <v>385.30799999999999</v>
      </c>
      <c r="D71" s="7">
        <v>11</v>
      </c>
      <c r="E71" s="7">
        <v>31.129000000000001</v>
      </c>
      <c r="F71" s="7">
        <v>3.5336824183237501</v>
      </c>
      <c r="G71" s="7">
        <v>4.2266847307166504</v>
      </c>
      <c r="I71" s="7" t="s">
        <v>209</v>
      </c>
      <c r="J71" s="7">
        <v>494.01100000000002</v>
      </c>
      <c r="K71" s="7">
        <f>AVERAGE(J67:J71)</f>
        <v>438.04079999999999</v>
      </c>
      <c r="L71" s="7">
        <v>34</v>
      </c>
      <c r="M71" s="7">
        <v>34.762</v>
      </c>
      <c r="N71" s="7">
        <v>9.7807951211092607</v>
      </c>
      <c r="Q71" s="7" t="s">
        <v>210</v>
      </c>
      <c r="R71" s="7">
        <v>657.62099999999998</v>
      </c>
      <c r="T71" s="7">
        <v>2</v>
      </c>
      <c r="U71" s="7">
        <v>29.591000000000001</v>
      </c>
      <c r="V71" s="7">
        <v>0.67588118008854003</v>
      </c>
    </row>
    <row r="72" spans="1:23" s="7" customFormat="1" x14ac:dyDescent="0.25">
      <c r="A72" s="7" t="s">
        <v>211</v>
      </c>
      <c r="B72" s="7">
        <v>318.20400000000001</v>
      </c>
      <c r="D72" s="7">
        <v>10</v>
      </c>
      <c r="E72" s="7">
        <v>32.177</v>
      </c>
      <c r="F72" s="7">
        <v>3.1078099263448999</v>
      </c>
      <c r="I72" s="7" t="s">
        <v>212</v>
      </c>
      <c r="J72" s="7">
        <v>719.28899999999999</v>
      </c>
      <c r="L72" s="7">
        <v>30</v>
      </c>
      <c r="M72" s="7">
        <v>37.82</v>
      </c>
      <c r="N72" s="7">
        <v>7.9323109465891104</v>
      </c>
      <c r="O72" s="7">
        <v>7.6873488751094801</v>
      </c>
      <c r="Q72" s="7" t="s">
        <v>213</v>
      </c>
      <c r="R72" s="7">
        <v>618.03399999999999</v>
      </c>
      <c r="S72" s="7">
        <f>AVERAGE(R70:R72)</f>
        <v>877.59666666666703</v>
      </c>
      <c r="T72" s="7">
        <v>12</v>
      </c>
      <c r="U72" s="7">
        <v>51.161000000000001</v>
      </c>
      <c r="V72" s="7">
        <v>2.3455366392369199</v>
      </c>
      <c r="W72" s="7">
        <v>5.5159218058930897</v>
      </c>
    </row>
    <row r="73" spans="1:23" s="7" customFormat="1" x14ac:dyDescent="0.25">
      <c r="A73" s="7" t="s">
        <v>214</v>
      </c>
      <c r="B73" s="7">
        <v>339.67200000000003</v>
      </c>
      <c r="D73" s="7">
        <v>14</v>
      </c>
      <c r="E73" s="7">
        <v>31.145</v>
      </c>
      <c r="F73" s="7">
        <v>4.4951035479210102</v>
      </c>
      <c r="I73" s="7" t="s">
        <v>215</v>
      </c>
      <c r="J73" s="7">
        <v>674.48599999999999</v>
      </c>
      <c r="L73" s="7">
        <v>44</v>
      </c>
      <c r="M73" s="7">
        <v>31.283000000000001</v>
      </c>
      <c r="N73" s="7">
        <v>14.065147204552</v>
      </c>
      <c r="Q73" s="7" t="s">
        <v>216</v>
      </c>
      <c r="R73" s="7">
        <v>1056.133</v>
      </c>
      <c r="T73" s="7">
        <v>30</v>
      </c>
      <c r="U73" s="7">
        <v>31.044</v>
      </c>
      <c r="V73" s="7">
        <v>9.6637031310398207</v>
      </c>
    </row>
    <row r="74" spans="1:23" s="7" customFormat="1" x14ac:dyDescent="0.25">
      <c r="A74" s="7" t="s">
        <v>217</v>
      </c>
      <c r="B74" s="7">
        <v>298.202</v>
      </c>
      <c r="D74" s="7">
        <v>5</v>
      </c>
      <c r="E74" s="7">
        <v>31.414000000000001</v>
      </c>
      <c r="F74" s="7">
        <v>1.59164703635322</v>
      </c>
      <c r="I74" s="7" t="s">
        <v>218</v>
      </c>
      <c r="J74" s="7">
        <v>424.77499999999998</v>
      </c>
      <c r="K74" s="7">
        <f>AVERAGE(J72:J74)</f>
        <v>606.18333333333305</v>
      </c>
      <c r="L74" s="7">
        <v>22</v>
      </c>
      <c r="M74" s="7">
        <v>31.428999999999998</v>
      </c>
      <c r="N74" s="7">
        <v>6.9999045467561798</v>
      </c>
      <c r="Q74" s="7" t="s">
        <v>219</v>
      </c>
      <c r="R74" s="7">
        <v>1045.2560000000001</v>
      </c>
      <c r="T74" s="7">
        <v>12</v>
      </c>
      <c r="U74" s="7">
        <v>31.672000000000001</v>
      </c>
      <c r="V74" s="7">
        <v>3.7888355645364999</v>
      </c>
    </row>
    <row r="75" spans="1:23" s="7" customFormat="1" x14ac:dyDescent="0.25">
      <c r="A75" s="7" t="s">
        <v>220</v>
      </c>
      <c r="B75" s="7">
        <v>306.11900000000003</v>
      </c>
      <c r="C75" s="7">
        <f>AVERAGE(B72:B75)</f>
        <v>315.54924999999997</v>
      </c>
      <c r="D75" s="7">
        <v>6</v>
      </c>
      <c r="E75" s="7">
        <v>32.034999999999997</v>
      </c>
      <c r="F75" s="7">
        <v>1.8729514593413501</v>
      </c>
      <c r="G75" s="7">
        <v>2.7668779924901199</v>
      </c>
      <c r="I75" s="7" t="s">
        <v>221</v>
      </c>
      <c r="J75" s="7">
        <v>526.56799999999998</v>
      </c>
      <c r="L75" s="7">
        <v>30</v>
      </c>
      <c r="M75" s="7">
        <v>46.781999999999996</v>
      </c>
      <c r="N75" s="7">
        <v>6.4127228421187601</v>
      </c>
      <c r="O75" s="7">
        <v>9.1592581978089793</v>
      </c>
      <c r="Q75" s="7" t="s">
        <v>222</v>
      </c>
      <c r="R75" s="7">
        <v>882.86900000000003</v>
      </c>
      <c r="S75" s="7">
        <f>AVERAGE(R73:R75)</f>
        <v>994.75266666666698</v>
      </c>
      <c r="T75" s="7">
        <v>8</v>
      </c>
      <c r="U75" s="7">
        <v>34.671999999999997</v>
      </c>
      <c r="V75" s="7">
        <v>2.3073373327180402</v>
      </c>
      <c r="W75" s="7">
        <v>5.2532920094314504</v>
      </c>
    </row>
    <row r="76" spans="1:23" s="7" customFormat="1" x14ac:dyDescent="0.25">
      <c r="A76" s="7" t="s">
        <v>223</v>
      </c>
      <c r="B76" s="7">
        <v>405.78500000000003</v>
      </c>
      <c r="D76" s="7">
        <v>5</v>
      </c>
      <c r="E76" s="7">
        <v>33.529000000000003</v>
      </c>
      <c r="F76" s="7">
        <v>1.4912463837275201</v>
      </c>
      <c r="I76" s="7" t="s">
        <v>224</v>
      </c>
      <c r="J76" s="7">
        <v>690.48900000000003</v>
      </c>
      <c r="K76" s="7">
        <f>AVERAGE(J75:J76)</f>
        <v>608.52850000000001</v>
      </c>
      <c r="L76" s="7">
        <v>42</v>
      </c>
      <c r="M76" s="7">
        <v>31.364999999999998</v>
      </c>
      <c r="N76" s="7">
        <v>13.3907221425155</v>
      </c>
      <c r="Q76" s="7" t="s">
        <v>225</v>
      </c>
      <c r="R76" s="7">
        <v>827.03899999999999</v>
      </c>
      <c r="T76" s="7">
        <v>20</v>
      </c>
      <c r="U76" s="7">
        <v>31.613</v>
      </c>
      <c r="V76" s="7">
        <v>6.32651124537374</v>
      </c>
    </row>
    <row r="77" spans="1:23" s="7" customFormat="1" x14ac:dyDescent="0.25">
      <c r="A77" s="7" t="s">
        <v>226</v>
      </c>
      <c r="B77" s="7">
        <v>457.38900000000001</v>
      </c>
      <c r="D77" s="7">
        <v>6</v>
      </c>
      <c r="E77" s="7">
        <v>31.779</v>
      </c>
      <c r="F77" s="7">
        <v>1.8880392712168399</v>
      </c>
      <c r="I77" s="7" t="s">
        <v>227</v>
      </c>
      <c r="J77" s="7">
        <v>519.61400000000003</v>
      </c>
      <c r="K77" s="7">
        <v>487.91899999999998</v>
      </c>
      <c r="L77" s="7">
        <v>18</v>
      </c>
      <c r="M77" s="7">
        <v>44.302999999999997</v>
      </c>
      <c r="N77" s="7">
        <v>4.0629302756021</v>
      </c>
      <c r="O77" s="7">
        <v>8.7268262090588191</v>
      </c>
      <c r="Q77" s="7" t="s">
        <v>228</v>
      </c>
      <c r="R77" s="7">
        <v>1130.671</v>
      </c>
      <c r="T77" s="7">
        <v>26</v>
      </c>
      <c r="U77" s="7">
        <v>30.773</v>
      </c>
      <c r="V77" s="7">
        <v>8.4489650017872808</v>
      </c>
    </row>
    <row r="78" spans="1:23" s="7" customFormat="1" x14ac:dyDescent="0.25">
      <c r="A78" s="7" t="s">
        <v>229</v>
      </c>
      <c r="B78" s="7">
        <v>481.745</v>
      </c>
      <c r="C78" s="7">
        <f>AVERAGE(B76:B78)</f>
        <v>448.30633333333299</v>
      </c>
      <c r="D78" s="7">
        <v>6</v>
      </c>
      <c r="E78" s="7">
        <v>32.247999999999998</v>
      </c>
      <c r="F78" s="7">
        <v>1.8605805011163501</v>
      </c>
      <c r="G78" s="7">
        <v>1.74662205202024</v>
      </c>
      <c r="I78" s="7" t="s">
        <v>230</v>
      </c>
      <c r="J78" s="7">
        <v>657.06299999999999</v>
      </c>
      <c r="L78" s="7">
        <v>25</v>
      </c>
      <c r="M78" s="7">
        <v>32.271000000000001</v>
      </c>
      <c r="N78" s="7">
        <v>7.7468934957082203</v>
      </c>
      <c r="Q78" s="7" t="s">
        <v>231</v>
      </c>
      <c r="R78" s="7">
        <v>623.90099999999995</v>
      </c>
      <c r="S78" s="7">
        <f>SUM(R78)</f>
        <v>623.90099999999995</v>
      </c>
      <c r="T78" s="7">
        <v>9</v>
      </c>
      <c r="U78" s="7">
        <v>31.155999999999999</v>
      </c>
      <c r="V78" s="7">
        <v>2.88868917704455</v>
      </c>
      <c r="W78" s="7">
        <v>5.8880551414018596</v>
      </c>
    </row>
    <row r="79" spans="1:23" s="7" customFormat="1" x14ac:dyDescent="0.25">
      <c r="A79" s="7" t="s">
        <v>232</v>
      </c>
      <c r="B79" s="7">
        <v>423.76100000000002</v>
      </c>
      <c r="D79" s="7">
        <v>11</v>
      </c>
      <c r="E79" s="7">
        <v>31.504999999999999</v>
      </c>
      <c r="F79" s="7">
        <v>3.4915092842406001</v>
      </c>
      <c r="I79" s="7" t="s">
        <v>233</v>
      </c>
      <c r="J79" s="7">
        <v>610.54100000000005</v>
      </c>
      <c r="L79" s="7">
        <v>54</v>
      </c>
      <c r="M79" s="7">
        <v>31.228999999999999</v>
      </c>
      <c r="N79" s="7">
        <v>17.2916199686189</v>
      </c>
      <c r="Q79" s="7" t="s">
        <v>234</v>
      </c>
      <c r="R79" s="7">
        <v>847.15300000000002</v>
      </c>
      <c r="T79" s="7">
        <v>14</v>
      </c>
      <c r="U79" s="7">
        <v>30.84</v>
      </c>
      <c r="V79" s="7">
        <v>4.5395590142671898</v>
      </c>
    </row>
    <row r="80" spans="1:23" s="7" customFormat="1" x14ac:dyDescent="0.25">
      <c r="A80" s="7" t="s">
        <v>235</v>
      </c>
      <c r="B80" s="7">
        <v>409.87400000000002</v>
      </c>
      <c r="D80" s="7">
        <v>20</v>
      </c>
      <c r="E80" s="7">
        <v>31.475000000000001</v>
      </c>
      <c r="F80" s="7">
        <v>6.3542494042891198</v>
      </c>
      <c r="I80" s="7" t="s">
        <v>236</v>
      </c>
      <c r="J80" s="7">
        <v>874.96900000000005</v>
      </c>
      <c r="L80" s="7">
        <v>41</v>
      </c>
      <c r="M80" s="7">
        <v>32.371000000000002</v>
      </c>
      <c r="N80" s="7">
        <v>12.665657532977001</v>
      </c>
      <c r="Q80" s="7" t="s">
        <v>237</v>
      </c>
      <c r="R80" s="7">
        <v>901.84400000000005</v>
      </c>
      <c r="T80" s="7">
        <v>33</v>
      </c>
      <c r="U80" s="7">
        <v>31.004000000000001</v>
      </c>
      <c r="V80" s="7">
        <v>10.643787898335701</v>
      </c>
    </row>
    <row r="81" spans="1:23" s="7" customFormat="1" x14ac:dyDescent="0.25">
      <c r="A81" s="7" t="s">
        <v>238</v>
      </c>
      <c r="B81" s="7">
        <v>403.29899999999998</v>
      </c>
      <c r="D81" s="7">
        <v>12</v>
      </c>
      <c r="E81" s="7">
        <v>31.702000000000002</v>
      </c>
      <c r="F81" s="7">
        <v>3.78525014194688</v>
      </c>
      <c r="I81" s="7" t="s">
        <v>239</v>
      </c>
      <c r="J81" s="7">
        <v>495.03399999999999</v>
      </c>
      <c r="K81" s="7">
        <f>AVERAGE(J78:J81)</f>
        <v>659.40174999999999</v>
      </c>
      <c r="L81" s="7">
        <v>11</v>
      </c>
      <c r="M81" s="7">
        <v>30.463999999999999</v>
      </c>
      <c r="N81" s="7">
        <v>3.61081932773109</v>
      </c>
      <c r="O81" s="7">
        <v>10.328747581258799</v>
      </c>
      <c r="Q81" s="7" t="s">
        <v>240</v>
      </c>
      <c r="R81" s="7">
        <v>907.19100000000003</v>
      </c>
      <c r="T81" s="7">
        <v>23</v>
      </c>
      <c r="U81" s="7">
        <v>31.309000000000001</v>
      </c>
      <c r="V81" s="7">
        <v>7.3461305056054202</v>
      </c>
    </row>
    <row r="82" spans="1:23" s="7" customFormat="1" x14ac:dyDescent="0.25">
      <c r="A82" s="7" t="s">
        <v>241</v>
      </c>
      <c r="B82" s="7">
        <v>465.51499999999999</v>
      </c>
      <c r="C82" s="7">
        <f>AVERAGE(B79:B82)</f>
        <v>425.61225000000002</v>
      </c>
      <c r="D82" s="7">
        <v>10</v>
      </c>
      <c r="E82" s="7">
        <v>31.422000000000001</v>
      </c>
      <c r="F82" s="7">
        <v>3.1824836102094101</v>
      </c>
      <c r="G82" s="7">
        <v>4.2033731101715004</v>
      </c>
      <c r="I82" s="7" t="s">
        <v>242</v>
      </c>
      <c r="J82" s="7">
        <v>820.32500000000005</v>
      </c>
      <c r="L82" s="7">
        <v>56</v>
      </c>
      <c r="M82" s="7">
        <v>31.837</v>
      </c>
      <c r="N82" s="7">
        <v>17.5895970097685</v>
      </c>
      <c r="Q82" s="7" t="s">
        <v>243</v>
      </c>
      <c r="R82" s="7">
        <v>1032.3119999999999</v>
      </c>
      <c r="S82" s="7">
        <f>AVERAGE(R79:R82)</f>
        <v>922.125</v>
      </c>
      <c r="T82" s="7">
        <v>25</v>
      </c>
      <c r="U82" s="7">
        <v>31.434000000000001</v>
      </c>
      <c r="V82" s="7">
        <v>7.9531717248838802</v>
      </c>
      <c r="W82" s="7">
        <v>7.6206622857730499</v>
      </c>
    </row>
    <row r="83" spans="1:23" s="7" customFormat="1" x14ac:dyDescent="0.25">
      <c r="A83" s="7" t="s">
        <v>244</v>
      </c>
      <c r="B83" s="7">
        <v>534.26599999999996</v>
      </c>
      <c r="D83" s="7">
        <v>12</v>
      </c>
      <c r="E83" s="7">
        <v>31.701000000000001</v>
      </c>
      <c r="F83" s="7">
        <v>3.7853695467019999</v>
      </c>
      <c r="I83" s="7" t="s">
        <v>245</v>
      </c>
      <c r="J83" s="7">
        <v>1099.1099999999999</v>
      </c>
      <c r="K83" s="7">
        <f>AVERAGE(J82:J83)</f>
        <v>959.71749999999997</v>
      </c>
      <c r="L83" s="7">
        <v>36</v>
      </c>
      <c r="M83" s="7">
        <v>32.466000000000001</v>
      </c>
      <c r="N83" s="7">
        <v>11.088523378303501</v>
      </c>
      <c r="O83" s="7">
        <v>14.339060194036</v>
      </c>
      <c r="Q83" s="7" t="s">
        <v>246</v>
      </c>
      <c r="R83" s="7">
        <v>806.91300000000001</v>
      </c>
      <c r="T83" s="7">
        <v>33</v>
      </c>
      <c r="U83" s="7">
        <v>68.918000000000006</v>
      </c>
      <c r="V83" s="7">
        <v>4.7882991381061499</v>
      </c>
    </row>
    <row r="84" spans="1:23" s="7" customFormat="1" x14ac:dyDescent="0.25">
      <c r="A84" s="7" t="s">
        <v>247</v>
      </c>
      <c r="B84" s="7">
        <v>535.87199999999996</v>
      </c>
      <c r="D84" s="7">
        <v>12</v>
      </c>
      <c r="E84" s="7">
        <v>31.93</v>
      </c>
      <c r="F84" s="7">
        <v>3.75822110867523</v>
      </c>
      <c r="I84" s="7" t="s">
        <v>248</v>
      </c>
      <c r="J84" s="7">
        <v>482.274</v>
      </c>
      <c r="L84" s="7">
        <v>30</v>
      </c>
      <c r="M84" s="7">
        <v>32.658000000000001</v>
      </c>
      <c r="N84" s="7">
        <v>9.1861106007716309</v>
      </c>
      <c r="Q84" s="7" t="s">
        <v>249</v>
      </c>
      <c r="R84" s="7">
        <v>769.01599999999996</v>
      </c>
      <c r="T84" s="7">
        <v>6</v>
      </c>
      <c r="U84" s="7">
        <v>30.658999999999999</v>
      </c>
      <c r="V84" s="7">
        <v>1.9570109918784</v>
      </c>
    </row>
    <row r="85" spans="1:23" s="7" customFormat="1" x14ac:dyDescent="0.25">
      <c r="A85" s="7" t="s">
        <v>250</v>
      </c>
      <c r="B85" s="7">
        <v>405.923</v>
      </c>
      <c r="C85" s="7">
        <f>AVERAGE(B83:B85)</f>
        <v>492.02033333333299</v>
      </c>
      <c r="D85" s="7">
        <v>8</v>
      </c>
      <c r="E85" s="7">
        <v>31.558</v>
      </c>
      <c r="F85" s="7">
        <v>2.5350148932124998</v>
      </c>
      <c r="G85" s="7">
        <v>3.3595351828632398</v>
      </c>
      <c r="I85" s="7" t="s">
        <v>251</v>
      </c>
      <c r="J85" s="7">
        <v>471.91800000000001</v>
      </c>
      <c r="K85" s="7">
        <f>AVERAGE(J84:J85)</f>
        <v>477.096</v>
      </c>
      <c r="L85" s="7">
        <v>30</v>
      </c>
      <c r="M85" s="7">
        <v>30.763999999999999</v>
      </c>
      <c r="N85" s="7">
        <v>9.7516577818229102</v>
      </c>
      <c r="O85" s="7">
        <v>9.4688841912972705</v>
      </c>
      <c r="Q85" s="7" t="s">
        <v>252</v>
      </c>
      <c r="R85" s="7">
        <v>1164.0920000000001</v>
      </c>
      <c r="S85" s="7">
        <f>AVERAGE(R83:R85)</f>
        <v>913.34033333333298</v>
      </c>
      <c r="T85" s="7">
        <v>13</v>
      </c>
      <c r="U85" s="7">
        <v>31.888999999999999</v>
      </c>
      <c r="V85" s="7">
        <v>4.0766408479412997</v>
      </c>
      <c r="W85" s="7">
        <v>3.6073169926419499</v>
      </c>
    </row>
    <row r="86" spans="1:23" s="7" customFormat="1" x14ac:dyDescent="0.25">
      <c r="D86" s="7">
        <v>6</v>
      </c>
      <c r="E86" s="7">
        <v>31.27</v>
      </c>
      <c r="F86" s="7">
        <v>1.91877198592901</v>
      </c>
      <c r="Q86" s="7" t="s">
        <v>253</v>
      </c>
      <c r="R86" s="7">
        <v>826.34400000000005</v>
      </c>
      <c r="T86" s="7">
        <v>16</v>
      </c>
      <c r="U86" s="7">
        <v>30.774000000000001</v>
      </c>
      <c r="V86" s="7">
        <v>5.1991941249106404</v>
      </c>
    </row>
    <row r="87" spans="1:23" s="7" customFormat="1" x14ac:dyDescent="0.25">
      <c r="A87" s="7" t="s">
        <v>254</v>
      </c>
      <c r="B87" s="7">
        <v>517.66999999999996</v>
      </c>
      <c r="D87" s="7">
        <v>15</v>
      </c>
      <c r="E87" s="7">
        <v>32.545000000000002</v>
      </c>
      <c r="F87" s="7">
        <v>4.6090029190351798</v>
      </c>
      <c r="Q87" s="7" t="s">
        <v>255</v>
      </c>
      <c r="R87" s="7">
        <v>1112.6510000000001</v>
      </c>
      <c r="T87" s="7">
        <v>22</v>
      </c>
      <c r="U87" s="7">
        <v>31.547000000000001</v>
      </c>
      <c r="V87" s="7">
        <v>6.97372174850224</v>
      </c>
    </row>
    <row r="88" spans="1:23" s="7" customFormat="1" x14ac:dyDescent="0.25">
      <c r="A88" s="7" t="s">
        <v>256</v>
      </c>
      <c r="B88" s="7">
        <v>416.82799999999997</v>
      </c>
      <c r="D88" s="7">
        <v>7</v>
      </c>
      <c r="E88" s="7">
        <v>31.678000000000001</v>
      </c>
      <c r="F88" s="7">
        <v>2.2097354630974202</v>
      </c>
      <c r="Q88" s="7" t="s">
        <v>257</v>
      </c>
      <c r="R88" s="7">
        <v>695.86300000000006</v>
      </c>
      <c r="S88" s="7">
        <f>AVERAGE(R86:R88)</f>
        <v>878.28599999999994</v>
      </c>
      <c r="T88" s="7">
        <v>7</v>
      </c>
      <c r="U88" s="7">
        <v>32.485999999999997</v>
      </c>
      <c r="V88" s="7">
        <v>2.1547743643415598</v>
      </c>
    </row>
    <row r="89" spans="1:23" s="7" customFormat="1" x14ac:dyDescent="0.25">
      <c r="A89" s="7" t="s">
        <v>258</v>
      </c>
      <c r="B89" s="7">
        <v>540.89300000000003</v>
      </c>
      <c r="C89" s="7">
        <f>AVERAGE(B87:B89)</f>
        <v>491.79700000000003</v>
      </c>
      <c r="D89" s="7">
        <v>7</v>
      </c>
      <c r="E89" s="7">
        <v>31.23</v>
      </c>
      <c r="F89" s="7">
        <v>2.2414345180915798</v>
      </c>
      <c r="G89" s="7">
        <v>2.7447362215383002</v>
      </c>
      <c r="Q89" s="7" t="s">
        <v>259</v>
      </c>
      <c r="R89" s="7">
        <v>2120.9969999999998</v>
      </c>
      <c r="T89" s="7">
        <v>19</v>
      </c>
      <c r="U89" s="7">
        <v>30.007000000000001</v>
      </c>
      <c r="V89" s="7">
        <v>6.3318559002899297</v>
      </c>
      <c r="W89" s="7">
        <v>5.1648865345110897</v>
      </c>
    </row>
    <row r="90" spans="1:23" s="7" customFormat="1" x14ac:dyDescent="0.25">
      <c r="A90" s="7" t="s">
        <v>260</v>
      </c>
      <c r="B90" s="7">
        <v>331.23099999999999</v>
      </c>
      <c r="D90" s="7">
        <v>3</v>
      </c>
      <c r="E90" s="7">
        <v>31.128</v>
      </c>
      <c r="F90" s="7">
        <v>0.96376252891287595</v>
      </c>
      <c r="Q90" s="7" t="s">
        <v>261</v>
      </c>
      <c r="R90" s="7">
        <v>677.76900000000001</v>
      </c>
      <c r="T90" s="7">
        <v>6</v>
      </c>
      <c r="U90" s="7">
        <v>30.838999999999999</v>
      </c>
      <c r="V90" s="7">
        <v>1.94558837835209</v>
      </c>
    </row>
    <row r="91" spans="1:23" s="7" customFormat="1" x14ac:dyDescent="0.25">
      <c r="A91" s="7" t="s">
        <v>262</v>
      </c>
      <c r="B91" s="7">
        <v>342.64800000000002</v>
      </c>
      <c r="D91" s="7">
        <v>10</v>
      </c>
      <c r="E91" s="7">
        <v>31.27</v>
      </c>
      <c r="F91" s="7">
        <v>3.1979533098816799</v>
      </c>
      <c r="Q91" s="7" t="s">
        <v>263</v>
      </c>
      <c r="R91" s="7">
        <v>911.73199999999997</v>
      </c>
      <c r="T91" s="7">
        <v>46</v>
      </c>
      <c r="U91" s="7">
        <v>32.091999999999999</v>
      </c>
      <c r="V91" s="7">
        <v>14.3337903527359</v>
      </c>
    </row>
    <row r="92" spans="1:23" s="7" customFormat="1" x14ac:dyDescent="0.25">
      <c r="A92" s="7" t="s">
        <v>264</v>
      </c>
      <c r="B92" s="7">
        <v>382.18</v>
      </c>
      <c r="C92" s="7">
        <f>AVERAGE(B90:B92)</f>
        <v>352.01966666666698</v>
      </c>
      <c r="D92" s="7">
        <v>16</v>
      </c>
      <c r="E92" s="7">
        <v>31.62</v>
      </c>
      <c r="F92" s="7">
        <v>5.0600885515496499</v>
      </c>
      <c r="G92" s="7">
        <v>3.0739347967813999</v>
      </c>
      <c r="Q92" s="7" t="s">
        <v>265</v>
      </c>
      <c r="R92" s="7">
        <v>983.48800000000006</v>
      </c>
      <c r="T92" s="7">
        <v>41</v>
      </c>
      <c r="U92" s="7">
        <v>31.181000000000001</v>
      </c>
      <c r="V92" s="7">
        <v>13.149033065007499</v>
      </c>
    </row>
    <row r="93" spans="1:23" s="7" customFormat="1" x14ac:dyDescent="0.25">
      <c r="A93" s="7" t="s">
        <v>266</v>
      </c>
      <c r="B93" s="7">
        <v>392.93</v>
      </c>
      <c r="D93" s="7">
        <v>5</v>
      </c>
      <c r="E93" s="7">
        <v>27.771999999999998</v>
      </c>
      <c r="F93" s="7">
        <v>1.8003744778913999</v>
      </c>
      <c r="Q93" s="7" t="s">
        <v>267</v>
      </c>
      <c r="R93" s="7">
        <v>848.80399999999997</v>
      </c>
      <c r="S93" s="7">
        <f>AVERAGE(R90:R93)</f>
        <v>855.44825000000003</v>
      </c>
      <c r="T93" s="7">
        <v>16</v>
      </c>
      <c r="U93" s="7">
        <v>31.09</v>
      </c>
      <c r="V93" s="7">
        <v>5.1463493084593104</v>
      </c>
      <c r="W93" s="7">
        <v>8.6436902761387095</v>
      </c>
    </row>
    <row r="94" spans="1:23" s="7" customFormat="1" x14ac:dyDescent="0.25">
      <c r="A94" s="7" t="s">
        <v>268</v>
      </c>
      <c r="B94" s="7">
        <v>554.51</v>
      </c>
      <c r="D94" s="7">
        <v>20</v>
      </c>
      <c r="E94" s="7">
        <v>31.638999999999999</v>
      </c>
      <c r="F94" s="7">
        <v>6.3213123044344002</v>
      </c>
      <c r="Q94" s="7" t="s">
        <v>269</v>
      </c>
      <c r="R94" s="7">
        <v>1069.47</v>
      </c>
      <c r="T94" s="7">
        <v>11</v>
      </c>
      <c r="U94" s="7">
        <v>40.421999999999997</v>
      </c>
      <c r="V94" s="7">
        <v>2.7212903864232398</v>
      </c>
    </row>
    <row r="95" spans="1:23" s="7" customFormat="1" x14ac:dyDescent="0.25">
      <c r="A95" s="7" t="s">
        <v>270</v>
      </c>
      <c r="B95" s="7">
        <v>506.22899999999998</v>
      </c>
      <c r="D95" s="7">
        <v>22</v>
      </c>
      <c r="E95" s="7">
        <v>48.841999999999999</v>
      </c>
      <c r="F95" s="7">
        <v>4.5043200524139104</v>
      </c>
      <c r="Q95" s="7" t="s">
        <v>271</v>
      </c>
      <c r="R95" s="7">
        <v>909.62699999999995</v>
      </c>
      <c r="T95" s="7">
        <v>19</v>
      </c>
      <c r="U95" s="7">
        <v>31.059000000000001</v>
      </c>
      <c r="V95" s="7">
        <v>6.1173894845294399</v>
      </c>
    </row>
    <row r="96" spans="1:23" s="7" customFormat="1" x14ac:dyDescent="0.25">
      <c r="A96" s="7" t="s">
        <v>272</v>
      </c>
      <c r="B96" s="7">
        <v>491.221</v>
      </c>
      <c r="D96" s="7">
        <v>11</v>
      </c>
      <c r="E96" s="7">
        <v>44.875999999999998</v>
      </c>
      <c r="F96" s="7">
        <v>2.45119885907835</v>
      </c>
      <c r="Q96" s="7" t="s">
        <v>273</v>
      </c>
      <c r="R96" s="7">
        <v>769.75900000000001</v>
      </c>
      <c r="T96" s="7">
        <v>16</v>
      </c>
      <c r="U96" s="7">
        <v>31.734999999999999</v>
      </c>
      <c r="V96" s="7">
        <v>5.0417520088230701</v>
      </c>
    </row>
    <row r="97" spans="1:23" s="7" customFormat="1" x14ac:dyDescent="0.25">
      <c r="A97" s="7" t="s">
        <v>274</v>
      </c>
      <c r="B97" s="7">
        <v>573.39499999999998</v>
      </c>
      <c r="C97" s="7">
        <f>AVERAGE(B93:B97)</f>
        <v>503.65699999999998</v>
      </c>
      <c r="D97" s="7">
        <v>3</v>
      </c>
      <c r="E97" s="7">
        <v>31.94</v>
      </c>
      <c r="F97" s="7">
        <v>0.93926111458985595</v>
      </c>
      <c r="G97" s="7">
        <v>3.2032933616815802</v>
      </c>
      <c r="Q97" s="7" t="s">
        <v>275</v>
      </c>
      <c r="R97" s="7">
        <v>758.34500000000003</v>
      </c>
      <c r="T97" s="7">
        <v>10</v>
      </c>
      <c r="U97" s="7">
        <v>31.041</v>
      </c>
      <c r="V97" s="7">
        <v>3.2215456976257202</v>
      </c>
    </row>
    <row r="98" spans="1:23" s="7" customFormat="1" x14ac:dyDescent="0.25">
      <c r="A98" s="7" t="s">
        <v>276</v>
      </c>
      <c r="B98" s="7">
        <v>446.20499999999998</v>
      </c>
      <c r="D98" s="7">
        <v>14</v>
      </c>
      <c r="E98" s="7">
        <v>31.699000000000002</v>
      </c>
      <c r="F98" s="7">
        <v>4.4165431086154099</v>
      </c>
      <c r="Q98" s="7" t="s">
        <v>277</v>
      </c>
      <c r="R98" s="7">
        <v>728.7</v>
      </c>
      <c r="S98" s="7">
        <f>AVERAGE(R94:R98)</f>
        <v>847.18020000000001</v>
      </c>
      <c r="T98" s="7">
        <v>34</v>
      </c>
      <c r="U98" s="7">
        <v>51.756</v>
      </c>
      <c r="V98" s="7">
        <v>6.56928665275524</v>
      </c>
      <c r="W98" s="7">
        <v>4.7342528460313398</v>
      </c>
    </row>
    <row r="99" spans="1:23" s="7" customFormat="1" x14ac:dyDescent="0.25">
      <c r="A99" s="7" t="s">
        <v>278</v>
      </c>
      <c r="B99" s="7">
        <v>494.524</v>
      </c>
      <c r="D99" s="7">
        <v>11</v>
      </c>
      <c r="E99" s="7">
        <v>31.373000000000001</v>
      </c>
      <c r="F99" s="7">
        <v>3.5061995983807699</v>
      </c>
    </row>
    <row r="100" spans="1:23" s="7" customFormat="1" x14ac:dyDescent="0.25">
      <c r="A100" s="7" t="s">
        <v>279</v>
      </c>
      <c r="B100" s="7">
        <v>362.44200000000001</v>
      </c>
      <c r="C100" s="7">
        <f>AVERAGE(B98:B100)</f>
        <v>434.39033333333299</v>
      </c>
      <c r="D100" s="7">
        <v>6</v>
      </c>
      <c r="E100" s="7">
        <v>32.006</v>
      </c>
      <c r="F100" s="7">
        <v>1.87464850340561</v>
      </c>
      <c r="G100" s="7">
        <v>3.2657970701339298</v>
      </c>
    </row>
  </sheetData>
  <mergeCells count="6">
    <mergeCell ref="A1:G1"/>
    <mergeCell ref="I1:O1"/>
    <mergeCell ref="Q1:W1"/>
    <mergeCell ref="A60:G60"/>
    <mergeCell ref="I60:O60"/>
    <mergeCell ref="Q60:W60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zoomScale="70" zoomScaleNormal="70" workbookViewId="0">
      <selection activeCell="L16" sqref="L16"/>
    </sheetView>
  </sheetViews>
  <sheetFormatPr defaultColWidth="9.21875" defaultRowHeight="15.6" x14ac:dyDescent="0.25"/>
  <cols>
    <col min="1" max="1" width="24" style="1" customWidth="1"/>
    <col min="2" max="2" width="20.33203125" style="1" customWidth="1"/>
    <col min="3" max="3" width="20.33203125" style="2" customWidth="1"/>
    <col min="4" max="5" width="20.33203125" style="1" customWidth="1"/>
    <col min="6" max="8" width="9.21875" style="2"/>
    <col min="9" max="9" width="13.88671875" style="2"/>
    <col min="10" max="10" width="10.77734375" style="2"/>
    <col min="11" max="11" width="9.21875" style="2"/>
    <col min="12" max="13" width="13.88671875" style="2"/>
    <col min="14" max="15" width="9.21875" style="2"/>
    <col min="16" max="16" width="13.88671875" style="2"/>
    <col min="17" max="16384" width="9.21875" style="2"/>
  </cols>
  <sheetData>
    <row r="1" spans="1:10" x14ac:dyDescent="0.25">
      <c r="A1" s="5" t="s">
        <v>280</v>
      </c>
      <c r="B1" s="5" t="s">
        <v>281</v>
      </c>
      <c r="C1" s="26"/>
      <c r="D1" s="5" t="s">
        <v>282</v>
      </c>
      <c r="E1" s="5" t="s">
        <v>283</v>
      </c>
      <c r="I1" s="6"/>
      <c r="J1" s="6"/>
    </row>
    <row r="2" spans="1:10" x14ac:dyDescent="0.25">
      <c r="A2" s="3">
        <v>1.5904460499999999</v>
      </c>
      <c r="B2" s="3">
        <v>1.9761994000000001</v>
      </c>
      <c r="D2" s="4">
        <v>2.6281979500000001</v>
      </c>
      <c r="E2" s="4">
        <v>3.59290617</v>
      </c>
      <c r="I2" s="6"/>
      <c r="J2" s="6"/>
    </row>
    <row r="3" spans="1:10" x14ac:dyDescent="0.25">
      <c r="A3" s="3">
        <v>1.5527306599999999</v>
      </c>
      <c r="B3" s="3">
        <v>1.9065977000000001</v>
      </c>
      <c r="D3" s="4">
        <v>2.0419385800000001</v>
      </c>
      <c r="E3" s="4">
        <v>2.5880511300000002</v>
      </c>
      <c r="I3" s="6"/>
      <c r="J3" s="6"/>
    </row>
    <row r="4" spans="1:10" x14ac:dyDescent="0.25">
      <c r="A4" s="3">
        <v>1.5073429199999999</v>
      </c>
      <c r="B4" s="3">
        <v>1.8319155499999999</v>
      </c>
      <c r="D4" s="4">
        <v>2.0038194100000002</v>
      </c>
      <c r="E4" s="4">
        <v>2.3725970799999998</v>
      </c>
      <c r="I4" s="6"/>
      <c r="J4" s="6"/>
    </row>
    <row r="5" spans="1:10" x14ac:dyDescent="0.25">
      <c r="A5" s="3">
        <v>1.4924896000000001</v>
      </c>
      <c r="B5" s="3">
        <v>1.81446372</v>
      </c>
      <c r="D5" s="4">
        <v>1.73313012</v>
      </c>
      <c r="E5" s="4">
        <v>2.2950147900000002</v>
      </c>
      <c r="I5" s="6"/>
      <c r="J5" s="6"/>
    </row>
    <row r="6" spans="1:10" x14ac:dyDescent="0.25">
      <c r="A6" s="3">
        <v>1.45271226</v>
      </c>
      <c r="B6" s="3">
        <v>1.7448239400000001</v>
      </c>
      <c r="D6" s="4">
        <v>1.6287841999999999</v>
      </c>
      <c r="E6" s="4">
        <v>2.2456852899999999</v>
      </c>
      <c r="I6" s="6"/>
      <c r="J6" s="6"/>
    </row>
    <row r="7" spans="1:10" x14ac:dyDescent="0.25">
      <c r="A7" s="3">
        <v>1.38596484</v>
      </c>
      <c r="B7" s="3">
        <v>1.7434544999999999</v>
      </c>
      <c r="D7" s="4">
        <v>1.56860142</v>
      </c>
      <c r="E7" s="4">
        <v>2.18666128</v>
      </c>
      <c r="I7" s="6"/>
      <c r="J7" s="6"/>
    </row>
    <row r="8" spans="1:10" x14ac:dyDescent="0.25">
      <c r="A8" s="3">
        <v>1.3296743799999999</v>
      </c>
      <c r="B8" s="3">
        <v>1.6994539200000001</v>
      </c>
      <c r="D8" s="4">
        <v>1.46868238</v>
      </c>
      <c r="E8" s="4">
        <v>2.1658301</v>
      </c>
      <c r="I8" s="6"/>
      <c r="J8" s="6"/>
    </row>
    <row r="9" spans="1:10" x14ac:dyDescent="0.25">
      <c r="A9" s="3">
        <v>1.2660330200000001</v>
      </c>
      <c r="B9" s="3">
        <v>1.6848073699999999</v>
      </c>
      <c r="D9" s="4">
        <v>1.3975534599999999</v>
      </c>
      <c r="E9" s="4">
        <v>1.92620178</v>
      </c>
      <c r="I9" s="6"/>
      <c r="J9" s="6"/>
    </row>
    <row r="10" spans="1:10" x14ac:dyDescent="0.25">
      <c r="A10" s="3">
        <v>1.25987713</v>
      </c>
      <c r="B10" s="3">
        <v>1.6830284200000001</v>
      </c>
      <c r="D10" s="4">
        <v>1.37353105</v>
      </c>
      <c r="E10" s="4">
        <v>1.9094922700000001</v>
      </c>
      <c r="I10" s="6"/>
      <c r="J10" s="6"/>
    </row>
    <row r="11" spans="1:10" x14ac:dyDescent="0.25">
      <c r="A11" s="3">
        <v>1.2528042500000001</v>
      </c>
      <c r="B11" s="3">
        <v>1.41541786</v>
      </c>
      <c r="D11" s="4">
        <v>1.27672484</v>
      </c>
      <c r="E11" s="4">
        <v>1.90584994</v>
      </c>
      <c r="I11" s="6"/>
      <c r="J11" s="6"/>
    </row>
    <row r="12" spans="1:10" x14ac:dyDescent="0.25">
      <c r="A12" s="3">
        <v>1.13479174</v>
      </c>
      <c r="B12" s="3">
        <v>1.3099832600000001</v>
      </c>
      <c r="D12" s="4">
        <v>1.07498732</v>
      </c>
      <c r="E12" s="4">
        <v>1.66452011</v>
      </c>
      <c r="I12" s="6"/>
      <c r="J12" s="6"/>
    </row>
    <row r="13" spans="1:10" x14ac:dyDescent="0.25">
      <c r="A13" s="3">
        <v>1.0427696</v>
      </c>
      <c r="B13" s="3">
        <v>1.2568422299999999</v>
      </c>
      <c r="D13" s="4">
        <v>1.0532239999999999</v>
      </c>
      <c r="E13" s="4">
        <v>1.54972109</v>
      </c>
      <c r="I13" s="6"/>
      <c r="J13" s="6"/>
    </row>
    <row r="14" spans="1:10" x14ac:dyDescent="0.25">
      <c r="A14" s="3">
        <v>1.04034625</v>
      </c>
      <c r="B14" s="3">
        <v>1.2394566300000001</v>
      </c>
      <c r="D14" s="4">
        <v>1.0178634900000001</v>
      </c>
      <c r="E14" s="4">
        <v>1.47535678</v>
      </c>
      <c r="I14" s="6"/>
      <c r="J14" s="6"/>
    </row>
    <row r="15" spans="1:10" x14ac:dyDescent="0.25">
      <c r="A15" s="3">
        <v>1.0334602799999999</v>
      </c>
      <c r="B15" s="3">
        <v>1.2089172500000001</v>
      </c>
      <c r="D15" s="4">
        <v>0.96605755999999998</v>
      </c>
      <c r="E15" s="4">
        <v>1.4011679100000001</v>
      </c>
      <c r="I15" s="6"/>
      <c r="J15" s="6"/>
    </row>
    <row r="16" spans="1:10" x14ac:dyDescent="0.25">
      <c r="A16" s="3">
        <v>0.98537735999999998</v>
      </c>
      <c r="B16" s="3">
        <v>1.2042582900000001</v>
      </c>
      <c r="D16" s="4">
        <v>0.96185027000000001</v>
      </c>
      <c r="E16" s="4">
        <v>1.3821121599999999</v>
      </c>
      <c r="I16" s="6"/>
      <c r="J16" s="6"/>
    </row>
    <row r="17" spans="1:10" x14ac:dyDescent="0.25">
      <c r="A17" s="3">
        <v>0.98264443000000001</v>
      </c>
      <c r="B17" s="3">
        <v>1.04028963</v>
      </c>
      <c r="D17" s="4">
        <v>0.88195451000000002</v>
      </c>
      <c r="E17" s="4">
        <v>1.3163056</v>
      </c>
      <c r="I17" s="6"/>
      <c r="J17" s="6"/>
    </row>
    <row r="18" spans="1:10" x14ac:dyDescent="0.25">
      <c r="A18" s="3">
        <v>0.91587085999999995</v>
      </c>
      <c r="B18" s="3">
        <v>1.0005770199999999</v>
      </c>
      <c r="D18" s="4">
        <v>0.85773940000000004</v>
      </c>
      <c r="E18" s="4">
        <v>1.29415404</v>
      </c>
      <c r="I18" s="6"/>
      <c r="J18" s="6"/>
    </row>
    <row r="19" spans="1:10" x14ac:dyDescent="0.25">
      <c r="A19" s="3">
        <v>0.87219409999999997</v>
      </c>
      <c r="B19" s="3">
        <v>0.97745934000000001</v>
      </c>
      <c r="D19" s="4">
        <v>0.84753429000000002</v>
      </c>
      <c r="E19" s="4">
        <v>1.1862511200000001</v>
      </c>
      <c r="I19" s="6"/>
      <c r="J19" s="6"/>
    </row>
    <row r="20" spans="1:10" x14ac:dyDescent="0.25">
      <c r="A20" s="3">
        <v>0.86017370999999998</v>
      </c>
      <c r="B20" s="3">
        <v>0.97701565999999995</v>
      </c>
      <c r="D20" s="4">
        <v>0.75106198999999996</v>
      </c>
      <c r="E20" s="4">
        <v>1.1359856699999999</v>
      </c>
      <c r="I20" s="6"/>
      <c r="J20" s="6"/>
    </row>
    <row r="21" spans="1:10" x14ac:dyDescent="0.25">
      <c r="A21" s="3">
        <v>0.82697655999999997</v>
      </c>
      <c r="B21" s="3">
        <v>0.96931153999999997</v>
      </c>
      <c r="D21" s="4">
        <v>0.71875372999999998</v>
      </c>
      <c r="E21" s="4">
        <v>1.0590709199999999</v>
      </c>
      <c r="I21" s="6"/>
      <c r="J21" s="6"/>
    </row>
    <row r="22" spans="1:10" x14ac:dyDescent="0.25">
      <c r="A22" s="3">
        <v>0.81410455999999998</v>
      </c>
      <c r="B22" s="3">
        <v>0.94781031000000004</v>
      </c>
      <c r="D22" s="4">
        <v>0.69822742000000004</v>
      </c>
      <c r="E22" s="4">
        <v>1.0532297799999999</v>
      </c>
      <c r="I22" s="6"/>
      <c r="J22" s="6"/>
    </row>
    <row r="23" spans="1:10" x14ac:dyDescent="0.25">
      <c r="A23" s="3">
        <v>0.80971968000000005</v>
      </c>
      <c r="B23" s="3">
        <v>0.90445555</v>
      </c>
      <c r="D23" s="4">
        <v>0.69253993999999997</v>
      </c>
      <c r="E23" s="4">
        <v>0.90387733000000003</v>
      </c>
      <c r="I23" s="6"/>
      <c r="J23" s="6"/>
    </row>
    <row r="24" spans="1:10" x14ac:dyDescent="0.25">
      <c r="A24" s="3">
        <v>0.80681513999999999</v>
      </c>
      <c r="B24" s="3">
        <v>0.89061606999999998</v>
      </c>
      <c r="D24" s="4">
        <v>0.68626942000000002</v>
      </c>
      <c r="E24" s="4">
        <v>0.84179119999999996</v>
      </c>
      <c r="I24" s="6"/>
      <c r="J24" s="6"/>
    </row>
    <row r="25" spans="1:10" x14ac:dyDescent="0.25">
      <c r="A25" s="3">
        <v>0.79943136000000004</v>
      </c>
      <c r="B25" s="3">
        <v>0.87022231000000005</v>
      </c>
      <c r="D25" s="4">
        <v>0.66807399000000001</v>
      </c>
      <c r="E25" s="4">
        <v>0.81830345000000004</v>
      </c>
      <c r="I25" s="6"/>
      <c r="J25" s="6"/>
    </row>
    <row r="26" spans="1:10" x14ac:dyDescent="0.25">
      <c r="A26" s="3">
        <v>0.77225513999999995</v>
      </c>
      <c r="B26" s="3">
        <v>0.86297020999999996</v>
      </c>
      <c r="D26" s="4">
        <v>0.62015779000000004</v>
      </c>
      <c r="E26" s="4">
        <v>0.80264203999999995</v>
      </c>
      <c r="I26" s="6"/>
      <c r="J26" s="6"/>
    </row>
    <row r="27" spans="1:10" x14ac:dyDescent="0.25">
      <c r="A27" s="3">
        <v>0.77125772000000004</v>
      </c>
      <c r="B27" s="3">
        <v>0.84553146000000001</v>
      </c>
      <c r="D27" s="4">
        <v>0.55570505999999997</v>
      </c>
      <c r="E27" s="4">
        <v>0.77022895000000002</v>
      </c>
      <c r="I27" s="6"/>
      <c r="J27" s="6"/>
    </row>
    <row r="28" spans="1:10" x14ac:dyDescent="0.25">
      <c r="A28" s="3">
        <v>0.76046491999999999</v>
      </c>
      <c r="B28" s="3">
        <v>0.78247999000000001</v>
      </c>
      <c r="D28" s="4">
        <v>0.55307315999999995</v>
      </c>
      <c r="E28" s="4">
        <v>0.69329041999999996</v>
      </c>
      <c r="I28" s="6"/>
      <c r="J28" s="6"/>
    </row>
    <row r="29" spans="1:10" x14ac:dyDescent="0.25">
      <c r="A29" s="3">
        <v>0.73653334999999998</v>
      </c>
      <c r="B29" s="3">
        <v>0.76546206999999999</v>
      </c>
      <c r="D29" s="4">
        <v>0.52403284999999999</v>
      </c>
      <c r="E29" s="4">
        <v>0.68774239999999998</v>
      </c>
      <c r="I29" s="6"/>
      <c r="J29" s="6"/>
    </row>
    <row r="30" spans="1:10" x14ac:dyDescent="0.25">
      <c r="A30" s="3">
        <v>0.72898169999999995</v>
      </c>
      <c r="B30" s="3">
        <v>0.69933067999999998</v>
      </c>
      <c r="D30" s="4">
        <v>0.51183016000000003</v>
      </c>
      <c r="E30" s="4">
        <v>0.43764716999999997</v>
      </c>
      <c r="I30" s="6"/>
      <c r="J30" s="6"/>
    </row>
    <row r="31" spans="1:10" x14ac:dyDescent="0.25">
      <c r="A31" s="3">
        <v>0.72491855999999999</v>
      </c>
      <c r="B31" s="3">
        <v>0.62687767999999999</v>
      </c>
      <c r="D31" s="4">
        <v>0.50356137999999995</v>
      </c>
      <c r="E31" s="4"/>
      <c r="I31" s="6"/>
    </row>
    <row r="32" spans="1:10" x14ac:dyDescent="0.25">
      <c r="A32" s="3">
        <v>0.71252848000000002</v>
      </c>
      <c r="B32" s="3"/>
      <c r="D32" s="4">
        <v>0.47052467999999997</v>
      </c>
      <c r="E32" s="4"/>
      <c r="I32" s="6"/>
    </row>
    <row r="33" spans="1:9" x14ac:dyDescent="0.25">
      <c r="A33" s="3">
        <v>0.70562298000000001</v>
      </c>
      <c r="B33" s="3"/>
      <c r="D33" s="4">
        <v>0.45919162000000002</v>
      </c>
      <c r="E33" s="4"/>
      <c r="I33" s="6"/>
    </row>
    <row r="34" spans="1:9" x14ac:dyDescent="0.25">
      <c r="A34" s="3">
        <v>0.69614281</v>
      </c>
      <c r="B34" s="3"/>
      <c r="D34" s="4">
        <v>0.43851951</v>
      </c>
      <c r="E34" s="4"/>
      <c r="I34" s="6"/>
    </row>
    <row r="35" spans="1:9" x14ac:dyDescent="0.25">
      <c r="A35" s="3">
        <v>0.69022797000000002</v>
      </c>
      <c r="B35" s="3"/>
      <c r="D35" s="4">
        <v>0.36630302999999997</v>
      </c>
      <c r="E35" s="4"/>
      <c r="I35" s="6"/>
    </row>
    <row r="36" spans="1:9" x14ac:dyDescent="0.25">
      <c r="A36" s="3">
        <v>0.68631564</v>
      </c>
      <c r="B36" s="3"/>
      <c r="D36" s="4">
        <v>1</v>
      </c>
      <c r="E36" s="4"/>
    </row>
    <row r="37" spans="1:9" x14ac:dyDescent="0.25">
      <c r="A37" s="3">
        <v>1</v>
      </c>
      <c r="B37" s="3"/>
    </row>
    <row r="38" spans="1:9" x14ac:dyDescent="0.25">
      <c r="C38" s="1"/>
    </row>
  </sheetData>
  <sortState xmlns:xlrd2="http://schemas.microsoft.com/office/spreadsheetml/2017/richdata2" ref="P1:P37">
    <sortCondition descending="1" ref="P1"/>
  </sortState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5E-soma</vt:lpstr>
      <vt:lpstr>Fig 5E raw data-dendrite</vt:lpstr>
      <vt:lpstr>Fig 5E normalize-dendrite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2025-08-23T18:14:00Z</dcterms:created>
  <dcterms:modified xsi:type="dcterms:W3CDTF">2025-09-08T08:01:07Z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071115F25B79285585F1A668FD33D953_41</vt:lpwstr>
  </property>
  <property fmtid="{D5CDD505-2E9C-101B-9397-08002B2CF9AE}" pid="3" name="KSOProductBuildVer">
    <vt:lpwstr>2052-7.5.1.8994</vt:lpwstr>
  </property>
</Properties>
</file>