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luto/Desktop/GPR30/24-8-28 eLife/25-11-26 VOR/251205/sourse data/"/>
    </mc:Choice>
  </mc:AlternateContent>
  <xr:revisionPtr revIDLastSave="0" documentId="13_ncr:1_{C1EEDC9E-3215-DD45-8B86-EF3530C5E0BC}" xr6:coauthVersionLast="47" xr6:coauthVersionMax="47" xr10:uidLastSave="{00000000-0000-0000-0000-000000000000}"/>
  <bookViews>
    <workbookView xWindow="0" yWindow="740" windowWidth="29400" windowHeight="16880" activeTab="1" xr2:uid="{BE9B4272-6047-534F-8B12-835A6B7E9C65}"/>
  </bookViews>
  <sheets>
    <sheet name="Figure 3" sheetId="1" r:id="rId1"/>
    <sheet name="statistic analys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7" i="1"/>
  <c r="H27" i="1" s="1"/>
  <c r="G24" i="1"/>
  <c r="H24" i="1" s="1"/>
  <c r="G21" i="1"/>
  <c r="H21" i="1" s="1"/>
  <c r="G18" i="1"/>
  <c r="H18" i="1" s="1"/>
  <c r="H15" i="1"/>
  <c r="G15" i="1"/>
  <c r="G12" i="1"/>
  <c r="H12" i="1" s="1"/>
  <c r="G9" i="1"/>
  <c r="H9" i="1" s="1"/>
  <c r="G6" i="1"/>
  <c r="H6" i="1" s="1"/>
  <c r="G3" i="1"/>
  <c r="H3" i="1" s="1"/>
  <c r="H33" i="1" l="1"/>
  <c r="I3" i="1" s="1"/>
  <c r="I30" i="1" l="1"/>
  <c r="I27" i="1"/>
  <c r="I9" i="1"/>
  <c r="I21" i="1"/>
  <c r="I18" i="1"/>
  <c r="I12" i="1"/>
  <c r="I6" i="1"/>
  <c r="I15" i="1"/>
  <c r="I24" i="1"/>
</calcChain>
</file>

<file path=xl/sharedStrings.xml><?xml version="1.0" encoding="utf-8"?>
<sst xmlns="http://schemas.openxmlformats.org/spreadsheetml/2006/main" count="168" uniqueCount="90">
  <si>
    <t>C</t>
    <phoneticPr fontId="1" type="noConversion"/>
  </si>
  <si>
    <t>actin</t>
    <phoneticPr fontId="2" type="noConversion"/>
  </si>
  <si>
    <t>Ct</t>
    <phoneticPr fontId="1" type="noConversion"/>
  </si>
  <si>
    <t>Mean Ct</t>
    <phoneticPr fontId="2" type="noConversion"/>
  </si>
  <si>
    <t>Gper1</t>
    <phoneticPr fontId="2" type="noConversion"/>
  </si>
  <si>
    <t>△Ct</t>
    <phoneticPr fontId="2" type="noConversion"/>
  </si>
  <si>
    <t>2^(-△Ct）</t>
    <phoneticPr fontId="2" type="noConversion"/>
  </si>
  <si>
    <t>2^(-△△Ct）</t>
    <phoneticPr fontId="2" type="noConversion"/>
  </si>
  <si>
    <t>Group</t>
    <phoneticPr fontId="1" type="noConversion"/>
  </si>
  <si>
    <t>concerntration</t>
  </si>
  <si>
    <t>NC + Sham 1</t>
    <phoneticPr fontId="2" type="noConversion"/>
  </si>
  <si>
    <t>NC + Sham 2</t>
  </si>
  <si>
    <t>NC + Sham 3</t>
  </si>
  <si>
    <t>KD + CCI 1</t>
    <phoneticPr fontId="2" type="noConversion"/>
  </si>
  <si>
    <t>KD + CCI 2</t>
  </si>
  <si>
    <t>KD + CCI 3</t>
  </si>
  <si>
    <t>KD + CCI 4</t>
  </si>
  <si>
    <t>NC + CCI 1</t>
    <phoneticPr fontId="2" type="noConversion"/>
  </si>
  <si>
    <t>NC + CCI 2</t>
  </si>
  <si>
    <t>NA</t>
    <phoneticPr fontId="1" type="noConversion"/>
  </si>
  <si>
    <t>NC + CCI 3</t>
  </si>
  <si>
    <t>Mean Sham</t>
    <phoneticPr fontId="1" type="noConversion"/>
  </si>
  <si>
    <t>D-F</t>
    <phoneticPr fontId="1" type="noConversion"/>
  </si>
  <si>
    <t xml:space="preserve"> </t>
    <phoneticPr fontId="1" type="noConversion"/>
  </si>
  <si>
    <t>Female</t>
    <phoneticPr fontId="1" type="noConversion"/>
  </si>
  <si>
    <t>VF</t>
    <phoneticPr fontId="1" type="noConversion"/>
  </si>
  <si>
    <t>Scramble + Sham</t>
    <phoneticPr fontId="1" type="noConversion"/>
  </si>
  <si>
    <t>Scramble + CCI</t>
    <phoneticPr fontId="1" type="noConversion"/>
  </si>
  <si>
    <t>shGper1 + CCI</t>
    <phoneticPr fontId="1" type="noConversion"/>
  </si>
  <si>
    <t>Baseline</t>
    <phoneticPr fontId="1" type="noConversion"/>
  </si>
  <si>
    <t>shRNA</t>
    <phoneticPr fontId="1" type="noConversion"/>
  </si>
  <si>
    <t>CCI 2W</t>
    <phoneticPr fontId="1" type="noConversion"/>
  </si>
  <si>
    <t>Brush</t>
    <phoneticPr fontId="1" type="noConversion"/>
  </si>
  <si>
    <t>Heat</t>
    <phoneticPr fontId="1" type="noConversion"/>
  </si>
  <si>
    <t>1st</t>
    <phoneticPr fontId="1" type="noConversion"/>
  </si>
  <si>
    <t>2nd</t>
    <phoneticPr fontId="1" type="noConversion"/>
  </si>
  <si>
    <t>3rd</t>
    <phoneticPr fontId="1" type="noConversion"/>
  </si>
  <si>
    <t>Mean</t>
    <phoneticPr fontId="1" type="noConversion"/>
  </si>
  <si>
    <t>Male</t>
    <phoneticPr fontId="1" type="noConversion"/>
  </si>
  <si>
    <t>C</t>
  </si>
  <si>
    <t>Scramble + Sham</t>
  </si>
  <si>
    <t>Scramble + CCI</t>
  </si>
  <si>
    <t>shGper1 + CCI</t>
  </si>
  <si>
    <t>one-way ANOVA with Turkey's multiple comparisons test</t>
  </si>
  <si>
    <t>**, P=0.0088 (Sc+S vs Sc+C);
ns, P=0.6538 (Sc+S vs sh+C); 
*, P=0.0187 (Sc+C vs sh+C)</t>
  </si>
  <si>
    <r>
      <t>F (DFn, DFd)</t>
    </r>
    <r>
      <rPr>
        <sz val="12"/>
        <rFont val="Microsoft YaHei"/>
        <family val="2"/>
        <charset val="134"/>
      </rPr>
      <t>：</t>
    </r>
    <r>
      <rPr>
        <sz val="12"/>
        <rFont val="Arial"/>
        <family val="2"/>
      </rPr>
      <t>0.5232 (2, 7)</t>
    </r>
  </si>
  <si>
    <t>D</t>
  </si>
  <si>
    <t>Scramble + Sham
Female</t>
  </si>
  <si>
    <t>Scramble + CCI
Female</t>
  </si>
  <si>
    <t>shGper1 + CCI
Female</t>
  </si>
  <si>
    <t>two-way ANOVA with Turkey's multiple comparisons test</t>
  </si>
  <si>
    <t>Baseline: ns, P=0.9995 (Sc+S vs Sc+C);
ns, P=0.6934 (Sc+S vs sh+C); 
ns, P=0.7125 (Sc+C vs sh+C)</t>
  </si>
  <si>
    <t>shRNA: ns, P=0.9604 (Sc+S vs Sc+C);
ns, P=0.4118 (Sc+S vs sh+C); 
ns, P=0.5795 (Sc+C vs sh+C)"</t>
  </si>
  <si>
    <t>CCI-2W: **, P=0.0056 (Sc+S vs Sc+C);
ns, P=0.9898 (Sc+S vs sh+C); 
**, P=0.0027 (Sc+C vs sh+C)"</t>
  </si>
  <si>
    <t>F (4, 48) = 3.198</t>
  </si>
  <si>
    <t>Scramble + Sham
Male</t>
  </si>
  <si>
    <t>Scramble + CCI
Male</t>
  </si>
  <si>
    <t>shGper1 + CCI
Male</t>
  </si>
  <si>
    <t>Baseline: ns, P=0.4148 (Sc+S vs Sc+C);
ns, P=0.9212 (Sc+S vs sh+C); 
ns, P=0.6185 (Sc+C vs sh+C)</t>
  </si>
  <si>
    <t>shRNA: ns, P=0.9122 (Sc+S vs Sc+C);
ns, P=0.9270 (Sc+S vs sh+C); 
ns, P=0.9985 (Sc+C vs sh+C)"</t>
  </si>
  <si>
    <t>CCI-2W: ****, P&lt;0.0001 (Sc+S vs Sc+C);
ns, P=0.1375 (Sc+S vs sh+C); 
**, P=0.0023 (Sc+C vs sh+C)"</t>
  </si>
  <si>
    <t>F (4, 48) = 6.616</t>
  </si>
  <si>
    <t>E</t>
  </si>
  <si>
    <t>Baseline: ns, P=0.9527 (Sc+S vs Sc+C);
ns, P=0.9175 (Sc+S vs sh+C); 
ns, P=0.9957 (Sc+C vs sh+C)</t>
  </si>
  <si>
    <t>shRNA: ns, P=0.4670 (Sc+S vs Sc+C);
ns, P=0.8992 (Sc+S vs sh+C); 
ns, P=0.2268 (Sc+C vs sh+C)"</t>
  </si>
  <si>
    <t>CCI-2W: ****, P&lt;0.0001 (Sc+S vs Sc+C);
ns, P=0.4410 (Sc+S vs sh+C); 
****, P&lt;0.0001 (Sc+C vs sh+C)"</t>
  </si>
  <si>
    <t>F (4, 48) = 21.59</t>
  </si>
  <si>
    <t>Baseline: ns, P=0.9633 (Sc+S vs Sc+C);
ns, P=0.6745 (Sc+S vs sh+C); 
ns, P=0.8319 (Sc+C vs sh+C)</t>
  </si>
  <si>
    <t>shRNA: ns, P=0.7163 (Sc+S vs Sc+C);
ns, P=0.9357 (Sc+S vs sh+C); 
ns, P=0.8887 (Sc+C vs sh+C)"</t>
  </si>
  <si>
    <t>CCI-2W: ****, P&lt;0.0001 (Sc+S vs Sc+C);
ns, P=0.4386 (Sc+S vs sh+C); 
****, P&lt;0.0001 (Sc+C vs sh+C)"</t>
  </si>
  <si>
    <t>F (4, 48) = 19.35</t>
  </si>
  <si>
    <t>F</t>
  </si>
  <si>
    <t>CCI-2W: **, P=0.0014 (Sc+S vs Sc+C);
ns, P=0.6788 (Sc+S vs sh+C); 
**, P=0.0059 (Sc+C vs sh+C)"</t>
  </si>
  <si>
    <r>
      <t>F (DFn, DFd)</t>
    </r>
    <r>
      <rPr>
        <sz val="12"/>
        <rFont val="Microsoft YaHei"/>
        <family val="2"/>
        <charset val="134"/>
      </rPr>
      <t>：</t>
    </r>
    <r>
      <rPr>
        <sz val="12"/>
        <rFont val="Arial"/>
        <family val="2"/>
      </rPr>
      <t>0.4076 (2, 16)</t>
    </r>
  </si>
  <si>
    <t>CCI-2W: ****, P&lt;0.0001 (Sc+S vs Sc+C);
*, P=0.0157 (Sc+S vs sh+C); 
**, P=0.0023 (Sc+C vs sh+C)</t>
  </si>
  <si>
    <r>
      <t>F (DFn, DFd)</t>
    </r>
    <r>
      <rPr>
        <sz val="12"/>
        <rFont val="Microsoft YaHei"/>
        <family val="2"/>
        <charset val="134"/>
      </rPr>
      <t>：</t>
    </r>
    <r>
      <rPr>
        <sz val="12"/>
        <rFont val="Arial"/>
        <family val="2"/>
      </rPr>
      <t>0.8018 (2, 16)</t>
    </r>
  </si>
  <si>
    <t>J</t>
  </si>
  <si>
    <t>Pre</t>
  </si>
  <si>
    <t>Stim</t>
  </si>
  <si>
    <t>Post</t>
  </si>
  <si>
    <t>**, P=0.0012 (Pre vs Stim);
***, P=0.0006 (Pre vs Post); 
*, P=0.9508 (stim vs post)</t>
  </si>
  <si>
    <r>
      <t>F (DFn, DFd)</t>
    </r>
    <r>
      <rPr>
        <sz val="12"/>
        <rFont val="Microsoft YaHei"/>
        <family val="2"/>
        <charset val="134"/>
      </rPr>
      <t>：</t>
    </r>
    <r>
      <rPr>
        <sz val="12"/>
        <rFont val="Arial"/>
        <family val="2"/>
      </rPr>
      <t>9.576 (2, 21)</t>
    </r>
  </si>
  <si>
    <t>K</t>
  </si>
  <si>
    <t>ns, P=0.6875 (Pre vs Stim);
ns, P=0.9906 (Pre vs Post); 
ns, P=0.6076 (stim vs post)</t>
  </si>
  <si>
    <r>
      <t>F (DFn, DFd)</t>
    </r>
    <r>
      <rPr>
        <sz val="12"/>
        <rFont val="Microsoft YaHei"/>
        <family val="2"/>
        <charset val="134"/>
      </rPr>
      <t>：</t>
    </r>
    <r>
      <rPr>
        <sz val="12"/>
        <rFont val="Arial"/>
        <family val="2"/>
      </rPr>
      <t>2.262 (2, 21)</t>
    </r>
  </si>
  <si>
    <t>L</t>
  </si>
  <si>
    <t>Unpaired Student's t-test</t>
  </si>
  <si>
    <t>***, P=0.0002</t>
  </si>
  <si>
    <t>t=4.938, df=14</t>
  </si>
  <si>
    <t>Figure 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</si>
</sst>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rgb="FF000000"/>
      <name val="等线"/>
      <family val="4"/>
      <charset val="134"/>
      <scheme val="minor"/>
    </font>
    <font>
      <sz val="12"/>
      <name val="Arial"/>
      <family val="2"/>
    </font>
    <font>
      <sz val="16"/>
      <name val="等线"/>
      <family val="4"/>
      <charset val="134"/>
      <scheme val="minor"/>
    </font>
    <font>
      <sz val="12"/>
      <color rgb="FF000000"/>
      <name val="等线"/>
      <family val="4"/>
      <charset val="134"/>
      <scheme val="minor"/>
    </font>
    <font>
      <sz val="12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76" fontId="3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AA66B-B307-9848-9529-C20764D4692B}">
  <dimension ref="A1:T62"/>
  <sheetViews>
    <sheetView topLeftCell="A47" workbookViewId="0">
      <selection activeCell="F47" sqref="F47"/>
    </sheetView>
  </sheetViews>
  <sheetFormatPr baseColWidth="10" defaultRowHeight="16"/>
  <sheetData>
    <row r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>
      <c r="A2" s="3" t="s">
        <v>1</v>
      </c>
      <c r="B2" s="4" t="s">
        <v>2</v>
      </c>
      <c r="C2" s="3" t="s">
        <v>3</v>
      </c>
      <c r="D2" s="3" t="s">
        <v>4</v>
      </c>
      <c r="E2" s="4" t="s">
        <v>2</v>
      </c>
      <c r="F2" s="3" t="s">
        <v>3</v>
      </c>
      <c r="G2" s="3" t="s">
        <v>5</v>
      </c>
      <c r="H2" s="3" t="s">
        <v>6</v>
      </c>
      <c r="I2" s="3" t="s">
        <v>7</v>
      </c>
      <c r="J2" s="2"/>
      <c r="K2" s="5" t="s">
        <v>8</v>
      </c>
      <c r="L2" s="5" t="s">
        <v>9</v>
      </c>
      <c r="M2" s="2"/>
      <c r="N2" s="2"/>
      <c r="O2" s="2"/>
      <c r="P2" s="2"/>
      <c r="Q2" s="2"/>
      <c r="R2" s="2"/>
      <c r="S2" s="2"/>
      <c r="T2" s="2"/>
    </row>
    <row r="3" spans="1:20">
      <c r="A3" s="3" t="s">
        <v>10</v>
      </c>
      <c r="B3" s="4">
        <v>18.100000000000001</v>
      </c>
      <c r="C3" s="3">
        <v>18.16</v>
      </c>
      <c r="D3" s="3" t="s">
        <v>10</v>
      </c>
      <c r="E3" s="4">
        <v>28.48</v>
      </c>
      <c r="F3" s="3">
        <v>28.42</v>
      </c>
      <c r="G3" s="3">
        <f>F3-C3</f>
        <v>10.260000000000002</v>
      </c>
      <c r="H3" s="3">
        <f>2^(-G3)</f>
        <v>8.155155463167664E-4</v>
      </c>
      <c r="I3" s="6">
        <f>H3/$H$33</f>
        <v>1.0490900521258149</v>
      </c>
      <c r="J3" s="2"/>
      <c r="K3" s="3" t="s">
        <v>10</v>
      </c>
      <c r="L3" s="7">
        <v>11.92</v>
      </c>
      <c r="M3" s="2"/>
      <c r="N3" s="2"/>
      <c r="O3" s="2"/>
      <c r="P3" s="2"/>
      <c r="Q3" s="2"/>
      <c r="R3" s="2"/>
      <c r="S3" s="2"/>
      <c r="T3" s="2"/>
    </row>
    <row r="4" spans="1:20">
      <c r="A4" s="3"/>
      <c r="B4" s="4">
        <v>18.100000000000001</v>
      </c>
      <c r="C4" s="3"/>
      <c r="D4" s="3"/>
      <c r="E4" s="4">
        <v>28.35</v>
      </c>
      <c r="F4" s="3"/>
      <c r="G4" s="3"/>
      <c r="H4" s="3"/>
      <c r="I4" s="6"/>
      <c r="J4" s="2"/>
      <c r="K4" s="3"/>
      <c r="L4" s="7"/>
      <c r="M4" s="2"/>
      <c r="N4" s="2"/>
      <c r="O4" s="2"/>
      <c r="P4" s="2"/>
      <c r="Q4" s="2"/>
      <c r="R4" s="2"/>
      <c r="S4" s="2"/>
      <c r="T4" s="2"/>
    </row>
    <row r="5" spans="1:20">
      <c r="A5" s="3"/>
      <c r="B5" s="4">
        <v>18.28</v>
      </c>
      <c r="C5" s="3"/>
      <c r="D5" s="3"/>
      <c r="E5" s="4">
        <v>28.44</v>
      </c>
      <c r="F5" s="3"/>
      <c r="G5" s="3"/>
      <c r="H5" s="3"/>
      <c r="I5" s="6"/>
      <c r="J5" s="2"/>
      <c r="K5" s="3"/>
      <c r="L5" s="7"/>
      <c r="M5" s="2"/>
      <c r="N5" s="2"/>
      <c r="O5" s="2"/>
      <c r="P5" s="2"/>
      <c r="Q5" s="2"/>
      <c r="R5" s="2"/>
      <c r="S5" s="2"/>
      <c r="T5" s="2"/>
    </row>
    <row r="6" spans="1:20">
      <c r="A6" s="3" t="s">
        <v>11</v>
      </c>
      <c r="B6" s="4">
        <v>18.29</v>
      </c>
      <c r="C6" s="3">
        <v>18.46</v>
      </c>
      <c r="D6" s="3" t="s">
        <v>11</v>
      </c>
      <c r="E6" s="4">
        <v>28.99</v>
      </c>
      <c r="F6" s="3">
        <v>28.83</v>
      </c>
      <c r="G6" s="3">
        <f>F6-C6</f>
        <v>10.369999999999997</v>
      </c>
      <c r="H6" s="3">
        <f t="shared" ref="H6:H30" si="0">2^(-G6)</f>
        <v>7.5564696950312135E-4</v>
      </c>
      <c r="I6" s="6">
        <f>H6/$H$33</f>
        <v>0.97207431814772927</v>
      </c>
      <c r="J6" s="2"/>
      <c r="K6" s="3" t="s">
        <v>11</v>
      </c>
      <c r="L6" s="7">
        <v>65.44</v>
      </c>
      <c r="M6" s="2"/>
      <c r="N6" s="2"/>
      <c r="O6" s="2"/>
      <c r="P6" s="2"/>
      <c r="Q6" s="2"/>
      <c r="R6" s="2"/>
      <c r="S6" s="2"/>
      <c r="T6" s="2"/>
    </row>
    <row r="7" spans="1:20">
      <c r="A7" s="3"/>
      <c r="B7" s="4">
        <v>18.59</v>
      </c>
      <c r="C7" s="3"/>
      <c r="D7" s="3"/>
      <c r="E7" s="4">
        <v>28.69</v>
      </c>
      <c r="F7" s="3"/>
      <c r="G7" s="3"/>
      <c r="H7" s="3"/>
      <c r="I7" s="6"/>
      <c r="J7" s="2"/>
      <c r="K7" s="3"/>
      <c r="L7" s="7"/>
      <c r="M7" s="2"/>
      <c r="N7" s="2"/>
      <c r="O7" s="2"/>
      <c r="P7" s="2"/>
      <c r="Q7" s="2"/>
      <c r="R7" s="2"/>
      <c r="S7" s="2"/>
      <c r="T7" s="2"/>
    </row>
    <row r="8" spans="1:20">
      <c r="A8" s="3"/>
      <c r="B8" s="4">
        <v>18.510000000000002</v>
      </c>
      <c r="C8" s="3"/>
      <c r="D8" s="3"/>
      <c r="E8" s="4">
        <v>28.82</v>
      </c>
      <c r="F8" s="3"/>
      <c r="G8" s="3"/>
      <c r="H8" s="3"/>
      <c r="I8" s="6"/>
      <c r="J8" s="2"/>
      <c r="K8" s="3"/>
      <c r="L8" s="7"/>
      <c r="M8" s="2"/>
      <c r="N8" s="2"/>
      <c r="O8" s="2"/>
      <c r="P8" s="2"/>
      <c r="Q8" s="2"/>
      <c r="R8" s="2"/>
      <c r="S8" s="2"/>
      <c r="T8" s="2"/>
    </row>
    <row r="9" spans="1:20">
      <c r="A9" s="3" t="s">
        <v>12</v>
      </c>
      <c r="B9" s="4">
        <v>17.809999999999999</v>
      </c>
      <c r="C9" s="3">
        <v>18.02</v>
      </c>
      <c r="D9" s="3" t="s">
        <v>12</v>
      </c>
      <c r="E9" s="4">
        <v>28.33</v>
      </c>
      <c r="F9" s="3">
        <v>28.38</v>
      </c>
      <c r="G9" s="3">
        <f>F9-C9</f>
        <v>10.36</v>
      </c>
      <c r="H9" s="3">
        <f t="shared" si="0"/>
        <v>7.6090290982470769E-4</v>
      </c>
      <c r="I9" s="6">
        <f>H9/$H$33</f>
        <v>0.97883562972645599</v>
      </c>
      <c r="J9" s="2"/>
      <c r="K9" s="3" t="s">
        <v>12</v>
      </c>
      <c r="L9" s="7">
        <v>28.56</v>
      </c>
      <c r="M9" s="2"/>
      <c r="N9" s="2"/>
      <c r="O9" s="2"/>
      <c r="P9" s="2"/>
      <c r="Q9" s="2"/>
      <c r="R9" s="2"/>
      <c r="S9" s="2"/>
      <c r="T9" s="2"/>
    </row>
    <row r="10" spans="1:20">
      <c r="A10" s="3"/>
      <c r="B10" s="4">
        <v>18.149999999999999</v>
      </c>
      <c r="C10" s="3"/>
      <c r="D10" s="3"/>
      <c r="E10" s="4">
        <v>28.5</v>
      </c>
      <c r="F10" s="3"/>
      <c r="G10" s="3"/>
      <c r="H10" s="3"/>
      <c r="I10" s="6"/>
      <c r="J10" s="2"/>
      <c r="K10" s="3"/>
      <c r="L10" s="7"/>
      <c r="M10" s="2"/>
      <c r="N10" s="2"/>
      <c r="O10" s="2"/>
      <c r="P10" s="2"/>
      <c r="Q10" s="2"/>
      <c r="R10" s="2"/>
      <c r="S10" s="2"/>
      <c r="T10" s="2"/>
    </row>
    <row r="11" spans="1:20">
      <c r="A11" s="3"/>
      <c r="B11" s="4">
        <v>18.09</v>
      </c>
      <c r="C11" s="3"/>
      <c r="D11" s="3"/>
      <c r="E11" s="4">
        <v>28.31</v>
      </c>
      <c r="F11" s="3"/>
      <c r="G11" s="3"/>
      <c r="H11" s="3"/>
      <c r="I11" s="6"/>
      <c r="J11" s="2"/>
      <c r="K11" s="3"/>
      <c r="L11" s="7"/>
      <c r="M11" s="2"/>
      <c r="N11" s="2"/>
      <c r="O11" s="2"/>
      <c r="P11" s="2"/>
      <c r="Q11" s="2"/>
      <c r="R11" s="2"/>
      <c r="S11" s="2"/>
      <c r="T11" s="2"/>
    </row>
    <row r="12" spans="1:20">
      <c r="A12" s="3" t="s">
        <v>13</v>
      </c>
      <c r="B12" s="4">
        <v>17.88</v>
      </c>
      <c r="C12" s="3">
        <v>18.03</v>
      </c>
      <c r="D12" s="3" t="s">
        <v>13</v>
      </c>
      <c r="E12" s="4">
        <v>28.36</v>
      </c>
      <c r="F12" s="3">
        <v>28.36</v>
      </c>
      <c r="G12" s="3">
        <f>F12-C12</f>
        <v>10.329999999999998</v>
      </c>
      <c r="H12" s="3">
        <f t="shared" si="0"/>
        <v>7.7689109741691431E-4</v>
      </c>
      <c r="I12" s="6">
        <f>H12/$H$33</f>
        <v>0.99940304702494887</v>
      </c>
      <c r="J12" s="2"/>
      <c r="K12" s="3" t="s">
        <v>13</v>
      </c>
      <c r="L12" s="7">
        <v>50.64</v>
      </c>
      <c r="M12" s="2"/>
      <c r="N12" s="2"/>
      <c r="O12" s="2"/>
      <c r="P12" s="2"/>
      <c r="Q12" s="2"/>
      <c r="R12" s="2"/>
      <c r="S12" s="2"/>
      <c r="T12" s="2"/>
    </row>
    <row r="13" spans="1:20">
      <c r="A13" s="3"/>
      <c r="B13" s="4">
        <v>18.27</v>
      </c>
      <c r="C13" s="3"/>
      <c r="D13" s="3"/>
      <c r="E13" s="4">
        <v>28.47</v>
      </c>
      <c r="F13" s="3"/>
      <c r="G13" s="3"/>
      <c r="H13" s="3"/>
      <c r="I13" s="6"/>
      <c r="J13" s="2"/>
      <c r="K13" s="3"/>
      <c r="L13" s="7"/>
      <c r="M13" s="2"/>
      <c r="N13" s="2"/>
      <c r="O13" s="2"/>
      <c r="P13" s="2"/>
      <c r="Q13" s="2"/>
      <c r="R13" s="2"/>
      <c r="S13" s="2"/>
      <c r="T13" s="2"/>
    </row>
    <row r="14" spans="1:20">
      <c r="A14" s="3"/>
      <c r="B14" s="4">
        <v>17.93</v>
      </c>
      <c r="C14" s="3"/>
      <c r="D14" s="3"/>
      <c r="E14" s="4">
        <v>28.25</v>
      </c>
      <c r="F14" s="3"/>
      <c r="G14" s="3"/>
      <c r="H14" s="3"/>
      <c r="I14" s="6"/>
      <c r="J14" s="2"/>
      <c r="K14" s="3"/>
      <c r="L14" s="7"/>
      <c r="M14" s="2"/>
      <c r="N14" s="2"/>
      <c r="O14" s="2"/>
      <c r="P14" s="2"/>
      <c r="Q14" s="2"/>
      <c r="R14" s="2"/>
      <c r="S14" s="2"/>
      <c r="T14" s="2"/>
    </row>
    <row r="15" spans="1:20">
      <c r="A15" s="3" t="s">
        <v>14</v>
      </c>
      <c r="B15" s="4">
        <v>18.010000000000002</v>
      </c>
      <c r="C15" s="3">
        <v>18.12</v>
      </c>
      <c r="D15" s="3" t="s">
        <v>14</v>
      </c>
      <c r="E15" s="4">
        <v>28.18</v>
      </c>
      <c r="F15" s="3">
        <v>28.17</v>
      </c>
      <c r="G15" s="3">
        <f>F15-C15</f>
        <v>10.050000000000001</v>
      </c>
      <c r="H15" s="3">
        <f t="shared" si="0"/>
        <v>9.4329719621566899E-4</v>
      </c>
      <c r="I15" s="6">
        <f>H15/$H$33</f>
        <v>1.2134700671465124</v>
      </c>
      <c r="J15" s="2"/>
      <c r="K15" s="3" t="s">
        <v>14</v>
      </c>
      <c r="L15" s="4">
        <v>43.76</v>
      </c>
      <c r="M15" s="2"/>
      <c r="N15" s="2"/>
      <c r="O15" s="2"/>
      <c r="P15" s="2"/>
      <c r="Q15" s="2"/>
      <c r="R15" s="2"/>
      <c r="S15" s="2"/>
      <c r="T15" s="2"/>
    </row>
    <row r="16" spans="1:20">
      <c r="A16" s="3"/>
      <c r="B16" s="4">
        <v>18.37</v>
      </c>
      <c r="C16" s="3"/>
      <c r="D16" s="3"/>
      <c r="E16" s="4">
        <v>28.22</v>
      </c>
      <c r="F16" s="3"/>
      <c r="G16" s="3"/>
      <c r="H16" s="3"/>
      <c r="I16" s="6"/>
      <c r="J16" s="2"/>
      <c r="K16" s="3"/>
      <c r="L16" s="4"/>
      <c r="M16" s="2"/>
      <c r="N16" s="2"/>
      <c r="O16" s="2"/>
      <c r="P16" s="2"/>
      <c r="Q16" s="2"/>
      <c r="R16" s="2"/>
      <c r="S16" s="2"/>
      <c r="T16" s="2"/>
    </row>
    <row r="17" spans="1:20">
      <c r="A17" s="3"/>
      <c r="B17" s="4">
        <v>17.97</v>
      </c>
      <c r="C17" s="3"/>
      <c r="D17" s="3"/>
      <c r="E17" s="4">
        <v>28.11</v>
      </c>
      <c r="F17" s="3"/>
      <c r="G17" s="3"/>
      <c r="H17" s="3"/>
      <c r="I17" s="6"/>
      <c r="J17" s="2"/>
      <c r="K17" s="3"/>
      <c r="L17" s="4"/>
      <c r="M17" s="2"/>
      <c r="N17" s="2"/>
      <c r="O17" s="2"/>
      <c r="P17" s="2"/>
      <c r="Q17" s="2"/>
      <c r="R17" s="2"/>
      <c r="S17" s="2"/>
      <c r="T17" s="2"/>
    </row>
    <row r="18" spans="1:20">
      <c r="A18" s="3" t="s">
        <v>15</v>
      </c>
      <c r="B18" s="4">
        <v>18.22</v>
      </c>
      <c r="C18" s="3">
        <v>18.22</v>
      </c>
      <c r="D18" s="3" t="s">
        <v>15</v>
      </c>
      <c r="E18" s="4">
        <v>28.54</v>
      </c>
      <c r="F18" s="3">
        <v>28.43</v>
      </c>
      <c r="G18" s="3">
        <f>F18-C18</f>
        <v>10.210000000000001</v>
      </c>
      <c r="H18" s="3">
        <f t="shared" si="0"/>
        <v>8.4427463994908678E-4</v>
      </c>
      <c r="I18" s="6">
        <f>H18/$H$33</f>
        <v>1.0860861329167788</v>
      </c>
      <c r="J18" s="2"/>
      <c r="K18" s="3" t="s">
        <v>15</v>
      </c>
      <c r="L18" s="7">
        <v>12.72</v>
      </c>
      <c r="M18" s="2"/>
      <c r="N18" s="2"/>
      <c r="O18" s="2"/>
      <c r="P18" s="2"/>
      <c r="Q18" s="2"/>
      <c r="R18" s="2"/>
      <c r="S18" s="2"/>
      <c r="T18" s="2"/>
    </row>
    <row r="19" spans="1:20">
      <c r="A19" s="3"/>
      <c r="B19" s="4">
        <v>18.21</v>
      </c>
      <c r="C19" s="3"/>
      <c r="D19" s="3"/>
      <c r="E19" s="4">
        <v>28.4</v>
      </c>
      <c r="F19" s="3"/>
      <c r="G19" s="3"/>
      <c r="H19" s="3"/>
      <c r="I19" s="6"/>
      <c r="J19" s="2"/>
      <c r="K19" s="3"/>
      <c r="L19" s="7"/>
      <c r="M19" s="2"/>
      <c r="N19" s="2"/>
      <c r="O19" s="2"/>
      <c r="P19" s="2"/>
      <c r="Q19" s="2"/>
      <c r="R19" s="2"/>
      <c r="S19" s="2"/>
      <c r="T19" s="2"/>
    </row>
    <row r="20" spans="1:20">
      <c r="A20" s="3"/>
      <c r="B20" s="4">
        <v>18.23</v>
      </c>
      <c r="C20" s="3"/>
      <c r="D20" s="3"/>
      <c r="E20" s="4">
        <v>28.36</v>
      </c>
      <c r="F20" s="3"/>
      <c r="G20" s="3"/>
      <c r="H20" s="3"/>
      <c r="I20" s="6"/>
      <c r="J20" s="2"/>
      <c r="K20" s="3"/>
      <c r="L20" s="7"/>
      <c r="M20" s="2"/>
      <c r="N20" s="2"/>
      <c r="O20" s="2"/>
      <c r="P20" s="2"/>
      <c r="Q20" s="2"/>
      <c r="R20" s="2"/>
      <c r="S20" s="2"/>
      <c r="T20" s="2"/>
    </row>
    <row r="21" spans="1:20">
      <c r="A21" s="3" t="s">
        <v>16</v>
      </c>
      <c r="B21" s="4">
        <v>18.149999999999999</v>
      </c>
      <c r="C21" s="3">
        <v>18.12</v>
      </c>
      <c r="D21" s="3" t="s">
        <v>16</v>
      </c>
      <c r="E21" s="4">
        <v>28.39</v>
      </c>
      <c r="F21" s="3">
        <v>28.39</v>
      </c>
      <c r="G21" s="3">
        <f>F21-C21</f>
        <v>10.27</v>
      </c>
      <c r="H21" s="3">
        <f t="shared" si="0"/>
        <v>8.0988236895941635E-4</v>
      </c>
      <c r="I21" s="6">
        <f>H21/$H$33</f>
        <v>1.0418434578037972</v>
      </c>
      <c r="J21" s="2"/>
      <c r="K21" s="3" t="s">
        <v>16</v>
      </c>
      <c r="L21" s="7">
        <v>80.400000000000006</v>
      </c>
      <c r="M21" s="2"/>
      <c r="N21" s="2"/>
      <c r="O21" s="2"/>
      <c r="P21" s="2"/>
      <c r="Q21" s="2"/>
      <c r="R21" s="2"/>
      <c r="S21" s="2"/>
      <c r="T21" s="2"/>
    </row>
    <row r="22" spans="1:20">
      <c r="A22" s="3"/>
      <c r="B22" s="4">
        <v>18.100000000000001</v>
      </c>
      <c r="C22" s="3"/>
      <c r="D22" s="3"/>
      <c r="E22" s="4">
        <v>28.32</v>
      </c>
      <c r="F22" s="3"/>
      <c r="G22" s="3"/>
      <c r="H22" s="3"/>
      <c r="I22" s="6"/>
      <c r="J22" s="2"/>
      <c r="K22" s="3"/>
      <c r="L22" s="7"/>
      <c r="M22" s="2"/>
      <c r="N22" s="2"/>
      <c r="O22" s="2"/>
      <c r="P22" s="2"/>
      <c r="Q22" s="2"/>
      <c r="R22" s="2"/>
      <c r="S22" s="2"/>
      <c r="T22" s="2"/>
    </row>
    <row r="23" spans="1:20">
      <c r="A23" s="3"/>
      <c r="B23" s="4">
        <v>18.100000000000001</v>
      </c>
      <c r="C23" s="3"/>
      <c r="D23" s="3"/>
      <c r="E23" s="4">
        <v>28.46</v>
      </c>
      <c r="F23" s="3"/>
      <c r="G23" s="3"/>
      <c r="H23" s="3"/>
      <c r="I23" s="6"/>
      <c r="J23" s="2"/>
      <c r="K23" s="3"/>
      <c r="L23" s="7"/>
      <c r="M23" s="2"/>
      <c r="N23" s="2"/>
      <c r="O23" s="2"/>
      <c r="P23" s="2"/>
      <c r="Q23" s="2"/>
      <c r="R23" s="2"/>
      <c r="S23" s="2"/>
      <c r="T23" s="2"/>
    </row>
    <row r="24" spans="1:20">
      <c r="A24" s="3" t="s">
        <v>17</v>
      </c>
      <c r="B24" s="4">
        <v>18.34</v>
      </c>
      <c r="C24" s="3">
        <v>18.329999999999998</v>
      </c>
      <c r="D24" s="3" t="s">
        <v>17</v>
      </c>
      <c r="E24" s="4">
        <v>27.97</v>
      </c>
      <c r="F24" s="3">
        <v>27.93</v>
      </c>
      <c r="G24" s="3">
        <f>F24-C24</f>
        <v>9.6000000000000014</v>
      </c>
      <c r="H24" s="3">
        <f t="shared" si="0"/>
        <v>1.2885819441141534E-3</v>
      </c>
      <c r="I24" s="6">
        <f>H24/$H$33</f>
        <v>1.6576489620885946</v>
      </c>
      <c r="J24" s="2"/>
      <c r="K24" s="3" t="s">
        <v>17</v>
      </c>
      <c r="L24" s="7">
        <v>16.96</v>
      </c>
      <c r="M24" s="2"/>
      <c r="N24" s="2"/>
      <c r="O24" s="2"/>
      <c r="P24" s="2"/>
      <c r="Q24" s="2"/>
      <c r="R24" s="2"/>
      <c r="S24" s="2"/>
      <c r="T24" s="2"/>
    </row>
    <row r="25" spans="1:20">
      <c r="A25" s="3"/>
      <c r="B25" s="4">
        <v>18.329999999999998</v>
      </c>
      <c r="C25" s="3"/>
      <c r="D25" s="3"/>
      <c r="E25" s="4">
        <v>27.8</v>
      </c>
      <c r="F25" s="3"/>
      <c r="G25" s="3"/>
      <c r="H25" s="3"/>
      <c r="I25" s="6"/>
      <c r="J25" s="2"/>
      <c r="K25" s="3"/>
      <c r="L25" s="7"/>
      <c r="M25" s="2"/>
      <c r="N25" s="2"/>
      <c r="O25" s="2"/>
      <c r="P25" s="2"/>
      <c r="Q25" s="2"/>
      <c r="R25" s="2"/>
      <c r="S25" s="2"/>
      <c r="T25" s="2"/>
    </row>
    <row r="26" spans="1:20">
      <c r="A26" s="3"/>
      <c r="B26" s="4">
        <v>18.32</v>
      </c>
      <c r="C26" s="3"/>
      <c r="D26" s="3"/>
      <c r="E26" s="4">
        <v>28.03</v>
      </c>
      <c r="F26" s="3"/>
      <c r="G26" s="3"/>
      <c r="H26" s="3"/>
      <c r="I26" s="6"/>
      <c r="J26" s="2"/>
      <c r="K26" s="3"/>
      <c r="L26" s="7"/>
      <c r="M26" s="2"/>
      <c r="N26" s="2"/>
      <c r="O26" s="2"/>
      <c r="P26" s="2"/>
      <c r="Q26" s="2"/>
      <c r="R26" s="2"/>
      <c r="S26" s="2"/>
      <c r="T26" s="2"/>
    </row>
    <row r="27" spans="1:20">
      <c r="A27" s="3" t="s">
        <v>18</v>
      </c>
      <c r="B27" s="4">
        <v>17.91</v>
      </c>
      <c r="C27" s="3">
        <v>17.920000000000002</v>
      </c>
      <c r="D27" s="3" t="s">
        <v>18</v>
      </c>
      <c r="E27" s="4">
        <v>27.89</v>
      </c>
      <c r="F27" s="3">
        <v>27.84</v>
      </c>
      <c r="G27" s="3">
        <f>F27-C27</f>
        <v>9.9199999999999982</v>
      </c>
      <c r="H27" s="3">
        <f t="shared" si="0"/>
        <v>1.0322441802357244E-3</v>
      </c>
      <c r="I27" s="6">
        <f>H27/$H$33</f>
        <v>1.3278926511468776</v>
      </c>
      <c r="J27" s="2"/>
      <c r="K27" s="3" t="s">
        <v>18</v>
      </c>
      <c r="L27" s="7">
        <v>32.32</v>
      </c>
      <c r="M27" s="2"/>
      <c r="N27" s="2"/>
      <c r="O27" s="2"/>
      <c r="P27" s="2"/>
      <c r="Q27" s="2"/>
      <c r="R27" s="2"/>
      <c r="S27" s="2"/>
      <c r="T27" s="2"/>
    </row>
    <row r="28" spans="1:20">
      <c r="A28" s="3"/>
      <c r="B28" s="4">
        <v>17.920000000000002</v>
      </c>
      <c r="C28" s="3"/>
      <c r="D28" s="3"/>
      <c r="E28" s="4">
        <v>27.78</v>
      </c>
      <c r="F28" s="3"/>
      <c r="G28" s="3"/>
      <c r="H28" s="3"/>
      <c r="I28" s="6"/>
      <c r="J28" s="2"/>
      <c r="K28" s="3"/>
      <c r="L28" s="7"/>
      <c r="M28" s="2"/>
      <c r="N28" s="2"/>
      <c r="O28" s="2"/>
      <c r="P28" s="2"/>
      <c r="Q28" s="2"/>
      <c r="R28" s="2"/>
      <c r="S28" s="2"/>
      <c r="T28" s="2"/>
    </row>
    <row r="29" spans="1:20">
      <c r="A29" s="3"/>
      <c r="B29" s="4">
        <v>17.940000000000001</v>
      </c>
      <c r="C29" s="3"/>
      <c r="D29" s="3"/>
      <c r="E29" s="4" t="s">
        <v>19</v>
      </c>
      <c r="F29" s="3"/>
      <c r="G29" s="3"/>
      <c r="H29" s="3"/>
      <c r="I29" s="6"/>
      <c r="J29" s="2"/>
      <c r="K29" s="3"/>
      <c r="L29" s="7"/>
      <c r="M29" s="2"/>
      <c r="N29" s="2"/>
      <c r="O29" s="2"/>
      <c r="P29" s="2"/>
      <c r="Q29" s="2"/>
      <c r="R29" s="2"/>
      <c r="S29" s="2"/>
      <c r="T29" s="2"/>
    </row>
    <row r="30" spans="1:20">
      <c r="A30" s="3" t="s">
        <v>20</v>
      </c>
      <c r="B30" s="4">
        <v>18.25</v>
      </c>
      <c r="C30" s="3">
        <v>18.27</v>
      </c>
      <c r="D30" s="3" t="s">
        <v>20</v>
      </c>
      <c r="E30" s="4">
        <v>28.45</v>
      </c>
      <c r="F30" s="3">
        <v>28.21</v>
      </c>
      <c r="G30" s="3">
        <f>F30-C30</f>
        <v>9.9400000000000013</v>
      </c>
      <c r="H30" s="3">
        <f t="shared" si="0"/>
        <v>1.0180329695714065E-3</v>
      </c>
      <c r="I30" s="6">
        <f>H30/$H$33</f>
        <v>1.3096111606174388</v>
      </c>
      <c r="J30" s="2"/>
      <c r="K30" s="3" t="s">
        <v>20</v>
      </c>
      <c r="L30" s="7">
        <v>47.36</v>
      </c>
      <c r="M30" s="2"/>
      <c r="N30" s="2"/>
      <c r="O30" s="2"/>
      <c r="P30" s="2"/>
      <c r="Q30" s="2"/>
      <c r="R30" s="2"/>
      <c r="S30" s="2"/>
      <c r="T30" s="2"/>
    </row>
    <row r="31" spans="1:20">
      <c r="A31" s="3"/>
      <c r="B31" s="3">
        <v>18.309999999999999</v>
      </c>
      <c r="C31" s="4"/>
      <c r="D31" s="3"/>
      <c r="E31" s="4">
        <v>27.74</v>
      </c>
      <c r="F31" s="3"/>
      <c r="G31" s="3"/>
      <c r="H31" s="3"/>
      <c r="I31" s="6"/>
      <c r="J31" s="8"/>
      <c r="K31" s="9"/>
      <c r="L31" s="2"/>
      <c r="M31" s="2"/>
      <c r="N31" s="2"/>
      <c r="O31" s="2"/>
      <c r="P31" s="2"/>
      <c r="Q31" s="2"/>
      <c r="R31" s="2"/>
      <c r="S31" s="2"/>
      <c r="T31" s="2"/>
    </row>
    <row r="32" spans="1:20">
      <c r="A32" s="3"/>
      <c r="B32" s="3">
        <v>18.25</v>
      </c>
      <c r="C32" s="4"/>
      <c r="D32" s="3"/>
      <c r="E32" s="4">
        <v>28.46</v>
      </c>
      <c r="F32" s="3"/>
      <c r="G32" s="3"/>
      <c r="H32" s="3"/>
      <c r="I32" s="6"/>
      <c r="J32" s="8"/>
      <c r="K32" s="9"/>
      <c r="L32" s="2"/>
      <c r="M32" s="2"/>
      <c r="N32" s="2"/>
      <c r="O32" s="2"/>
      <c r="P32" s="2"/>
      <c r="Q32" s="2"/>
      <c r="R32" s="2"/>
      <c r="S32" s="2"/>
      <c r="T32" s="2"/>
    </row>
    <row r="33" spans="1:20">
      <c r="A33" s="4"/>
      <c r="B33" s="4"/>
      <c r="C33" s="4"/>
      <c r="D33" s="4"/>
      <c r="E33" s="4"/>
      <c r="F33" s="23" t="s">
        <v>21</v>
      </c>
      <c r="G33" s="23"/>
      <c r="H33" s="3">
        <f>AVERAGE(H3:H9)</f>
        <v>7.7735514188153178E-4</v>
      </c>
      <c r="I33" s="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>
      <c r="A34" s="10" t="s">
        <v>22</v>
      </c>
      <c r="B34" s="8"/>
      <c r="C34" s="8"/>
      <c r="D34" s="8"/>
      <c r="E34" s="8"/>
      <c r="F34" s="8"/>
      <c r="G34" s="2"/>
      <c r="H34" s="2"/>
      <c r="I34" s="2"/>
      <c r="J34" s="2"/>
      <c r="K34" s="2"/>
      <c r="L34" s="2"/>
      <c r="M34" s="2"/>
      <c r="N34" s="2" t="s">
        <v>23</v>
      </c>
      <c r="O34" s="2"/>
      <c r="P34" s="2"/>
      <c r="Q34" s="2"/>
      <c r="R34" s="2"/>
      <c r="S34" s="2"/>
      <c r="T34" s="2"/>
    </row>
    <row r="35" spans="1:20">
      <c r="A35" s="11" t="s">
        <v>24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>
      <c r="A36" s="4" t="s">
        <v>25</v>
      </c>
      <c r="B36" s="21" t="s">
        <v>26</v>
      </c>
      <c r="C36" s="21"/>
      <c r="D36" s="21"/>
      <c r="E36" s="21"/>
      <c r="F36" s="21"/>
      <c r="G36" s="21"/>
      <c r="H36" s="21" t="s">
        <v>27</v>
      </c>
      <c r="I36" s="21"/>
      <c r="J36" s="21"/>
      <c r="K36" s="21"/>
      <c r="L36" s="21"/>
      <c r="M36" s="21"/>
      <c r="N36" s="21" t="s">
        <v>28</v>
      </c>
      <c r="O36" s="21"/>
      <c r="P36" s="21"/>
      <c r="Q36" s="21"/>
      <c r="R36" s="21"/>
      <c r="S36" s="21"/>
      <c r="T36" s="21"/>
    </row>
    <row r="37" spans="1:20">
      <c r="A37" s="4" t="s">
        <v>29</v>
      </c>
      <c r="B37" s="12">
        <v>0.4</v>
      </c>
      <c r="C37" s="12">
        <v>0.33</v>
      </c>
      <c r="D37" s="12">
        <v>0.4</v>
      </c>
      <c r="E37" s="12">
        <v>0.98</v>
      </c>
      <c r="F37" s="12">
        <v>0.33</v>
      </c>
      <c r="G37" s="12">
        <v>0.27</v>
      </c>
      <c r="H37" s="12">
        <v>0.51</v>
      </c>
      <c r="I37" s="12">
        <v>0.33</v>
      </c>
      <c r="J37" s="12">
        <v>0.75</v>
      </c>
      <c r="K37" s="12">
        <v>0.19</v>
      </c>
      <c r="L37" s="12">
        <v>0.51</v>
      </c>
      <c r="M37" s="12">
        <v>0.4</v>
      </c>
      <c r="N37" s="12">
        <v>0.51</v>
      </c>
      <c r="O37" s="12">
        <v>0.4</v>
      </c>
      <c r="P37" s="12">
        <v>0.23</v>
      </c>
      <c r="Q37" s="12">
        <v>0.23</v>
      </c>
      <c r="R37" s="12">
        <v>0.44</v>
      </c>
      <c r="S37" s="12">
        <v>0.23</v>
      </c>
      <c r="T37" s="12">
        <v>0.51</v>
      </c>
    </row>
    <row r="38" spans="1:20">
      <c r="A38" s="4" t="s">
        <v>30</v>
      </c>
      <c r="B38" s="12">
        <v>0.75</v>
      </c>
      <c r="C38" s="12">
        <v>0.4</v>
      </c>
      <c r="D38" s="12">
        <v>0.36</v>
      </c>
      <c r="E38" s="12">
        <v>0.4</v>
      </c>
      <c r="F38" s="12">
        <v>0.27</v>
      </c>
      <c r="G38" s="12">
        <v>0.65</v>
      </c>
      <c r="H38" s="12">
        <v>0.65</v>
      </c>
      <c r="I38" s="12">
        <v>0.33</v>
      </c>
      <c r="J38" s="12">
        <v>0.4</v>
      </c>
      <c r="K38" s="12">
        <v>0.32</v>
      </c>
      <c r="L38" s="12">
        <v>0.98</v>
      </c>
      <c r="M38" s="12">
        <v>0.33</v>
      </c>
      <c r="N38" s="12">
        <v>0.75</v>
      </c>
      <c r="O38" s="12">
        <v>0.65</v>
      </c>
      <c r="P38" s="12">
        <v>0.4</v>
      </c>
      <c r="Q38" s="12">
        <v>0.65</v>
      </c>
      <c r="R38" s="12">
        <v>0.51</v>
      </c>
      <c r="S38" s="12">
        <v>0.65</v>
      </c>
      <c r="T38" s="12">
        <v>0.65</v>
      </c>
    </row>
    <row r="39" spans="1:20">
      <c r="A39" s="4" t="s">
        <v>31</v>
      </c>
      <c r="B39" s="12">
        <v>0.4</v>
      </c>
      <c r="C39" s="12">
        <v>0.32</v>
      </c>
      <c r="D39" s="12">
        <v>0.51</v>
      </c>
      <c r="E39" s="12">
        <v>0.4</v>
      </c>
      <c r="F39" s="12">
        <v>0.36</v>
      </c>
      <c r="G39" s="12">
        <v>0.4</v>
      </c>
      <c r="H39" s="12">
        <v>0.05</v>
      </c>
      <c r="I39" s="12">
        <v>0.03</v>
      </c>
      <c r="J39" s="12">
        <v>0.03</v>
      </c>
      <c r="K39" s="12">
        <v>0.02</v>
      </c>
      <c r="L39" s="12">
        <v>0.06</v>
      </c>
      <c r="M39" s="12">
        <v>0.03</v>
      </c>
      <c r="N39" s="12">
        <v>0.51</v>
      </c>
      <c r="O39" s="12">
        <v>0.51</v>
      </c>
      <c r="P39" s="12">
        <v>0.23</v>
      </c>
      <c r="Q39" s="12">
        <v>0.1</v>
      </c>
      <c r="R39" s="12">
        <v>0.27</v>
      </c>
      <c r="S39" s="12">
        <v>0.98</v>
      </c>
      <c r="T39" s="12">
        <v>0.28999999999999998</v>
      </c>
    </row>
    <row r="40" spans="1:20">
      <c r="A40" s="4" t="s">
        <v>32</v>
      </c>
      <c r="B40" s="21" t="s">
        <v>26</v>
      </c>
      <c r="C40" s="21"/>
      <c r="D40" s="21"/>
      <c r="E40" s="21"/>
      <c r="F40" s="21"/>
      <c r="G40" s="21"/>
      <c r="H40" s="21" t="s">
        <v>27</v>
      </c>
      <c r="I40" s="21"/>
      <c r="J40" s="21"/>
      <c r="K40" s="21"/>
      <c r="L40" s="21"/>
      <c r="M40" s="21"/>
      <c r="N40" s="21" t="s">
        <v>28</v>
      </c>
      <c r="O40" s="21"/>
      <c r="P40" s="21"/>
      <c r="Q40" s="21"/>
      <c r="R40" s="21"/>
      <c r="S40" s="21"/>
      <c r="T40" s="21"/>
    </row>
    <row r="41" spans="1:20">
      <c r="A41" s="4" t="s">
        <v>29</v>
      </c>
      <c r="B41" s="12">
        <v>20</v>
      </c>
      <c r="C41" s="12">
        <v>20</v>
      </c>
      <c r="D41" s="12">
        <v>20</v>
      </c>
      <c r="E41" s="12">
        <v>0</v>
      </c>
      <c r="F41" s="12">
        <v>10</v>
      </c>
      <c r="G41" s="12">
        <v>20</v>
      </c>
      <c r="H41" s="12">
        <v>20</v>
      </c>
      <c r="I41" s="12">
        <v>10</v>
      </c>
      <c r="J41" s="12">
        <v>10</v>
      </c>
      <c r="K41" s="12">
        <v>30</v>
      </c>
      <c r="L41" s="12">
        <v>20</v>
      </c>
      <c r="M41" s="12">
        <v>10</v>
      </c>
      <c r="N41" s="12">
        <v>20</v>
      </c>
      <c r="O41" s="12">
        <v>10</v>
      </c>
      <c r="P41" s="12">
        <v>10</v>
      </c>
      <c r="Q41" s="12">
        <v>20</v>
      </c>
      <c r="R41" s="12">
        <v>30</v>
      </c>
      <c r="S41" s="12">
        <v>10</v>
      </c>
      <c r="T41" s="12">
        <v>20</v>
      </c>
    </row>
    <row r="42" spans="1:20">
      <c r="A42" s="4" t="s">
        <v>30</v>
      </c>
      <c r="B42" s="12">
        <v>20</v>
      </c>
      <c r="C42" s="12">
        <v>20</v>
      </c>
      <c r="D42" s="12">
        <v>0</v>
      </c>
      <c r="E42" s="12">
        <v>20</v>
      </c>
      <c r="F42" s="12">
        <v>20</v>
      </c>
      <c r="G42" s="12">
        <v>20</v>
      </c>
      <c r="H42" s="12">
        <v>10</v>
      </c>
      <c r="I42" s="12">
        <v>30</v>
      </c>
      <c r="J42" s="12">
        <v>10</v>
      </c>
      <c r="K42" s="12">
        <v>40</v>
      </c>
      <c r="L42" s="12">
        <v>20</v>
      </c>
      <c r="M42" s="12">
        <v>30</v>
      </c>
      <c r="N42" s="12">
        <v>0</v>
      </c>
      <c r="O42" s="12">
        <v>20</v>
      </c>
      <c r="P42" s="12">
        <v>20</v>
      </c>
      <c r="Q42" s="12">
        <v>10</v>
      </c>
      <c r="R42" s="12">
        <v>30</v>
      </c>
      <c r="S42" s="12">
        <v>0</v>
      </c>
      <c r="T42" s="12">
        <v>20</v>
      </c>
    </row>
    <row r="43" spans="1:20">
      <c r="A43" s="4" t="s">
        <v>31</v>
      </c>
      <c r="B43" s="12">
        <v>0</v>
      </c>
      <c r="C43" s="12">
        <v>10</v>
      </c>
      <c r="D43" s="12">
        <v>30</v>
      </c>
      <c r="E43" s="12">
        <v>10</v>
      </c>
      <c r="F43" s="12">
        <v>20</v>
      </c>
      <c r="G43" s="12">
        <v>10</v>
      </c>
      <c r="H43" s="12">
        <v>80</v>
      </c>
      <c r="I43" s="12">
        <v>70</v>
      </c>
      <c r="J43" s="12">
        <v>70</v>
      </c>
      <c r="K43" s="12">
        <v>70</v>
      </c>
      <c r="L43" s="12">
        <v>70</v>
      </c>
      <c r="M43" s="12">
        <v>90</v>
      </c>
      <c r="N43" s="12">
        <v>10</v>
      </c>
      <c r="O43" s="12">
        <v>20</v>
      </c>
      <c r="P43" s="12">
        <v>30</v>
      </c>
      <c r="Q43" s="12">
        <v>30</v>
      </c>
      <c r="R43" s="12">
        <v>20</v>
      </c>
      <c r="S43" s="12">
        <v>0</v>
      </c>
      <c r="T43" s="12">
        <v>30</v>
      </c>
    </row>
    <row r="44" spans="1:20">
      <c r="A44" s="4" t="s">
        <v>33</v>
      </c>
      <c r="B44" s="21" t="s">
        <v>26</v>
      </c>
      <c r="C44" s="21"/>
      <c r="D44" s="21"/>
      <c r="E44" s="21"/>
      <c r="F44" s="21"/>
      <c r="G44" s="21"/>
      <c r="H44" s="21" t="s">
        <v>27</v>
      </c>
      <c r="I44" s="21"/>
      <c r="J44" s="21"/>
      <c r="K44" s="21"/>
      <c r="L44" s="21"/>
      <c r="M44" s="21"/>
      <c r="N44" s="21" t="s">
        <v>28</v>
      </c>
      <c r="O44" s="21"/>
      <c r="P44" s="21"/>
      <c r="Q44" s="21"/>
      <c r="R44" s="21"/>
      <c r="S44" s="21"/>
      <c r="T44" s="21"/>
    </row>
    <row r="45" spans="1:20">
      <c r="A45" s="13" t="s">
        <v>34</v>
      </c>
      <c r="B45" s="12">
        <v>8.25</v>
      </c>
      <c r="C45" s="12">
        <v>10.27</v>
      </c>
      <c r="D45" s="12">
        <v>11.2</v>
      </c>
      <c r="E45" s="12">
        <v>6.47</v>
      </c>
      <c r="F45" s="12">
        <v>9.3800000000000008</v>
      </c>
      <c r="G45" s="12">
        <v>9.76</v>
      </c>
      <c r="H45" s="12">
        <v>7.99</v>
      </c>
      <c r="I45" s="12">
        <v>3.55</v>
      </c>
      <c r="J45" s="12">
        <v>4.57</v>
      </c>
      <c r="K45" s="12">
        <v>3.73</v>
      </c>
      <c r="L45" s="12">
        <v>6.57</v>
      </c>
      <c r="M45" s="12">
        <v>3.98</v>
      </c>
      <c r="N45" s="12">
        <v>10.07</v>
      </c>
      <c r="O45" s="12">
        <v>7.32</v>
      </c>
      <c r="P45" s="12">
        <v>9.6300000000000008</v>
      </c>
      <c r="Q45" s="12">
        <v>6.39</v>
      </c>
      <c r="R45" s="12">
        <v>2.4300000000000002</v>
      </c>
      <c r="S45" s="12">
        <v>12.18</v>
      </c>
      <c r="T45" s="12">
        <v>8.92</v>
      </c>
    </row>
    <row r="46" spans="1:20">
      <c r="A46" s="13" t="s">
        <v>35</v>
      </c>
      <c r="B46" s="12">
        <v>10.54</v>
      </c>
      <c r="C46" s="12">
        <v>9.33</v>
      </c>
      <c r="D46" s="12">
        <v>10.85</v>
      </c>
      <c r="E46" s="12">
        <v>8.4700000000000006</v>
      </c>
      <c r="F46" s="12">
        <v>8.61</v>
      </c>
      <c r="G46" s="12">
        <v>9.74</v>
      </c>
      <c r="H46" s="12">
        <v>5.49</v>
      </c>
      <c r="I46" s="12">
        <v>3.98</v>
      </c>
      <c r="J46" s="12">
        <v>6.03</v>
      </c>
      <c r="K46" s="12">
        <v>2.66</v>
      </c>
      <c r="L46" s="12">
        <v>8.74</v>
      </c>
      <c r="M46" s="12">
        <v>4.12</v>
      </c>
      <c r="N46" s="12">
        <v>8.52</v>
      </c>
      <c r="O46" s="12">
        <v>7.8</v>
      </c>
      <c r="P46" s="12">
        <v>8.2799999999999994</v>
      </c>
      <c r="Q46" s="12">
        <v>6.82</v>
      </c>
      <c r="R46" s="12">
        <v>9.7200000000000006</v>
      </c>
      <c r="S46" s="12">
        <v>15.01</v>
      </c>
      <c r="T46" s="12">
        <v>5.97</v>
      </c>
    </row>
    <row r="47" spans="1:20">
      <c r="A47" s="13" t="s">
        <v>36</v>
      </c>
      <c r="B47" s="12">
        <v>8.9499999999999993</v>
      </c>
      <c r="C47" s="12">
        <v>9.16</v>
      </c>
      <c r="D47" s="12">
        <v>10.39</v>
      </c>
      <c r="E47" s="12">
        <v>7.56</v>
      </c>
      <c r="F47" s="12">
        <v>7.99</v>
      </c>
      <c r="G47" s="12">
        <v>10.89</v>
      </c>
      <c r="H47" s="12">
        <v>6.42</v>
      </c>
      <c r="I47" s="12">
        <v>4.38</v>
      </c>
      <c r="J47" s="12">
        <v>4.87</v>
      </c>
      <c r="K47" s="12">
        <v>2.44</v>
      </c>
      <c r="L47" s="12">
        <v>7.21</v>
      </c>
      <c r="M47" s="12">
        <v>6.97</v>
      </c>
      <c r="N47" s="12">
        <v>11.68</v>
      </c>
      <c r="O47" s="12">
        <v>9.4700000000000006</v>
      </c>
      <c r="P47" s="12">
        <v>7.98</v>
      </c>
      <c r="Q47" s="12">
        <v>8.98</v>
      </c>
      <c r="R47" s="12">
        <v>5.53</v>
      </c>
      <c r="S47" s="12">
        <v>8.4700000000000006</v>
      </c>
      <c r="T47" s="12">
        <v>8.23</v>
      </c>
    </row>
    <row r="48" spans="1:20">
      <c r="A48" s="13" t="s">
        <v>37</v>
      </c>
      <c r="B48" s="12">
        <v>9.25</v>
      </c>
      <c r="C48" s="12">
        <v>9.59</v>
      </c>
      <c r="D48" s="12">
        <v>10.81</v>
      </c>
      <c r="E48" s="12">
        <v>7.5</v>
      </c>
      <c r="F48" s="12">
        <v>8.66</v>
      </c>
      <c r="G48" s="12">
        <v>10.130000000000001</v>
      </c>
      <c r="H48" s="12">
        <v>6.63</v>
      </c>
      <c r="I48" s="12">
        <v>3.97</v>
      </c>
      <c r="J48" s="12">
        <v>5.16</v>
      </c>
      <c r="K48" s="12">
        <v>2.94</v>
      </c>
      <c r="L48" s="12">
        <v>7.51</v>
      </c>
      <c r="M48" s="12">
        <v>5.0199999999999996</v>
      </c>
      <c r="N48" s="12">
        <v>10.09</v>
      </c>
      <c r="O48" s="12">
        <v>8.1999999999999993</v>
      </c>
      <c r="P48" s="12">
        <v>8.6300000000000008</v>
      </c>
      <c r="Q48" s="12">
        <v>7.4</v>
      </c>
      <c r="R48" s="12">
        <v>5.89</v>
      </c>
      <c r="S48" s="12">
        <v>11.89</v>
      </c>
      <c r="T48" s="12">
        <v>7.71</v>
      </c>
    </row>
    <row r="49" spans="1:20">
      <c r="A49" s="14" t="s">
        <v>38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>
      <c r="A50" s="4" t="s">
        <v>25</v>
      </c>
      <c r="B50" s="21" t="s">
        <v>26</v>
      </c>
      <c r="C50" s="21"/>
      <c r="D50" s="21"/>
      <c r="E50" s="21"/>
      <c r="F50" s="21"/>
      <c r="G50" s="21"/>
      <c r="H50" s="21" t="s">
        <v>27</v>
      </c>
      <c r="I50" s="21"/>
      <c r="J50" s="21"/>
      <c r="K50" s="21"/>
      <c r="L50" s="21"/>
      <c r="M50" s="21"/>
      <c r="N50" s="21" t="s">
        <v>28</v>
      </c>
      <c r="O50" s="21"/>
      <c r="P50" s="21"/>
      <c r="Q50" s="21"/>
      <c r="R50" s="21"/>
      <c r="S50" s="21"/>
      <c r="T50" s="21"/>
    </row>
    <row r="51" spans="1:20">
      <c r="A51" s="4" t="s">
        <v>29</v>
      </c>
      <c r="B51" s="12">
        <v>0.51</v>
      </c>
      <c r="C51" s="12">
        <v>0.36</v>
      </c>
      <c r="D51" s="12">
        <v>0.4</v>
      </c>
      <c r="E51" s="12">
        <v>0.59</v>
      </c>
      <c r="F51" s="12">
        <v>0.4</v>
      </c>
      <c r="G51" s="12">
        <v>0.65</v>
      </c>
      <c r="H51" s="12">
        <v>0.51</v>
      </c>
      <c r="I51" s="12">
        <v>0.4</v>
      </c>
      <c r="J51" s="12">
        <v>0.98</v>
      </c>
      <c r="K51" s="12">
        <v>0.51</v>
      </c>
      <c r="L51" s="12">
        <v>0.75</v>
      </c>
      <c r="M51" s="12">
        <v>0.51</v>
      </c>
      <c r="N51" s="12">
        <v>0.65</v>
      </c>
      <c r="O51" s="12">
        <v>0.75</v>
      </c>
      <c r="P51" s="12">
        <v>0.51</v>
      </c>
      <c r="Q51" s="12">
        <v>0.19</v>
      </c>
      <c r="R51" s="12">
        <v>0.4</v>
      </c>
      <c r="S51" s="12">
        <v>0.75</v>
      </c>
      <c r="T51" s="12">
        <v>0.4</v>
      </c>
    </row>
    <row r="52" spans="1:20">
      <c r="A52" s="4" t="s">
        <v>30</v>
      </c>
      <c r="B52" s="12">
        <v>0.4</v>
      </c>
      <c r="C52" s="12">
        <v>0.75</v>
      </c>
      <c r="D52" s="12">
        <v>0.28999999999999998</v>
      </c>
      <c r="E52" s="12">
        <v>0.51</v>
      </c>
      <c r="F52" s="12">
        <v>0.75</v>
      </c>
      <c r="G52" s="12">
        <v>0.51</v>
      </c>
      <c r="H52" s="12">
        <v>0.98</v>
      </c>
      <c r="I52" s="12">
        <v>0.65</v>
      </c>
      <c r="J52" s="12">
        <v>0.44</v>
      </c>
      <c r="K52" s="12">
        <v>0.4</v>
      </c>
      <c r="L52" s="12">
        <v>0.65</v>
      </c>
      <c r="M52" s="12">
        <v>0.33</v>
      </c>
      <c r="N52" s="12">
        <v>0.65</v>
      </c>
      <c r="O52" s="12">
        <v>0.47</v>
      </c>
      <c r="P52" s="12">
        <v>0.65</v>
      </c>
      <c r="Q52" s="12">
        <v>0.65</v>
      </c>
      <c r="R52" s="12">
        <v>0.59</v>
      </c>
      <c r="S52" s="12">
        <v>0.47</v>
      </c>
      <c r="T52" s="12">
        <v>0.51</v>
      </c>
    </row>
    <row r="53" spans="1:20">
      <c r="A53" s="4" t="s">
        <v>31</v>
      </c>
      <c r="B53" s="12">
        <v>0.47</v>
      </c>
      <c r="C53" s="12">
        <v>0.69</v>
      </c>
      <c r="D53" s="12">
        <v>0.4</v>
      </c>
      <c r="E53" s="12">
        <v>0.75</v>
      </c>
      <c r="F53" s="12">
        <v>0.36</v>
      </c>
      <c r="G53" s="12">
        <v>0.65</v>
      </c>
      <c r="H53" s="12">
        <v>0.02</v>
      </c>
      <c r="I53" s="12">
        <v>0.06</v>
      </c>
      <c r="J53" s="12">
        <v>0.03</v>
      </c>
      <c r="K53" s="12">
        <v>0.02</v>
      </c>
      <c r="L53" s="12">
        <v>0.05</v>
      </c>
      <c r="M53" s="12">
        <v>0.02</v>
      </c>
      <c r="N53" s="12">
        <v>0.65</v>
      </c>
      <c r="O53" s="12">
        <v>0.23</v>
      </c>
      <c r="P53" s="12">
        <v>0.27</v>
      </c>
      <c r="Q53" s="12">
        <v>0.33</v>
      </c>
      <c r="R53" s="12">
        <v>0.28999999999999998</v>
      </c>
      <c r="S53" s="12">
        <v>0.59</v>
      </c>
      <c r="T53" s="12">
        <v>0.23</v>
      </c>
    </row>
    <row r="54" spans="1:20">
      <c r="A54" s="4" t="s">
        <v>32</v>
      </c>
      <c r="B54" s="21" t="s">
        <v>26</v>
      </c>
      <c r="C54" s="21"/>
      <c r="D54" s="21"/>
      <c r="E54" s="21"/>
      <c r="F54" s="21"/>
      <c r="G54" s="21"/>
      <c r="H54" s="21" t="s">
        <v>27</v>
      </c>
      <c r="I54" s="21"/>
      <c r="J54" s="21"/>
      <c r="K54" s="21"/>
      <c r="L54" s="21"/>
      <c r="M54" s="21"/>
      <c r="N54" s="21" t="s">
        <v>28</v>
      </c>
      <c r="O54" s="21"/>
      <c r="P54" s="21"/>
      <c r="Q54" s="21"/>
      <c r="R54" s="21"/>
      <c r="S54" s="21"/>
      <c r="T54" s="21"/>
    </row>
    <row r="55" spans="1:20">
      <c r="A55" s="4" t="s">
        <v>29</v>
      </c>
      <c r="B55" s="12">
        <v>10</v>
      </c>
      <c r="C55" s="12">
        <v>20</v>
      </c>
      <c r="D55" s="12">
        <v>10</v>
      </c>
      <c r="E55" s="12">
        <v>20</v>
      </c>
      <c r="F55" s="12">
        <v>20</v>
      </c>
      <c r="G55" s="12">
        <v>0</v>
      </c>
      <c r="H55" s="12">
        <v>10</v>
      </c>
      <c r="I55" s="12">
        <v>30</v>
      </c>
      <c r="J55" s="12">
        <v>10</v>
      </c>
      <c r="K55" s="12">
        <v>20</v>
      </c>
      <c r="L55" s="12">
        <v>20</v>
      </c>
      <c r="M55" s="12">
        <v>0</v>
      </c>
      <c r="N55" s="12">
        <v>30</v>
      </c>
      <c r="O55" s="12">
        <v>0</v>
      </c>
      <c r="P55" s="12">
        <v>20</v>
      </c>
      <c r="Q55" s="12">
        <v>30</v>
      </c>
      <c r="R55" s="12">
        <v>30</v>
      </c>
      <c r="S55" s="12">
        <v>0</v>
      </c>
      <c r="T55" s="12">
        <v>20</v>
      </c>
    </row>
    <row r="56" spans="1:20">
      <c r="A56" s="4" t="s">
        <v>30</v>
      </c>
      <c r="B56" s="12">
        <v>0</v>
      </c>
      <c r="C56" s="12">
        <v>20</v>
      </c>
      <c r="D56" s="12">
        <v>20</v>
      </c>
      <c r="E56" s="12">
        <v>30</v>
      </c>
      <c r="F56" s="12">
        <v>20</v>
      </c>
      <c r="G56" s="12">
        <v>0</v>
      </c>
      <c r="H56" s="12">
        <v>20</v>
      </c>
      <c r="I56" s="12">
        <v>0</v>
      </c>
      <c r="J56" s="12">
        <v>20</v>
      </c>
      <c r="K56" s="12">
        <v>0</v>
      </c>
      <c r="L56" s="12">
        <v>0</v>
      </c>
      <c r="M56" s="12">
        <v>20</v>
      </c>
      <c r="N56" s="12">
        <v>20</v>
      </c>
      <c r="O56" s="12">
        <v>0</v>
      </c>
      <c r="P56" s="12">
        <v>0</v>
      </c>
      <c r="Q56" s="12">
        <v>0</v>
      </c>
      <c r="R56" s="12">
        <v>20</v>
      </c>
      <c r="S56" s="12">
        <v>20</v>
      </c>
      <c r="T56" s="12">
        <v>30</v>
      </c>
    </row>
    <row r="57" spans="1:20">
      <c r="A57" s="4" t="s">
        <v>31</v>
      </c>
      <c r="B57" s="12">
        <v>0</v>
      </c>
      <c r="C57" s="12">
        <v>10</v>
      </c>
      <c r="D57" s="12">
        <v>20</v>
      </c>
      <c r="E57" s="12">
        <v>20</v>
      </c>
      <c r="F57" s="12">
        <v>30</v>
      </c>
      <c r="G57" s="12">
        <v>20</v>
      </c>
      <c r="H57" s="12">
        <v>90</v>
      </c>
      <c r="I57" s="12">
        <v>80</v>
      </c>
      <c r="J57" s="12">
        <v>60</v>
      </c>
      <c r="K57" s="12">
        <v>70</v>
      </c>
      <c r="L57" s="12">
        <v>80</v>
      </c>
      <c r="M57" s="12">
        <v>80</v>
      </c>
      <c r="N57" s="12">
        <v>20</v>
      </c>
      <c r="O57" s="12">
        <v>20</v>
      </c>
      <c r="P57" s="12">
        <v>10</v>
      </c>
      <c r="Q57" s="12">
        <v>30</v>
      </c>
      <c r="R57" s="12">
        <v>20</v>
      </c>
      <c r="S57" s="12">
        <v>30</v>
      </c>
      <c r="T57" s="12">
        <v>40</v>
      </c>
    </row>
    <row r="58" spans="1:20">
      <c r="A58" s="15" t="s">
        <v>33</v>
      </c>
      <c r="B58" s="22" t="s">
        <v>26</v>
      </c>
      <c r="C58" s="22"/>
      <c r="D58" s="22"/>
      <c r="E58" s="22"/>
      <c r="F58" s="22"/>
      <c r="G58" s="22"/>
      <c r="H58" s="22" t="s">
        <v>27</v>
      </c>
      <c r="I58" s="22"/>
      <c r="J58" s="22"/>
      <c r="K58" s="22"/>
      <c r="L58" s="22"/>
      <c r="M58" s="22"/>
      <c r="N58" s="22" t="s">
        <v>28</v>
      </c>
      <c r="O58" s="22"/>
      <c r="P58" s="22"/>
      <c r="Q58" s="22"/>
      <c r="R58" s="22"/>
      <c r="S58" s="22"/>
      <c r="T58" s="22"/>
    </row>
    <row r="59" spans="1:20">
      <c r="A59" s="13" t="s">
        <v>34</v>
      </c>
      <c r="B59" s="12">
        <v>13.01</v>
      </c>
      <c r="C59" s="12">
        <v>11.51</v>
      </c>
      <c r="D59" s="12">
        <v>8.1</v>
      </c>
      <c r="E59" s="12">
        <v>10.17</v>
      </c>
      <c r="F59" s="12">
        <v>15.05</v>
      </c>
      <c r="G59" s="12">
        <v>15.47</v>
      </c>
      <c r="H59" s="12">
        <v>8.23</v>
      </c>
      <c r="I59" s="12">
        <v>6.46</v>
      </c>
      <c r="J59" s="12">
        <v>5.58</v>
      </c>
      <c r="K59" s="12">
        <v>2.41</v>
      </c>
      <c r="L59" s="12">
        <v>5.85</v>
      </c>
      <c r="M59" s="12">
        <v>3.8</v>
      </c>
      <c r="N59" s="12">
        <v>12.09</v>
      </c>
      <c r="O59" s="12">
        <v>11.16</v>
      </c>
      <c r="P59" s="12">
        <v>5.35</v>
      </c>
      <c r="Q59" s="12">
        <v>7.78</v>
      </c>
      <c r="R59" s="12">
        <v>13.45</v>
      </c>
      <c r="S59" s="12">
        <v>8.57</v>
      </c>
      <c r="T59" s="12">
        <v>9.0500000000000007</v>
      </c>
    </row>
    <row r="60" spans="1:20">
      <c r="A60" s="13" t="s">
        <v>35</v>
      </c>
      <c r="B60" s="12">
        <v>12.82</v>
      </c>
      <c r="C60" s="12">
        <v>9.14</v>
      </c>
      <c r="D60" s="12">
        <v>12.68</v>
      </c>
      <c r="E60" s="12">
        <v>9.11</v>
      </c>
      <c r="F60" s="12">
        <v>9.51</v>
      </c>
      <c r="G60" s="12">
        <v>9.5</v>
      </c>
      <c r="H60" s="12">
        <v>4.78</v>
      </c>
      <c r="I60" s="12">
        <v>6.01</v>
      </c>
      <c r="J60" s="12">
        <v>5.26</v>
      </c>
      <c r="K60" s="12">
        <v>3.26</v>
      </c>
      <c r="L60" s="12">
        <v>7.82</v>
      </c>
      <c r="M60" s="12">
        <v>7.81</v>
      </c>
      <c r="N60" s="12">
        <v>8.1999999999999993</v>
      </c>
      <c r="O60" s="12">
        <v>10.63</v>
      </c>
      <c r="P60" s="12">
        <v>6.99</v>
      </c>
      <c r="Q60" s="12">
        <v>13.56</v>
      </c>
      <c r="R60" s="12">
        <v>5.91</v>
      </c>
      <c r="S60" s="12">
        <v>7.44</v>
      </c>
      <c r="T60" s="12">
        <v>6.62</v>
      </c>
    </row>
    <row r="61" spans="1:20">
      <c r="A61" s="13" t="s">
        <v>36</v>
      </c>
      <c r="B61" s="12">
        <v>10.81</v>
      </c>
      <c r="C61" s="12">
        <v>12.26</v>
      </c>
      <c r="D61" s="12">
        <v>8.75</v>
      </c>
      <c r="E61" s="12">
        <v>8.85</v>
      </c>
      <c r="F61" s="12">
        <v>16.59</v>
      </c>
      <c r="G61" s="12">
        <v>10.63</v>
      </c>
      <c r="H61" s="12">
        <v>3.68</v>
      </c>
      <c r="I61" s="12">
        <v>5.57</v>
      </c>
      <c r="J61" s="12">
        <v>4.09</v>
      </c>
      <c r="K61" s="12">
        <v>6.34</v>
      </c>
      <c r="L61" s="12">
        <v>7.83</v>
      </c>
      <c r="M61" s="12">
        <v>5.94</v>
      </c>
      <c r="N61" s="12">
        <v>9.98</v>
      </c>
      <c r="O61" s="12">
        <v>8.01</v>
      </c>
      <c r="P61" s="12">
        <v>6.95</v>
      </c>
      <c r="Q61" s="12">
        <v>10.66</v>
      </c>
      <c r="R61" s="12">
        <v>6.93</v>
      </c>
      <c r="S61" s="12">
        <v>9.02</v>
      </c>
      <c r="T61" s="12">
        <v>7.12</v>
      </c>
    </row>
    <row r="62" spans="1:20">
      <c r="A62" s="13" t="s">
        <v>37</v>
      </c>
      <c r="B62" s="12">
        <v>12.21</v>
      </c>
      <c r="C62" s="12">
        <v>10.97</v>
      </c>
      <c r="D62" s="12">
        <v>9.84</v>
      </c>
      <c r="E62" s="12">
        <v>9.3800000000000008</v>
      </c>
      <c r="F62" s="12">
        <v>13.72</v>
      </c>
      <c r="G62" s="12">
        <v>11.87</v>
      </c>
      <c r="H62" s="12">
        <v>5.56</v>
      </c>
      <c r="I62" s="12">
        <v>6.01</v>
      </c>
      <c r="J62" s="12">
        <v>4.9800000000000004</v>
      </c>
      <c r="K62" s="12">
        <v>4</v>
      </c>
      <c r="L62" s="12">
        <v>7.17</v>
      </c>
      <c r="M62" s="12">
        <v>5.85</v>
      </c>
      <c r="N62" s="12">
        <v>10.09</v>
      </c>
      <c r="O62" s="12">
        <v>9.93</v>
      </c>
      <c r="P62" s="12">
        <v>6.43</v>
      </c>
      <c r="Q62" s="12">
        <v>10.67</v>
      </c>
      <c r="R62" s="12">
        <v>8.76</v>
      </c>
      <c r="S62" s="12">
        <v>8.34</v>
      </c>
      <c r="T62" s="12">
        <v>7.6</v>
      </c>
    </row>
  </sheetData>
  <mergeCells count="19">
    <mergeCell ref="F33:G33"/>
    <mergeCell ref="B36:G36"/>
    <mergeCell ref="H36:M36"/>
    <mergeCell ref="N36:T36"/>
    <mergeCell ref="B40:G40"/>
    <mergeCell ref="H40:M40"/>
    <mergeCell ref="N40:T40"/>
    <mergeCell ref="B44:G44"/>
    <mergeCell ref="H44:M44"/>
    <mergeCell ref="N44:T44"/>
    <mergeCell ref="B50:G50"/>
    <mergeCell ref="H50:M50"/>
    <mergeCell ref="N50:T50"/>
    <mergeCell ref="B54:G54"/>
    <mergeCell ref="H54:M54"/>
    <mergeCell ref="N54:T54"/>
    <mergeCell ref="B58:G58"/>
    <mergeCell ref="H58:M58"/>
    <mergeCell ref="N58:T5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40BD4-4207-B64B-8482-D5167A5ABEF6}">
  <dimension ref="A1:N10"/>
  <sheetViews>
    <sheetView tabSelected="1" topLeftCell="A3" zoomScale="67" workbookViewId="0">
      <selection activeCell="A11" sqref="A11"/>
    </sheetView>
  </sheetViews>
  <sheetFormatPr baseColWidth="10" defaultRowHeight="16"/>
  <cols>
    <col min="1" max="14" width="31.6640625" style="2" customWidth="1"/>
  </cols>
  <sheetData>
    <row r="1" spans="1:13" ht="132">
      <c r="A1" s="24" t="s">
        <v>89</v>
      </c>
      <c r="B1" s="16" t="s">
        <v>39</v>
      </c>
      <c r="C1" s="16" t="s">
        <v>40</v>
      </c>
      <c r="D1" s="16" t="s">
        <v>41</v>
      </c>
      <c r="E1" s="16" t="s">
        <v>42</v>
      </c>
      <c r="F1" s="16">
        <v>3</v>
      </c>
      <c r="G1" s="16">
        <v>3</v>
      </c>
      <c r="H1" s="16">
        <v>4</v>
      </c>
      <c r="I1" s="16" t="s">
        <v>43</v>
      </c>
      <c r="J1" s="16" t="s">
        <v>44</v>
      </c>
      <c r="K1" s="16"/>
      <c r="L1" s="18"/>
      <c r="M1" s="19" t="s">
        <v>45</v>
      </c>
    </row>
    <row r="2" spans="1:13" ht="132">
      <c r="A2" s="25"/>
      <c r="B2" s="17" t="s">
        <v>46</v>
      </c>
      <c r="C2" s="17" t="s">
        <v>47</v>
      </c>
      <c r="D2" s="17" t="s">
        <v>48</v>
      </c>
      <c r="E2" s="17" t="s">
        <v>49</v>
      </c>
      <c r="F2" s="17">
        <v>6</v>
      </c>
      <c r="G2" s="17">
        <v>6</v>
      </c>
      <c r="H2" s="17">
        <v>7</v>
      </c>
      <c r="I2" s="17" t="s">
        <v>50</v>
      </c>
      <c r="J2" s="17" t="s">
        <v>51</v>
      </c>
      <c r="K2" s="17" t="s">
        <v>52</v>
      </c>
      <c r="L2" s="17" t="s">
        <v>53</v>
      </c>
      <c r="M2" s="20" t="s">
        <v>54</v>
      </c>
    </row>
    <row r="3" spans="1:13" ht="132">
      <c r="A3" s="25"/>
      <c r="B3" s="17"/>
      <c r="C3" s="17" t="s">
        <v>55</v>
      </c>
      <c r="D3" s="17" t="s">
        <v>56</v>
      </c>
      <c r="E3" s="17" t="s">
        <v>57</v>
      </c>
      <c r="F3" s="17">
        <v>6</v>
      </c>
      <c r="G3" s="17">
        <v>6</v>
      </c>
      <c r="H3" s="17">
        <v>7</v>
      </c>
      <c r="I3" s="17" t="s">
        <v>50</v>
      </c>
      <c r="J3" s="17" t="s">
        <v>58</v>
      </c>
      <c r="K3" s="17" t="s">
        <v>59</v>
      </c>
      <c r="L3" s="17" t="s">
        <v>60</v>
      </c>
      <c r="M3" s="20" t="s">
        <v>61</v>
      </c>
    </row>
    <row r="4" spans="1:13" ht="132">
      <c r="A4" s="25"/>
      <c r="B4" s="17" t="s">
        <v>62</v>
      </c>
      <c r="C4" s="17" t="s">
        <v>47</v>
      </c>
      <c r="D4" s="17" t="s">
        <v>48</v>
      </c>
      <c r="E4" s="17" t="s">
        <v>49</v>
      </c>
      <c r="F4" s="17">
        <v>6</v>
      </c>
      <c r="G4" s="17">
        <v>6</v>
      </c>
      <c r="H4" s="17">
        <v>7</v>
      </c>
      <c r="I4" s="17" t="s">
        <v>50</v>
      </c>
      <c r="J4" s="17" t="s">
        <v>63</v>
      </c>
      <c r="K4" s="17" t="s">
        <v>64</v>
      </c>
      <c r="L4" s="17" t="s">
        <v>65</v>
      </c>
      <c r="M4" s="20" t="s">
        <v>66</v>
      </c>
    </row>
    <row r="5" spans="1:13" ht="132">
      <c r="A5" s="25"/>
      <c r="B5" s="17"/>
      <c r="C5" s="17" t="s">
        <v>55</v>
      </c>
      <c r="D5" s="17" t="s">
        <v>56</v>
      </c>
      <c r="E5" s="17" t="s">
        <v>57</v>
      </c>
      <c r="F5" s="17">
        <v>6</v>
      </c>
      <c r="G5" s="17">
        <v>6</v>
      </c>
      <c r="H5" s="17">
        <v>7</v>
      </c>
      <c r="I5" s="17" t="s">
        <v>50</v>
      </c>
      <c r="J5" s="17" t="s">
        <v>67</v>
      </c>
      <c r="K5" s="17" t="s">
        <v>68</v>
      </c>
      <c r="L5" s="17" t="s">
        <v>69</v>
      </c>
      <c r="M5" s="20" t="s">
        <v>70</v>
      </c>
    </row>
    <row r="6" spans="1:13" ht="132">
      <c r="A6" s="25"/>
      <c r="B6" s="17" t="s">
        <v>71</v>
      </c>
      <c r="C6" s="17" t="s">
        <v>47</v>
      </c>
      <c r="D6" s="17" t="s">
        <v>48</v>
      </c>
      <c r="E6" s="17" t="s">
        <v>49</v>
      </c>
      <c r="F6" s="17">
        <v>6</v>
      </c>
      <c r="G6" s="17">
        <v>6</v>
      </c>
      <c r="H6" s="17">
        <v>7</v>
      </c>
      <c r="I6" s="17" t="s">
        <v>43</v>
      </c>
      <c r="J6" s="17" t="s">
        <v>72</v>
      </c>
      <c r="K6" s="17"/>
      <c r="L6" s="17"/>
      <c r="M6" s="20" t="s">
        <v>73</v>
      </c>
    </row>
    <row r="7" spans="1:13" ht="132">
      <c r="A7" s="25"/>
      <c r="B7" s="17"/>
      <c r="C7" s="17" t="s">
        <v>55</v>
      </c>
      <c r="D7" s="17" t="s">
        <v>56</v>
      </c>
      <c r="E7" s="17" t="s">
        <v>57</v>
      </c>
      <c r="F7" s="17">
        <v>6</v>
      </c>
      <c r="G7" s="17">
        <v>6</v>
      </c>
      <c r="H7" s="17">
        <v>7</v>
      </c>
      <c r="I7" s="17" t="s">
        <v>43</v>
      </c>
      <c r="J7" s="17" t="s">
        <v>74</v>
      </c>
      <c r="K7" s="17"/>
      <c r="L7" s="17"/>
      <c r="M7" s="20" t="s">
        <v>75</v>
      </c>
    </row>
    <row r="8" spans="1:13" ht="66">
      <c r="A8" s="25"/>
      <c r="B8" s="17" t="s">
        <v>76</v>
      </c>
      <c r="C8" s="17" t="s">
        <v>77</v>
      </c>
      <c r="D8" s="17" t="s">
        <v>78</v>
      </c>
      <c r="E8" s="17" t="s">
        <v>79</v>
      </c>
      <c r="F8" s="17">
        <v>8</v>
      </c>
      <c r="G8" s="17">
        <v>8</v>
      </c>
      <c r="H8" s="17">
        <v>8</v>
      </c>
      <c r="I8" s="17" t="s">
        <v>43</v>
      </c>
      <c r="J8" s="17" t="s">
        <v>80</v>
      </c>
      <c r="K8" s="17"/>
      <c r="L8" s="17"/>
      <c r="M8" s="20" t="s">
        <v>81</v>
      </c>
    </row>
    <row r="9" spans="1:13" ht="66">
      <c r="A9" s="25"/>
      <c r="B9" s="17" t="s">
        <v>82</v>
      </c>
      <c r="C9" s="17" t="s">
        <v>77</v>
      </c>
      <c r="D9" s="17" t="s">
        <v>78</v>
      </c>
      <c r="E9" s="17" t="s">
        <v>79</v>
      </c>
      <c r="F9" s="17">
        <v>8</v>
      </c>
      <c r="G9" s="17">
        <v>8</v>
      </c>
      <c r="H9" s="17">
        <v>8</v>
      </c>
      <c r="I9" s="17" t="s">
        <v>43</v>
      </c>
      <c r="J9" s="17" t="s">
        <v>83</v>
      </c>
      <c r="K9" s="17"/>
      <c r="L9" s="17"/>
      <c r="M9" s="20" t="s">
        <v>84</v>
      </c>
    </row>
    <row r="10" spans="1:13" ht="22">
      <c r="A10" s="26"/>
      <c r="B10" s="17" t="s">
        <v>85</v>
      </c>
      <c r="C10" s="17" t="s">
        <v>77</v>
      </c>
      <c r="D10" s="17" t="s">
        <v>78</v>
      </c>
      <c r="E10" s="17" t="s">
        <v>79</v>
      </c>
      <c r="F10" s="17">
        <v>8</v>
      </c>
      <c r="G10" s="17">
        <v>8</v>
      </c>
      <c r="H10" s="17">
        <v>8</v>
      </c>
      <c r="I10" s="17" t="s">
        <v>86</v>
      </c>
      <c r="J10" s="17" t="s">
        <v>87</v>
      </c>
      <c r="K10" s="17"/>
      <c r="L10" s="17"/>
      <c r="M10" s="20" t="s">
        <v>88</v>
      </c>
    </row>
  </sheetData>
  <mergeCells count="1">
    <mergeCell ref="A1:A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3</vt:lpstr>
      <vt:lpstr>statistic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 陈</dc:creator>
  <cp:lastModifiedBy>青 陈</cp:lastModifiedBy>
  <dcterms:created xsi:type="dcterms:W3CDTF">2025-12-07T05:15:44Z</dcterms:created>
  <dcterms:modified xsi:type="dcterms:W3CDTF">2025-12-07T05:27:21Z</dcterms:modified>
</cp:coreProperties>
</file>