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uto/Desktop/GPR30/24-8-28 eLife/25-11-26 VOR/251205/source data/"/>
    </mc:Choice>
  </mc:AlternateContent>
  <xr:revisionPtr revIDLastSave="0" documentId="13_ncr:1_{A846BFB1-8DA3-3740-9FB1-4556ECB86AC1}" xr6:coauthVersionLast="47" xr6:coauthVersionMax="47" xr10:uidLastSave="{00000000-0000-0000-0000-000000000000}"/>
  <bookViews>
    <workbookView xWindow="0" yWindow="740" windowWidth="29400" windowHeight="16780" activeTab="1" xr2:uid="{1779DD92-CC3E-3444-89C6-3E34C3060354}"/>
  </bookViews>
  <sheets>
    <sheet name="Figure 7" sheetId="1" r:id="rId1"/>
    <sheet name="Statistic analys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H53" i="1" s="1"/>
  <c r="G50" i="1"/>
  <c r="H50" i="1" s="1"/>
  <c r="G47" i="1"/>
  <c r="H47" i="1" s="1"/>
  <c r="G44" i="1"/>
  <c r="H44" i="1" s="1"/>
  <c r="G41" i="1"/>
  <c r="H41" i="1" s="1"/>
  <c r="H38" i="1"/>
  <c r="G38" i="1"/>
  <c r="G35" i="1"/>
  <c r="H35" i="1" s="1"/>
  <c r="G32" i="1"/>
  <c r="H32" i="1" s="1"/>
  <c r="G29" i="1"/>
  <c r="H29" i="1" s="1"/>
  <c r="H56" i="1" l="1"/>
  <c r="I29" i="1" s="1"/>
  <c r="I44" i="1"/>
  <c r="I32" i="1"/>
  <c r="I35" i="1"/>
  <c r="I50" i="1"/>
  <c r="I53" i="1"/>
  <c r="I38" i="1" l="1"/>
  <c r="I47" i="1"/>
  <c r="I41" i="1"/>
</calcChain>
</file>

<file path=xl/sharedStrings.xml><?xml version="1.0" encoding="utf-8"?>
<sst xmlns="http://schemas.openxmlformats.org/spreadsheetml/2006/main" count="134" uniqueCount="71">
  <si>
    <t>B-D</t>
    <phoneticPr fontId="1" type="noConversion"/>
  </si>
  <si>
    <t>Female</t>
    <phoneticPr fontId="1" type="noConversion"/>
  </si>
  <si>
    <t>VF</t>
    <phoneticPr fontId="1" type="noConversion"/>
  </si>
  <si>
    <t>Scramble + Sham</t>
    <phoneticPr fontId="1" type="noConversion"/>
  </si>
  <si>
    <t>Scramble + CCI</t>
    <phoneticPr fontId="1" type="noConversion"/>
  </si>
  <si>
    <t>shGper1 + CCI</t>
    <phoneticPr fontId="1" type="noConversion"/>
  </si>
  <si>
    <t>Baseline</t>
    <phoneticPr fontId="1" type="noConversion"/>
  </si>
  <si>
    <t>Treatment</t>
    <phoneticPr fontId="1" type="noConversion"/>
  </si>
  <si>
    <t>Brush</t>
    <phoneticPr fontId="1" type="noConversion"/>
  </si>
  <si>
    <t>Heat</t>
    <phoneticPr fontId="1" type="noConversion"/>
  </si>
  <si>
    <t>1st</t>
    <phoneticPr fontId="1" type="noConversion"/>
  </si>
  <si>
    <t>2nd</t>
    <phoneticPr fontId="1" type="noConversion"/>
  </si>
  <si>
    <t>3rd</t>
    <phoneticPr fontId="1" type="noConversion"/>
  </si>
  <si>
    <t>Mean</t>
    <phoneticPr fontId="1" type="noConversion"/>
  </si>
  <si>
    <t>Male</t>
    <phoneticPr fontId="1" type="noConversion"/>
  </si>
  <si>
    <t xml:space="preserve">Scramble + CCI						</t>
    <phoneticPr fontId="1" type="noConversion"/>
  </si>
  <si>
    <t xml:space="preserve">shGper1 + CCI					</t>
    <phoneticPr fontId="1" type="noConversion"/>
  </si>
  <si>
    <t>F</t>
    <phoneticPr fontId="1" type="noConversion"/>
  </si>
  <si>
    <t>actin</t>
    <phoneticPr fontId="3" type="noConversion"/>
  </si>
  <si>
    <t>Ct</t>
    <phoneticPr fontId="1" type="noConversion"/>
  </si>
  <si>
    <t>Mean Ct</t>
    <phoneticPr fontId="3" type="noConversion"/>
  </si>
  <si>
    <t>Gper1</t>
    <phoneticPr fontId="3" type="noConversion"/>
  </si>
  <si>
    <t>△Ct</t>
    <phoneticPr fontId="3" type="noConversion"/>
  </si>
  <si>
    <t>2^(-△Ct）</t>
    <phoneticPr fontId="3" type="noConversion"/>
  </si>
  <si>
    <t>2^(-△△Ct）</t>
    <phoneticPr fontId="3" type="noConversion"/>
  </si>
  <si>
    <t>Group</t>
    <phoneticPr fontId="1" type="noConversion"/>
  </si>
  <si>
    <t>concerntration</t>
  </si>
  <si>
    <t>NC + Sham 1</t>
    <phoneticPr fontId="3" type="noConversion"/>
  </si>
  <si>
    <t>NC + Sham 2</t>
  </si>
  <si>
    <t>NC + Sham 3</t>
  </si>
  <si>
    <t>NC + CCI 1</t>
    <phoneticPr fontId="3" type="noConversion"/>
  </si>
  <si>
    <t>KD + CCI 1</t>
    <phoneticPr fontId="3" type="noConversion"/>
  </si>
  <si>
    <t>NC + CCI 2</t>
    <phoneticPr fontId="1" type="noConversion"/>
  </si>
  <si>
    <t>KD + CCI 2</t>
  </si>
  <si>
    <t>NC + CCI 3</t>
    <phoneticPr fontId="1" type="noConversion"/>
  </si>
  <si>
    <t>KD + CCI 3</t>
  </si>
  <si>
    <t>KD + CCI 2</t>
    <phoneticPr fontId="1" type="noConversion"/>
  </si>
  <si>
    <t>NC + CCI 2</t>
  </si>
  <si>
    <t>KD + CCI 3</t>
    <phoneticPr fontId="1" type="noConversion"/>
  </si>
  <si>
    <t>NC + CCI 3</t>
  </si>
  <si>
    <t>Mean Sham</t>
    <phoneticPr fontId="1" type="noConversion"/>
  </si>
  <si>
    <t>B</t>
    <phoneticPr fontId="1" type="noConversion"/>
  </si>
  <si>
    <t>Scramble + Sham
Female</t>
    <phoneticPr fontId="1" type="noConversion"/>
  </si>
  <si>
    <t>Scramble + CCI
Female</t>
    <phoneticPr fontId="1" type="noConversion"/>
  </si>
  <si>
    <t>shGper1 + CCI
Female</t>
    <phoneticPr fontId="1" type="noConversion"/>
  </si>
  <si>
    <t>two-way ANOVA with Turkey's multiple comparisons test</t>
    <phoneticPr fontId="1" type="noConversion"/>
  </si>
  <si>
    <t>Baseline: ns, P=0.6359 (Sc+S vs Sc+C);
ns, P=0.8201 (Sc+S vs sh+C); 
ns, P=0.9551 (Sc+C vs sh+C)</t>
    <phoneticPr fontId="1" type="noConversion"/>
  </si>
  <si>
    <t>Treatment: ****, P&lt;0.0001 (Sc+S vs Sc+C);
ns, P=0.0632 (Sc+S vs sh+C); 
**, P=0.0023 (Sc+C vs sh+C)"</t>
    <phoneticPr fontId="1" type="noConversion"/>
  </si>
  <si>
    <t>F (2, 32) = 12.61</t>
  </si>
  <si>
    <t>Scramble + Sham
Male</t>
    <phoneticPr fontId="1" type="noConversion"/>
  </si>
  <si>
    <t>Scramble + CCI
Male</t>
    <phoneticPr fontId="1" type="noConversion"/>
  </si>
  <si>
    <t>shGper1 + CCI
Male</t>
    <phoneticPr fontId="1" type="noConversion"/>
  </si>
  <si>
    <t>Baseline: ns, P=0.7323 (Sc+S vs Sc+C);
ns, P=0.7949 (Sc+S vs sh+C); 
ns, P=0.9904 (Sc+C vs sh+C)</t>
    <phoneticPr fontId="1" type="noConversion"/>
  </si>
  <si>
    <t>F (2, 38) = 7.365</t>
  </si>
  <si>
    <t>C</t>
    <phoneticPr fontId="1" type="noConversion"/>
  </si>
  <si>
    <t>Baseline: ns, P=0.8270 (Sc+S vs Sc+C);
ns, P=0.8233 (Sc+S vs sh+C); 
ns, P=0.9995 (Sc+C vs sh+C)</t>
    <phoneticPr fontId="1" type="noConversion"/>
  </si>
  <si>
    <t>F (2, 32) = 7.565</t>
  </si>
  <si>
    <t>Baseline: ns, P=0.5757 (Sc+S vs Sc+C);
ns, P=0.7927 (Sc+S vs sh+C); 
ns, P=0.9194 (Sc+C vs sh+C)</t>
    <phoneticPr fontId="1" type="noConversion"/>
  </si>
  <si>
    <t>Treatment ****, P&lt;0.0001 (Sc+S vs Sc+C);
ns, P=0.0709 (Sc+S vs sh+C); 
****, P&lt;0.0001 (Sc+C vs sh+C)"</t>
    <phoneticPr fontId="1" type="noConversion"/>
  </si>
  <si>
    <t>F (2, 38) = 16.09</t>
  </si>
  <si>
    <t>D</t>
    <phoneticPr fontId="1" type="noConversion"/>
  </si>
  <si>
    <t>one-way ANOVA with Turkey's multiple comparisons test</t>
    <phoneticPr fontId="1" type="noConversion"/>
  </si>
  <si>
    <t>Treatment **, P=0.0010 (Sc+S vs Sc+C);
ns, P=0.3222 (Sc+S vs sh+C); 
*, P=0.0248 (Sc+C vs sh+C)"</t>
    <phoneticPr fontId="1" type="noConversion"/>
  </si>
  <si>
    <r>
      <t>F (DFn, DFd)</t>
    </r>
    <r>
      <rPr>
        <sz val="12"/>
        <rFont val="Microsoft YaHei"/>
        <family val="2"/>
        <charset val="134"/>
      </rPr>
      <t>：</t>
    </r>
    <r>
      <rPr>
        <sz val="12"/>
        <rFont val="Arial"/>
        <family val="2"/>
      </rPr>
      <t>0.5073 (2, 16)</t>
    </r>
    <phoneticPr fontId="1" type="noConversion"/>
  </si>
  <si>
    <t>Treatment ****, P&lt;0.0001 (Sc+S vs Sc+C);
*, P=0.0136 (Sc+S vs sh+C); 
*, P=0.0144 (Sc+C vs sh+C)"</t>
    <phoneticPr fontId="1" type="noConversion"/>
  </si>
  <si>
    <r>
      <t>F (DFn, DFd)</t>
    </r>
    <r>
      <rPr>
        <sz val="12"/>
        <rFont val="Microsoft YaHei"/>
        <family val="2"/>
        <charset val="134"/>
      </rPr>
      <t>：</t>
    </r>
    <r>
      <rPr>
        <sz val="12"/>
        <rFont val="Arial"/>
        <family val="2"/>
      </rPr>
      <t>0.3935 (2, 19)</t>
    </r>
    <phoneticPr fontId="1" type="noConversion"/>
  </si>
  <si>
    <t>*, P=0.0338 (Sc+S vs Sc+C);
ns, P=0.3203 (Sc+S vs sh+C); 
**, P=0.0060 (Sc+C vs sh+C)</t>
    <phoneticPr fontId="1" type="noConversion"/>
  </si>
  <si>
    <r>
      <t>F (DFn, DFd)</t>
    </r>
    <r>
      <rPr>
        <sz val="12"/>
        <rFont val="Microsoft YaHei"/>
        <family val="2"/>
        <charset val="134"/>
      </rPr>
      <t>：</t>
    </r>
    <r>
      <rPr>
        <sz val="12"/>
        <rFont val="Arial"/>
        <family val="2"/>
      </rPr>
      <t>0.1602 (2, 6)</t>
    </r>
    <phoneticPr fontId="1" type="noConversion"/>
  </si>
  <si>
    <t>Figure 7</t>
    <phoneticPr fontId="1" type="noConversion"/>
  </si>
  <si>
    <t>Treatment: ****, P&lt;0.0001 (Sc+S vs Sc+C);
ns, P=0.0557 (Sc+S vs sh+C); 
**, P=0.0012 (Sc+C vs sh+C)"</t>
    <phoneticPr fontId="1" type="noConversion"/>
  </si>
  <si>
    <t>Treatment ****, P&lt;0.0001 (Sc+S vs Sc+C);
ns, P=0.3577 (Sc+S vs sh+C); 
***, P=0.0006 (Sc+C vs sh+C)"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</si>
</sst>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sz val="9"/>
      <name val="等线"/>
      <family val="3"/>
      <charset val="134"/>
      <scheme val="minor"/>
    </font>
    <font>
      <sz val="11"/>
      <color rgb="FF000000"/>
      <name val="等线"/>
      <family val="4"/>
      <charset val="134"/>
      <scheme val="minor"/>
    </font>
    <font>
      <sz val="16"/>
      <name val="等线"/>
      <family val="4"/>
      <charset val="134"/>
      <scheme val="minor"/>
    </font>
    <font>
      <sz val="16"/>
      <color theme="1"/>
      <name val="等线"/>
      <family val="4"/>
      <charset val="134"/>
      <scheme val="minor"/>
    </font>
    <font>
      <sz val="12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2F671-93F4-5A4F-B37C-D28F1075647B}">
  <dimension ref="A1:W56"/>
  <sheetViews>
    <sheetView workbookViewId="0">
      <selection activeCell="H61" sqref="H61"/>
    </sheetView>
  </sheetViews>
  <sheetFormatPr baseColWidth="10" defaultColWidth="11" defaultRowHeight="16"/>
  <cols>
    <col min="1" max="1" width="14.33203125" customWidth="1"/>
    <col min="4" max="4" width="13.83203125" customWidth="1"/>
  </cols>
  <sheetData>
    <row r="1" spans="1:23">
      <c r="A1" s="1" t="s">
        <v>0</v>
      </c>
    </row>
    <row r="2" spans="1:2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>
      <c r="A3" s="4" t="s">
        <v>2</v>
      </c>
      <c r="B3" s="19" t="s">
        <v>3</v>
      </c>
      <c r="C3" s="19"/>
      <c r="D3" s="19"/>
      <c r="E3" s="19"/>
      <c r="F3" s="19"/>
      <c r="G3" s="19"/>
      <c r="H3" s="19" t="s">
        <v>4</v>
      </c>
      <c r="I3" s="19"/>
      <c r="J3" s="19"/>
      <c r="K3" s="19"/>
      <c r="L3" s="19"/>
      <c r="M3" s="19"/>
      <c r="N3" s="19"/>
      <c r="O3" s="19" t="s">
        <v>5</v>
      </c>
      <c r="P3" s="19"/>
      <c r="Q3" s="19"/>
      <c r="R3" s="19"/>
      <c r="S3" s="19"/>
      <c r="T3" s="19"/>
    </row>
    <row r="4" spans="1:23">
      <c r="A4" s="4" t="s">
        <v>6</v>
      </c>
      <c r="B4" s="5">
        <v>0.21</v>
      </c>
      <c r="C4" s="5">
        <v>0.42</v>
      </c>
      <c r="D4" s="5">
        <v>0.21</v>
      </c>
      <c r="E4" s="5">
        <v>0.44</v>
      </c>
      <c r="F4" s="5">
        <v>0.17</v>
      </c>
      <c r="G4" s="5">
        <v>0.24</v>
      </c>
      <c r="H4" s="5">
        <v>0.25</v>
      </c>
      <c r="I4" s="5">
        <v>0.36</v>
      </c>
      <c r="J4" s="5">
        <v>0.27</v>
      </c>
      <c r="K4" s="5">
        <v>0.41</v>
      </c>
      <c r="L4" s="5">
        <v>0.27</v>
      </c>
      <c r="M4" s="5">
        <v>0.32</v>
      </c>
      <c r="N4" s="5">
        <v>0.45</v>
      </c>
      <c r="O4" s="5">
        <v>0.13</v>
      </c>
      <c r="P4" s="5">
        <v>0.48</v>
      </c>
      <c r="Q4" s="5">
        <v>0.37</v>
      </c>
      <c r="R4" s="5">
        <v>0.36</v>
      </c>
      <c r="S4" s="5">
        <v>0.21</v>
      </c>
      <c r="T4" s="5">
        <v>0.35</v>
      </c>
    </row>
    <row r="5" spans="1:23">
      <c r="A5" s="4" t="s">
        <v>7</v>
      </c>
      <c r="B5" s="5">
        <v>0.4</v>
      </c>
      <c r="C5" s="5">
        <v>0.28999999999999998</v>
      </c>
      <c r="D5" s="5">
        <v>0.36</v>
      </c>
      <c r="E5" s="5">
        <v>0.59</v>
      </c>
      <c r="F5" s="5">
        <v>0.28999999999999998</v>
      </c>
      <c r="G5" s="5">
        <v>0.4</v>
      </c>
      <c r="H5" s="5">
        <v>0.02</v>
      </c>
      <c r="I5" s="5">
        <v>0.12</v>
      </c>
      <c r="J5" s="5">
        <v>0.03</v>
      </c>
      <c r="K5" s="5">
        <v>0.03</v>
      </c>
      <c r="L5" s="5">
        <v>0.02</v>
      </c>
      <c r="M5" s="5">
        <v>0.02</v>
      </c>
      <c r="N5" s="5">
        <v>7.0000000000000007E-2</v>
      </c>
      <c r="O5" s="5">
        <v>0.33</v>
      </c>
      <c r="P5" s="5">
        <v>0.19</v>
      </c>
      <c r="Q5" s="5">
        <v>0.32</v>
      </c>
      <c r="R5" s="5">
        <v>0.2</v>
      </c>
      <c r="S5" s="5">
        <v>7.0000000000000007E-2</v>
      </c>
      <c r="T5" s="5">
        <v>0.4</v>
      </c>
    </row>
    <row r="6" spans="1:23">
      <c r="A6" s="4" t="s">
        <v>8</v>
      </c>
      <c r="B6" s="19" t="s">
        <v>3</v>
      </c>
      <c r="C6" s="19"/>
      <c r="D6" s="19"/>
      <c r="E6" s="19"/>
      <c r="F6" s="19"/>
      <c r="G6" s="19"/>
      <c r="H6" s="19" t="s">
        <v>4</v>
      </c>
      <c r="I6" s="19"/>
      <c r="J6" s="19"/>
      <c r="K6" s="19"/>
      <c r="L6" s="19"/>
      <c r="M6" s="19"/>
      <c r="N6" s="19"/>
      <c r="O6" s="20" t="s">
        <v>5</v>
      </c>
      <c r="P6" s="21"/>
      <c r="Q6" s="21"/>
      <c r="R6" s="21"/>
      <c r="S6" s="21"/>
      <c r="T6" s="22"/>
    </row>
    <row r="7" spans="1:23">
      <c r="A7" s="4" t="s">
        <v>6</v>
      </c>
      <c r="B7" s="5">
        <v>0</v>
      </c>
      <c r="C7" s="5">
        <v>10</v>
      </c>
      <c r="D7" s="5">
        <v>30</v>
      </c>
      <c r="E7" s="5">
        <v>30</v>
      </c>
      <c r="F7" s="5">
        <v>20</v>
      </c>
      <c r="G7" s="5">
        <v>10</v>
      </c>
      <c r="H7" s="5">
        <v>40</v>
      </c>
      <c r="I7" s="5">
        <v>20</v>
      </c>
      <c r="J7" s="5">
        <v>20</v>
      </c>
      <c r="K7" s="5">
        <v>0</v>
      </c>
      <c r="L7" s="5">
        <v>30</v>
      </c>
      <c r="M7" s="5">
        <v>30</v>
      </c>
      <c r="N7" s="5">
        <v>10</v>
      </c>
      <c r="O7" s="5">
        <v>30</v>
      </c>
      <c r="P7" s="5">
        <v>20</v>
      </c>
      <c r="Q7" s="5">
        <v>20</v>
      </c>
      <c r="R7" s="5">
        <v>10</v>
      </c>
      <c r="S7" s="5">
        <v>30</v>
      </c>
      <c r="T7" s="5">
        <v>20</v>
      </c>
    </row>
    <row r="8" spans="1:23">
      <c r="A8" s="4" t="s">
        <v>7</v>
      </c>
      <c r="B8" s="5">
        <v>30</v>
      </c>
      <c r="C8" s="5">
        <v>10</v>
      </c>
      <c r="D8" s="5">
        <v>50</v>
      </c>
      <c r="E8" s="5">
        <v>30</v>
      </c>
      <c r="F8" s="5">
        <v>30</v>
      </c>
      <c r="G8" s="5">
        <v>30</v>
      </c>
      <c r="H8" s="5">
        <v>60</v>
      </c>
      <c r="I8" s="5">
        <v>70</v>
      </c>
      <c r="J8" s="5">
        <v>100</v>
      </c>
      <c r="K8" s="5">
        <v>70</v>
      </c>
      <c r="L8" s="5">
        <v>50</v>
      </c>
      <c r="M8" s="5">
        <v>80</v>
      </c>
      <c r="N8" s="5">
        <v>100</v>
      </c>
      <c r="O8" s="5">
        <v>60</v>
      </c>
      <c r="P8" s="5">
        <v>10</v>
      </c>
      <c r="Q8" s="5">
        <v>40</v>
      </c>
      <c r="R8" s="5">
        <v>40</v>
      </c>
      <c r="S8" s="5">
        <v>60</v>
      </c>
      <c r="T8" s="5">
        <v>40</v>
      </c>
    </row>
    <row r="9" spans="1:23">
      <c r="A9" s="4" t="s">
        <v>9</v>
      </c>
      <c r="B9" s="19" t="s">
        <v>3</v>
      </c>
      <c r="C9" s="19"/>
      <c r="D9" s="19"/>
      <c r="E9" s="19"/>
      <c r="F9" s="19"/>
      <c r="G9" s="19"/>
      <c r="H9" s="19" t="s">
        <v>4</v>
      </c>
      <c r="I9" s="19"/>
      <c r="J9" s="19"/>
      <c r="K9" s="19"/>
      <c r="L9" s="19"/>
      <c r="M9" s="19"/>
      <c r="N9" s="19"/>
      <c r="O9" s="19" t="s">
        <v>5</v>
      </c>
      <c r="P9" s="19"/>
      <c r="Q9" s="19"/>
      <c r="R9" s="19"/>
      <c r="S9" s="19"/>
      <c r="T9" s="19"/>
    </row>
    <row r="10" spans="1:23">
      <c r="A10" s="6" t="s">
        <v>10</v>
      </c>
      <c r="B10" s="5">
        <v>10.93</v>
      </c>
      <c r="C10" s="5">
        <v>6.8</v>
      </c>
      <c r="D10" s="5">
        <v>6.57</v>
      </c>
      <c r="E10" s="5">
        <v>12</v>
      </c>
      <c r="F10" s="5">
        <v>4.8899999999999997</v>
      </c>
      <c r="G10" s="5">
        <v>12.03</v>
      </c>
      <c r="H10" s="5">
        <v>4.68</v>
      </c>
      <c r="I10" s="5">
        <v>3.15</v>
      </c>
      <c r="J10" s="5">
        <v>4.1399999999999997</v>
      </c>
      <c r="K10" s="5">
        <v>3.1</v>
      </c>
      <c r="L10" s="5">
        <v>6.78</v>
      </c>
      <c r="M10" s="5">
        <v>5.78</v>
      </c>
      <c r="N10" s="5">
        <v>7.49</v>
      </c>
      <c r="O10" s="5">
        <v>7.1</v>
      </c>
      <c r="P10" s="5">
        <v>5.8</v>
      </c>
      <c r="Q10" s="5">
        <v>7.72</v>
      </c>
      <c r="R10" s="5">
        <v>3.74</v>
      </c>
      <c r="S10" s="5">
        <v>3.34</v>
      </c>
      <c r="T10" s="5">
        <v>3.47</v>
      </c>
    </row>
    <row r="11" spans="1:23">
      <c r="A11" s="6" t="s">
        <v>11</v>
      </c>
      <c r="B11" s="5">
        <v>8.86</v>
      </c>
      <c r="C11" s="5">
        <v>6.05</v>
      </c>
      <c r="D11" s="5">
        <v>8.5399999999999991</v>
      </c>
      <c r="E11" s="5">
        <v>11.61</v>
      </c>
      <c r="F11" s="5">
        <v>5.51</v>
      </c>
      <c r="G11" s="5">
        <v>8.4700000000000006</v>
      </c>
      <c r="H11" s="5">
        <v>4.22</v>
      </c>
      <c r="I11" s="5">
        <v>2.57</v>
      </c>
      <c r="J11" s="5">
        <v>2.41</v>
      </c>
      <c r="K11" s="5">
        <v>2.41</v>
      </c>
      <c r="L11" s="5">
        <v>2.94</v>
      </c>
      <c r="M11" s="5">
        <v>5.81</v>
      </c>
      <c r="N11" s="5">
        <v>6.47</v>
      </c>
      <c r="O11" s="5">
        <v>12.01</v>
      </c>
      <c r="P11" s="5">
        <v>7.51</v>
      </c>
      <c r="Q11" s="5">
        <v>12.94</v>
      </c>
      <c r="R11" s="5">
        <v>8.09</v>
      </c>
      <c r="S11" s="5">
        <v>4.04</v>
      </c>
      <c r="T11" s="5">
        <v>10.72</v>
      </c>
    </row>
    <row r="12" spans="1:23">
      <c r="A12" s="6" t="s">
        <v>12</v>
      </c>
      <c r="B12" s="5">
        <v>8.85</v>
      </c>
      <c r="C12" s="5">
        <v>6.42</v>
      </c>
      <c r="D12" s="5">
        <v>7.47</v>
      </c>
      <c r="E12" s="5">
        <v>8.18</v>
      </c>
      <c r="F12" s="5">
        <v>8.8000000000000007</v>
      </c>
      <c r="G12" s="5">
        <v>8.82</v>
      </c>
      <c r="H12" s="5">
        <v>4.9000000000000004</v>
      </c>
      <c r="I12" s="5">
        <v>4.33</v>
      </c>
      <c r="J12" s="5">
        <v>2.8</v>
      </c>
      <c r="K12" s="5">
        <v>3.44</v>
      </c>
      <c r="L12" s="5">
        <v>7.16</v>
      </c>
      <c r="M12" s="5">
        <v>2.1800000000000002</v>
      </c>
      <c r="N12" s="5">
        <v>5.21</v>
      </c>
      <c r="O12" s="5">
        <v>8.6300000000000008</v>
      </c>
      <c r="P12" s="5">
        <v>5.82</v>
      </c>
      <c r="Q12" s="5">
        <v>4.93</v>
      </c>
      <c r="R12" s="5">
        <v>8.69</v>
      </c>
      <c r="S12" s="5">
        <v>6.28</v>
      </c>
      <c r="T12" s="5">
        <v>5.17</v>
      </c>
    </row>
    <row r="13" spans="1:23">
      <c r="A13" s="6" t="s">
        <v>13</v>
      </c>
      <c r="B13" s="5">
        <v>9.5500000000000007</v>
      </c>
      <c r="C13" s="5">
        <v>6.42</v>
      </c>
      <c r="D13" s="5">
        <v>7.53</v>
      </c>
      <c r="E13" s="5">
        <v>10.6</v>
      </c>
      <c r="F13" s="5">
        <v>6.4</v>
      </c>
      <c r="G13" s="5">
        <v>9.77</v>
      </c>
      <c r="H13" s="5">
        <v>4.5999999999999996</v>
      </c>
      <c r="I13" s="5">
        <v>3.35</v>
      </c>
      <c r="J13" s="5">
        <v>3.12</v>
      </c>
      <c r="K13" s="5">
        <v>2.98</v>
      </c>
      <c r="L13" s="5">
        <v>5.63</v>
      </c>
      <c r="M13" s="5">
        <v>4.59</v>
      </c>
      <c r="N13" s="5">
        <v>6.39</v>
      </c>
      <c r="O13" s="5">
        <v>9.25</v>
      </c>
      <c r="P13" s="5">
        <v>6.38</v>
      </c>
      <c r="Q13" s="5">
        <v>8.5299999999999994</v>
      </c>
      <c r="R13" s="5">
        <v>6.84</v>
      </c>
      <c r="S13" s="5">
        <v>4.55</v>
      </c>
      <c r="T13" s="5">
        <v>6.45</v>
      </c>
    </row>
    <row r="14" spans="1:23">
      <c r="A14" s="7" t="s">
        <v>14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3">
      <c r="A15" s="4" t="s">
        <v>2</v>
      </c>
      <c r="B15" s="19" t="s">
        <v>3</v>
      </c>
      <c r="C15" s="19"/>
      <c r="D15" s="19"/>
      <c r="E15" s="19"/>
      <c r="F15" s="19"/>
      <c r="G15" s="19"/>
      <c r="H15" s="19"/>
      <c r="I15" s="19" t="s">
        <v>15</v>
      </c>
      <c r="J15" s="19"/>
      <c r="K15" s="19"/>
      <c r="L15" s="19"/>
      <c r="M15" s="19"/>
      <c r="N15" s="19"/>
      <c r="O15" s="19"/>
      <c r="P15" s="19" t="s">
        <v>16</v>
      </c>
      <c r="Q15" s="19"/>
      <c r="R15" s="19"/>
      <c r="S15" s="19"/>
      <c r="T15" s="19"/>
      <c r="U15" s="19"/>
      <c r="V15" s="19"/>
      <c r="W15" s="19"/>
    </row>
    <row r="16" spans="1:23">
      <c r="A16" s="4" t="s">
        <v>6</v>
      </c>
      <c r="B16" s="5">
        <v>0.98</v>
      </c>
      <c r="C16" s="5">
        <v>0.69</v>
      </c>
      <c r="D16" s="5">
        <v>0.59</v>
      </c>
      <c r="E16" s="5">
        <v>0.4</v>
      </c>
      <c r="F16" s="5">
        <v>0.51</v>
      </c>
      <c r="G16" s="5">
        <v>0.4</v>
      </c>
      <c r="H16" s="5">
        <v>0.59</v>
      </c>
      <c r="I16" s="5">
        <v>0.47</v>
      </c>
      <c r="J16" s="5">
        <v>0.32</v>
      </c>
      <c r="K16" s="5">
        <v>0.98</v>
      </c>
      <c r="L16" s="5">
        <v>0.4</v>
      </c>
      <c r="M16" s="5">
        <v>0.47</v>
      </c>
      <c r="N16" s="5">
        <v>0.27</v>
      </c>
      <c r="O16" s="5">
        <v>0.75</v>
      </c>
      <c r="P16" s="5">
        <v>0.33</v>
      </c>
      <c r="Q16" s="5">
        <v>0.51</v>
      </c>
      <c r="R16" s="5">
        <v>0.32</v>
      </c>
      <c r="S16" s="5">
        <v>0.69</v>
      </c>
      <c r="T16" s="5">
        <v>0.44</v>
      </c>
      <c r="U16" s="5">
        <v>0.65</v>
      </c>
      <c r="V16" s="5">
        <v>0.75</v>
      </c>
      <c r="W16" s="5">
        <v>0.59</v>
      </c>
    </row>
    <row r="17" spans="1:23">
      <c r="A17" s="4" t="s">
        <v>7</v>
      </c>
      <c r="B17" s="5">
        <v>0.98</v>
      </c>
      <c r="C17" s="5">
        <v>0.59</v>
      </c>
      <c r="D17" s="5">
        <v>0.75</v>
      </c>
      <c r="E17" s="5">
        <v>0.51</v>
      </c>
      <c r="F17" s="5">
        <v>0.65</v>
      </c>
      <c r="G17" s="5">
        <v>0.59</v>
      </c>
      <c r="H17" s="5">
        <v>0.98</v>
      </c>
      <c r="I17" s="5">
        <v>0.13</v>
      </c>
      <c r="J17" s="5">
        <v>0.1</v>
      </c>
      <c r="K17" s="5">
        <v>0.06</v>
      </c>
      <c r="L17" s="5">
        <v>0.09</v>
      </c>
      <c r="M17" s="5">
        <v>0.1</v>
      </c>
      <c r="N17" s="5">
        <v>0.28999999999999998</v>
      </c>
      <c r="O17" s="5">
        <v>0.27</v>
      </c>
      <c r="P17" s="5">
        <v>0.47</v>
      </c>
      <c r="Q17" s="5">
        <v>0.65</v>
      </c>
      <c r="R17" s="5">
        <v>0.4</v>
      </c>
      <c r="S17" s="5">
        <v>0.65</v>
      </c>
      <c r="T17" s="5">
        <v>0.4</v>
      </c>
      <c r="U17" s="5">
        <v>0.65</v>
      </c>
      <c r="V17" s="5">
        <v>0.4</v>
      </c>
      <c r="W17" s="5">
        <v>0.4</v>
      </c>
    </row>
    <row r="18" spans="1:23">
      <c r="A18" s="4" t="s">
        <v>8</v>
      </c>
      <c r="B18" s="19" t="s">
        <v>3</v>
      </c>
      <c r="C18" s="19"/>
      <c r="D18" s="19"/>
      <c r="E18" s="19"/>
      <c r="F18" s="19"/>
      <c r="G18" s="19"/>
      <c r="H18" s="19"/>
      <c r="I18" s="19" t="s">
        <v>15</v>
      </c>
      <c r="J18" s="19"/>
      <c r="K18" s="19"/>
      <c r="L18" s="19"/>
      <c r="M18" s="19"/>
      <c r="N18" s="19"/>
      <c r="O18" s="19"/>
      <c r="P18" s="19" t="s">
        <v>16</v>
      </c>
      <c r="Q18" s="19"/>
      <c r="R18" s="19"/>
      <c r="S18" s="19"/>
      <c r="T18" s="19"/>
      <c r="U18" s="19"/>
      <c r="V18" s="19"/>
      <c r="W18" s="19"/>
    </row>
    <row r="19" spans="1:23">
      <c r="A19" s="4" t="s">
        <v>6</v>
      </c>
      <c r="B19" s="5">
        <v>10</v>
      </c>
      <c r="C19" s="5">
        <v>10</v>
      </c>
      <c r="D19" s="5">
        <v>20</v>
      </c>
      <c r="E19" s="5">
        <v>30</v>
      </c>
      <c r="F19" s="5">
        <v>10</v>
      </c>
      <c r="G19" s="5">
        <v>0</v>
      </c>
      <c r="H19" s="5">
        <v>0</v>
      </c>
      <c r="I19" s="5">
        <v>10</v>
      </c>
      <c r="J19" s="5">
        <v>10</v>
      </c>
      <c r="K19" s="5">
        <v>20</v>
      </c>
      <c r="L19" s="5">
        <v>0</v>
      </c>
      <c r="M19" s="5">
        <v>20</v>
      </c>
      <c r="N19" s="5">
        <v>30</v>
      </c>
      <c r="O19" s="5">
        <v>30</v>
      </c>
      <c r="P19" s="5">
        <v>10</v>
      </c>
      <c r="Q19" s="5">
        <v>20</v>
      </c>
      <c r="R19" s="5">
        <v>20</v>
      </c>
      <c r="S19" s="5">
        <v>10</v>
      </c>
      <c r="T19" s="5">
        <v>10</v>
      </c>
      <c r="U19" s="5">
        <v>0</v>
      </c>
      <c r="V19" s="5">
        <v>20</v>
      </c>
      <c r="W19" s="5">
        <v>30</v>
      </c>
    </row>
    <row r="20" spans="1:23">
      <c r="A20" s="4" t="s">
        <v>7</v>
      </c>
      <c r="B20" s="5">
        <v>0</v>
      </c>
      <c r="C20" s="5">
        <v>10</v>
      </c>
      <c r="D20" s="5">
        <v>10</v>
      </c>
      <c r="E20" s="5">
        <v>30</v>
      </c>
      <c r="F20" s="5">
        <v>0</v>
      </c>
      <c r="G20" s="5">
        <v>0</v>
      </c>
      <c r="H20" s="5">
        <v>20</v>
      </c>
      <c r="I20" s="5">
        <v>50</v>
      </c>
      <c r="J20" s="5">
        <v>70</v>
      </c>
      <c r="K20" s="5">
        <v>70</v>
      </c>
      <c r="L20" s="5">
        <v>50</v>
      </c>
      <c r="M20" s="5">
        <v>40</v>
      </c>
      <c r="N20" s="5">
        <v>60</v>
      </c>
      <c r="O20" s="5">
        <v>70</v>
      </c>
      <c r="P20" s="5">
        <v>20</v>
      </c>
      <c r="Q20" s="5">
        <v>10</v>
      </c>
      <c r="R20" s="5">
        <v>30</v>
      </c>
      <c r="S20" s="5">
        <v>20</v>
      </c>
      <c r="T20" s="5">
        <v>30</v>
      </c>
      <c r="U20" s="5">
        <v>10</v>
      </c>
      <c r="V20" s="5">
        <v>30</v>
      </c>
      <c r="W20" s="5">
        <v>30</v>
      </c>
    </row>
    <row r="21" spans="1:23">
      <c r="A21" s="4" t="s">
        <v>9</v>
      </c>
      <c r="B21" s="19" t="s">
        <v>3</v>
      </c>
      <c r="C21" s="19"/>
      <c r="D21" s="19"/>
      <c r="E21" s="19"/>
      <c r="F21" s="19"/>
      <c r="G21" s="19"/>
      <c r="H21" s="19"/>
      <c r="I21" s="19" t="s">
        <v>15</v>
      </c>
      <c r="J21" s="19"/>
      <c r="K21" s="19"/>
      <c r="L21" s="19"/>
      <c r="M21" s="19"/>
      <c r="N21" s="19"/>
      <c r="O21" s="19"/>
      <c r="P21" s="19" t="s">
        <v>16</v>
      </c>
      <c r="Q21" s="19"/>
      <c r="R21" s="19"/>
      <c r="S21" s="19"/>
      <c r="T21" s="19"/>
      <c r="U21" s="19"/>
      <c r="V21" s="19"/>
      <c r="W21" s="19"/>
    </row>
    <row r="22" spans="1:23">
      <c r="A22" s="6" t="s">
        <v>10</v>
      </c>
      <c r="B22" s="8">
        <v>12.1</v>
      </c>
      <c r="C22" s="8">
        <v>13.6</v>
      </c>
      <c r="D22" s="8">
        <v>12.8</v>
      </c>
      <c r="E22" s="8">
        <v>15.1</v>
      </c>
      <c r="F22" s="8">
        <v>11.5</v>
      </c>
      <c r="G22" s="8">
        <v>15.1</v>
      </c>
      <c r="H22" s="8">
        <v>13.8</v>
      </c>
      <c r="I22" s="8">
        <v>8.6999999999999993</v>
      </c>
      <c r="J22" s="8">
        <v>7.6</v>
      </c>
      <c r="K22" s="8">
        <v>5.3</v>
      </c>
      <c r="L22" s="8">
        <v>5.9</v>
      </c>
      <c r="M22" s="8">
        <v>7.5</v>
      </c>
      <c r="N22" s="8">
        <v>7.3</v>
      </c>
      <c r="O22" s="8">
        <v>4.5999999999999996</v>
      </c>
      <c r="P22" s="8">
        <v>12.1</v>
      </c>
      <c r="Q22" s="8">
        <v>10.9</v>
      </c>
      <c r="R22" s="8">
        <v>8.6999999999999993</v>
      </c>
      <c r="S22" s="8">
        <v>7.3</v>
      </c>
      <c r="T22" s="8">
        <v>10.9</v>
      </c>
      <c r="U22" s="8">
        <v>13.1</v>
      </c>
      <c r="V22" s="8">
        <v>6.9</v>
      </c>
      <c r="W22" s="8">
        <v>11.2</v>
      </c>
    </row>
    <row r="23" spans="1:23">
      <c r="A23" s="6" t="s">
        <v>11</v>
      </c>
      <c r="B23" s="8">
        <v>12.1</v>
      </c>
      <c r="C23" s="8">
        <v>13.1</v>
      </c>
      <c r="D23" s="8">
        <v>11.9</v>
      </c>
      <c r="E23" s="8">
        <v>13.4</v>
      </c>
      <c r="F23" s="8">
        <v>10.9</v>
      </c>
      <c r="G23" s="8">
        <v>15.1</v>
      </c>
      <c r="H23" s="8">
        <v>13.2</v>
      </c>
      <c r="I23" s="8">
        <v>7.9</v>
      </c>
      <c r="J23" s="8">
        <v>8.1</v>
      </c>
      <c r="K23" s="8">
        <v>5.0999999999999996</v>
      </c>
      <c r="L23" s="8">
        <v>5.9</v>
      </c>
      <c r="M23" s="8">
        <v>6.2</v>
      </c>
      <c r="N23" s="8">
        <v>6.9</v>
      </c>
      <c r="O23" s="8">
        <v>4.0999999999999996</v>
      </c>
      <c r="P23" s="8">
        <v>10.8</v>
      </c>
      <c r="Q23" s="8">
        <v>9.8000000000000007</v>
      </c>
      <c r="R23" s="8">
        <v>8.9</v>
      </c>
      <c r="S23" s="8">
        <v>6.9</v>
      </c>
      <c r="T23" s="8">
        <v>10.1</v>
      </c>
      <c r="U23" s="8">
        <v>13</v>
      </c>
      <c r="V23" s="8">
        <v>5.9</v>
      </c>
      <c r="W23" s="8">
        <v>9.8000000000000007</v>
      </c>
    </row>
    <row r="24" spans="1:23">
      <c r="A24" s="6" t="s">
        <v>12</v>
      </c>
      <c r="B24" s="8">
        <v>11.5</v>
      </c>
      <c r="C24" s="8">
        <v>12.5</v>
      </c>
      <c r="D24" s="8">
        <v>1.5</v>
      </c>
      <c r="E24" s="8">
        <v>13.1</v>
      </c>
      <c r="F24" s="8">
        <v>10.1</v>
      </c>
      <c r="G24" s="8">
        <v>14.1</v>
      </c>
      <c r="H24" s="8">
        <v>12.8</v>
      </c>
      <c r="I24" s="8">
        <v>6.1</v>
      </c>
      <c r="J24" s="8">
        <v>6.5</v>
      </c>
      <c r="K24" s="8">
        <v>4.2</v>
      </c>
      <c r="L24" s="8">
        <v>5.3</v>
      </c>
      <c r="M24" s="8">
        <v>6</v>
      </c>
      <c r="N24" s="8">
        <v>6.6</v>
      </c>
      <c r="O24" s="8">
        <v>3.5</v>
      </c>
      <c r="P24" s="8">
        <v>10.1</v>
      </c>
      <c r="Q24" s="8">
        <v>7.9</v>
      </c>
      <c r="R24" s="8">
        <v>7.1</v>
      </c>
      <c r="S24" s="8">
        <v>6.1</v>
      </c>
      <c r="T24" s="8">
        <v>8.6</v>
      </c>
      <c r="U24" s="8">
        <v>11.8</v>
      </c>
      <c r="V24" s="8">
        <v>5.3</v>
      </c>
      <c r="W24" s="8">
        <v>8.6</v>
      </c>
    </row>
    <row r="25" spans="1:23">
      <c r="A25" s="6" t="s">
        <v>13</v>
      </c>
      <c r="B25" s="8">
        <v>11.9</v>
      </c>
      <c r="C25" s="8">
        <v>13.07</v>
      </c>
      <c r="D25" s="8">
        <v>8.73</v>
      </c>
      <c r="E25" s="8">
        <v>13.87</v>
      </c>
      <c r="F25" s="8">
        <v>10.83</v>
      </c>
      <c r="G25" s="8">
        <v>14.77</v>
      </c>
      <c r="H25" s="8">
        <v>13.27</v>
      </c>
      <c r="I25" s="8">
        <v>7.57</v>
      </c>
      <c r="J25" s="8">
        <v>7.4</v>
      </c>
      <c r="K25" s="8">
        <v>4.87</v>
      </c>
      <c r="L25" s="8">
        <v>5.7</v>
      </c>
      <c r="M25" s="8">
        <v>6.57</v>
      </c>
      <c r="N25" s="8">
        <v>6.93</v>
      </c>
      <c r="O25" s="8">
        <v>4.07</v>
      </c>
      <c r="P25" s="8">
        <v>11</v>
      </c>
      <c r="Q25" s="8">
        <v>9.5299999999999994</v>
      </c>
      <c r="R25" s="8">
        <v>8.23</v>
      </c>
      <c r="S25" s="8">
        <v>6.77</v>
      </c>
      <c r="T25" s="8">
        <v>9.8699999999999992</v>
      </c>
      <c r="U25" s="8">
        <v>12.63</v>
      </c>
      <c r="V25" s="8">
        <v>6.03</v>
      </c>
      <c r="W25" s="8">
        <v>9.8699999999999992</v>
      </c>
    </row>
    <row r="27" spans="1:23">
      <c r="A27" s="1" t="s">
        <v>17</v>
      </c>
    </row>
    <row r="28" spans="1:23">
      <c r="A28" s="9" t="s">
        <v>18</v>
      </c>
      <c r="B28" s="4" t="s">
        <v>19</v>
      </c>
      <c r="C28" s="9" t="s">
        <v>20</v>
      </c>
      <c r="D28" s="9" t="s">
        <v>21</v>
      </c>
      <c r="E28" s="9" t="s">
        <v>19</v>
      </c>
      <c r="F28" s="9" t="s">
        <v>20</v>
      </c>
      <c r="G28" s="9" t="s">
        <v>22</v>
      </c>
      <c r="H28" s="9" t="s">
        <v>23</v>
      </c>
      <c r="I28" s="9" t="s">
        <v>24</v>
      </c>
      <c r="L28" s="10" t="s">
        <v>25</v>
      </c>
      <c r="M28" s="10" t="s">
        <v>26</v>
      </c>
    </row>
    <row r="29" spans="1:23">
      <c r="A29" s="9" t="s">
        <v>27</v>
      </c>
      <c r="B29" s="11">
        <v>20.67</v>
      </c>
      <c r="C29" s="12">
        <v>20.803333333333299</v>
      </c>
      <c r="D29" s="9" t="s">
        <v>27</v>
      </c>
      <c r="E29" s="11">
        <v>30.54</v>
      </c>
      <c r="F29" s="12">
        <v>30.75</v>
      </c>
      <c r="G29" s="9">
        <f>F29-C29</f>
        <v>9.946666666666701</v>
      </c>
      <c r="H29" s="9">
        <f>2^(-G29)</f>
        <v>1.0133395108981667E-3</v>
      </c>
      <c r="I29" s="12">
        <f>H29/$H$56</f>
        <v>1.2141468553909123</v>
      </c>
      <c r="L29" s="9" t="s">
        <v>27</v>
      </c>
      <c r="M29" s="13">
        <v>19.36</v>
      </c>
    </row>
    <row r="30" spans="1:23">
      <c r="A30" s="9"/>
      <c r="B30" s="11">
        <v>20.83</v>
      </c>
      <c r="C30" s="12"/>
      <c r="D30" s="9"/>
      <c r="E30" s="11">
        <v>30.76</v>
      </c>
      <c r="F30" s="12"/>
      <c r="G30" s="9"/>
      <c r="H30" s="9"/>
      <c r="I30" s="12"/>
      <c r="L30" s="9"/>
      <c r="M30" s="13"/>
    </row>
    <row r="31" spans="1:23">
      <c r="A31" s="9"/>
      <c r="B31" s="11">
        <v>20.91</v>
      </c>
      <c r="C31" s="12"/>
      <c r="D31" s="9"/>
      <c r="E31" s="11">
        <v>30.95</v>
      </c>
      <c r="F31" s="12"/>
      <c r="G31" s="9"/>
      <c r="H31" s="9"/>
      <c r="I31" s="12"/>
      <c r="L31" s="9"/>
      <c r="M31" s="13"/>
    </row>
    <row r="32" spans="1:23">
      <c r="A32" s="9" t="s">
        <v>28</v>
      </c>
      <c r="B32" s="11">
        <v>20.36</v>
      </c>
      <c r="C32" s="12">
        <v>20.453333333333333</v>
      </c>
      <c r="D32" s="9" t="s">
        <v>28</v>
      </c>
      <c r="E32" s="11">
        <v>30.63</v>
      </c>
      <c r="F32" s="12">
        <v>30.846666666666668</v>
      </c>
      <c r="G32" s="9">
        <f>F32-C32</f>
        <v>10.393333333333334</v>
      </c>
      <c r="H32" s="9">
        <f t="shared" ref="H32:H53" si="0">2^(-G32)</f>
        <v>7.4352386334583618E-4</v>
      </c>
      <c r="I32" s="12">
        <f>H32/$H$56</f>
        <v>0.89086347752226247</v>
      </c>
      <c r="L32" s="9" t="s">
        <v>28</v>
      </c>
      <c r="M32" s="13">
        <v>25.36</v>
      </c>
    </row>
    <row r="33" spans="1:13">
      <c r="A33" s="9"/>
      <c r="B33" s="11">
        <v>20.420000000000002</v>
      </c>
      <c r="C33" s="12"/>
      <c r="D33" s="9"/>
      <c r="E33" s="11">
        <v>30.85</v>
      </c>
      <c r="F33" s="12"/>
      <c r="G33" s="9"/>
      <c r="H33" s="9"/>
      <c r="I33" s="12"/>
      <c r="L33" s="9"/>
      <c r="M33" s="13"/>
    </row>
    <row r="34" spans="1:13">
      <c r="A34" s="9"/>
      <c r="B34" s="11">
        <v>20.58</v>
      </c>
      <c r="C34" s="12"/>
      <c r="D34" s="9"/>
      <c r="E34" s="11">
        <v>31.06</v>
      </c>
      <c r="F34" s="12"/>
      <c r="G34" s="9"/>
      <c r="H34" s="9"/>
      <c r="I34" s="12"/>
      <c r="L34" s="9"/>
      <c r="M34" s="13"/>
    </row>
    <row r="35" spans="1:13">
      <c r="A35" s="9" t="s">
        <v>29</v>
      </c>
      <c r="B35" s="11">
        <v>20.49</v>
      </c>
      <c r="C35" s="12">
        <v>20.59333333333333</v>
      </c>
      <c r="D35" s="9" t="s">
        <v>29</v>
      </c>
      <c r="E35">
        <v>30.87</v>
      </c>
      <c r="F35" s="12">
        <v>30.98</v>
      </c>
      <c r="G35" s="9">
        <f>F35-C35</f>
        <v>10.38666666666667</v>
      </c>
      <c r="H35" s="9">
        <f t="shared" si="0"/>
        <v>7.4696762379100959E-4</v>
      </c>
      <c r="I35" s="12">
        <f>H35/$H$56</f>
        <v>0.89498966708682504</v>
      </c>
      <c r="L35" s="9" t="s">
        <v>29</v>
      </c>
      <c r="M35" s="13">
        <v>15.92</v>
      </c>
    </row>
    <row r="36" spans="1:13">
      <c r="A36" s="9"/>
      <c r="B36" s="11">
        <v>20.57</v>
      </c>
      <c r="C36" s="12"/>
      <c r="D36" s="9"/>
      <c r="E36">
        <v>31.03</v>
      </c>
      <c r="F36" s="12"/>
      <c r="G36" s="9"/>
      <c r="H36" s="9"/>
      <c r="I36" s="12"/>
      <c r="L36" s="9"/>
      <c r="M36" s="13"/>
    </row>
    <row r="37" spans="1:13">
      <c r="A37" s="9"/>
      <c r="B37" s="11">
        <v>20.72</v>
      </c>
      <c r="C37" s="12"/>
      <c r="D37" s="9"/>
      <c r="E37">
        <v>31.04</v>
      </c>
      <c r="F37" s="12"/>
      <c r="G37" s="9"/>
      <c r="H37" s="9"/>
      <c r="I37" s="12"/>
      <c r="L37" s="9"/>
      <c r="M37" s="13"/>
    </row>
    <row r="38" spans="1:13">
      <c r="A38" s="9" t="s">
        <v>30</v>
      </c>
      <c r="B38" s="11">
        <v>20.67</v>
      </c>
      <c r="C38" s="12">
        <v>20.71</v>
      </c>
      <c r="D38" s="9" t="s">
        <v>31</v>
      </c>
      <c r="E38" s="11">
        <v>30.21</v>
      </c>
      <c r="F38" s="12">
        <v>30.423333333333332</v>
      </c>
      <c r="G38" s="9">
        <f>F38-C38</f>
        <v>9.7133333333333312</v>
      </c>
      <c r="H38" s="9">
        <f t="shared" si="0"/>
        <v>1.1912291403908264E-3</v>
      </c>
      <c r="I38" s="12">
        <f>H38/$H$56</f>
        <v>1.427287793775651</v>
      </c>
      <c r="L38" s="9" t="s">
        <v>30</v>
      </c>
      <c r="M38" s="13">
        <v>19.600000000000001</v>
      </c>
    </row>
    <row r="39" spans="1:13">
      <c r="A39" s="9"/>
      <c r="B39" s="11">
        <v>20.69</v>
      </c>
      <c r="C39" s="12"/>
      <c r="D39" s="9"/>
      <c r="E39" s="11">
        <v>30.41</v>
      </c>
      <c r="F39" s="12"/>
      <c r="G39" s="9"/>
      <c r="H39" s="9"/>
      <c r="I39" s="12"/>
      <c r="L39" s="9"/>
      <c r="M39" s="13"/>
    </row>
    <row r="40" spans="1:13">
      <c r="A40" s="9"/>
      <c r="B40" s="11">
        <v>20.77</v>
      </c>
      <c r="C40" s="12"/>
      <c r="D40" s="9"/>
      <c r="E40" s="11">
        <v>30.65</v>
      </c>
      <c r="F40" s="12"/>
      <c r="G40" s="9"/>
      <c r="H40" s="9"/>
      <c r="I40" s="12"/>
      <c r="L40" s="9"/>
      <c r="M40" s="13"/>
    </row>
    <row r="41" spans="1:13">
      <c r="A41" s="9" t="s">
        <v>32</v>
      </c>
      <c r="B41" s="11">
        <v>20.73</v>
      </c>
      <c r="C41" s="12">
        <v>20.75</v>
      </c>
      <c r="D41" s="9" t="s">
        <v>33</v>
      </c>
      <c r="E41" s="11">
        <v>30.64</v>
      </c>
      <c r="F41" s="12">
        <v>30.706666666666667</v>
      </c>
      <c r="G41" s="9">
        <f>F41-C41</f>
        <v>9.956666666666667</v>
      </c>
      <c r="H41" s="9">
        <f t="shared" si="0"/>
        <v>1.0063398636028296E-3</v>
      </c>
      <c r="I41" s="12">
        <f>H41/$H$56</f>
        <v>1.2057601304472196</v>
      </c>
      <c r="L41" s="9" t="s">
        <v>32</v>
      </c>
      <c r="M41" s="4">
        <v>35.92</v>
      </c>
    </row>
    <row r="42" spans="1:13">
      <c r="A42" s="9"/>
      <c r="B42" s="11">
        <v>20.77</v>
      </c>
      <c r="C42" s="12"/>
      <c r="D42" s="9"/>
      <c r="E42" s="11">
        <v>30.64</v>
      </c>
      <c r="F42" s="12"/>
      <c r="G42" s="9"/>
      <c r="H42" s="9"/>
      <c r="I42" s="12"/>
      <c r="L42" s="9"/>
      <c r="M42" s="4"/>
    </row>
    <row r="43" spans="1:13">
      <c r="A43" s="9"/>
      <c r="B43" s="11">
        <v>20.75</v>
      </c>
      <c r="C43" s="12"/>
      <c r="D43" s="9"/>
      <c r="E43" s="11">
        <v>30.84</v>
      </c>
      <c r="F43" s="12"/>
      <c r="G43" s="9"/>
      <c r="H43" s="9"/>
      <c r="I43" s="12"/>
      <c r="L43" s="9"/>
      <c r="M43" s="4"/>
    </row>
    <row r="44" spans="1:13">
      <c r="A44" s="9" t="s">
        <v>34</v>
      </c>
      <c r="B44" s="11">
        <v>20.46</v>
      </c>
      <c r="C44" s="12">
        <v>20.54</v>
      </c>
      <c r="D44" s="9" t="s">
        <v>35</v>
      </c>
      <c r="E44" s="11">
        <v>30.05</v>
      </c>
      <c r="F44" s="12">
        <v>30.14</v>
      </c>
      <c r="G44" s="9">
        <f>F44-C44</f>
        <v>9.6000000000000014</v>
      </c>
      <c r="H44" s="9">
        <f t="shared" si="0"/>
        <v>1.2885819441141534E-3</v>
      </c>
      <c r="I44" s="12">
        <f>H44/$H$56</f>
        <v>1.5439324121221711</v>
      </c>
      <c r="L44" s="9" t="s">
        <v>34</v>
      </c>
      <c r="M44" s="13">
        <v>21.12</v>
      </c>
    </row>
    <row r="45" spans="1:13">
      <c r="A45" s="9"/>
      <c r="B45" s="11">
        <v>20.57</v>
      </c>
      <c r="C45" s="12"/>
      <c r="D45" s="9"/>
      <c r="E45" s="11">
        <v>30.12</v>
      </c>
      <c r="F45" s="12"/>
      <c r="G45" s="9"/>
      <c r="H45" s="9"/>
      <c r="I45" s="12"/>
      <c r="L45" s="9"/>
      <c r="M45" s="13"/>
    </row>
    <row r="46" spans="1:13">
      <c r="A46" s="9"/>
      <c r="B46" s="11">
        <v>20.59</v>
      </c>
      <c r="C46" s="12"/>
      <c r="D46" s="9"/>
      <c r="E46" s="11">
        <v>30.25</v>
      </c>
      <c r="F46" s="12"/>
      <c r="G46" s="9"/>
      <c r="H46" s="9"/>
      <c r="I46" s="12"/>
      <c r="L46" s="9"/>
      <c r="M46" s="13"/>
    </row>
    <row r="47" spans="1:13">
      <c r="A47" s="9" t="s">
        <v>31</v>
      </c>
      <c r="B47" s="11">
        <v>20.84</v>
      </c>
      <c r="C47" s="12">
        <v>20.906666666666666</v>
      </c>
      <c r="D47" s="9" t="s">
        <v>30</v>
      </c>
      <c r="E47" s="11">
        <v>31.31</v>
      </c>
      <c r="F47" s="12">
        <v>31.396666666666665</v>
      </c>
      <c r="G47" s="9">
        <f>F47-C47</f>
        <v>10.489999999999998</v>
      </c>
      <c r="H47" s="9">
        <f t="shared" si="0"/>
        <v>6.9533700956888342E-4</v>
      </c>
      <c r="I47" s="12">
        <f>H47/$H$56</f>
        <v>0.83312772720832029</v>
      </c>
      <c r="L47" s="9" t="s">
        <v>31</v>
      </c>
      <c r="M47" s="13">
        <v>54.72</v>
      </c>
    </row>
    <row r="48" spans="1:13">
      <c r="A48" s="9"/>
      <c r="B48" s="11">
        <v>20.88</v>
      </c>
      <c r="C48" s="12"/>
      <c r="D48" s="9"/>
      <c r="E48" s="11">
        <v>31.38</v>
      </c>
      <c r="F48" s="12"/>
      <c r="G48" s="9"/>
      <c r="H48" s="9"/>
      <c r="I48" s="12"/>
      <c r="L48" s="9"/>
      <c r="M48" s="13"/>
    </row>
    <row r="49" spans="1:13">
      <c r="A49" s="9"/>
      <c r="B49" s="11">
        <v>21</v>
      </c>
      <c r="C49" s="12"/>
      <c r="D49" s="9"/>
      <c r="E49" s="11">
        <v>31.5</v>
      </c>
      <c r="F49" s="12"/>
      <c r="G49" s="9"/>
      <c r="H49" s="9"/>
      <c r="I49" s="12"/>
      <c r="L49" s="9"/>
      <c r="M49" s="13"/>
    </row>
    <row r="50" spans="1:13">
      <c r="A50" s="9" t="s">
        <v>36</v>
      </c>
      <c r="B50" s="11">
        <v>19.97</v>
      </c>
      <c r="C50" s="12">
        <v>20.266666666666666</v>
      </c>
      <c r="D50" s="9" t="s">
        <v>37</v>
      </c>
      <c r="E50" s="11">
        <v>30.82</v>
      </c>
      <c r="F50" s="12">
        <v>30.973333333333333</v>
      </c>
      <c r="G50" s="9">
        <f>F50-C50</f>
        <v>10.706666666666667</v>
      </c>
      <c r="H50" s="9">
        <f t="shared" si="0"/>
        <v>5.9837326295367676E-4</v>
      </c>
      <c r="I50" s="12">
        <f>H50/$H$56</f>
        <v>0.71694926305722173</v>
      </c>
      <c r="L50" s="9" t="s">
        <v>36</v>
      </c>
      <c r="M50" s="13">
        <v>27.36</v>
      </c>
    </row>
    <row r="51" spans="1:13">
      <c r="A51" s="9"/>
      <c r="B51" s="11">
        <v>20.190000000000001</v>
      </c>
      <c r="C51" s="12"/>
      <c r="D51" s="9"/>
      <c r="E51" s="11">
        <v>30.88</v>
      </c>
      <c r="F51" s="12"/>
      <c r="G51" s="9"/>
      <c r="H51" s="9"/>
      <c r="I51" s="12"/>
      <c r="L51" s="9"/>
      <c r="M51" s="13"/>
    </row>
    <row r="52" spans="1:13">
      <c r="A52" s="9"/>
      <c r="B52" s="11">
        <v>20.64</v>
      </c>
      <c r="C52" s="12"/>
      <c r="D52" s="9"/>
      <c r="E52" s="11">
        <v>31.22</v>
      </c>
      <c r="F52" s="12"/>
      <c r="G52" s="9"/>
      <c r="H52" s="9"/>
      <c r="I52" s="12"/>
      <c r="L52" s="9"/>
      <c r="M52" s="13"/>
    </row>
    <row r="53" spans="1:13">
      <c r="A53" s="9" t="s">
        <v>38</v>
      </c>
      <c r="B53" s="11">
        <v>20.14</v>
      </c>
      <c r="C53" s="12">
        <v>20.2</v>
      </c>
      <c r="D53" s="9" t="s">
        <v>39</v>
      </c>
      <c r="E53" s="11">
        <v>30.13</v>
      </c>
      <c r="F53" s="12">
        <v>30.46</v>
      </c>
      <c r="G53" s="9">
        <f>F53-C53</f>
        <v>10.260000000000002</v>
      </c>
      <c r="H53" s="9">
        <f t="shared" si="0"/>
        <v>8.155155463167664E-4</v>
      </c>
      <c r="I53" s="12">
        <f>H53/$H$56</f>
        <v>0.97712131564403926</v>
      </c>
      <c r="L53" s="9" t="s">
        <v>38</v>
      </c>
      <c r="M53" s="13">
        <v>42.56</v>
      </c>
    </row>
    <row r="54" spans="1:13">
      <c r="A54" s="9"/>
      <c r="B54" s="12">
        <v>20.16</v>
      </c>
      <c r="C54" s="4"/>
      <c r="D54" s="9"/>
      <c r="E54" s="11">
        <v>30.49</v>
      </c>
      <c r="F54" s="12"/>
      <c r="G54" s="9"/>
      <c r="H54" s="9"/>
      <c r="I54" s="12"/>
      <c r="J54" s="14"/>
      <c r="K54" s="15"/>
    </row>
    <row r="55" spans="1:13">
      <c r="A55" s="9"/>
      <c r="B55" s="12">
        <v>20.309999999999999</v>
      </c>
      <c r="C55" s="4"/>
      <c r="D55" s="9"/>
      <c r="E55" s="11">
        <v>30.75</v>
      </c>
      <c r="F55" s="12"/>
      <c r="G55" s="9"/>
      <c r="H55" s="9"/>
      <c r="I55" s="12"/>
      <c r="J55" s="14"/>
      <c r="K55" s="15"/>
    </row>
    <row r="56" spans="1:13">
      <c r="A56" s="4"/>
      <c r="B56" s="4"/>
      <c r="C56" s="4"/>
      <c r="D56" s="4"/>
      <c r="E56" s="11"/>
      <c r="F56" s="18" t="s">
        <v>40</v>
      </c>
      <c r="G56" s="18"/>
      <c r="H56" s="9">
        <f>AVERAGE(H29:H35)</f>
        <v>8.3461033267833752E-4</v>
      </c>
      <c r="I56" s="4"/>
      <c r="J56" s="3"/>
      <c r="K56" s="3"/>
    </row>
  </sheetData>
  <mergeCells count="19">
    <mergeCell ref="B3:G3"/>
    <mergeCell ref="H3:N3"/>
    <mergeCell ref="O3:T3"/>
    <mergeCell ref="B6:G6"/>
    <mergeCell ref="H6:N6"/>
    <mergeCell ref="O6:T6"/>
    <mergeCell ref="B9:G9"/>
    <mergeCell ref="H9:N9"/>
    <mergeCell ref="O9:T9"/>
    <mergeCell ref="B15:H15"/>
    <mergeCell ref="I15:O15"/>
    <mergeCell ref="P15:W15"/>
    <mergeCell ref="F56:G56"/>
    <mergeCell ref="B18:H18"/>
    <mergeCell ref="I18:O18"/>
    <mergeCell ref="P18:W18"/>
    <mergeCell ref="B21:H21"/>
    <mergeCell ref="I21:O21"/>
    <mergeCell ref="P21:W2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5704A-1D6E-4A47-AC07-AAE1D371645B}">
  <dimension ref="A1:M7"/>
  <sheetViews>
    <sheetView tabSelected="1" zoomScale="75" workbookViewId="0">
      <selection activeCell="B7" sqref="B7"/>
    </sheetView>
  </sheetViews>
  <sheetFormatPr baseColWidth="10" defaultRowHeight="16"/>
  <cols>
    <col min="1" max="13" width="59.5" style="3" customWidth="1"/>
  </cols>
  <sheetData>
    <row r="1" spans="1:13" s="17" customFormat="1" ht="66">
      <c r="A1" s="23" t="s">
        <v>68</v>
      </c>
      <c r="B1" s="16" t="s">
        <v>41</v>
      </c>
      <c r="C1" s="16" t="s">
        <v>42</v>
      </c>
      <c r="D1" s="16" t="s">
        <v>43</v>
      </c>
      <c r="E1" s="16" t="s">
        <v>44</v>
      </c>
      <c r="F1" s="16">
        <v>6</v>
      </c>
      <c r="G1" s="16">
        <v>7</v>
      </c>
      <c r="H1" s="16">
        <v>6</v>
      </c>
      <c r="I1" s="16" t="s">
        <v>45</v>
      </c>
      <c r="J1" s="16" t="s">
        <v>46</v>
      </c>
      <c r="K1" s="16" t="s">
        <v>47</v>
      </c>
      <c r="L1" s="16"/>
      <c r="M1" s="6" t="s">
        <v>48</v>
      </c>
    </row>
    <row r="2" spans="1:13" s="17" customFormat="1" ht="66">
      <c r="A2" s="23"/>
      <c r="B2" s="16"/>
      <c r="C2" s="16" t="s">
        <v>49</v>
      </c>
      <c r="D2" s="16" t="s">
        <v>50</v>
      </c>
      <c r="E2" s="16" t="s">
        <v>51</v>
      </c>
      <c r="F2" s="16">
        <v>7</v>
      </c>
      <c r="G2" s="16">
        <v>7</v>
      </c>
      <c r="H2" s="16">
        <v>8</v>
      </c>
      <c r="I2" s="16" t="s">
        <v>45</v>
      </c>
      <c r="J2" s="16" t="s">
        <v>52</v>
      </c>
      <c r="K2" s="16" t="s">
        <v>69</v>
      </c>
      <c r="L2" s="16"/>
      <c r="M2" s="6" t="s">
        <v>53</v>
      </c>
    </row>
    <row r="3" spans="1:13" s="17" customFormat="1" ht="61" customHeight="1">
      <c r="A3" s="23"/>
      <c r="B3" s="16" t="s">
        <v>54</v>
      </c>
      <c r="C3" s="16" t="s">
        <v>42</v>
      </c>
      <c r="D3" s="16" t="s">
        <v>43</v>
      </c>
      <c r="E3" s="16" t="s">
        <v>44</v>
      </c>
      <c r="F3" s="16">
        <v>6</v>
      </c>
      <c r="G3" s="16">
        <v>7</v>
      </c>
      <c r="H3" s="16">
        <v>6</v>
      </c>
      <c r="I3" s="16" t="s">
        <v>45</v>
      </c>
      <c r="J3" s="16" t="s">
        <v>55</v>
      </c>
      <c r="K3" s="16" t="s">
        <v>70</v>
      </c>
      <c r="L3" s="16"/>
      <c r="M3" s="6" t="s">
        <v>56</v>
      </c>
    </row>
    <row r="4" spans="1:13" s="17" customFormat="1" ht="66">
      <c r="A4" s="23"/>
      <c r="B4" s="16"/>
      <c r="C4" s="16" t="s">
        <v>49</v>
      </c>
      <c r="D4" s="16" t="s">
        <v>50</v>
      </c>
      <c r="E4" s="16" t="s">
        <v>51</v>
      </c>
      <c r="F4" s="16">
        <v>7</v>
      </c>
      <c r="G4" s="16">
        <v>7</v>
      </c>
      <c r="H4" s="16">
        <v>8</v>
      </c>
      <c r="I4" s="16" t="s">
        <v>45</v>
      </c>
      <c r="J4" s="16" t="s">
        <v>57</v>
      </c>
      <c r="K4" s="16" t="s">
        <v>58</v>
      </c>
      <c r="L4" s="16"/>
      <c r="M4" s="6" t="s">
        <v>59</v>
      </c>
    </row>
    <row r="5" spans="1:13" s="17" customFormat="1" ht="66">
      <c r="A5" s="23"/>
      <c r="B5" s="16" t="s">
        <v>60</v>
      </c>
      <c r="C5" s="16" t="s">
        <v>42</v>
      </c>
      <c r="D5" s="16" t="s">
        <v>43</v>
      </c>
      <c r="E5" s="16" t="s">
        <v>44</v>
      </c>
      <c r="F5" s="16">
        <v>6</v>
      </c>
      <c r="G5" s="16">
        <v>7</v>
      </c>
      <c r="H5" s="16">
        <v>6</v>
      </c>
      <c r="I5" s="16" t="s">
        <v>61</v>
      </c>
      <c r="J5" s="16" t="s">
        <v>62</v>
      </c>
      <c r="K5" s="16"/>
      <c r="L5" s="16"/>
      <c r="M5" s="6" t="s">
        <v>63</v>
      </c>
    </row>
    <row r="6" spans="1:13" s="17" customFormat="1" ht="66">
      <c r="A6" s="23"/>
      <c r="B6" s="16"/>
      <c r="C6" s="16" t="s">
        <v>49</v>
      </c>
      <c r="D6" s="16" t="s">
        <v>50</v>
      </c>
      <c r="E6" s="16" t="s">
        <v>51</v>
      </c>
      <c r="F6" s="16">
        <v>7</v>
      </c>
      <c r="G6" s="16">
        <v>7</v>
      </c>
      <c r="H6" s="16">
        <v>8</v>
      </c>
      <c r="I6" s="16" t="s">
        <v>61</v>
      </c>
      <c r="J6" s="16" t="s">
        <v>64</v>
      </c>
      <c r="K6" s="16"/>
      <c r="L6" s="16"/>
      <c r="M6" s="6" t="s">
        <v>65</v>
      </c>
    </row>
    <row r="7" spans="1:13" s="17" customFormat="1" ht="66">
      <c r="A7" s="23"/>
      <c r="B7" s="16" t="s">
        <v>17</v>
      </c>
      <c r="C7" s="16" t="s">
        <v>3</v>
      </c>
      <c r="D7" s="16" t="s">
        <v>4</v>
      </c>
      <c r="E7" s="16" t="s">
        <v>5</v>
      </c>
      <c r="F7" s="16">
        <v>3</v>
      </c>
      <c r="G7" s="16">
        <v>3</v>
      </c>
      <c r="H7" s="16">
        <v>3</v>
      </c>
      <c r="I7" s="16" t="s">
        <v>61</v>
      </c>
      <c r="J7" s="16" t="s">
        <v>66</v>
      </c>
      <c r="K7" s="16"/>
      <c r="L7" s="16"/>
      <c r="M7" s="6" t="s">
        <v>67</v>
      </c>
    </row>
  </sheetData>
  <mergeCells count="1">
    <mergeCell ref="A1:A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7</vt:lpstr>
      <vt:lpstr>Statistic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 陈</dc:creator>
  <cp:lastModifiedBy>青 陈</cp:lastModifiedBy>
  <dcterms:created xsi:type="dcterms:W3CDTF">2025-12-07T05:33:35Z</dcterms:created>
  <dcterms:modified xsi:type="dcterms:W3CDTF">2025-12-09T04:44:28Z</dcterms:modified>
</cp:coreProperties>
</file>