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imura-yasuhiro/Funabiki_Lab/Paper/MagIC-cryo-EM/"/>
    </mc:Choice>
  </mc:AlternateContent>
  <xr:revisionPtr revIDLastSave="0" documentId="13_ncr:1_{DF2DE645-E4A5-7C4E-9E39-27C6F12B13FD}" xr6:coauthVersionLast="47" xr6:coauthVersionMax="47" xr10:uidLastSave="{00000000-0000-0000-0000-000000000000}"/>
  <bookViews>
    <workbookView xWindow="20960" yWindow="29560" windowWidth="30240" windowHeight="18880" xr2:uid="{A54D58C2-B6F7-D64E-85A8-6260F10CE55B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C53" i="2"/>
  <c r="B53" i="2"/>
</calcChain>
</file>

<file path=xl/sharedStrings.xml><?xml version="1.0" encoding="utf-8"?>
<sst xmlns="http://schemas.openxmlformats.org/spreadsheetml/2006/main" count="472" uniqueCount="231">
  <si>
    <t>Sample name</t>
  </si>
  <si>
    <t>Microscope</t>
  </si>
  <si>
    <t>Magnification</t>
  </si>
  <si>
    <t>Voltage (kV)</t>
  </si>
  <si>
    <t>Camera</t>
  </si>
  <si>
    <t>Electron exposure (e–/Å )</t>
  </si>
  <si>
    <t>Defocus range (μm)</t>
  </si>
  <si>
    <t>Pixel size (Å)</t>
  </si>
  <si>
    <t>Micrographs</t>
  </si>
  <si>
    <t>particle for 3D clasification (no.)</t>
  </si>
  <si>
    <t>Particle images (no.)</t>
  </si>
  <si>
    <t>Symmetry imposed</t>
  </si>
  <si>
    <t>C1</t>
  </si>
  <si>
    <t>Map resolution (FSC=0.143)</t>
  </si>
  <si>
    <t>25,000</t>
  </si>
  <si>
    <t>Nucleosome-like group particle (no.)</t>
  </si>
  <si>
    <r>
      <rPr>
        <i/>
        <sz val="12"/>
        <color theme="1"/>
        <rFont val="Arial"/>
        <family val="2"/>
      </rPr>
      <t>in vitro</t>
    </r>
    <r>
      <rPr>
        <sz val="12"/>
        <color theme="1"/>
        <rFont val="Arial"/>
        <family val="2"/>
      </rPr>
      <t xml:space="preserve"> reconstituted
H1.8-GFP nucleosome
MagIC-cryo-EM</t>
    </r>
  </si>
  <si>
    <t>Interphase
H1.8-GFP nucleosome
MagIC-cryo-EM</t>
  </si>
  <si>
    <t>Metaphase
H1.8-GFP nucleosome
MagIC-cryo-EM</t>
  </si>
  <si>
    <t>Initial picked particle images (no.)</t>
  </si>
  <si>
    <t>EMDR ID</t>
  </si>
  <si>
    <t>Interphase
H1.8-GFP-NPM2
MagIC-cryo-EM</t>
  </si>
  <si>
    <t>-</t>
  </si>
  <si>
    <t>Interphase &amp; metaphase mixed
H1.8-GFP nucleosome
MagIC-cryo-EM</t>
  </si>
  <si>
    <t>Deta collection</t>
  </si>
  <si>
    <t>Data prosessing</t>
  </si>
  <si>
    <t>EMD-42594</t>
  </si>
  <si>
    <t>45.45</t>
  </si>
  <si>
    <t>Titan Krios</t>
  </si>
  <si>
    <t>Gatan K2
Summit</t>
  </si>
  <si>
    <t>Gatan K3</t>
  </si>
  <si>
    <t>EMD-42596</t>
  </si>
  <si>
    <t>EMD-42597</t>
  </si>
  <si>
    <t>EMD-42598</t>
  </si>
  <si>
    <t>200</t>
  </si>
  <si>
    <t>Talos Arctica</t>
  </si>
  <si>
    <t>4.84</t>
  </si>
  <si>
    <t>Nucleosome in polynucleosome attached on magnetic beads</t>
  </si>
  <si>
    <t>EMD-42599</t>
  </si>
  <si>
    <t>Data</t>
  </si>
  <si>
    <t>Model vs. Data</t>
  </si>
  <si>
    <t xml:space="preserve">Composition (#)                             </t>
  </si>
  <si>
    <t xml:space="preserve">  Chains                                    </t>
  </si>
  <si>
    <t xml:space="preserve">  Atoms                                     </t>
  </si>
  <si>
    <t xml:space="preserve">  Residues                                  </t>
  </si>
  <si>
    <t xml:space="preserve">  Water                                     </t>
  </si>
  <si>
    <t xml:space="preserve">  Ligands                                   </t>
  </si>
  <si>
    <t xml:space="preserve">Bonds (RMSD)                                </t>
  </si>
  <si>
    <t xml:space="preserve">  Length (Å) (# &gt; 4σ)                       </t>
  </si>
  <si>
    <t xml:space="preserve">  Angles (°) (# &gt; 4σ)                       </t>
  </si>
  <si>
    <t xml:space="preserve">MolProbity score                            </t>
  </si>
  <si>
    <t xml:space="preserve">Clash score                                 </t>
  </si>
  <si>
    <t xml:space="preserve">Ramachandran plot (%)                       </t>
  </si>
  <si>
    <t xml:space="preserve">  Outliers                                  </t>
  </si>
  <si>
    <t xml:space="preserve">  Allowed                                   </t>
  </si>
  <si>
    <t xml:space="preserve">  Favored                                   </t>
  </si>
  <si>
    <t xml:space="preserve">Rama-Z (Ramachandran plot Z-score, RMSD)    </t>
  </si>
  <si>
    <t xml:space="preserve">  whole (N = 540)                           </t>
  </si>
  <si>
    <t xml:space="preserve">  helix (N = 0)                             </t>
  </si>
  <si>
    <t xml:space="preserve">  sheet (N = 160)                           </t>
  </si>
  <si>
    <t xml:space="preserve">  loop (N = 380)                            </t>
  </si>
  <si>
    <t xml:space="preserve">Rotamer outliers (%)                        </t>
  </si>
  <si>
    <t xml:space="preserve">Cβ outliers (%)                             </t>
  </si>
  <si>
    <t xml:space="preserve">Peptide plane (%)                           </t>
  </si>
  <si>
    <t xml:space="preserve">  Cis proline/general                       </t>
  </si>
  <si>
    <t xml:space="preserve">  Twisted proline/general                   </t>
  </si>
  <si>
    <t xml:space="preserve">CaBLAM outliers (%)                         </t>
  </si>
  <si>
    <t xml:space="preserve">ADP (B-factors)                             </t>
  </si>
  <si>
    <t xml:space="preserve">  Iso/Aniso (#)                             </t>
  </si>
  <si>
    <t xml:space="preserve">  min/max/mean                              </t>
  </si>
  <si>
    <t xml:space="preserve">    Protein                                 </t>
  </si>
  <si>
    <t xml:space="preserve">    Nucleotide                              </t>
  </si>
  <si>
    <t xml:space="preserve">    Ligand                                  </t>
  </si>
  <si>
    <t xml:space="preserve">    Water                                   </t>
  </si>
  <si>
    <t xml:space="preserve">Occupancy                                   </t>
  </si>
  <si>
    <t xml:space="preserve">  Mean                                      </t>
  </si>
  <si>
    <t xml:space="preserve">  occ = 1 (%)                               </t>
  </si>
  <si>
    <t xml:space="preserve">  0 &lt; occ &lt; 1 (%)                           </t>
  </si>
  <si>
    <t xml:space="preserve">  occ &gt; 1 (%)                               </t>
  </si>
  <si>
    <t>============================================</t>
  </si>
  <si>
    <t xml:space="preserve">Box                                         </t>
  </si>
  <si>
    <t xml:space="preserve">  Lengths (Å)                               </t>
  </si>
  <si>
    <t xml:space="preserve">  Angles (°)                                </t>
  </si>
  <si>
    <t xml:space="preserve">Supplied Resolution (Å)                     </t>
  </si>
  <si>
    <t xml:space="preserve">Resolution Estimates (Å)                    </t>
  </si>
  <si>
    <t xml:space="preserve">  d FSC (half maps; 0.143)                  </t>
  </si>
  <si>
    <t xml:space="preserve">  d 99 (full/half1/half2)                   </t>
  </si>
  <si>
    <t xml:space="preserve">  d model                                   </t>
  </si>
  <si>
    <t xml:space="preserve">  d FSC model (0/0.143/0.5)                 </t>
  </si>
  <si>
    <t xml:space="preserve">Map min/max/mean                            </t>
  </si>
  <si>
    <t xml:space="preserve">CC (mask)                                   </t>
  </si>
  <si>
    <t xml:space="preserve">CC (box)                                    </t>
  </si>
  <si>
    <t xml:space="preserve">CC (peaks)                                  </t>
  </si>
  <si>
    <t xml:space="preserve">CC (volume)                                 </t>
  </si>
  <si>
    <t xml:space="preserve">Mean CC for ligands                         </t>
  </si>
  <si>
    <t xml:space="preserve">                                    </t>
  </si>
  <si>
    <t xml:space="preserve">NA                                  </t>
  </si>
  <si>
    <t xml:space="preserve">33.3/0.0                            </t>
  </si>
  <si>
    <t xml:space="preserve">---                                 </t>
  </si>
  <si>
    <t>===================================</t>
  </si>
  <si>
    <t xml:space="preserve">90.00, 90.00, 90.00                 </t>
  </si>
  <si>
    <t xml:space="preserve">Masked               Unmasked       </t>
  </si>
  <si>
    <t xml:space="preserve">---                  ---            </t>
  </si>
  <si>
    <t xml:space="preserve">Protein: 550 Nucleotide: 0          </t>
  </si>
  <si>
    <t xml:space="preserve">4290/0                              </t>
  </si>
  <si>
    <t xml:space="preserve">7.7                  7.7            </t>
  </si>
  <si>
    <t>Average</t>
  </si>
  <si>
    <t>Avaraged</t>
  </si>
  <si>
    <t>Atomic models</t>
  </si>
  <si>
    <t>Open</t>
  </si>
  <si>
    <t>Closed</t>
  </si>
  <si>
    <t xml:space="preserve">PDB ID                       </t>
  </si>
  <si>
    <t>C5</t>
  </si>
  <si>
    <t>3.9</t>
  </si>
  <si>
    <t>4.8</t>
  </si>
  <si>
    <t>4.1</t>
  </si>
  <si>
    <t>4.3</t>
  </si>
  <si>
    <t>3.6</t>
  </si>
  <si>
    <t>5.0</t>
  </si>
  <si>
    <t>5.9</t>
  </si>
  <si>
    <t>5.2</t>
  </si>
  <si>
    <t>EMD-43238</t>
  </si>
  <si>
    <t xml:space="preserve">8VHI </t>
  </si>
  <si>
    <t>8VHJ</t>
  </si>
  <si>
    <t>8VHK</t>
  </si>
  <si>
    <t>1.08 / 0.86</t>
  </si>
  <si>
    <t>1,807 / 4,543</t>
  </si>
  <si>
    <t>EMD-43239</t>
  </si>
  <si>
    <t>EMD-43240</t>
  </si>
  <si>
    <t>-2.0 ~ -3.5 / -1.5 ~ -3.5</t>
  </si>
  <si>
    <t>45.3 / 51.92</t>
  </si>
  <si>
    <t>64,000 / 81,000</t>
  </si>
  <si>
    <t>53,000</t>
  </si>
  <si>
    <t>1.5</t>
  </si>
  <si>
    <t>-1.5 ~ -2.5</t>
  </si>
  <si>
    <t>34.4</t>
  </si>
  <si>
    <t>1.32</t>
  </si>
  <si>
    <t>-2 ~ -3.5</t>
  </si>
  <si>
    <t>open</t>
  </si>
  <si>
    <t>closed</t>
  </si>
  <si>
    <t xml:space="preserve">                                   </t>
  </si>
  <si>
    <t xml:space="preserve">8535 (Hydrogens: 4245)             </t>
  </si>
  <si>
    <t xml:space="preserve">Protein: 550 Nucleotide: 0         </t>
  </si>
  <si>
    <t xml:space="preserve">0.006 (15)                         </t>
  </si>
  <si>
    <t xml:space="preserve">0.699 (10)                         </t>
  </si>
  <si>
    <t xml:space="preserve">-2.46 (0.30)                       </t>
  </si>
  <si>
    <t xml:space="preserve">--- (---)                          </t>
  </si>
  <si>
    <t xml:space="preserve">-1.74 (0.46)                       </t>
  </si>
  <si>
    <t xml:space="preserve">-1.71 (0.24)                       </t>
  </si>
  <si>
    <t xml:space="preserve">NA                                 </t>
  </si>
  <si>
    <t xml:space="preserve">33.3/0.0                           </t>
  </si>
  <si>
    <t xml:space="preserve">0.0/0.0                            </t>
  </si>
  <si>
    <t xml:space="preserve">4290/0                             </t>
  </si>
  <si>
    <t xml:space="preserve">311.84/446.13/375.67               </t>
  </si>
  <si>
    <t xml:space="preserve">---                                </t>
  </si>
  <si>
    <t xml:space="preserve">82.08, 83.16, 62.64                </t>
  </si>
  <si>
    <t xml:space="preserve">90.00, 90.00, 90.00                </t>
  </si>
  <si>
    <t xml:space="preserve">Masked               Unmasked      </t>
  </si>
  <si>
    <t xml:space="preserve">---                  ---           </t>
  </si>
  <si>
    <t xml:space="preserve">8.5/---/---          8.5/---/---   </t>
  </si>
  <si>
    <t xml:space="preserve">7.7                  7.7           </t>
  </si>
  <si>
    <t xml:space="preserve">4.3/6.2/18.9         4.3/6.2/2.6   </t>
  </si>
  <si>
    <t xml:space="preserve">4315 (Hydrogens: 0)                </t>
  </si>
  <si>
    <t xml:space="preserve">Protein: 555 Nucleotide: 0         </t>
  </si>
  <si>
    <t xml:space="preserve">0.003 (0)                          </t>
  </si>
  <si>
    <t xml:space="preserve">0.758 (5)                          </t>
  </si>
  <si>
    <t xml:space="preserve">-2.90 (0.29)                       </t>
  </si>
  <si>
    <t xml:space="preserve">-3.48 (0.84)                       </t>
  </si>
  <si>
    <t xml:space="preserve">-1.27 (0.35)                       </t>
  </si>
  <si>
    <t xml:space="preserve">-2.21 (0.26)                       </t>
  </si>
  <si>
    <t xml:space="preserve">28.6/0.0                           </t>
  </si>
  <si>
    <t xml:space="preserve">4315/0                             </t>
  </si>
  <si>
    <t xml:space="preserve">250.02/795.91/470.81               </t>
  </si>
  <si>
    <t xml:space="preserve">84.24, 85.32, 58.32                </t>
  </si>
  <si>
    <t xml:space="preserve">8.1/---/---          8.1/---/---   </t>
  </si>
  <si>
    <t xml:space="preserve">8.5                  8.5           </t>
  </si>
  <si>
    <t xml:space="preserve">5.5/6.3/18.2         5.5/6.3/18.2  </t>
  </si>
  <si>
    <t xml:space="preserve">4290 (Hydrogens: 0)                 </t>
  </si>
  <si>
    <t xml:space="preserve">0.003 (0)                           </t>
  </si>
  <si>
    <t xml:space="preserve">0.884 (0)                           </t>
  </si>
  <si>
    <t xml:space="preserve">-1.28 (0.33)                        </t>
  </si>
  <si>
    <t xml:space="preserve">-1.84 (1.07)                        </t>
  </si>
  <si>
    <t xml:space="preserve">-0.38 (0.31)                        </t>
  </si>
  <si>
    <t xml:space="preserve">-1.10 (0.33)                        </t>
  </si>
  <si>
    <t xml:space="preserve">0.0/1.0                             </t>
  </si>
  <si>
    <t xml:space="preserve">343.54/628.84/480.26                </t>
  </si>
  <si>
    <t xml:space="preserve">79.92, 81.00, 69.12                 </t>
  </si>
  <si>
    <t xml:space="preserve">8.3/---/---          8.3/---/---    </t>
  </si>
  <si>
    <t xml:space="preserve">5.0/6.1/12.2         5.0/6.1/11.3   </t>
  </si>
  <si>
    <t>0.006 (15)</t>
  </si>
  <si>
    <t>0.699 (10)</t>
  </si>
  <si>
    <t>0.003 (0)</t>
  </si>
  <si>
    <t>0.758 (5)</t>
  </si>
  <si>
    <t>0.884 (0)</t>
  </si>
  <si>
    <t>-2.46 (0.30)</t>
  </si>
  <si>
    <t>--- (---)</t>
  </si>
  <si>
    <t>-1.74 (0.46)</t>
  </si>
  <si>
    <t>-1.71 (0.24)</t>
  </si>
  <si>
    <t>NA</t>
  </si>
  <si>
    <t>33.3/0.0</t>
  </si>
  <si>
    <t>0.0/0.0</t>
  </si>
  <si>
    <t>4290/0</t>
  </si>
  <si>
    <t>311.84/446.13/375.67</t>
  </si>
  <si>
    <t>---</t>
  </si>
  <si>
    <t>4315/0</t>
  </si>
  <si>
    <t>250.02/795.91/470.81</t>
  </si>
  <si>
    <t>343.54/628.84/480.26</t>
  </si>
  <si>
    <t>28.6/0.0</t>
  </si>
  <si>
    <t>0.0/1.0</t>
  </si>
  <si>
    <t>-2.90 (0.29)</t>
  </si>
  <si>
    <t>-3.48 (0.84)</t>
  </si>
  <si>
    <t>-1.27 (0.35)</t>
  </si>
  <si>
    <t>-2.21 (0.26)</t>
  </si>
  <si>
    <t>-1.28 (0.33)</t>
  </si>
  <si>
    <t>-1.84 (1.07)</t>
  </si>
  <si>
    <t>-0.38 (0.31)</t>
  </si>
  <si>
    <t>-1.10 (0.33)</t>
  </si>
  <si>
    <t>82.08, 83.16, 62.64</t>
  </si>
  <si>
    <t>90.00, 90.00, 90.00</t>
  </si>
  <si>
    <t>84.24, 85.32, 58.32</t>
  </si>
  <si>
    <t>79.92, 81.00, 69.12</t>
  </si>
  <si>
    <t>Masked      //    Unmasked</t>
  </si>
  <si>
    <t>---         //         ---</t>
  </si>
  <si>
    <t>8.5/---/---     //     8.5/---/---</t>
  </si>
  <si>
    <t>8.1/---/---     //     8.1/---/---</t>
  </si>
  <si>
    <t>8.3/---/---      //    8.3/---/---</t>
  </si>
  <si>
    <t>7.7        //          7.7</t>
  </si>
  <si>
    <t>8.5         //         8.5</t>
  </si>
  <si>
    <t>4.3/6.2/18.9     //    4.3/6.2/2.6</t>
  </si>
  <si>
    <t>5.5/6.3/18.2    //     5.5/6.3/18.2</t>
  </si>
  <si>
    <t>5.0/6.1/12.2     //    5.0/6.1/11.3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</si>
</sst>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vertical="center"/>
    </xf>
    <xf numFmtId="0" fontId="1" fillId="3" borderId="1" xfId="0" applyFont="1" applyFill="1" applyBorder="1"/>
    <xf numFmtId="0" fontId="1" fillId="3" borderId="6" xfId="0" applyFont="1" applyFill="1" applyBorder="1"/>
    <xf numFmtId="49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49" fontId="1" fillId="3" borderId="3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vertical="center"/>
    </xf>
    <xf numFmtId="0" fontId="1" fillId="3" borderId="15" xfId="0" applyFont="1" applyFill="1" applyBorder="1"/>
    <xf numFmtId="0" fontId="1" fillId="2" borderId="3" xfId="0" applyFont="1" applyFill="1" applyBorder="1"/>
    <xf numFmtId="0" fontId="0" fillId="0" borderId="3" xfId="0" applyBorder="1"/>
    <xf numFmtId="0" fontId="0" fillId="3" borderId="3" xfId="0" applyFill="1" applyBorder="1"/>
    <xf numFmtId="0" fontId="0" fillId="3" borderId="15" xfId="0" applyFill="1" applyBorder="1"/>
    <xf numFmtId="0" fontId="1" fillId="0" borderId="9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F019-956D-2B4E-B749-0038568F882E}">
  <dimension ref="B1:J74"/>
  <sheetViews>
    <sheetView tabSelected="1" zoomScale="75" workbookViewId="0">
      <selection sqref="A1:K75"/>
    </sheetView>
  </sheetViews>
  <sheetFormatPr baseColWidth="10" defaultColWidth="33.83203125" defaultRowHeight="16" x14ac:dyDescent="0.2"/>
  <cols>
    <col min="1" max="1" width="14.5" style="1" customWidth="1"/>
    <col min="2" max="2" width="40.1640625" style="1" customWidth="1"/>
    <col min="3" max="7" width="21.6640625" style="30" customWidth="1"/>
    <col min="8" max="10" width="30.6640625" style="54" customWidth="1"/>
    <col min="11" max="12" width="21.6640625" style="1" customWidth="1"/>
    <col min="13" max="16384" width="33.83203125" style="1"/>
  </cols>
  <sheetData>
    <row r="1" spans="2:10" x14ac:dyDescent="0.2">
      <c r="B1" s="2"/>
      <c r="C1" s="21"/>
      <c r="D1" s="21"/>
      <c r="E1" s="21"/>
      <c r="F1" s="21"/>
      <c r="G1" s="21"/>
      <c r="H1" s="19"/>
    </row>
    <row r="2" spans="2:10" ht="82" customHeight="1" x14ac:dyDescent="0.2">
      <c r="B2" s="41" t="s">
        <v>0</v>
      </c>
      <c r="C2" s="24" t="s">
        <v>37</v>
      </c>
      <c r="D2" s="24" t="s">
        <v>16</v>
      </c>
      <c r="E2" s="23" t="s">
        <v>17</v>
      </c>
      <c r="F2" s="24" t="s">
        <v>18</v>
      </c>
      <c r="G2" s="35" t="s">
        <v>23</v>
      </c>
      <c r="H2" s="69" t="s">
        <v>21</v>
      </c>
      <c r="I2" s="70"/>
      <c r="J2" s="71"/>
    </row>
    <row r="3" spans="2:10" x14ac:dyDescent="0.2">
      <c r="B3" s="42" t="s">
        <v>24</v>
      </c>
      <c r="C3" s="25"/>
      <c r="D3" s="52"/>
      <c r="E3" s="19"/>
      <c r="F3" s="25"/>
      <c r="G3" s="38"/>
      <c r="H3" s="72"/>
      <c r="I3" s="73"/>
      <c r="J3" s="74"/>
    </row>
    <row r="4" spans="2:10" x14ac:dyDescent="0.2">
      <c r="B4" s="31" t="s">
        <v>1</v>
      </c>
      <c r="C4" s="10" t="s">
        <v>35</v>
      </c>
      <c r="D4" s="10" t="s">
        <v>28</v>
      </c>
      <c r="E4" s="5" t="s">
        <v>28</v>
      </c>
      <c r="F4" s="10" t="s">
        <v>28</v>
      </c>
      <c r="G4" s="36" t="s">
        <v>22</v>
      </c>
      <c r="H4" s="63" t="s">
        <v>28</v>
      </c>
      <c r="I4" s="64"/>
      <c r="J4" s="65"/>
    </row>
    <row r="5" spans="2:10" x14ac:dyDescent="0.2">
      <c r="B5" s="31" t="s">
        <v>2</v>
      </c>
      <c r="C5" s="10" t="s">
        <v>14</v>
      </c>
      <c r="D5" s="10" t="s">
        <v>132</v>
      </c>
      <c r="E5" s="36" t="s">
        <v>132</v>
      </c>
      <c r="F5" s="10" t="s">
        <v>132</v>
      </c>
      <c r="G5" s="36" t="s">
        <v>22</v>
      </c>
      <c r="H5" s="63" t="s">
        <v>131</v>
      </c>
      <c r="I5" s="64"/>
      <c r="J5" s="65"/>
    </row>
    <row r="6" spans="2:10" x14ac:dyDescent="0.2">
      <c r="B6" s="31" t="s">
        <v>3</v>
      </c>
      <c r="C6" s="10" t="s">
        <v>34</v>
      </c>
      <c r="D6" s="10">
        <v>300</v>
      </c>
      <c r="E6" s="5">
        <v>300</v>
      </c>
      <c r="F6" s="10">
        <v>300</v>
      </c>
      <c r="G6" s="36" t="s">
        <v>22</v>
      </c>
      <c r="H6" s="63">
        <v>300</v>
      </c>
      <c r="I6" s="64"/>
      <c r="J6" s="65"/>
    </row>
    <row r="7" spans="2:10" ht="34" x14ac:dyDescent="0.2">
      <c r="B7" s="31" t="s">
        <v>4</v>
      </c>
      <c r="C7" s="11" t="s">
        <v>29</v>
      </c>
      <c r="D7" s="11" t="s">
        <v>30</v>
      </c>
      <c r="E7" s="6" t="s">
        <v>30</v>
      </c>
      <c r="F7" s="11" t="s">
        <v>30</v>
      </c>
      <c r="G7" s="36" t="s">
        <v>22</v>
      </c>
      <c r="H7" s="75" t="s">
        <v>30</v>
      </c>
      <c r="I7" s="76"/>
      <c r="J7" s="77"/>
    </row>
    <row r="8" spans="2:10" x14ac:dyDescent="0.2">
      <c r="B8" s="31" t="s">
        <v>5</v>
      </c>
      <c r="C8" s="10" t="s">
        <v>135</v>
      </c>
      <c r="D8" s="10" t="s">
        <v>27</v>
      </c>
      <c r="E8" s="5" t="s">
        <v>27</v>
      </c>
      <c r="F8" s="10" t="s">
        <v>27</v>
      </c>
      <c r="G8" s="36" t="s">
        <v>22</v>
      </c>
      <c r="H8" s="63" t="s">
        <v>130</v>
      </c>
      <c r="I8" s="64"/>
      <c r="J8" s="65"/>
    </row>
    <row r="9" spans="2:10" x14ac:dyDescent="0.2">
      <c r="B9" s="31" t="s">
        <v>6</v>
      </c>
      <c r="C9" s="10" t="s">
        <v>134</v>
      </c>
      <c r="D9" s="10" t="s">
        <v>137</v>
      </c>
      <c r="E9" s="10" t="s">
        <v>137</v>
      </c>
      <c r="F9" s="10" t="s">
        <v>137</v>
      </c>
      <c r="G9" s="36" t="s">
        <v>22</v>
      </c>
      <c r="H9" s="63" t="s">
        <v>129</v>
      </c>
      <c r="I9" s="64"/>
      <c r="J9" s="65"/>
    </row>
    <row r="10" spans="2:10" x14ac:dyDescent="0.2">
      <c r="B10" s="31" t="s">
        <v>7</v>
      </c>
      <c r="C10" s="10" t="s">
        <v>133</v>
      </c>
      <c r="D10" s="10" t="s">
        <v>136</v>
      </c>
      <c r="E10" s="10" t="s">
        <v>136</v>
      </c>
      <c r="F10" s="10" t="s">
        <v>136</v>
      </c>
      <c r="G10" s="36" t="s">
        <v>22</v>
      </c>
      <c r="H10" s="63" t="s">
        <v>125</v>
      </c>
      <c r="I10" s="64"/>
      <c r="J10" s="65"/>
    </row>
    <row r="11" spans="2:10" x14ac:dyDescent="0.2">
      <c r="B11" s="43" t="s">
        <v>8</v>
      </c>
      <c r="C11" s="13">
        <v>734</v>
      </c>
      <c r="D11" s="13">
        <v>1890</v>
      </c>
      <c r="E11" s="8">
        <v>677</v>
      </c>
      <c r="F11" s="13">
        <v>965</v>
      </c>
      <c r="G11" s="37" t="s">
        <v>22</v>
      </c>
      <c r="H11" s="66" t="s">
        <v>126</v>
      </c>
      <c r="I11" s="67"/>
      <c r="J11" s="68"/>
    </row>
    <row r="12" spans="2:10" x14ac:dyDescent="0.2">
      <c r="B12" s="42" t="s">
        <v>25</v>
      </c>
      <c r="C12" s="26"/>
      <c r="D12" s="26"/>
      <c r="E12" s="20"/>
      <c r="F12" s="26"/>
      <c r="G12" s="20"/>
      <c r="H12" s="52" t="s">
        <v>107</v>
      </c>
      <c r="I12" s="55" t="s">
        <v>109</v>
      </c>
      <c r="J12" s="56" t="s">
        <v>110</v>
      </c>
    </row>
    <row r="13" spans="2:10" x14ac:dyDescent="0.2">
      <c r="B13" s="31" t="s">
        <v>10</v>
      </c>
      <c r="C13" s="12">
        <v>41000</v>
      </c>
      <c r="D13" s="12">
        <v>184706</v>
      </c>
      <c r="E13" s="7">
        <v>20639</v>
      </c>
      <c r="F13" s="12">
        <v>22051</v>
      </c>
      <c r="G13" s="7">
        <v>42690</v>
      </c>
      <c r="H13" s="10">
        <v>92428</v>
      </c>
      <c r="I13" s="5">
        <v>35684</v>
      </c>
      <c r="J13" s="10">
        <v>26477</v>
      </c>
    </row>
    <row r="14" spans="2:10" x14ac:dyDescent="0.2">
      <c r="B14" s="31" t="s">
        <v>11</v>
      </c>
      <c r="C14" s="10" t="s">
        <v>12</v>
      </c>
      <c r="D14" s="10" t="s">
        <v>12</v>
      </c>
      <c r="E14" s="5" t="s">
        <v>12</v>
      </c>
      <c r="F14" s="10" t="s">
        <v>12</v>
      </c>
      <c r="G14" s="5" t="s">
        <v>12</v>
      </c>
      <c r="H14" s="10" t="s">
        <v>112</v>
      </c>
      <c r="I14" s="5" t="s">
        <v>112</v>
      </c>
      <c r="J14" s="10" t="s">
        <v>112</v>
      </c>
    </row>
    <row r="15" spans="2:10" x14ac:dyDescent="0.2">
      <c r="B15" s="43" t="s">
        <v>13</v>
      </c>
      <c r="C15" s="14" t="s">
        <v>114</v>
      </c>
      <c r="D15" s="14" t="s">
        <v>117</v>
      </c>
      <c r="E15" s="9" t="s">
        <v>116</v>
      </c>
      <c r="F15" s="14" t="s">
        <v>115</v>
      </c>
      <c r="G15" s="9" t="s">
        <v>113</v>
      </c>
      <c r="H15" s="14" t="s">
        <v>118</v>
      </c>
      <c r="I15" s="9" t="s">
        <v>119</v>
      </c>
      <c r="J15" s="14" t="s">
        <v>120</v>
      </c>
    </row>
    <row r="16" spans="2:10" x14ac:dyDescent="0.2">
      <c r="B16" s="42"/>
      <c r="C16" s="25"/>
      <c r="D16" s="25"/>
      <c r="E16" s="19"/>
      <c r="F16" s="25"/>
      <c r="G16" s="19"/>
      <c r="H16" s="25"/>
      <c r="I16" s="19"/>
      <c r="J16" s="25"/>
    </row>
    <row r="17" spans="2:10" x14ac:dyDescent="0.2">
      <c r="B17" s="44" t="s">
        <v>20</v>
      </c>
      <c r="C17" s="32" t="s">
        <v>38</v>
      </c>
      <c r="D17" s="32" t="s">
        <v>33</v>
      </c>
      <c r="E17" s="33" t="s">
        <v>31</v>
      </c>
      <c r="F17" s="32" t="s">
        <v>32</v>
      </c>
      <c r="G17" s="33" t="s">
        <v>26</v>
      </c>
      <c r="H17" s="57" t="s">
        <v>121</v>
      </c>
      <c r="I17" s="58" t="s">
        <v>127</v>
      </c>
      <c r="J17" s="57" t="s">
        <v>128</v>
      </c>
    </row>
    <row r="18" spans="2:10" x14ac:dyDescent="0.2">
      <c r="B18" s="49"/>
      <c r="C18" s="50"/>
      <c r="D18" s="50"/>
      <c r="E18" s="51"/>
      <c r="F18" s="50"/>
      <c r="G18" s="51"/>
      <c r="H18" s="59"/>
      <c r="I18" s="60"/>
      <c r="J18" s="59"/>
    </row>
    <row r="19" spans="2:10" x14ac:dyDescent="0.2">
      <c r="B19" s="45" t="s">
        <v>108</v>
      </c>
      <c r="C19" s="40"/>
      <c r="D19" s="40"/>
      <c r="F19" s="40"/>
      <c r="H19" s="25" t="s">
        <v>107</v>
      </c>
      <c r="I19" s="54" t="s">
        <v>109</v>
      </c>
      <c r="J19" s="61" t="s">
        <v>110</v>
      </c>
    </row>
    <row r="20" spans="2:10" x14ac:dyDescent="0.2">
      <c r="B20" s="47" t="s">
        <v>42</v>
      </c>
      <c r="C20" s="39"/>
      <c r="D20" s="39"/>
      <c r="E20" s="34"/>
      <c r="F20" s="39"/>
      <c r="G20" s="34"/>
      <c r="H20" s="53">
        <v>5</v>
      </c>
      <c r="I20" s="62">
        <v>5</v>
      </c>
      <c r="J20" s="53">
        <v>5</v>
      </c>
    </row>
    <row r="21" spans="2:10" x14ac:dyDescent="0.2">
      <c r="B21" s="47" t="s">
        <v>43</v>
      </c>
      <c r="C21" s="39"/>
      <c r="D21" s="39"/>
      <c r="E21" s="34"/>
      <c r="F21" s="39"/>
      <c r="G21" s="34"/>
      <c r="H21" s="53" t="s">
        <v>141</v>
      </c>
      <c r="I21" s="62" t="s">
        <v>162</v>
      </c>
      <c r="J21" s="53" t="s">
        <v>177</v>
      </c>
    </row>
    <row r="22" spans="2:10" x14ac:dyDescent="0.2">
      <c r="B22" s="47" t="s">
        <v>44</v>
      </c>
      <c r="C22" s="39"/>
      <c r="D22" s="39"/>
      <c r="E22" s="34"/>
      <c r="F22" s="39"/>
      <c r="G22" s="34"/>
      <c r="H22" s="53" t="s">
        <v>142</v>
      </c>
      <c r="I22" s="62" t="s">
        <v>163</v>
      </c>
      <c r="J22" s="53" t="s">
        <v>103</v>
      </c>
    </row>
    <row r="23" spans="2:10" x14ac:dyDescent="0.2">
      <c r="B23" s="47" t="s">
        <v>45</v>
      </c>
      <c r="C23" s="39"/>
      <c r="D23" s="39"/>
      <c r="E23" s="34"/>
      <c r="F23" s="39"/>
      <c r="G23" s="34"/>
      <c r="H23" s="53">
        <v>0</v>
      </c>
      <c r="I23" s="62">
        <v>0</v>
      </c>
      <c r="J23" s="53">
        <v>0</v>
      </c>
    </row>
    <row r="24" spans="2:10" x14ac:dyDescent="0.2">
      <c r="B24" s="47" t="s">
        <v>46</v>
      </c>
      <c r="C24" s="39"/>
      <c r="D24" s="39"/>
      <c r="E24" s="34"/>
      <c r="F24" s="39"/>
      <c r="G24" s="34"/>
      <c r="H24" s="53">
        <v>0</v>
      </c>
      <c r="I24" s="62">
        <v>0</v>
      </c>
      <c r="J24" s="53">
        <v>0</v>
      </c>
    </row>
    <row r="25" spans="2:10" x14ac:dyDescent="0.2">
      <c r="B25" s="47" t="s">
        <v>47</v>
      </c>
      <c r="C25" s="39"/>
      <c r="D25" s="39"/>
      <c r="E25" s="34"/>
      <c r="F25" s="39"/>
      <c r="G25" s="34"/>
      <c r="H25" s="53" t="s">
        <v>140</v>
      </c>
      <c r="I25" s="62" t="s">
        <v>140</v>
      </c>
      <c r="J25" s="53" t="s">
        <v>95</v>
      </c>
    </row>
    <row r="26" spans="2:10" x14ac:dyDescent="0.2">
      <c r="B26" s="47" t="s">
        <v>48</v>
      </c>
      <c r="C26" s="39"/>
      <c r="D26" s="39"/>
      <c r="E26" s="34"/>
      <c r="F26" s="39"/>
      <c r="G26" s="34"/>
      <c r="H26" s="53" t="s">
        <v>189</v>
      </c>
      <c r="I26" s="62" t="s">
        <v>191</v>
      </c>
      <c r="J26" s="53" t="s">
        <v>191</v>
      </c>
    </row>
    <row r="27" spans="2:10" x14ac:dyDescent="0.2">
      <c r="B27" s="47" t="s">
        <v>49</v>
      </c>
      <c r="C27" s="39"/>
      <c r="D27" s="39"/>
      <c r="E27" s="34"/>
      <c r="F27" s="39"/>
      <c r="G27" s="34"/>
      <c r="H27" s="53" t="s">
        <v>190</v>
      </c>
      <c r="I27" s="62" t="s">
        <v>192</v>
      </c>
      <c r="J27" s="53" t="s">
        <v>193</v>
      </c>
    </row>
    <row r="28" spans="2:10" x14ac:dyDescent="0.2">
      <c r="B28" s="47" t="s">
        <v>50</v>
      </c>
      <c r="C28" s="39"/>
      <c r="D28" s="39"/>
      <c r="E28" s="34"/>
      <c r="F28" s="39"/>
      <c r="G28" s="34"/>
      <c r="H28" s="53">
        <v>1.98</v>
      </c>
      <c r="I28" s="62">
        <v>2.2200000000000002</v>
      </c>
      <c r="J28" s="53">
        <v>2.16</v>
      </c>
    </row>
    <row r="29" spans="2:10" x14ac:dyDescent="0.2">
      <c r="B29" s="47" t="s">
        <v>51</v>
      </c>
      <c r="C29" s="39"/>
      <c r="D29" s="39"/>
      <c r="E29" s="34"/>
      <c r="F29" s="39"/>
      <c r="G29" s="34"/>
      <c r="H29" s="53">
        <v>14.32</v>
      </c>
      <c r="I29" s="62">
        <v>22.71</v>
      </c>
      <c r="J29" s="53">
        <v>26.17</v>
      </c>
    </row>
    <row r="30" spans="2:10" x14ac:dyDescent="0.2">
      <c r="B30" s="47" t="s">
        <v>52</v>
      </c>
      <c r="C30" s="39"/>
      <c r="D30" s="39"/>
      <c r="E30" s="34"/>
      <c r="F30" s="39"/>
      <c r="G30" s="34"/>
      <c r="H30" s="53" t="s">
        <v>140</v>
      </c>
      <c r="I30" s="62" t="s">
        <v>140</v>
      </c>
      <c r="J30" s="53" t="s">
        <v>95</v>
      </c>
    </row>
    <row r="31" spans="2:10" x14ac:dyDescent="0.2">
      <c r="B31" s="47" t="s">
        <v>53</v>
      </c>
      <c r="C31" s="39"/>
      <c r="D31" s="39"/>
      <c r="E31" s="34"/>
      <c r="F31" s="39"/>
      <c r="G31" s="34"/>
      <c r="H31" s="53">
        <v>0</v>
      </c>
      <c r="I31" s="62">
        <v>0</v>
      </c>
      <c r="J31" s="53">
        <v>0</v>
      </c>
    </row>
    <row r="32" spans="2:10" x14ac:dyDescent="0.2">
      <c r="B32" s="47" t="s">
        <v>54</v>
      </c>
      <c r="C32" s="39"/>
      <c r="D32" s="39"/>
      <c r="E32" s="34"/>
      <c r="F32" s="39"/>
      <c r="G32" s="34"/>
      <c r="H32" s="53">
        <v>4.63</v>
      </c>
      <c r="I32" s="62">
        <v>5.5</v>
      </c>
      <c r="J32" s="53">
        <v>3.7</v>
      </c>
    </row>
    <row r="33" spans="2:10" x14ac:dyDescent="0.2">
      <c r="B33" s="47" t="s">
        <v>55</v>
      </c>
      <c r="C33" s="39"/>
      <c r="D33" s="39"/>
      <c r="E33" s="34"/>
      <c r="F33" s="39"/>
      <c r="G33" s="34"/>
      <c r="H33" s="53">
        <v>95.37</v>
      </c>
      <c r="I33" s="62">
        <v>94.5</v>
      </c>
      <c r="J33" s="53">
        <v>96.3</v>
      </c>
    </row>
    <row r="34" spans="2:10" x14ac:dyDescent="0.2">
      <c r="B34" s="47" t="s">
        <v>56</v>
      </c>
      <c r="C34" s="39"/>
      <c r="D34" s="39"/>
      <c r="E34" s="34"/>
      <c r="F34" s="39"/>
      <c r="G34" s="34"/>
      <c r="H34" s="53" t="s">
        <v>140</v>
      </c>
      <c r="I34" s="62" t="s">
        <v>140</v>
      </c>
      <c r="J34" s="53" t="s">
        <v>95</v>
      </c>
    </row>
    <row r="35" spans="2:10" x14ac:dyDescent="0.2">
      <c r="B35" s="47" t="s">
        <v>57</v>
      </c>
      <c r="C35" s="39"/>
      <c r="D35" s="39"/>
      <c r="E35" s="34"/>
      <c r="F35" s="39"/>
      <c r="G35" s="34"/>
      <c r="H35" s="53" t="s">
        <v>194</v>
      </c>
      <c r="I35" s="62" t="s">
        <v>209</v>
      </c>
      <c r="J35" s="53" t="s">
        <v>213</v>
      </c>
    </row>
    <row r="36" spans="2:10" x14ac:dyDescent="0.2">
      <c r="B36" s="47" t="s">
        <v>58</v>
      </c>
      <c r="C36" s="39"/>
      <c r="D36" s="39"/>
      <c r="E36" s="34"/>
      <c r="F36" s="39"/>
      <c r="G36" s="34"/>
      <c r="H36" s="53" t="s">
        <v>195</v>
      </c>
      <c r="I36" s="62" t="s">
        <v>210</v>
      </c>
      <c r="J36" s="53" t="s">
        <v>214</v>
      </c>
    </row>
    <row r="37" spans="2:10" x14ac:dyDescent="0.2">
      <c r="B37" s="47" t="s">
        <v>59</v>
      </c>
      <c r="C37" s="39"/>
      <c r="D37" s="39"/>
      <c r="E37" s="34"/>
      <c r="F37" s="39"/>
      <c r="G37" s="34"/>
      <c r="H37" s="53" t="s">
        <v>196</v>
      </c>
      <c r="I37" s="62" t="s">
        <v>211</v>
      </c>
      <c r="J37" s="53" t="s">
        <v>215</v>
      </c>
    </row>
    <row r="38" spans="2:10" x14ac:dyDescent="0.2">
      <c r="B38" s="47" t="s">
        <v>60</v>
      </c>
      <c r="C38" s="39"/>
      <c r="D38" s="39"/>
      <c r="E38" s="34"/>
      <c r="F38" s="39"/>
      <c r="G38" s="34"/>
      <c r="H38" s="53" t="s">
        <v>197</v>
      </c>
      <c r="I38" s="62" t="s">
        <v>212</v>
      </c>
      <c r="J38" s="53" t="s">
        <v>216</v>
      </c>
    </row>
    <row r="39" spans="2:10" x14ac:dyDescent="0.2">
      <c r="B39" s="47" t="s">
        <v>61</v>
      </c>
      <c r="C39" s="39"/>
      <c r="D39" s="39"/>
      <c r="E39" s="34"/>
      <c r="F39" s="39"/>
      <c r="G39" s="34"/>
      <c r="H39" s="53">
        <v>0</v>
      </c>
      <c r="I39" s="62">
        <v>0</v>
      </c>
      <c r="J39" s="53">
        <v>0</v>
      </c>
    </row>
    <row r="40" spans="2:10" x14ac:dyDescent="0.2">
      <c r="B40" s="47" t="s">
        <v>62</v>
      </c>
      <c r="C40" s="39"/>
      <c r="D40" s="39"/>
      <c r="E40" s="34"/>
      <c r="F40" s="39"/>
      <c r="G40" s="34"/>
      <c r="H40" s="53" t="s">
        <v>198</v>
      </c>
      <c r="I40" s="62" t="s">
        <v>198</v>
      </c>
      <c r="J40" s="53" t="s">
        <v>198</v>
      </c>
    </row>
    <row r="41" spans="2:10" x14ac:dyDescent="0.2">
      <c r="B41" s="47" t="s">
        <v>63</v>
      </c>
      <c r="C41" s="39"/>
      <c r="D41" s="39"/>
      <c r="E41" s="34"/>
      <c r="F41" s="39"/>
      <c r="G41" s="34"/>
      <c r="H41" s="53" t="s">
        <v>140</v>
      </c>
      <c r="I41" s="62" t="s">
        <v>140</v>
      </c>
      <c r="J41" s="53" t="s">
        <v>95</v>
      </c>
    </row>
    <row r="42" spans="2:10" x14ac:dyDescent="0.2">
      <c r="B42" s="47" t="s">
        <v>64</v>
      </c>
      <c r="C42" s="39"/>
      <c r="D42" s="39"/>
      <c r="E42" s="34"/>
      <c r="F42" s="39"/>
      <c r="G42" s="34"/>
      <c r="H42" s="53" t="s">
        <v>199</v>
      </c>
      <c r="I42" s="62" t="s">
        <v>207</v>
      </c>
      <c r="J42" s="53" t="s">
        <v>199</v>
      </c>
    </row>
    <row r="43" spans="2:10" x14ac:dyDescent="0.2">
      <c r="B43" s="47" t="s">
        <v>65</v>
      </c>
      <c r="C43" s="39"/>
      <c r="D43" s="39"/>
      <c r="E43" s="34"/>
      <c r="F43" s="39"/>
      <c r="G43" s="34"/>
      <c r="H43" s="53" t="s">
        <v>200</v>
      </c>
      <c r="I43" s="62" t="s">
        <v>200</v>
      </c>
      <c r="J43" s="53" t="s">
        <v>208</v>
      </c>
    </row>
    <row r="44" spans="2:10" x14ac:dyDescent="0.2">
      <c r="B44" s="47" t="s">
        <v>66</v>
      </c>
      <c r="C44" s="39"/>
      <c r="D44" s="39"/>
      <c r="E44" s="34"/>
      <c r="F44" s="39"/>
      <c r="G44" s="34"/>
      <c r="H44" s="53">
        <v>2.83</v>
      </c>
      <c r="I44" s="62">
        <v>1.87</v>
      </c>
      <c r="J44" s="53">
        <v>3.77</v>
      </c>
    </row>
    <row r="45" spans="2:10" x14ac:dyDescent="0.2">
      <c r="B45" s="47" t="s">
        <v>67</v>
      </c>
      <c r="C45" s="39"/>
      <c r="D45" s="39"/>
      <c r="E45" s="34"/>
      <c r="F45" s="39"/>
      <c r="G45" s="34"/>
      <c r="H45" s="53" t="s">
        <v>140</v>
      </c>
      <c r="I45" s="62" t="s">
        <v>140</v>
      </c>
      <c r="J45" s="53" t="s">
        <v>95</v>
      </c>
    </row>
    <row r="46" spans="2:10" x14ac:dyDescent="0.2">
      <c r="B46" s="47" t="s">
        <v>68</v>
      </c>
      <c r="C46" s="39"/>
      <c r="D46" s="39"/>
      <c r="E46" s="34"/>
      <c r="F46" s="39"/>
      <c r="G46" s="34"/>
      <c r="H46" s="53" t="s">
        <v>201</v>
      </c>
      <c r="I46" s="62" t="s">
        <v>204</v>
      </c>
      <c r="J46" s="53" t="s">
        <v>201</v>
      </c>
    </row>
    <row r="47" spans="2:10" x14ac:dyDescent="0.2">
      <c r="B47" s="47" t="s">
        <v>69</v>
      </c>
      <c r="C47" s="39"/>
      <c r="D47" s="39"/>
      <c r="E47" s="34"/>
      <c r="F47" s="39"/>
      <c r="G47" s="34"/>
      <c r="H47" s="53" t="s">
        <v>140</v>
      </c>
      <c r="I47" s="62" t="s">
        <v>140</v>
      </c>
      <c r="J47" s="53" t="s">
        <v>95</v>
      </c>
    </row>
    <row r="48" spans="2:10" x14ac:dyDescent="0.2">
      <c r="B48" s="47" t="s">
        <v>70</v>
      </c>
      <c r="C48" s="39"/>
      <c r="D48" s="39"/>
      <c r="E48" s="34"/>
      <c r="F48" s="39"/>
      <c r="G48" s="34"/>
      <c r="H48" s="53" t="s">
        <v>202</v>
      </c>
      <c r="I48" s="62" t="s">
        <v>205</v>
      </c>
      <c r="J48" s="53" t="s">
        <v>206</v>
      </c>
    </row>
    <row r="49" spans="2:10" x14ac:dyDescent="0.2">
      <c r="B49" s="47" t="s">
        <v>71</v>
      </c>
      <c r="C49" s="39"/>
      <c r="D49" s="39"/>
      <c r="E49" s="34"/>
      <c r="F49" s="39"/>
      <c r="G49" s="34"/>
      <c r="H49" s="53" t="s">
        <v>203</v>
      </c>
      <c r="I49" s="62" t="s">
        <v>203</v>
      </c>
      <c r="J49" s="53" t="s">
        <v>203</v>
      </c>
    </row>
    <row r="50" spans="2:10" x14ac:dyDescent="0.2">
      <c r="B50" s="47" t="s">
        <v>72</v>
      </c>
      <c r="C50" s="39"/>
      <c r="D50" s="39"/>
      <c r="E50" s="34"/>
      <c r="F50" s="39"/>
      <c r="G50" s="34"/>
      <c r="H50" s="53" t="s">
        <v>203</v>
      </c>
      <c r="I50" s="62" t="s">
        <v>203</v>
      </c>
      <c r="J50" s="53" t="s">
        <v>203</v>
      </c>
    </row>
    <row r="51" spans="2:10" x14ac:dyDescent="0.2">
      <c r="B51" s="47" t="s">
        <v>73</v>
      </c>
      <c r="C51" s="39"/>
      <c r="D51" s="39"/>
      <c r="E51" s="34"/>
      <c r="F51" s="39"/>
      <c r="G51" s="34"/>
      <c r="H51" s="53" t="s">
        <v>203</v>
      </c>
      <c r="I51" s="62" t="s">
        <v>203</v>
      </c>
      <c r="J51" s="53" t="s">
        <v>203</v>
      </c>
    </row>
    <row r="52" spans="2:10" x14ac:dyDescent="0.2">
      <c r="B52" s="47" t="s">
        <v>74</v>
      </c>
      <c r="C52" s="39"/>
      <c r="D52" s="39"/>
      <c r="E52" s="34"/>
      <c r="F52" s="39"/>
      <c r="G52" s="34"/>
      <c r="H52" s="53" t="s">
        <v>140</v>
      </c>
      <c r="I52" s="62" t="s">
        <v>140</v>
      </c>
      <c r="J52" s="53" t="s">
        <v>95</v>
      </c>
    </row>
    <row r="53" spans="2:10" x14ac:dyDescent="0.2">
      <c r="B53" s="47" t="s">
        <v>75</v>
      </c>
      <c r="C53" s="39"/>
      <c r="D53" s="39"/>
      <c r="E53" s="34"/>
      <c r="F53" s="39"/>
      <c r="G53" s="34"/>
      <c r="H53" s="53">
        <v>1</v>
      </c>
      <c r="I53" s="62">
        <v>1</v>
      </c>
      <c r="J53" s="53">
        <v>1</v>
      </c>
    </row>
    <row r="54" spans="2:10" x14ac:dyDescent="0.2">
      <c r="B54" s="47" t="s">
        <v>76</v>
      </c>
      <c r="C54" s="39"/>
      <c r="D54" s="39"/>
      <c r="E54" s="34"/>
      <c r="F54" s="39"/>
      <c r="G54" s="34"/>
      <c r="H54" s="53">
        <v>100</v>
      </c>
      <c r="I54" s="62">
        <v>100</v>
      </c>
      <c r="J54" s="53">
        <v>100</v>
      </c>
    </row>
    <row r="55" spans="2:10" x14ac:dyDescent="0.2">
      <c r="B55" s="47" t="s">
        <v>77</v>
      </c>
      <c r="C55" s="39"/>
      <c r="D55" s="39"/>
      <c r="E55" s="34"/>
      <c r="F55" s="39"/>
      <c r="G55" s="34"/>
      <c r="H55" s="53">
        <v>0</v>
      </c>
      <c r="I55" s="62">
        <v>0</v>
      </c>
      <c r="J55" s="53">
        <v>0</v>
      </c>
    </row>
    <row r="56" spans="2:10" x14ac:dyDescent="0.2">
      <c r="B56" s="47" t="s">
        <v>78</v>
      </c>
      <c r="C56" s="39"/>
      <c r="D56" s="39"/>
      <c r="E56" s="34"/>
      <c r="F56" s="39"/>
      <c r="G56" s="34"/>
      <c r="H56" s="53">
        <v>0</v>
      </c>
      <c r="I56" s="62">
        <v>0</v>
      </c>
      <c r="J56" s="53">
        <v>0</v>
      </c>
    </row>
    <row r="57" spans="2:10" x14ac:dyDescent="0.2">
      <c r="B57" s="46"/>
      <c r="C57" s="40"/>
      <c r="D57" s="40"/>
      <c r="F57" s="40"/>
      <c r="H57" s="61"/>
      <c r="J57" s="61"/>
    </row>
    <row r="58" spans="2:10" x14ac:dyDescent="0.2">
      <c r="B58" s="47" t="s">
        <v>81</v>
      </c>
      <c r="C58" s="39"/>
      <c r="D58" s="39"/>
      <c r="E58" s="34"/>
      <c r="F58" s="39"/>
      <c r="G58" s="34"/>
      <c r="H58" s="53" t="s">
        <v>217</v>
      </c>
      <c r="I58" s="62" t="s">
        <v>219</v>
      </c>
      <c r="J58" s="53" t="s">
        <v>220</v>
      </c>
    </row>
    <row r="59" spans="2:10" x14ac:dyDescent="0.2">
      <c r="B59" s="47" t="s">
        <v>82</v>
      </c>
      <c r="C59" s="39"/>
      <c r="D59" s="39"/>
      <c r="E59" s="34"/>
      <c r="F59" s="39"/>
      <c r="G59" s="34"/>
      <c r="H59" s="53" t="s">
        <v>218</v>
      </c>
      <c r="I59" s="62" t="s">
        <v>218</v>
      </c>
      <c r="J59" s="53" t="s">
        <v>218</v>
      </c>
    </row>
    <row r="60" spans="2:10" x14ac:dyDescent="0.2">
      <c r="B60" s="47" t="s">
        <v>83</v>
      </c>
      <c r="C60" s="39"/>
      <c r="D60" s="39"/>
      <c r="E60" s="34"/>
      <c r="F60" s="39"/>
      <c r="G60" s="34"/>
      <c r="H60" s="53">
        <v>6</v>
      </c>
      <c r="I60" s="62">
        <v>6</v>
      </c>
      <c r="J60" s="53">
        <v>6</v>
      </c>
    </row>
    <row r="61" spans="2:10" x14ac:dyDescent="0.2">
      <c r="B61" s="47" t="s">
        <v>84</v>
      </c>
      <c r="C61" s="39"/>
      <c r="D61" s="39"/>
      <c r="E61" s="34"/>
      <c r="F61" s="39"/>
      <c r="G61" s="34"/>
      <c r="H61" s="53" t="s">
        <v>221</v>
      </c>
      <c r="I61" s="62" t="s">
        <v>221</v>
      </c>
      <c r="J61" s="53" t="s">
        <v>221</v>
      </c>
    </row>
    <row r="62" spans="2:10" x14ac:dyDescent="0.2">
      <c r="B62" s="47" t="s">
        <v>85</v>
      </c>
      <c r="C62" s="39"/>
      <c r="D62" s="39"/>
      <c r="E62" s="34"/>
      <c r="F62" s="39"/>
      <c r="G62" s="34"/>
      <c r="H62" s="53" t="s">
        <v>222</v>
      </c>
      <c r="I62" s="62" t="s">
        <v>222</v>
      </c>
      <c r="J62" s="53" t="s">
        <v>222</v>
      </c>
    </row>
    <row r="63" spans="2:10" x14ac:dyDescent="0.2">
      <c r="B63" s="47" t="s">
        <v>86</v>
      </c>
      <c r="C63" s="39"/>
      <c r="D63" s="39"/>
      <c r="E63" s="34"/>
      <c r="F63" s="39"/>
      <c r="G63" s="34"/>
      <c r="H63" s="53" t="s">
        <v>223</v>
      </c>
      <c r="I63" s="62" t="s">
        <v>224</v>
      </c>
      <c r="J63" s="53" t="s">
        <v>225</v>
      </c>
    </row>
    <row r="64" spans="2:10" x14ac:dyDescent="0.2">
      <c r="B64" s="47" t="s">
        <v>87</v>
      </c>
      <c r="C64" s="39"/>
      <c r="D64" s="39"/>
      <c r="E64" s="34"/>
      <c r="F64" s="39"/>
      <c r="G64" s="34"/>
      <c r="H64" s="53" t="s">
        <v>226</v>
      </c>
      <c r="I64" s="62" t="s">
        <v>227</v>
      </c>
      <c r="J64" s="53" t="s">
        <v>226</v>
      </c>
    </row>
    <row r="65" spans="2:10" x14ac:dyDescent="0.2">
      <c r="B65" s="47" t="s">
        <v>88</v>
      </c>
      <c r="C65" s="39"/>
      <c r="D65" s="39"/>
      <c r="E65" s="34"/>
      <c r="F65" s="39"/>
      <c r="G65" s="34"/>
      <c r="H65" s="53" t="s">
        <v>228</v>
      </c>
      <c r="I65" s="62" t="s">
        <v>229</v>
      </c>
      <c r="J65" s="53" t="s">
        <v>230</v>
      </c>
    </row>
    <row r="66" spans="2:10" x14ac:dyDescent="0.2">
      <c r="B66" s="47" t="s">
        <v>89</v>
      </c>
      <c r="C66" s="39"/>
      <c r="D66" s="39"/>
      <c r="E66" s="34"/>
      <c r="F66" s="39"/>
      <c r="G66" s="34"/>
      <c r="H66" s="53">
        <v>-9.4594594594594597</v>
      </c>
      <c r="I66" s="62">
        <v>-10.465116279069766</v>
      </c>
      <c r="J66" s="53">
        <v>-15.151515151515152</v>
      </c>
    </row>
    <row r="67" spans="2:10" x14ac:dyDescent="0.2">
      <c r="B67" s="46"/>
      <c r="C67" s="40"/>
      <c r="D67" s="40"/>
      <c r="F67" s="40"/>
      <c r="H67" s="61"/>
      <c r="J67" s="61"/>
    </row>
    <row r="68" spans="2:10" x14ac:dyDescent="0.2">
      <c r="B68" s="47" t="s">
        <v>90</v>
      </c>
      <c r="C68" s="39"/>
      <c r="D68" s="39"/>
      <c r="E68" s="34"/>
      <c r="F68" s="39"/>
      <c r="G68" s="34"/>
      <c r="H68" s="53">
        <v>0.67</v>
      </c>
      <c r="I68" s="62">
        <v>0.67</v>
      </c>
      <c r="J68" s="53">
        <v>0.69</v>
      </c>
    </row>
    <row r="69" spans="2:10" x14ac:dyDescent="0.2">
      <c r="B69" s="47" t="s">
        <v>91</v>
      </c>
      <c r="C69" s="39"/>
      <c r="D69" s="39"/>
      <c r="E69" s="34"/>
      <c r="F69" s="39"/>
      <c r="G69" s="34"/>
      <c r="H69" s="53">
        <v>0.79</v>
      </c>
      <c r="I69" s="62">
        <v>0.75</v>
      </c>
      <c r="J69" s="53">
        <v>0.8</v>
      </c>
    </row>
    <row r="70" spans="2:10" x14ac:dyDescent="0.2">
      <c r="B70" s="47" t="s">
        <v>92</v>
      </c>
      <c r="C70" s="39"/>
      <c r="D70" s="39"/>
      <c r="E70" s="34"/>
      <c r="F70" s="39"/>
      <c r="G70" s="34"/>
      <c r="H70" s="53">
        <v>0.56000000000000005</v>
      </c>
      <c r="I70" s="62">
        <v>0.56000000000000005</v>
      </c>
      <c r="J70" s="53">
        <v>0.62</v>
      </c>
    </row>
    <row r="71" spans="2:10" x14ac:dyDescent="0.2">
      <c r="B71" s="47" t="s">
        <v>93</v>
      </c>
      <c r="C71" s="39"/>
      <c r="D71" s="39"/>
      <c r="E71" s="34"/>
      <c r="F71" s="39"/>
      <c r="G71" s="34"/>
      <c r="H71" s="53">
        <v>0.66</v>
      </c>
      <c r="I71" s="62">
        <v>0.67</v>
      </c>
      <c r="J71" s="53">
        <v>0.69</v>
      </c>
    </row>
    <row r="72" spans="2:10" x14ac:dyDescent="0.2">
      <c r="B72" s="48" t="s">
        <v>94</v>
      </c>
      <c r="C72" s="32"/>
      <c r="D72" s="32"/>
      <c r="E72" s="33"/>
      <c r="F72" s="32"/>
      <c r="G72" s="33"/>
      <c r="H72" s="57" t="s">
        <v>203</v>
      </c>
      <c r="I72" s="58" t="s">
        <v>203</v>
      </c>
      <c r="J72" s="57" t="s">
        <v>203</v>
      </c>
    </row>
    <row r="73" spans="2:10" x14ac:dyDescent="0.2">
      <c r="B73" s="46"/>
      <c r="C73" s="40"/>
      <c r="D73" s="40"/>
      <c r="F73" s="40"/>
      <c r="H73" s="61"/>
      <c r="J73" s="61"/>
    </row>
    <row r="74" spans="2:10" x14ac:dyDescent="0.2">
      <c r="B74" s="48" t="s">
        <v>111</v>
      </c>
      <c r="C74" s="32"/>
      <c r="D74" s="32"/>
      <c r="E74" s="33"/>
      <c r="F74" s="32"/>
      <c r="G74" s="33"/>
      <c r="H74" s="57" t="s">
        <v>122</v>
      </c>
      <c r="I74" s="58" t="s">
        <v>123</v>
      </c>
      <c r="J74" s="57" t="s">
        <v>124</v>
      </c>
    </row>
  </sheetData>
  <mergeCells count="10">
    <mergeCell ref="H8:J8"/>
    <mergeCell ref="H9:J9"/>
    <mergeCell ref="H10:J10"/>
    <mergeCell ref="H11:J11"/>
    <mergeCell ref="H2:J2"/>
    <mergeCell ref="H3:J3"/>
    <mergeCell ref="H4:J4"/>
    <mergeCell ref="H5:J5"/>
    <mergeCell ref="H6:J6"/>
    <mergeCell ref="H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B5E1-FBC4-BB42-BC5E-C0E1C917BE56}">
  <dimension ref="A1:D61"/>
  <sheetViews>
    <sheetView workbookViewId="0">
      <selection activeCell="B4" sqref="B4:D61"/>
    </sheetView>
  </sheetViews>
  <sheetFormatPr baseColWidth="10" defaultRowHeight="16" x14ac:dyDescent="0.2"/>
  <cols>
    <col min="1" max="1" width="44.33203125" customWidth="1"/>
    <col min="2" max="4" width="23.6640625" style="27" customWidth="1"/>
  </cols>
  <sheetData>
    <row r="1" spans="1:4" ht="17" thickBot="1" x14ac:dyDescent="0.25">
      <c r="A1" s="28"/>
      <c r="B1" s="29"/>
      <c r="C1" s="29"/>
      <c r="D1" s="29"/>
    </row>
    <row r="2" spans="1:4" ht="17" thickBot="1" x14ac:dyDescent="0.25">
      <c r="A2" s="28"/>
      <c r="B2" s="29" t="s">
        <v>106</v>
      </c>
      <c r="C2" s="29" t="s">
        <v>138</v>
      </c>
      <c r="D2" s="29" t="s">
        <v>139</v>
      </c>
    </row>
    <row r="3" spans="1:4" x14ac:dyDescent="0.2">
      <c r="A3" t="s">
        <v>41</v>
      </c>
      <c r="B3" s="27" t="s">
        <v>140</v>
      </c>
      <c r="C3" s="27" t="s">
        <v>140</v>
      </c>
      <c r="D3" s="27" t="s">
        <v>95</v>
      </c>
    </row>
    <row r="4" spans="1:4" x14ac:dyDescent="0.2">
      <c r="A4" t="s">
        <v>42</v>
      </c>
      <c r="B4" s="27">
        <v>5</v>
      </c>
      <c r="C4" s="27">
        <v>5</v>
      </c>
      <c r="D4" s="27">
        <v>5</v>
      </c>
    </row>
    <row r="5" spans="1:4" x14ac:dyDescent="0.2">
      <c r="A5" t="s">
        <v>43</v>
      </c>
      <c r="B5" s="27" t="s">
        <v>141</v>
      </c>
      <c r="C5" s="27" t="s">
        <v>162</v>
      </c>
      <c r="D5" s="27" t="s">
        <v>177</v>
      </c>
    </row>
    <row r="6" spans="1:4" x14ac:dyDescent="0.2">
      <c r="A6" t="s">
        <v>44</v>
      </c>
      <c r="B6" s="27" t="s">
        <v>142</v>
      </c>
      <c r="C6" s="27" t="s">
        <v>163</v>
      </c>
      <c r="D6" s="27" t="s">
        <v>103</v>
      </c>
    </row>
    <row r="7" spans="1:4" x14ac:dyDescent="0.2">
      <c r="A7" t="s">
        <v>45</v>
      </c>
      <c r="B7" s="27">
        <v>0</v>
      </c>
      <c r="C7" s="27">
        <v>0</v>
      </c>
      <c r="D7" s="27">
        <v>0</v>
      </c>
    </row>
    <row r="8" spans="1:4" x14ac:dyDescent="0.2">
      <c r="A8" t="s">
        <v>46</v>
      </c>
      <c r="B8" s="27">
        <v>0</v>
      </c>
      <c r="C8" s="27">
        <v>0</v>
      </c>
      <c r="D8" s="27">
        <v>0</v>
      </c>
    </row>
    <row r="9" spans="1:4" x14ac:dyDescent="0.2">
      <c r="A9" t="s">
        <v>47</v>
      </c>
      <c r="B9" s="27" t="s">
        <v>140</v>
      </c>
      <c r="C9" s="27" t="s">
        <v>140</v>
      </c>
      <c r="D9" s="27" t="s">
        <v>95</v>
      </c>
    </row>
    <row r="10" spans="1:4" x14ac:dyDescent="0.2">
      <c r="A10" t="s">
        <v>48</v>
      </c>
      <c r="B10" s="27" t="s">
        <v>143</v>
      </c>
      <c r="C10" s="27" t="s">
        <v>164</v>
      </c>
      <c r="D10" s="27" t="s">
        <v>178</v>
      </c>
    </row>
    <row r="11" spans="1:4" x14ac:dyDescent="0.2">
      <c r="A11" t="s">
        <v>49</v>
      </c>
      <c r="B11" s="27" t="s">
        <v>144</v>
      </c>
      <c r="C11" s="27" t="s">
        <v>165</v>
      </c>
      <c r="D11" s="27" t="s">
        <v>179</v>
      </c>
    </row>
    <row r="12" spans="1:4" x14ac:dyDescent="0.2">
      <c r="A12" t="s">
        <v>50</v>
      </c>
      <c r="B12" s="27">
        <v>1.98</v>
      </c>
      <c r="C12" s="27">
        <v>2.2200000000000002</v>
      </c>
      <c r="D12" s="27">
        <v>2.16</v>
      </c>
    </row>
    <row r="13" spans="1:4" x14ac:dyDescent="0.2">
      <c r="A13" t="s">
        <v>51</v>
      </c>
      <c r="B13" s="27">
        <v>14.32</v>
      </c>
      <c r="C13" s="27">
        <v>22.71</v>
      </c>
      <c r="D13" s="27">
        <v>26.17</v>
      </c>
    </row>
    <row r="14" spans="1:4" x14ac:dyDescent="0.2">
      <c r="A14" t="s">
        <v>52</v>
      </c>
      <c r="B14" s="27" t="s">
        <v>140</v>
      </c>
      <c r="C14" s="27" t="s">
        <v>140</v>
      </c>
      <c r="D14" s="27" t="s">
        <v>95</v>
      </c>
    </row>
    <row r="15" spans="1:4" x14ac:dyDescent="0.2">
      <c r="A15" t="s">
        <v>53</v>
      </c>
      <c r="B15" s="27">
        <v>0</v>
      </c>
      <c r="C15" s="27">
        <v>0</v>
      </c>
      <c r="D15" s="27">
        <v>0</v>
      </c>
    </row>
    <row r="16" spans="1:4" x14ac:dyDescent="0.2">
      <c r="A16" t="s">
        <v>54</v>
      </c>
      <c r="B16" s="27">
        <v>4.63</v>
      </c>
      <c r="C16" s="27">
        <v>5.5</v>
      </c>
      <c r="D16" s="27">
        <v>3.7</v>
      </c>
    </row>
    <row r="17" spans="1:4" x14ac:dyDescent="0.2">
      <c r="A17" t="s">
        <v>55</v>
      </c>
      <c r="B17" s="27">
        <v>95.37</v>
      </c>
      <c r="C17" s="27">
        <v>94.5</v>
      </c>
      <c r="D17" s="27">
        <v>96.3</v>
      </c>
    </row>
    <row r="18" spans="1:4" x14ac:dyDescent="0.2">
      <c r="A18" t="s">
        <v>56</v>
      </c>
      <c r="B18" s="27" t="s">
        <v>140</v>
      </c>
      <c r="C18" s="27" t="s">
        <v>140</v>
      </c>
      <c r="D18" s="27" t="s">
        <v>95</v>
      </c>
    </row>
    <row r="19" spans="1:4" x14ac:dyDescent="0.2">
      <c r="A19" t="s">
        <v>57</v>
      </c>
      <c r="B19" s="27" t="s">
        <v>145</v>
      </c>
      <c r="C19" s="27" t="s">
        <v>166</v>
      </c>
      <c r="D19" s="27" t="s">
        <v>180</v>
      </c>
    </row>
    <row r="20" spans="1:4" x14ac:dyDescent="0.2">
      <c r="A20" t="s">
        <v>58</v>
      </c>
      <c r="B20" s="27" t="s">
        <v>146</v>
      </c>
      <c r="C20" s="27" t="s">
        <v>167</v>
      </c>
      <c r="D20" s="27" t="s">
        <v>181</v>
      </c>
    </row>
    <row r="21" spans="1:4" x14ac:dyDescent="0.2">
      <c r="A21" t="s">
        <v>59</v>
      </c>
      <c r="B21" s="27" t="s">
        <v>147</v>
      </c>
      <c r="C21" s="27" t="s">
        <v>168</v>
      </c>
      <c r="D21" s="27" t="s">
        <v>182</v>
      </c>
    </row>
    <row r="22" spans="1:4" x14ac:dyDescent="0.2">
      <c r="A22" t="s">
        <v>60</v>
      </c>
      <c r="B22" s="27" t="s">
        <v>148</v>
      </c>
      <c r="C22" s="27" t="s">
        <v>169</v>
      </c>
      <c r="D22" s="27" t="s">
        <v>183</v>
      </c>
    </row>
    <row r="23" spans="1:4" x14ac:dyDescent="0.2">
      <c r="A23" t="s">
        <v>61</v>
      </c>
      <c r="B23" s="27">
        <v>0</v>
      </c>
      <c r="C23" s="27">
        <v>0</v>
      </c>
      <c r="D23" s="27">
        <v>0</v>
      </c>
    </row>
    <row r="24" spans="1:4" x14ac:dyDescent="0.2">
      <c r="A24" t="s">
        <v>62</v>
      </c>
      <c r="B24" s="27" t="s">
        <v>149</v>
      </c>
      <c r="C24" s="27" t="s">
        <v>149</v>
      </c>
      <c r="D24" s="27" t="s">
        <v>96</v>
      </c>
    </row>
    <row r="25" spans="1:4" x14ac:dyDescent="0.2">
      <c r="A25" t="s">
        <v>63</v>
      </c>
      <c r="B25" s="27" t="s">
        <v>140</v>
      </c>
      <c r="C25" s="27" t="s">
        <v>140</v>
      </c>
      <c r="D25" s="27" t="s">
        <v>95</v>
      </c>
    </row>
    <row r="26" spans="1:4" x14ac:dyDescent="0.2">
      <c r="A26" t="s">
        <v>64</v>
      </c>
      <c r="B26" s="27" t="s">
        <v>150</v>
      </c>
      <c r="C26" s="27" t="s">
        <v>170</v>
      </c>
      <c r="D26" s="27" t="s">
        <v>97</v>
      </c>
    </row>
    <row r="27" spans="1:4" x14ac:dyDescent="0.2">
      <c r="A27" t="s">
        <v>65</v>
      </c>
      <c r="B27" s="27" t="s">
        <v>151</v>
      </c>
      <c r="C27" s="27" t="s">
        <v>151</v>
      </c>
      <c r="D27" s="27" t="s">
        <v>184</v>
      </c>
    </row>
    <row r="28" spans="1:4" x14ac:dyDescent="0.2">
      <c r="A28" t="s">
        <v>66</v>
      </c>
      <c r="B28" s="27">
        <v>2.83</v>
      </c>
      <c r="C28" s="27">
        <v>1.87</v>
      </c>
      <c r="D28" s="27">
        <v>3.77</v>
      </c>
    </row>
    <row r="29" spans="1:4" x14ac:dyDescent="0.2">
      <c r="A29" t="s">
        <v>67</v>
      </c>
      <c r="B29" s="27" t="s">
        <v>140</v>
      </c>
      <c r="C29" s="27" t="s">
        <v>140</v>
      </c>
      <c r="D29" s="27" t="s">
        <v>95</v>
      </c>
    </row>
    <row r="30" spans="1:4" x14ac:dyDescent="0.2">
      <c r="A30" t="s">
        <v>68</v>
      </c>
      <c r="B30" s="27" t="s">
        <v>152</v>
      </c>
      <c r="C30" s="27" t="s">
        <v>171</v>
      </c>
      <c r="D30" s="27" t="s">
        <v>104</v>
      </c>
    </row>
    <row r="31" spans="1:4" x14ac:dyDescent="0.2">
      <c r="A31" t="s">
        <v>69</v>
      </c>
      <c r="B31" s="27" t="s">
        <v>140</v>
      </c>
      <c r="C31" s="27" t="s">
        <v>140</v>
      </c>
      <c r="D31" s="27" t="s">
        <v>95</v>
      </c>
    </row>
    <row r="32" spans="1:4" x14ac:dyDescent="0.2">
      <c r="A32" t="s">
        <v>70</v>
      </c>
      <c r="B32" s="27" t="s">
        <v>153</v>
      </c>
      <c r="C32" s="27" t="s">
        <v>172</v>
      </c>
      <c r="D32" s="27" t="s">
        <v>185</v>
      </c>
    </row>
    <row r="33" spans="1:4" x14ac:dyDescent="0.2">
      <c r="A33" t="s">
        <v>71</v>
      </c>
      <c r="B33" s="27" t="s">
        <v>154</v>
      </c>
      <c r="C33" s="27" t="s">
        <v>154</v>
      </c>
      <c r="D33" s="27" t="s">
        <v>98</v>
      </c>
    </row>
    <row r="34" spans="1:4" x14ac:dyDescent="0.2">
      <c r="A34" t="s">
        <v>72</v>
      </c>
      <c r="B34" s="27" t="s">
        <v>154</v>
      </c>
      <c r="C34" s="27" t="s">
        <v>154</v>
      </c>
      <c r="D34" s="27" t="s">
        <v>98</v>
      </c>
    </row>
    <row r="35" spans="1:4" x14ac:dyDescent="0.2">
      <c r="A35" t="s">
        <v>73</v>
      </c>
      <c r="B35" s="27" t="s">
        <v>154</v>
      </c>
      <c r="C35" s="27" t="s">
        <v>154</v>
      </c>
      <c r="D35" s="27" t="s">
        <v>98</v>
      </c>
    </row>
    <row r="36" spans="1:4" x14ac:dyDescent="0.2">
      <c r="A36" t="s">
        <v>74</v>
      </c>
      <c r="B36" s="27" t="s">
        <v>140</v>
      </c>
      <c r="C36" s="27" t="s">
        <v>140</v>
      </c>
      <c r="D36" s="27" t="s">
        <v>95</v>
      </c>
    </row>
    <row r="37" spans="1:4" x14ac:dyDescent="0.2">
      <c r="A37" t="s">
        <v>75</v>
      </c>
      <c r="B37" s="27">
        <v>1</v>
      </c>
      <c r="C37" s="27">
        <v>1</v>
      </c>
      <c r="D37" s="27">
        <v>1</v>
      </c>
    </row>
    <row r="38" spans="1:4" x14ac:dyDescent="0.2">
      <c r="A38" t="s">
        <v>76</v>
      </c>
      <c r="B38" s="27">
        <v>100</v>
      </c>
      <c r="C38" s="27">
        <v>100</v>
      </c>
      <c r="D38" s="27">
        <v>100</v>
      </c>
    </row>
    <row r="39" spans="1:4" x14ac:dyDescent="0.2">
      <c r="A39" t="s">
        <v>77</v>
      </c>
      <c r="B39" s="27">
        <v>0</v>
      </c>
      <c r="C39" s="27">
        <v>0</v>
      </c>
      <c r="D39" s="27">
        <v>0</v>
      </c>
    </row>
    <row r="40" spans="1:4" x14ac:dyDescent="0.2">
      <c r="A40" t="s">
        <v>78</v>
      </c>
      <c r="B40" s="27">
        <v>0</v>
      </c>
      <c r="C40" s="27">
        <v>0</v>
      </c>
      <c r="D40" s="27">
        <v>0</v>
      </c>
    </row>
    <row r="42" spans="1:4" x14ac:dyDescent="0.2">
      <c r="A42" t="s">
        <v>39</v>
      </c>
    </row>
    <row r="43" spans="1:4" x14ac:dyDescent="0.2">
      <c r="A43" t="s">
        <v>79</v>
      </c>
      <c r="B43" s="27" t="s">
        <v>99</v>
      </c>
      <c r="C43" s="27" t="s">
        <v>99</v>
      </c>
      <c r="D43" s="27" t="s">
        <v>99</v>
      </c>
    </row>
    <row r="44" spans="1:4" x14ac:dyDescent="0.2">
      <c r="A44" t="s">
        <v>80</v>
      </c>
      <c r="B44" s="27" t="s">
        <v>140</v>
      </c>
      <c r="C44" s="27" t="s">
        <v>140</v>
      </c>
      <c r="D44" s="27" t="s">
        <v>95</v>
      </c>
    </row>
    <row r="45" spans="1:4" x14ac:dyDescent="0.2">
      <c r="A45" t="s">
        <v>81</v>
      </c>
      <c r="B45" s="27" t="s">
        <v>155</v>
      </c>
      <c r="C45" s="27" t="s">
        <v>173</v>
      </c>
      <c r="D45" s="27" t="s">
        <v>186</v>
      </c>
    </row>
    <row r="46" spans="1:4" x14ac:dyDescent="0.2">
      <c r="A46" t="s">
        <v>82</v>
      </c>
      <c r="B46" s="27" t="s">
        <v>156</v>
      </c>
      <c r="C46" s="27" t="s">
        <v>156</v>
      </c>
      <c r="D46" s="27" t="s">
        <v>100</v>
      </c>
    </row>
    <row r="47" spans="1:4" x14ac:dyDescent="0.2">
      <c r="A47" t="s">
        <v>83</v>
      </c>
      <c r="B47" s="27">
        <v>6</v>
      </c>
      <c r="C47" s="27">
        <v>6</v>
      </c>
      <c r="D47" s="27">
        <v>6</v>
      </c>
    </row>
    <row r="48" spans="1:4" x14ac:dyDescent="0.2">
      <c r="A48" t="s">
        <v>84</v>
      </c>
      <c r="B48" s="27" t="s">
        <v>157</v>
      </c>
      <c r="C48" s="27" t="s">
        <v>157</v>
      </c>
      <c r="D48" s="27" t="s">
        <v>101</v>
      </c>
    </row>
    <row r="49" spans="1:4" x14ac:dyDescent="0.2">
      <c r="A49" t="s">
        <v>85</v>
      </c>
      <c r="B49" s="27" t="s">
        <v>158</v>
      </c>
      <c r="C49" s="27" t="s">
        <v>158</v>
      </c>
      <c r="D49" s="27" t="s">
        <v>102</v>
      </c>
    </row>
    <row r="50" spans="1:4" x14ac:dyDescent="0.2">
      <c r="A50" t="s">
        <v>86</v>
      </c>
      <c r="B50" s="27" t="s">
        <v>159</v>
      </c>
      <c r="C50" s="27" t="s">
        <v>174</v>
      </c>
      <c r="D50" s="27" t="s">
        <v>187</v>
      </c>
    </row>
    <row r="51" spans="1:4" x14ac:dyDescent="0.2">
      <c r="A51" t="s">
        <v>87</v>
      </c>
      <c r="B51" s="27" t="s">
        <v>160</v>
      </c>
      <c r="C51" s="27" t="s">
        <v>175</v>
      </c>
      <c r="D51" s="27" t="s">
        <v>105</v>
      </c>
    </row>
    <row r="52" spans="1:4" x14ac:dyDescent="0.2">
      <c r="A52" t="s">
        <v>88</v>
      </c>
      <c r="B52" s="27" t="s">
        <v>161</v>
      </c>
      <c r="C52" s="27" t="s">
        <v>176</v>
      </c>
      <c r="D52" s="27" t="s">
        <v>188</v>
      </c>
    </row>
    <row r="53" spans="1:4" x14ac:dyDescent="0.2">
      <c r="A53" t="s">
        <v>89</v>
      </c>
      <c r="B53" s="27">
        <f>-0.07/0.37/0.02</f>
        <v>-9.4594594594594597</v>
      </c>
      <c r="C53" s="27">
        <f>-0.09/0.43/0.02</f>
        <v>-10.465116279069766</v>
      </c>
      <c r="D53" s="27">
        <f>-0.1/0.33/0.02</f>
        <v>-15.151515151515152</v>
      </c>
    </row>
    <row r="55" spans="1:4" x14ac:dyDescent="0.2">
      <c r="A55" t="s">
        <v>40</v>
      </c>
    </row>
    <row r="56" spans="1:4" x14ac:dyDescent="0.2">
      <c r="A56" t="s">
        <v>79</v>
      </c>
      <c r="B56" s="27" t="s">
        <v>99</v>
      </c>
      <c r="C56" s="27" t="s">
        <v>99</v>
      </c>
      <c r="D56" s="27" t="s">
        <v>99</v>
      </c>
    </row>
    <row r="57" spans="1:4" x14ac:dyDescent="0.2">
      <c r="A57" t="s">
        <v>90</v>
      </c>
      <c r="B57" s="27">
        <v>0.67</v>
      </c>
      <c r="C57" s="27">
        <v>0.67</v>
      </c>
      <c r="D57" s="27">
        <v>0.69</v>
      </c>
    </row>
    <row r="58" spans="1:4" x14ac:dyDescent="0.2">
      <c r="A58" t="s">
        <v>91</v>
      </c>
      <c r="B58" s="27">
        <v>0.79</v>
      </c>
      <c r="C58" s="27">
        <v>0.75</v>
      </c>
      <c r="D58" s="27">
        <v>0.8</v>
      </c>
    </row>
    <row r="59" spans="1:4" x14ac:dyDescent="0.2">
      <c r="A59" t="s">
        <v>92</v>
      </c>
      <c r="B59" s="27">
        <v>0.56000000000000005</v>
      </c>
      <c r="C59" s="27">
        <v>0.56000000000000005</v>
      </c>
      <c r="D59" s="27">
        <v>0.62</v>
      </c>
    </row>
    <row r="60" spans="1:4" x14ac:dyDescent="0.2">
      <c r="A60" t="s">
        <v>93</v>
      </c>
      <c r="B60" s="27">
        <v>0.66</v>
      </c>
      <c r="C60" s="27">
        <v>0.67</v>
      </c>
      <c r="D60" s="27">
        <v>0.69</v>
      </c>
    </row>
    <row r="61" spans="1:4" x14ac:dyDescent="0.2">
      <c r="A61" t="s">
        <v>94</v>
      </c>
      <c r="B61" s="27" t="s">
        <v>154</v>
      </c>
      <c r="C61" s="27" t="s">
        <v>154</v>
      </c>
      <c r="D61" s="27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731B1-7C06-F249-BDB0-1826D9C2435E}">
  <dimension ref="A1:G21"/>
  <sheetViews>
    <sheetView topLeftCell="A7" workbookViewId="0">
      <selection activeCell="C29" sqref="C29"/>
    </sheetView>
  </sheetViews>
  <sheetFormatPr baseColWidth="10" defaultRowHeight="16" x14ac:dyDescent="0.2"/>
  <cols>
    <col min="1" max="1" width="41" customWidth="1"/>
    <col min="2" max="7" width="26.83203125" customWidth="1"/>
  </cols>
  <sheetData>
    <row r="1" spans="1:7" x14ac:dyDescent="0.2">
      <c r="A1" s="2"/>
      <c r="B1" s="21"/>
      <c r="C1" s="21"/>
      <c r="D1" s="21"/>
      <c r="E1" s="21"/>
      <c r="F1" s="21"/>
      <c r="G1" s="21"/>
    </row>
    <row r="2" spans="1:7" ht="153" x14ac:dyDescent="0.2">
      <c r="A2" s="22" t="s">
        <v>0</v>
      </c>
      <c r="B2" s="24" t="s">
        <v>37</v>
      </c>
      <c r="C2" s="23" t="s">
        <v>16</v>
      </c>
      <c r="D2" s="24" t="s">
        <v>17</v>
      </c>
      <c r="E2" s="23" t="s">
        <v>18</v>
      </c>
      <c r="F2" s="24" t="s">
        <v>23</v>
      </c>
      <c r="G2" s="24" t="s">
        <v>21</v>
      </c>
    </row>
    <row r="3" spans="1:7" x14ac:dyDescent="0.2">
      <c r="A3" s="18" t="s">
        <v>24</v>
      </c>
      <c r="B3" s="25"/>
      <c r="C3" s="19"/>
      <c r="D3" s="25"/>
      <c r="E3" s="19"/>
      <c r="F3" s="25"/>
      <c r="G3" s="25"/>
    </row>
    <row r="4" spans="1:7" x14ac:dyDescent="0.2">
      <c r="A4" s="15" t="s">
        <v>1</v>
      </c>
      <c r="B4" s="10" t="s">
        <v>35</v>
      </c>
      <c r="C4" s="10" t="s">
        <v>28</v>
      </c>
      <c r="D4" s="10" t="s">
        <v>28</v>
      </c>
      <c r="E4" s="10" t="s">
        <v>28</v>
      </c>
      <c r="F4" s="10" t="s">
        <v>22</v>
      </c>
      <c r="G4" s="10" t="s">
        <v>28</v>
      </c>
    </row>
    <row r="5" spans="1:7" x14ac:dyDescent="0.2">
      <c r="A5" s="15" t="s">
        <v>2</v>
      </c>
      <c r="B5" s="10" t="s">
        <v>14</v>
      </c>
      <c r="C5" s="5" t="s">
        <v>14</v>
      </c>
      <c r="D5" s="10" t="s">
        <v>14</v>
      </c>
      <c r="E5" s="10" t="s">
        <v>14</v>
      </c>
      <c r="F5" s="10" t="s">
        <v>22</v>
      </c>
      <c r="G5" s="10" t="s">
        <v>14</v>
      </c>
    </row>
    <row r="6" spans="1:7" x14ac:dyDescent="0.2">
      <c r="A6" s="15" t="s">
        <v>3</v>
      </c>
      <c r="B6" s="10" t="s">
        <v>34</v>
      </c>
      <c r="C6" s="5">
        <v>300</v>
      </c>
      <c r="D6" s="10">
        <v>300</v>
      </c>
      <c r="E6" s="10">
        <v>300</v>
      </c>
      <c r="F6" s="10" t="s">
        <v>22</v>
      </c>
      <c r="G6" s="10">
        <v>300</v>
      </c>
    </row>
    <row r="7" spans="1:7" ht="34" x14ac:dyDescent="0.2">
      <c r="A7" s="15" t="s">
        <v>4</v>
      </c>
      <c r="B7" s="11" t="s">
        <v>29</v>
      </c>
      <c r="C7" s="6" t="s">
        <v>30</v>
      </c>
      <c r="D7" s="6" t="s">
        <v>30</v>
      </c>
      <c r="E7" s="6" t="s">
        <v>30</v>
      </c>
      <c r="F7" s="10" t="s">
        <v>22</v>
      </c>
      <c r="G7" s="6" t="s">
        <v>30</v>
      </c>
    </row>
    <row r="8" spans="1:7" x14ac:dyDescent="0.2">
      <c r="A8" s="15" t="s">
        <v>5</v>
      </c>
      <c r="B8" s="10"/>
      <c r="C8" s="10" t="s">
        <v>27</v>
      </c>
      <c r="D8" s="10" t="s">
        <v>27</v>
      </c>
      <c r="E8" s="10" t="s">
        <v>27</v>
      </c>
      <c r="F8" s="10" t="s">
        <v>22</v>
      </c>
      <c r="G8" s="10"/>
    </row>
    <row r="9" spans="1:7" x14ac:dyDescent="0.2">
      <c r="A9" s="15" t="s">
        <v>6</v>
      </c>
      <c r="B9" s="10"/>
      <c r="C9" s="5"/>
      <c r="D9" s="10"/>
      <c r="E9" s="5"/>
      <c r="F9" s="10" t="s">
        <v>22</v>
      </c>
      <c r="G9" s="10"/>
    </row>
    <row r="10" spans="1:7" x14ac:dyDescent="0.2">
      <c r="A10" s="15" t="s">
        <v>7</v>
      </c>
      <c r="B10" s="10"/>
      <c r="C10" s="5"/>
      <c r="D10" s="10"/>
      <c r="E10" s="5"/>
      <c r="F10" s="10" t="s">
        <v>22</v>
      </c>
      <c r="G10" s="10"/>
    </row>
    <row r="11" spans="1:7" x14ac:dyDescent="0.2">
      <c r="A11" s="4" t="s">
        <v>8</v>
      </c>
      <c r="B11" s="13"/>
      <c r="C11" s="8"/>
      <c r="D11" s="13"/>
      <c r="E11" s="8"/>
      <c r="F11" s="14" t="s">
        <v>22</v>
      </c>
      <c r="G11" s="13"/>
    </row>
    <row r="12" spans="1:7" x14ac:dyDescent="0.2">
      <c r="A12" s="18" t="s">
        <v>25</v>
      </c>
      <c r="B12" s="26"/>
      <c r="C12" s="20"/>
      <c r="D12" s="26"/>
      <c r="E12" s="20"/>
      <c r="F12" s="26"/>
      <c r="G12" s="26"/>
    </row>
    <row r="13" spans="1:7" x14ac:dyDescent="0.2">
      <c r="A13" s="15" t="s">
        <v>19</v>
      </c>
      <c r="B13" s="12"/>
      <c r="C13" s="7"/>
      <c r="D13" s="12"/>
      <c r="E13" s="7"/>
      <c r="F13" s="10" t="s">
        <v>22</v>
      </c>
      <c r="G13" s="12"/>
    </row>
    <row r="14" spans="1:7" x14ac:dyDescent="0.2">
      <c r="A14" s="15" t="s">
        <v>15</v>
      </c>
      <c r="B14" s="12"/>
      <c r="C14" s="7"/>
      <c r="D14" s="12"/>
      <c r="E14" s="7"/>
      <c r="F14" s="10" t="s">
        <v>22</v>
      </c>
      <c r="G14" s="12"/>
    </row>
    <row r="15" spans="1:7" x14ac:dyDescent="0.2">
      <c r="A15" s="15" t="s">
        <v>9</v>
      </c>
      <c r="B15" s="12"/>
      <c r="C15" s="7"/>
      <c r="D15" s="12"/>
      <c r="E15" s="7"/>
      <c r="F15" s="10" t="s">
        <v>22</v>
      </c>
      <c r="G15" s="12"/>
    </row>
    <row r="16" spans="1:7" x14ac:dyDescent="0.2">
      <c r="A16" s="15" t="s">
        <v>10</v>
      </c>
      <c r="B16" s="12">
        <v>41000</v>
      </c>
      <c r="C16" s="7"/>
      <c r="D16" s="12"/>
      <c r="E16" s="7"/>
      <c r="F16" s="12"/>
      <c r="G16" s="12"/>
    </row>
    <row r="17" spans="1:7" x14ac:dyDescent="0.2">
      <c r="A17" s="15" t="s">
        <v>11</v>
      </c>
      <c r="B17" s="10" t="s">
        <v>12</v>
      </c>
      <c r="C17" s="5" t="s">
        <v>12</v>
      </c>
      <c r="D17" s="10" t="s">
        <v>12</v>
      </c>
      <c r="E17" s="3" t="s">
        <v>12</v>
      </c>
      <c r="F17" s="10" t="s">
        <v>12</v>
      </c>
      <c r="G17" s="10" t="s">
        <v>22</v>
      </c>
    </row>
    <row r="18" spans="1:7" x14ac:dyDescent="0.2">
      <c r="A18" s="4" t="s">
        <v>13</v>
      </c>
      <c r="B18" s="14" t="s">
        <v>36</v>
      </c>
      <c r="C18" s="9"/>
      <c r="D18" s="14"/>
      <c r="E18" s="9"/>
      <c r="F18" s="14"/>
      <c r="G18" s="14" t="s">
        <v>22</v>
      </c>
    </row>
    <row r="19" spans="1:7" x14ac:dyDescent="0.2">
      <c r="A19" s="18"/>
      <c r="B19" s="25"/>
      <c r="C19" s="19"/>
      <c r="D19" s="25"/>
      <c r="E19" s="19"/>
      <c r="F19" s="25"/>
      <c r="G19" s="25"/>
    </row>
    <row r="20" spans="1:7" x14ac:dyDescent="0.2">
      <c r="A20" s="16" t="s">
        <v>20</v>
      </c>
      <c r="B20" s="17" t="s">
        <v>38</v>
      </c>
      <c r="C20" s="16" t="s">
        <v>33</v>
      </c>
      <c r="D20" s="17" t="s">
        <v>31</v>
      </c>
      <c r="E20" s="16" t="s">
        <v>32</v>
      </c>
      <c r="F20" s="17" t="s">
        <v>26</v>
      </c>
      <c r="G20" s="17"/>
    </row>
    <row r="21" spans="1:7" x14ac:dyDescent="0.2">
      <c r="A21" s="1"/>
      <c r="B21" s="1"/>
      <c r="C21" s="1"/>
      <c r="D21" s="1"/>
      <c r="E21" s="1"/>
      <c r="F21" s="1"/>
      <c r="G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Arimura</dc:creator>
  <cp:lastModifiedBy>Yasuhiro Arimura</cp:lastModifiedBy>
  <dcterms:created xsi:type="dcterms:W3CDTF">2023-10-28T22:41:30Z</dcterms:created>
  <dcterms:modified xsi:type="dcterms:W3CDTF">2024-01-21T00:49:44Z</dcterms:modified>
</cp:coreProperties>
</file>