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779D3863-9001-435F-AAB7-ED25D0F4070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tel FACS  1A" sheetId="9" r:id="rId1"/>
    <sheet name="TRF2  1B" sheetId="3" r:id="rId2"/>
    <sheet name="H3K27ME3  1C" sheetId="6" r:id="rId3"/>
    <sheet name="mRNA 1D" sheetId="11" r:id="rId4"/>
  </sheets>
  <calcPr calcId="191029"/>
</workbook>
</file>

<file path=xl/calcChain.xml><?xml version="1.0" encoding="utf-8"?>
<calcChain xmlns="http://schemas.openxmlformats.org/spreadsheetml/2006/main">
  <c r="J5" i="9" l="1"/>
  <c r="J9" i="9"/>
  <c r="L35" i="11"/>
  <c r="K5" i="9" l="1"/>
  <c r="K46" i="11"/>
  <c r="L46" i="11" s="1"/>
  <c r="B13" i="11"/>
  <c r="C17" i="11" s="1"/>
  <c r="K49" i="11"/>
  <c r="L49" i="11" s="1"/>
  <c r="B28" i="11"/>
  <c r="H6" i="11"/>
  <c r="I6" i="11" s="1"/>
  <c r="O38" i="11"/>
  <c r="K38" i="11"/>
  <c r="L38" i="11" s="1"/>
  <c r="O35" i="11"/>
  <c r="K35" i="11"/>
  <c r="O12" i="11"/>
  <c r="O9" i="11"/>
  <c r="H9" i="11"/>
  <c r="I9" i="11" s="1"/>
  <c r="O6" i="11"/>
  <c r="O3" i="11"/>
  <c r="H3" i="11"/>
  <c r="I3" i="11" s="1"/>
  <c r="E64" i="3"/>
  <c r="E61" i="3"/>
  <c r="F58" i="3" s="1"/>
  <c r="F59" i="3" s="1"/>
  <c r="L58" i="3"/>
  <c r="M58" i="3" s="1"/>
  <c r="M59" i="3" s="1"/>
  <c r="L55" i="3"/>
  <c r="E55" i="3"/>
  <c r="E52" i="3"/>
  <c r="F49" i="3" s="1"/>
  <c r="F50" i="3" s="1"/>
  <c r="M49" i="3"/>
  <c r="M50" i="3" s="1"/>
  <c r="F14" i="3"/>
  <c r="F15" i="3" s="1"/>
  <c r="P3" i="11" l="1"/>
  <c r="P9" i="11"/>
  <c r="R3" i="11"/>
  <c r="P6" i="11"/>
  <c r="R9" i="11"/>
  <c r="S9" i="11" s="1"/>
  <c r="C15" i="11"/>
  <c r="C19" i="11" s="1"/>
  <c r="R6" i="11"/>
  <c r="S6" i="11" s="1"/>
  <c r="C16" i="11"/>
  <c r="C20" i="11" s="1"/>
  <c r="B17" i="11"/>
  <c r="B21" i="11" s="1"/>
  <c r="B15" i="11"/>
  <c r="B19" i="11" s="1"/>
  <c r="B16" i="11"/>
  <c r="B20" i="11" s="1"/>
  <c r="C21" i="11"/>
  <c r="O40" i="11"/>
  <c r="S3" i="11"/>
  <c r="B31" i="11"/>
  <c r="B35" i="11" s="1"/>
  <c r="C31" i="11"/>
  <c r="C35" i="11" s="1"/>
  <c r="C32" i="11"/>
  <c r="C36" i="11" s="1"/>
  <c r="B32" i="11"/>
  <c r="B36" i="11" s="1"/>
  <c r="B30" i="11"/>
  <c r="B34" i="11" s="1"/>
  <c r="C30" i="11" l="1"/>
  <c r="C34" i="11" s="1"/>
  <c r="K8" i="6" l="1"/>
  <c r="K5" i="6"/>
  <c r="K87" i="6"/>
  <c r="K32" i="6"/>
  <c r="K29" i="6"/>
  <c r="K88" i="6"/>
  <c r="K53" i="6"/>
  <c r="K86" i="6"/>
  <c r="J88" i="6"/>
  <c r="J87" i="6"/>
  <c r="J86" i="6"/>
  <c r="I87" i="6"/>
  <c r="I88" i="6"/>
  <c r="I86" i="6"/>
  <c r="H59" i="6"/>
  <c r="I59" i="6" s="1"/>
  <c r="H56" i="6"/>
  <c r="L32" i="6" l="1"/>
  <c r="K59" i="6" l="1"/>
  <c r="K41" i="6"/>
  <c r="K56" i="6"/>
  <c r="K38" i="6"/>
  <c r="H53" i="6"/>
  <c r="K50" i="6"/>
  <c r="H50" i="6"/>
  <c r="K44" i="6"/>
  <c r="H44" i="6"/>
  <c r="H41" i="6"/>
  <c r="H38" i="6"/>
  <c r="K35" i="6"/>
  <c r="H35" i="6"/>
  <c r="H32" i="6"/>
  <c r="H29" i="6"/>
  <c r="K20" i="6"/>
  <c r="H20" i="6"/>
  <c r="K17" i="6"/>
  <c r="H17" i="6"/>
  <c r="K14" i="6"/>
  <c r="H14" i="6"/>
  <c r="K11" i="6"/>
  <c r="H11" i="6"/>
  <c r="L8" i="6"/>
  <c r="L9" i="6" s="1"/>
  <c r="H8" i="6"/>
  <c r="H5" i="6"/>
  <c r="I53" i="6" l="1"/>
  <c r="I54" i="6" s="1"/>
  <c r="I32" i="6"/>
  <c r="I33" i="6" s="1"/>
  <c r="I17" i="6"/>
  <c r="I18" i="6" s="1"/>
  <c r="L38" i="6"/>
  <c r="L39" i="6" s="1"/>
  <c r="L59" i="6"/>
  <c r="L60" i="6" s="1"/>
  <c r="I60" i="6"/>
  <c r="L33" i="6"/>
  <c r="I8" i="6"/>
  <c r="I9" i="6" s="1"/>
  <c r="L53" i="6"/>
  <c r="L54" i="6" s="1"/>
  <c r="L17" i="6"/>
  <c r="L18" i="6" s="1"/>
  <c r="I41" i="6"/>
  <c r="I42" i="6" s="1"/>
</calcChain>
</file>

<file path=xl/sharedStrings.xml><?xml version="1.0" encoding="utf-8"?>
<sst xmlns="http://schemas.openxmlformats.org/spreadsheetml/2006/main" count="114" uniqueCount="63">
  <si>
    <t>0- -300bp</t>
  </si>
  <si>
    <t>GAPDH</t>
  </si>
  <si>
    <t>HCT SCR TRF2</t>
  </si>
  <si>
    <t>HCT SCR IgG</t>
  </si>
  <si>
    <t>HCT SCR INPUT</t>
  </si>
  <si>
    <t>HCT HTR SIL. TRF2</t>
  </si>
  <si>
    <t>HCT HTR SIL. IgG</t>
  </si>
  <si>
    <t>HCT HTR SIL. INPUT</t>
  </si>
  <si>
    <t>telomere</t>
  </si>
  <si>
    <t>HCT SCR TRF2 1</t>
  </si>
  <si>
    <t>HCT HTR SIL. TRF2 1</t>
  </si>
  <si>
    <t>HCT SCR TRF2 2</t>
  </si>
  <si>
    <t>rep3</t>
  </si>
  <si>
    <t>HCT HTR SIL. TRF2 2</t>
  </si>
  <si>
    <t>-300-450bp</t>
  </si>
  <si>
    <t>SCR</t>
  </si>
  <si>
    <t>HTR</t>
  </si>
  <si>
    <t>-0-300bp</t>
  </si>
  <si>
    <t>HCT SCR H3</t>
  </si>
  <si>
    <t>HCT SCR H3K27me3</t>
  </si>
  <si>
    <t>HCT HTR SIL. H3</t>
  </si>
  <si>
    <t>HCT HTR SIL. H3K27me3</t>
  </si>
  <si>
    <t>HCT SCR H3K27ME3</t>
  </si>
  <si>
    <t>HCT HTR SIL. H3K27ME3</t>
  </si>
  <si>
    <t>HCT hTR silenced H3</t>
  </si>
  <si>
    <t>HCT hTR silenced H3K27me3</t>
  </si>
  <si>
    <t>HTR SIL.</t>
  </si>
  <si>
    <t>CT</t>
  </si>
  <si>
    <t>av</t>
  </si>
  <si>
    <t>del ct</t>
  </si>
  <si>
    <t>del del ct</t>
  </si>
  <si>
    <t>HTR down</t>
  </si>
  <si>
    <t>hTERT exon 7/8</t>
  </si>
  <si>
    <t>hTERT exon 15/16</t>
  </si>
  <si>
    <t>TERT 15/16</t>
  </si>
  <si>
    <t>HCT116 P53-/- scr</t>
  </si>
  <si>
    <t>scr</t>
  </si>
  <si>
    <t>htr</t>
  </si>
  <si>
    <t xml:space="preserve">HCT116 p53-/- TERC </t>
  </si>
  <si>
    <t>TERT 7/8</t>
  </si>
  <si>
    <t>hct scr 1</t>
  </si>
  <si>
    <t>hct htr 1</t>
  </si>
  <si>
    <t>Gapdh</t>
  </si>
  <si>
    <t>TERT EXON 7/8</t>
  </si>
  <si>
    <t>TERT EXON 15/16</t>
  </si>
  <si>
    <t>hct116 p53 ut</t>
  </si>
  <si>
    <t>unstained</t>
  </si>
  <si>
    <t>tel fitc</t>
  </si>
  <si>
    <t>MEDIAN</t>
  </si>
  <si>
    <t>RTL</t>
  </si>
  <si>
    <t>hct116 p53 htr sil</t>
  </si>
  <si>
    <t>htr down</t>
  </si>
  <si>
    <t>15/16</t>
  </si>
  <si>
    <t>exon 7/8</t>
  </si>
  <si>
    <t>unpaired t test calculation</t>
  </si>
  <si>
    <t>avg del ct</t>
  </si>
  <si>
    <t>fc</t>
  </si>
  <si>
    <t>UT=LT</t>
  </si>
  <si>
    <t>HTR SIL=TERC KNOCKDOWN</t>
  </si>
  <si>
    <t>Telomere POSITIVE CONTROL</t>
  </si>
  <si>
    <t>fold change WRT SCR</t>
  </si>
  <si>
    <t>HTR SIL=TERC KNOCKDOWN=ST</t>
  </si>
  <si>
    <t>UT=LT=scr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</si>
</sst>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##0.00;\-###0.00"/>
    <numFmt numFmtId="165" formatCode="0.000"/>
    <numFmt numFmtId="166" formatCode="0.000000000000000_ ;\-0.000000000000000\ "/>
    <numFmt numFmtId="167" formatCode="0.00000000000000_ ;\-0.00000000000000\ "/>
    <numFmt numFmtId="168" formatCode="0.000000000000000"/>
    <numFmt numFmtId="169" formatCode="0.000000000000000000"/>
    <numFmt numFmtId="170" formatCode="0.0000000000000"/>
    <numFmt numFmtId="171" formatCode="0.0000000000000_ ;\-0.0000000000000\ "/>
    <numFmt numFmtId="172" formatCode="0.000_ ;\-0.000\ "/>
    <numFmt numFmtId="173" formatCode="0.00_ ;\-0.00\ 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name val="Microsoft Sans Serif"/>
      <family val="2"/>
    </font>
    <font>
      <sz val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scheme val="minor"/>
    </font>
    <font>
      <sz val="12"/>
      <name val="Helvetica Neue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Microsoft Sans Serif"/>
      <family val="2"/>
    </font>
    <font>
      <sz val="11"/>
      <name val="Helvetica Neue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4B084"/>
        <bgColor rgb="FFF4B084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2">
    <xf numFmtId="0" fontId="0" fillId="0" borderId="0"/>
    <xf numFmtId="0" fontId="3" fillId="0" borderId="1"/>
    <xf numFmtId="0" fontId="2" fillId="0" borderId="1"/>
    <xf numFmtId="0" fontId="5" fillId="6" borderId="1"/>
    <xf numFmtId="0" fontId="6" fillId="7" borderId="1"/>
    <xf numFmtId="0" fontId="6" fillId="8" borderId="1"/>
    <xf numFmtId="0" fontId="6" fillId="9" borderId="1"/>
    <xf numFmtId="0" fontId="6" fillId="10" borderId="1"/>
    <xf numFmtId="0" fontId="6" fillId="11" borderId="1"/>
    <xf numFmtId="0" fontId="6" fillId="12" borderId="1"/>
    <xf numFmtId="0" fontId="7" fillId="0" borderId="1">
      <protection locked="0"/>
    </xf>
    <xf numFmtId="0" fontId="7" fillId="0" borderId="1">
      <alignment vertical="top"/>
      <protection locked="0"/>
    </xf>
  </cellStyleXfs>
  <cellXfs count="92">
    <xf numFmtId="0" fontId="0" fillId="0" borderId="0" xfId="0"/>
    <xf numFmtId="0" fontId="4" fillId="4" borderId="2" xfId="0" applyFont="1" applyFill="1" applyBorder="1"/>
    <xf numFmtId="164" fontId="8" fillId="0" borderId="0" xfId="0" applyNumberFormat="1" applyFont="1" applyAlignment="1">
      <alignment vertical="center"/>
    </xf>
    <xf numFmtId="0" fontId="4" fillId="4" borderId="1" xfId="0" applyFont="1" applyFill="1" applyBorder="1"/>
    <xf numFmtId="0" fontId="1" fillId="0" borderId="0" xfId="0" applyFont="1"/>
    <xf numFmtId="2" fontId="8" fillId="0" borderId="0" xfId="0" applyNumberFormat="1" applyFont="1"/>
    <xf numFmtId="0" fontId="11" fillId="0" borderId="0" xfId="0" applyFont="1"/>
    <xf numFmtId="2" fontId="8" fillId="2" borderId="1" xfId="0" applyNumberFormat="1" applyFont="1" applyFill="1" applyBorder="1"/>
    <xf numFmtId="2" fontId="8" fillId="3" borderId="1" xfId="0" applyNumberFormat="1" applyFont="1" applyFill="1" applyBorder="1"/>
    <xf numFmtId="2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 vertical="top"/>
    </xf>
    <xf numFmtId="2" fontId="8" fillId="0" borderId="0" xfId="0" applyNumberFormat="1" applyFont="1" applyAlignment="1">
      <alignment vertical="top"/>
    </xf>
    <xf numFmtId="2" fontId="8" fillId="4" borderId="1" xfId="0" applyNumberFormat="1" applyFont="1" applyFill="1" applyBorder="1" applyAlignment="1">
      <alignment vertical="top"/>
    </xf>
    <xf numFmtId="2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center"/>
    </xf>
    <xf numFmtId="2" fontId="8" fillId="0" borderId="1" xfId="0" applyNumberFormat="1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vertical="center"/>
    </xf>
    <xf numFmtId="0" fontId="13" fillId="0" borderId="0" xfId="0" applyFont="1"/>
    <xf numFmtId="0" fontId="13" fillId="3" borderId="1" xfId="0" applyFont="1" applyFill="1" applyBorder="1"/>
    <xf numFmtId="165" fontId="13" fillId="3" borderId="1" xfId="0" applyNumberFormat="1" applyFont="1" applyFill="1" applyBorder="1" applyAlignment="1">
      <alignment vertical="top"/>
    </xf>
    <xf numFmtId="165" fontId="13" fillId="3" borderId="1" xfId="0" quotePrefix="1" applyNumberFormat="1" applyFont="1" applyFill="1" applyBorder="1" applyAlignment="1">
      <alignment vertical="top"/>
    </xf>
    <xf numFmtId="165" fontId="13" fillId="0" borderId="0" xfId="0" applyNumberFormat="1" applyFont="1" applyAlignment="1">
      <alignment vertical="top"/>
    </xf>
    <xf numFmtId="16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top"/>
    </xf>
    <xf numFmtId="169" fontId="13" fillId="0" borderId="0" xfId="0" applyNumberFormat="1" applyFont="1" applyAlignment="1">
      <alignment vertical="top"/>
    </xf>
    <xf numFmtId="170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16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top"/>
    </xf>
    <xf numFmtId="171" fontId="13" fillId="0" borderId="0" xfId="0" applyNumberFormat="1" applyFont="1" applyAlignment="1">
      <alignment vertical="top"/>
    </xf>
    <xf numFmtId="166" fontId="13" fillId="0" borderId="0" xfId="0" applyNumberFormat="1" applyFont="1" applyAlignment="1">
      <alignment vertical="top"/>
    </xf>
    <xf numFmtId="167" fontId="13" fillId="0" borderId="0" xfId="0" applyNumberFormat="1" applyFont="1" applyAlignment="1">
      <alignment vertical="top"/>
    </xf>
    <xf numFmtId="172" fontId="13" fillId="0" borderId="0" xfId="0" applyNumberFormat="1" applyFont="1" applyAlignment="1">
      <alignment vertical="top"/>
    </xf>
    <xf numFmtId="165" fontId="13" fillId="0" borderId="1" xfId="0" quotePrefix="1" applyNumberFormat="1" applyFont="1" applyBorder="1" applyAlignment="1">
      <alignment vertical="top"/>
    </xf>
    <xf numFmtId="0" fontId="14" fillId="0" borderId="0" xfId="0" applyFont="1"/>
    <xf numFmtId="164" fontId="15" fillId="0" borderId="0" xfId="0" applyNumberFormat="1" applyFont="1" applyAlignment="1">
      <alignment vertical="center"/>
    </xf>
    <xf numFmtId="0" fontId="15" fillId="0" borderId="0" xfId="0" applyFont="1" applyAlignment="1" applyProtection="1">
      <alignment vertical="top"/>
      <protection locked="0"/>
    </xf>
    <xf numFmtId="164" fontId="15" fillId="0" borderId="0" xfId="0" applyNumberFormat="1" applyFont="1" applyAlignment="1" applyProtection="1">
      <alignment vertical="top"/>
      <protection locked="0"/>
    </xf>
    <xf numFmtId="0" fontId="16" fillId="0" borderId="0" xfId="0" applyFont="1" applyAlignment="1">
      <alignment vertical="top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top"/>
    </xf>
    <xf numFmtId="166" fontId="16" fillId="0" borderId="0" xfId="0" applyNumberFormat="1" applyFont="1" applyAlignment="1">
      <alignment vertical="top"/>
    </xf>
    <xf numFmtId="167" fontId="16" fillId="0" borderId="0" xfId="0" applyNumberFormat="1" applyFont="1" applyAlignment="1">
      <alignment vertical="top"/>
    </xf>
    <xf numFmtId="171" fontId="16" fillId="0" borderId="0" xfId="0" applyNumberFormat="1" applyFont="1" applyAlignment="1">
      <alignment vertical="top"/>
    </xf>
    <xf numFmtId="172" fontId="16" fillId="0" borderId="0" xfId="0" applyNumberFormat="1" applyFont="1" applyAlignment="1">
      <alignment vertical="top"/>
    </xf>
    <xf numFmtId="0" fontId="10" fillId="0" borderId="0" xfId="0" applyFont="1"/>
    <xf numFmtId="0" fontId="17" fillId="0" borderId="0" xfId="0" applyFont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9" fillId="0" borderId="0" xfId="0" applyFont="1" applyAlignment="1">
      <alignment horizontal="right"/>
    </xf>
    <xf numFmtId="0" fontId="19" fillId="4" borderId="3" xfId="0" applyFont="1" applyFill="1" applyBorder="1"/>
    <xf numFmtId="0" fontId="19" fillId="4" borderId="0" xfId="0" applyFont="1" applyFill="1"/>
    <xf numFmtId="0" fontId="19" fillId="0" borderId="0" xfId="0" applyFont="1"/>
    <xf numFmtId="0" fontId="19" fillId="4" borderId="3" xfId="0" applyFont="1" applyFill="1" applyBorder="1" applyAlignment="1">
      <alignment vertical="top"/>
    </xf>
    <xf numFmtId="0" fontId="19" fillId="4" borderId="3" xfId="0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right"/>
    </xf>
    <xf numFmtId="0" fontId="19" fillId="4" borderId="3" xfId="0" applyFont="1" applyFill="1" applyBorder="1" applyAlignment="1">
      <alignment horizontal="right" vertical="top"/>
    </xf>
    <xf numFmtId="164" fontId="19" fillId="4" borderId="3" xfId="0" applyNumberFormat="1" applyFont="1" applyFill="1" applyBorder="1" applyAlignment="1">
      <alignment horizontal="right" vertical="top"/>
    </xf>
    <xf numFmtId="0" fontId="18" fillId="4" borderId="3" xfId="0" applyFont="1" applyFill="1" applyBorder="1"/>
    <xf numFmtId="0" fontId="18" fillId="4" borderId="3" xfId="0" applyFont="1" applyFill="1" applyBorder="1" applyAlignment="1">
      <alignment horizontal="right"/>
    </xf>
    <xf numFmtId="0" fontId="18" fillId="4" borderId="3" xfId="0" applyFont="1" applyFill="1" applyBorder="1" applyAlignment="1">
      <alignment horizontal="right" vertical="top"/>
    </xf>
    <xf numFmtId="0" fontId="18" fillId="4" borderId="3" xfId="0" applyFont="1" applyFill="1" applyBorder="1" applyAlignment="1">
      <alignment vertical="top"/>
    </xf>
    <xf numFmtId="164" fontId="18" fillId="4" borderId="3" xfId="0" applyNumberFormat="1" applyFont="1" applyFill="1" applyBorder="1" applyAlignment="1">
      <alignment horizontal="right" vertical="top"/>
    </xf>
    <xf numFmtId="16" fontId="18" fillId="4" borderId="3" xfId="0" applyNumberFormat="1" applyFont="1" applyFill="1" applyBorder="1"/>
    <xf numFmtId="164" fontId="18" fillId="0" borderId="0" xfId="0" applyNumberFormat="1" applyFont="1" applyAlignment="1">
      <alignment vertical="center"/>
    </xf>
    <xf numFmtId="173" fontId="18" fillId="4" borderId="3" xfId="0" applyNumberFormat="1" applyFont="1" applyFill="1" applyBorder="1" applyAlignment="1">
      <alignment horizontal="right" vertical="top"/>
    </xf>
    <xf numFmtId="164" fontId="19" fillId="0" borderId="0" xfId="0" applyNumberFormat="1" applyFont="1" applyAlignment="1">
      <alignment vertical="center"/>
    </xf>
    <xf numFmtId="0" fontId="19" fillId="0" borderId="3" xfId="0" applyFont="1" applyBorder="1"/>
    <xf numFmtId="173" fontId="19" fillId="4" borderId="3" xfId="0" applyNumberFormat="1" applyFont="1" applyFill="1" applyBorder="1" applyAlignment="1">
      <alignment horizontal="right" vertical="top"/>
    </xf>
    <xf numFmtId="0" fontId="19" fillId="5" borderId="3" xfId="0" applyFont="1" applyFill="1" applyBorder="1" applyAlignment="1">
      <alignment vertical="top"/>
    </xf>
    <xf numFmtId="0" fontId="19" fillId="5" borderId="3" xfId="0" applyFont="1" applyFill="1" applyBorder="1"/>
    <xf numFmtId="0" fontId="19" fillId="5" borderId="0" xfId="0" applyFont="1" applyFill="1"/>
    <xf numFmtId="0" fontId="19" fillId="0" borderId="0" xfId="0" applyFont="1" applyAlignment="1">
      <alignment vertical="top"/>
    </xf>
    <xf numFmtId="164" fontId="19" fillId="0" borderId="0" xfId="0" applyNumberFormat="1" applyFont="1" applyAlignment="1">
      <alignment vertical="top"/>
    </xf>
    <xf numFmtId="2" fontId="19" fillId="0" borderId="3" xfId="0" applyNumberFormat="1" applyFont="1" applyBorder="1"/>
    <xf numFmtId="167" fontId="19" fillId="0" borderId="3" xfId="0" applyNumberFormat="1" applyFont="1" applyBorder="1"/>
    <xf numFmtId="166" fontId="19" fillId="0" borderId="3" xfId="0" applyNumberFormat="1" applyFont="1" applyBorder="1"/>
    <xf numFmtId="0" fontId="19" fillId="13" borderId="3" xfId="0" applyFont="1" applyFill="1" applyBorder="1"/>
    <xf numFmtId="0" fontId="19" fillId="13" borderId="4" xfId="0" applyFont="1" applyFill="1" applyBorder="1"/>
    <xf numFmtId="0" fontId="19" fillId="14" borderId="5" xfId="0" applyFont="1" applyFill="1" applyBorder="1"/>
    <xf numFmtId="0" fontId="19" fillId="14" borderId="6" xfId="0" applyFont="1" applyFill="1" applyBorder="1"/>
    <xf numFmtId="0" fontId="19" fillId="0" borderId="6" xfId="0" applyFont="1" applyBorder="1"/>
    <xf numFmtId="0" fontId="19" fillId="14" borderId="1" xfId="0" applyFont="1" applyFill="1" applyBorder="1"/>
    <xf numFmtId="0" fontId="19" fillId="0" borderId="5" xfId="0" applyFont="1" applyBorder="1"/>
    <xf numFmtId="0" fontId="19" fillId="14" borderId="4" xfId="0" applyFont="1" applyFill="1" applyBorder="1"/>
    <xf numFmtId="0" fontId="19" fillId="14" borderId="4" xfId="0" applyFont="1" applyFill="1" applyBorder="1" applyAlignment="1">
      <alignment horizontal="right"/>
    </xf>
    <xf numFmtId="0" fontId="19" fillId="0" borderId="4" xfId="0" applyFont="1" applyBorder="1"/>
    <xf numFmtId="2" fontId="8" fillId="0" borderId="0" xfId="0" applyNumberFormat="1" applyFont="1" applyAlignment="1">
      <alignment wrapText="1"/>
    </xf>
    <xf numFmtId="0" fontId="11" fillId="0" borderId="0" xfId="0" applyFont="1"/>
    <xf numFmtId="2" fontId="8" fillId="2" borderId="1" xfId="0" applyNumberFormat="1" applyFont="1" applyFill="1" applyBorder="1"/>
    <xf numFmtId="0" fontId="9" fillId="0" borderId="1" xfId="0" applyFont="1" applyBorder="1"/>
  </cellXfs>
  <cellStyles count="12">
    <cellStyle name="Normal" xfId="0" builtinId="0"/>
    <cellStyle name="Normal 2" xfId="1" xr:uid="{CE6FBB82-98D3-4EC1-A36E-F51D35D678B5}"/>
    <cellStyle name="Normal 3" xfId="2" xr:uid="{8D8A9A71-1B8D-401C-BAE2-8A86BEB35A27}"/>
    <cellStyle name="Normal 4" xfId="10" xr:uid="{69784B4F-C760-4679-A707-CAFDBC7DBF82}"/>
    <cellStyle name="Normal 5" xfId="11" xr:uid="{8F93CA5D-0500-4FEC-B03B-EB24629D15D0}"/>
    <cellStyle name="Tecan.At.Excel.Attenuation" xfId="8" xr:uid="{CC33C889-A7D8-422F-9F37-7AF68D5FAA3B}"/>
    <cellStyle name="Tecan.At.Excel.AutoGain_0" xfId="9" xr:uid="{A7428BA6-24F7-4923-A2F6-A3CAA733A469}"/>
    <cellStyle name="Tecan.At.Excel.Error" xfId="3" xr:uid="{5C950E0D-0841-407F-A101-9F917A5A2DC3}"/>
    <cellStyle name="Tecan.At.Excel.GFactorAndMeasurementBlank" xfId="7" xr:uid="{489E19E4-5EC1-4421-B58D-CFD727AAC18A}"/>
    <cellStyle name="Tecan.At.Excel.GFactorBlank" xfId="5" xr:uid="{D18D07E8-C212-497B-8E9C-199C01FD643F}"/>
    <cellStyle name="Tecan.At.Excel.GFactorReference" xfId="6" xr:uid="{CDE8B2F4-2C77-4B8E-A88D-08F403346133}"/>
    <cellStyle name="Tecan.At.Excel.MeasurementBlank" xfId="4" xr:uid="{379C05FC-D545-4F55-85DA-C0E59AA49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330160</xdr:colOff>
      <xdr:row>0</xdr:row>
      <xdr:rowOff>63500</xdr:rowOff>
    </xdr:from>
    <xdr:to>
      <xdr:col>19</xdr:col>
      <xdr:colOff>60325</xdr:colOff>
      <xdr:row>10</xdr:row>
      <xdr:rowOff>130175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48AC9F-C942-93BD-15DF-9C8FE032C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10" y="63500"/>
          <a:ext cx="4606965" cy="1908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196850</xdr:colOff>
      <xdr:row>11</xdr:row>
      <xdr:rowOff>29720</xdr:rowOff>
    </xdr:from>
    <xdr:to>
      <xdr:col>19</xdr:col>
      <xdr:colOff>479425</xdr:colOff>
      <xdr:row>22</xdr:row>
      <xdr:rowOff>130077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FE08A2-946C-C7BF-5B4F-F10BAF988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2055370"/>
          <a:ext cx="5159375" cy="2126007"/>
        </a:xfrm>
        <a:prstGeom prst="rect">
          <a:avLst/>
        </a:prstGeom>
      </xdr:spPr>
    </xdr:pic>
    <xdr:clientData/>
  </xdr:twoCellAnchor>
  <xdr:twoCellAnchor editAs="oneCell">
    <xdr:from>
      <xdr:col>1</xdr:col>
      <xdr:colOff>600450</xdr:colOff>
      <xdr:row>19</xdr:row>
      <xdr:rowOff>12700</xdr:rowOff>
    </xdr:from>
    <xdr:to>
      <xdr:col>10</xdr:col>
      <xdr:colOff>209550</xdr:colOff>
      <xdr:row>32</xdr:row>
      <xdr:rowOff>79375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7862F14-FF25-152E-CE10-7836D660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0050" y="3511550"/>
          <a:ext cx="6041650" cy="246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2FBE-F34C-460D-91C3-CCE234626A05}">
  <dimension ref="E3:K18"/>
  <sheetViews>
    <sheetView topLeftCell="B31" workbookViewId="0">
      <selection activeCell="P29" sqref="P29"/>
    </sheetView>
  </sheetViews>
  <sheetFormatPr defaultRowHeight="14.5"/>
  <cols>
    <col min="7" max="7" width="14.26953125" customWidth="1"/>
    <col min="8" max="8" width="16.7265625" customWidth="1"/>
  </cols>
  <sheetData>
    <row r="3" spans="5:11">
      <c r="I3" s="4" t="s">
        <v>48</v>
      </c>
      <c r="J3" s="4"/>
      <c r="K3" s="4" t="s">
        <v>49</v>
      </c>
    </row>
    <row r="4" spans="5:11">
      <c r="E4" s="1"/>
      <c r="F4" s="1"/>
      <c r="G4" s="1" t="s">
        <v>45</v>
      </c>
      <c r="H4" s="1" t="s">
        <v>46</v>
      </c>
      <c r="I4">
        <v>6541</v>
      </c>
    </row>
    <row r="5" spans="5:11">
      <c r="E5" s="1"/>
      <c r="F5" s="1"/>
      <c r="G5" s="1"/>
      <c r="H5" s="1" t="s">
        <v>47</v>
      </c>
      <c r="I5">
        <v>311562</v>
      </c>
      <c r="J5">
        <f>I5-I4</f>
        <v>305021</v>
      </c>
      <c r="K5">
        <f>J5/J9</f>
        <v>1.4436950368708525</v>
      </c>
    </row>
    <row r="6" spans="5:11">
      <c r="E6" s="1"/>
      <c r="F6" s="1"/>
      <c r="G6" s="1"/>
      <c r="H6" s="1"/>
      <c r="I6" s="1"/>
    </row>
    <row r="7" spans="5:11">
      <c r="E7" s="1"/>
      <c r="F7" s="1"/>
      <c r="G7" s="1"/>
      <c r="H7" s="1"/>
      <c r="I7" s="1"/>
    </row>
    <row r="8" spans="5:11">
      <c r="G8" t="s">
        <v>50</v>
      </c>
      <c r="H8" t="s">
        <v>46</v>
      </c>
      <c r="I8">
        <v>7932</v>
      </c>
    </row>
    <row r="9" spans="5:11">
      <c r="H9" s="3" t="s">
        <v>47</v>
      </c>
      <c r="I9">
        <v>219210</v>
      </c>
      <c r="J9">
        <f>I9-I8</f>
        <v>211278</v>
      </c>
    </row>
    <row r="17" spans="7:7">
      <c r="G17" t="s">
        <v>57</v>
      </c>
    </row>
    <row r="18" spans="7:7">
      <c r="G18" t="s">
        <v>58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topLeftCell="A55" workbookViewId="0">
      <selection activeCell="D69" sqref="D69"/>
    </sheetView>
  </sheetViews>
  <sheetFormatPr defaultColWidth="14.453125" defaultRowHeight="15" customHeight="1"/>
  <cols>
    <col min="1" max="2" width="8.7265625" style="6" customWidth="1"/>
    <col min="3" max="3" width="33.08984375" style="6" customWidth="1"/>
    <col min="4" max="5" width="9" style="6" customWidth="1"/>
    <col min="6" max="6" width="21.453125" style="6" customWidth="1"/>
    <col min="7" max="8" width="9" style="6" customWidth="1"/>
    <col min="9" max="9" width="9.08984375" style="6" customWidth="1"/>
    <col min="10" max="17" width="8.7265625" style="6" customWidth="1"/>
    <col min="18" max="23" width="9" style="6" customWidth="1"/>
    <col min="24" max="16384" width="14.453125" style="6"/>
  </cols>
  <sheetData>
    <row r="1" spans="1:23" ht="13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3.5" customHeight="1">
      <c r="A2" s="7"/>
      <c r="B2" s="7"/>
      <c r="C2" s="7"/>
      <c r="D2" s="7" t="s">
        <v>0</v>
      </c>
      <c r="E2" s="7"/>
      <c r="F2" s="7"/>
      <c r="G2" s="7" t="s">
        <v>1</v>
      </c>
      <c r="H2" s="7"/>
      <c r="I2" s="7"/>
      <c r="J2" s="7"/>
      <c r="K2" s="90" t="s">
        <v>59</v>
      </c>
      <c r="L2" s="91"/>
      <c r="M2" s="7"/>
      <c r="N2" s="7"/>
      <c r="O2" s="7"/>
      <c r="P2" s="7"/>
      <c r="Q2" s="7"/>
      <c r="R2" s="7"/>
      <c r="S2" s="7"/>
      <c r="T2" s="7"/>
      <c r="U2" s="7"/>
      <c r="V2" s="8"/>
      <c r="W2" s="8"/>
    </row>
    <row r="3" spans="1:23" ht="13.5" customHeight="1">
      <c r="A3" s="5"/>
      <c r="B3" s="5"/>
      <c r="C3" s="5" t="s">
        <v>2</v>
      </c>
      <c r="D3" s="9">
        <v>28.939399999999999</v>
      </c>
      <c r="E3" s="5"/>
      <c r="F3" s="5"/>
      <c r="G3" s="9">
        <v>39.716299999999997</v>
      </c>
      <c r="H3" s="5"/>
      <c r="I3" s="5"/>
      <c r="J3" s="5"/>
      <c r="K3" s="9">
        <v>30.3903</v>
      </c>
      <c r="L3" s="5"/>
      <c r="M3" s="5"/>
      <c r="N3" s="5"/>
      <c r="O3" s="9"/>
      <c r="P3" s="5"/>
      <c r="Q3" s="5"/>
      <c r="R3" s="5"/>
      <c r="S3" s="5"/>
      <c r="T3" s="5"/>
      <c r="U3" s="5"/>
      <c r="V3" s="5"/>
      <c r="W3" s="5"/>
    </row>
    <row r="4" spans="1:23" ht="13.5" customHeight="1">
      <c r="A4" s="5"/>
      <c r="B4" s="5"/>
      <c r="C4" s="5"/>
      <c r="D4" s="9">
        <v>28.523700000000002</v>
      </c>
      <c r="E4" s="5"/>
      <c r="F4" s="5"/>
      <c r="G4" s="9">
        <v>44.030299999999997</v>
      </c>
      <c r="H4" s="5"/>
      <c r="I4" s="5"/>
      <c r="J4" s="5"/>
      <c r="K4" s="9">
        <v>29.916599999999999</v>
      </c>
      <c r="L4" s="5"/>
      <c r="M4" s="5"/>
      <c r="N4" s="5"/>
      <c r="O4" s="9"/>
      <c r="P4" s="5"/>
      <c r="Q4" s="5"/>
      <c r="R4" s="5"/>
      <c r="S4" s="5"/>
      <c r="T4" s="5"/>
      <c r="U4" s="5"/>
      <c r="V4" s="5"/>
      <c r="W4" s="5"/>
    </row>
    <row r="5" spans="1:23" ht="13.5" customHeight="1">
      <c r="A5" s="5"/>
      <c r="B5" s="5"/>
      <c r="C5" s="5"/>
      <c r="D5" s="9">
        <v>28.082100000000001</v>
      </c>
      <c r="E5" s="9">
        <v>28.302900000000001</v>
      </c>
      <c r="F5" s="9">
        <v>0.5212</v>
      </c>
      <c r="G5" s="9">
        <v>44.311399999999999</v>
      </c>
      <c r="H5" s="9">
        <v>44.1708</v>
      </c>
      <c r="I5" s="9">
        <v>-0.49580000000000002</v>
      </c>
      <c r="J5" s="5"/>
      <c r="K5" s="9">
        <v>30.223600000000001</v>
      </c>
      <c r="L5" s="9">
        <v>30.1768</v>
      </c>
      <c r="M5" s="9">
        <v>-0.89890000000000003</v>
      </c>
      <c r="N5" s="5"/>
      <c r="O5" s="9"/>
      <c r="P5" s="9"/>
      <c r="Q5" s="9"/>
      <c r="R5" s="5"/>
      <c r="S5" s="5"/>
      <c r="T5" s="5"/>
      <c r="U5" s="5"/>
      <c r="V5" s="5"/>
      <c r="W5" s="5"/>
    </row>
    <row r="6" spans="1:23" ht="13.5" customHeight="1">
      <c r="A6" s="5"/>
      <c r="B6" s="5"/>
      <c r="C6" s="5" t="s">
        <v>3</v>
      </c>
      <c r="D6" s="9">
        <v>27.8704</v>
      </c>
      <c r="E6" s="5"/>
      <c r="F6" s="9">
        <v>0.69679999999999997</v>
      </c>
      <c r="G6" s="9">
        <v>45.147500000000001</v>
      </c>
      <c r="H6" s="5"/>
      <c r="I6" s="9">
        <v>1.4100999999999999</v>
      </c>
      <c r="J6" s="5"/>
      <c r="K6" s="9">
        <v>31.152899999999999</v>
      </c>
      <c r="L6" s="5"/>
      <c r="M6" s="9">
        <v>1.8647</v>
      </c>
      <c r="N6" s="5"/>
      <c r="O6" s="9"/>
      <c r="P6" s="5"/>
      <c r="Q6" s="9"/>
      <c r="R6" s="5"/>
      <c r="S6" s="5"/>
      <c r="T6" s="5"/>
      <c r="U6" s="5"/>
      <c r="V6" s="5"/>
      <c r="W6" s="5"/>
    </row>
    <row r="7" spans="1:23" ht="13.5" customHeight="1">
      <c r="A7" s="5"/>
      <c r="B7" s="5"/>
      <c r="C7" s="5"/>
      <c r="D7" s="9">
        <v>27.854199999999999</v>
      </c>
      <c r="E7" s="5"/>
      <c r="F7" s="5"/>
      <c r="G7" s="9">
        <v>48.610199999999999</v>
      </c>
      <c r="H7" s="5"/>
      <c r="I7" s="5"/>
      <c r="J7" s="5"/>
      <c r="K7" s="9">
        <v>30.998699999999999</v>
      </c>
      <c r="L7" s="5"/>
      <c r="M7" s="5"/>
      <c r="N7" s="5"/>
      <c r="O7" s="9"/>
      <c r="P7" s="5"/>
      <c r="Q7" s="5" t="s">
        <v>8</v>
      </c>
      <c r="R7" s="5"/>
      <c r="S7" s="5"/>
      <c r="T7" s="5"/>
      <c r="U7" s="5"/>
      <c r="V7" s="5"/>
      <c r="W7" s="5"/>
    </row>
    <row r="8" spans="1:23" ht="13.5" customHeight="1">
      <c r="A8" s="5"/>
      <c r="B8" s="5"/>
      <c r="C8" s="5"/>
      <c r="D8" s="9">
        <v>27.6206</v>
      </c>
      <c r="E8" s="9">
        <v>27.781700000000001</v>
      </c>
      <c r="F8" s="5"/>
      <c r="G8" s="9">
        <v>44.1858</v>
      </c>
      <c r="H8" s="9">
        <v>44.666699999999999</v>
      </c>
      <c r="I8" s="5"/>
      <c r="J8" s="5"/>
      <c r="K8" s="9">
        <v>32.289900000000003</v>
      </c>
      <c r="L8" s="9">
        <v>31.075800000000001</v>
      </c>
      <c r="M8" s="5"/>
      <c r="N8" s="5"/>
      <c r="O8" s="9" t="s">
        <v>36</v>
      </c>
      <c r="P8" s="9">
        <v>1.8647</v>
      </c>
      <c r="Q8" s="10">
        <v>1.8520000000000001</v>
      </c>
      <c r="R8" s="10">
        <v>4.7347885562509351</v>
      </c>
      <c r="S8" s="5"/>
      <c r="T8" s="5"/>
      <c r="U8" s="5"/>
      <c r="V8" s="5"/>
      <c r="W8" s="5"/>
    </row>
    <row r="9" spans="1:23" ht="13.5" customHeight="1">
      <c r="A9" s="5"/>
      <c r="B9" s="5"/>
      <c r="C9" s="5" t="s">
        <v>4</v>
      </c>
      <c r="D9" s="9">
        <v>28.1846</v>
      </c>
      <c r="E9" s="5"/>
      <c r="F9" s="5"/>
      <c r="G9" s="9">
        <v>38.435099999999998</v>
      </c>
      <c r="H9" s="5"/>
      <c r="I9" s="5"/>
      <c r="J9" s="5"/>
      <c r="K9" s="9">
        <v>30.2805</v>
      </c>
      <c r="L9" s="5"/>
      <c r="M9" s="5"/>
      <c r="N9" s="5"/>
      <c r="O9" s="9" t="s">
        <v>37</v>
      </c>
      <c r="P9" s="9">
        <v>1.3141</v>
      </c>
      <c r="Q9" s="10">
        <v>1.5627</v>
      </c>
      <c r="R9" s="10">
        <v>1.3469534566447698</v>
      </c>
      <c r="S9" s="5"/>
      <c r="T9" s="5"/>
      <c r="U9" s="5"/>
      <c r="V9" s="5"/>
      <c r="W9" s="5"/>
    </row>
    <row r="10" spans="1:23" ht="13.5" customHeight="1">
      <c r="A10" s="5"/>
      <c r="B10" s="5"/>
      <c r="C10" s="5"/>
      <c r="D10" s="9">
        <v>27.8064</v>
      </c>
      <c r="E10" s="5"/>
      <c r="F10" s="5"/>
      <c r="G10" s="9">
        <v>47.052999999999997</v>
      </c>
      <c r="H10" s="5"/>
      <c r="I10" s="5"/>
      <c r="J10" s="5"/>
      <c r="K10" s="9">
        <v>30.7393</v>
      </c>
      <c r="L10" s="5"/>
      <c r="M10" s="5"/>
      <c r="N10" s="5"/>
      <c r="O10" s="9"/>
      <c r="P10" s="5"/>
      <c r="Q10" s="5"/>
      <c r="R10" s="5"/>
      <c r="S10" s="5"/>
      <c r="T10" s="5"/>
      <c r="U10" s="5"/>
      <c r="V10" s="5"/>
      <c r="W10" s="5"/>
    </row>
    <row r="11" spans="1:23" ht="13.5" customHeight="1">
      <c r="A11" s="5"/>
      <c r="B11" s="5"/>
      <c r="C11" s="5"/>
      <c r="D11" s="9">
        <v>28.208400000000001</v>
      </c>
      <c r="E11" s="9">
        <v>28.066500000000001</v>
      </c>
      <c r="F11" s="5"/>
      <c r="G11" s="9">
        <v>45.949100000000001</v>
      </c>
      <c r="H11" s="9">
        <v>46.501100000000001</v>
      </c>
      <c r="I11" s="5"/>
      <c r="J11" s="5"/>
      <c r="K11" s="9">
        <v>30.218900000000001</v>
      </c>
      <c r="L11" s="9">
        <v>30.4129</v>
      </c>
      <c r="M11" s="5"/>
      <c r="N11" s="5"/>
      <c r="O11" s="9"/>
      <c r="P11" s="9"/>
      <c r="Q11" s="5"/>
      <c r="R11" s="5"/>
      <c r="S11" s="5"/>
      <c r="T11" s="5"/>
      <c r="U11" s="5"/>
      <c r="V11" s="5"/>
      <c r="W11" s="5"/>
    </row>
    <row r="12" spans="1:23" ht="13.5" customHeight="1">
      <c r="A12" s="5"/>
      <c r="B12" s="5"/>
      <c r="C12" s="5" t="s">
        <v>5</v>
      </c>
      <c r="D12" s="9">
        <v>24.585303441194799</v>
      </c>
      <c r="E12" s="5"/>
      <c r="F12" s="5"/>
      <c r="G12" s="9">
        <v>42.336199999999998</v>
      </c>
      <c r="H12" s="5"/>
      <c r="I12" s="5"/>
      <c r="J12" s="5"/>
      <c r="K12" s="9">
        <v>30.104399999999998</v>
      </c>
      <c r="L12" s="5"/>
      <c r="M12" s="5"/>
      <c r="N12" s="5"/>
      <c r="O12" s="9"/>
      <c r="P12" s="5"/>
      <c r="Q12" s="5"/>
      <c r="R12" s="5"/>
      <c r="S12" s="5"/>
      <c r="T12" s="5"/>
      <c r="U12" s="5"/>
      <c r="V12" s="5"/>
      <c r="W12" s="5"/>
    </row>
    <row r="13" spans="1:23" ht="13.5" customHeight="1">
      <c r="A13" s="5"/>
      <c r="B13" s="5"/>
      <c r="C13" s="5"/>
      <c r="D13" s="9">
        <v>24.410780466587699</v>
      </c>
      <c r="E13" s="5"/>
      <c r="F13" s="5"/>
      <c r="G13" s="9">
        <v>48.241199999999999</v>
      </c>
      <c r="H13" s="5"/>
      <c r="I13" s="5"/>
      <c r="J13" s="5"/>
      <c r="K13" s="9">
        <v>30.410399999999999</v>
      </c>
      <c r="L13" s="5"/>
      <c r="M13" s="5"/>
      <c r="N13" s="5"/>
      <c r="O13" s="9"/>
      <c r="P13" s="5"/>
      <c r="Q13" s="5"/>
      <c r="R13" s="5"/>
      <c r="S13" s="5"/>
      <c r="T13" s="5"/>
      <c r="U13" s="5"/>
      <c r="V13" s="5"/>
      <c r="W13" s="5"/>
    </row>
    <row r="14" spans="1:23" ht="13.5" customHeight="1">
      <c r="A14" s="5"/>
      <c r="B14" s="5"/>
      <c r="C14" s="5"/>
      <c r="D14" s="9">
        <v>24.344215686492401</v>
      </c>
      <c r="E14" s="9">
        <v>24.446766531424966</v>
      </c>
      <c r="F14" s="9">
        <f>E14-E17</f>
        <v>-2.6715966091310008</v>
      </c>
      <c r="G14" s="9">
        <v>42.722099999999998</v>
      </c>
      <c r="H14" s="9">
        <v>42.529200000000003</v>
      </c>
      <c r="I14" s="9">
        <v>3.6166999999999998</v>
      </c>
      <c r="J14" s="5"/>
      <c r="K14" s="9">
        <v>30.206700000000001</v>
      </c>
      <c r="L14" s="9">
        <v>30.240500000000001</v>
      </c>
      <c r="M14" s="9">
        <v>-0.39410000000000001</v>
      </c>
      <c r="N14" s="5"/>
      <c r="O14" s="9"/>
      <c r="P14" s="9"/>
      <c r="Q14" s="9"/>
      <c r="R14" s="5"/>
      <c r="S14" s="5"/>
      <c r="T14" s="5"/>
      <c r="U14" s="5"/>
      <c r="V14" s="5"/>
      <c r="W14" s="5"/>
    </row>
    <row r="15" spans="1:23" ht="13.5" customHeight="1">
      <c r="A15" s="5"/>
      <c r="B15" s="5"/>
      <c r="C15" s="5" t="s">
        <v>6</v>
      </c>
      <c r="D15" s="9">
        <v>27.186253191037</v>
      </c>
      <c r="E15" s="5"/>
      <c r="F15" s="9">
        <f>2^-F14</f>
        <v>6.3713390359135893</v>
      </c>
      <c r="G15" s="9">
        <v>38.787999999999997</v>
      </c>
      <c r="H15" s="5"/>
      <c r="I15" s="9">
        <v>8.1500000000000003E-2</v>
      </c>
      <c r="J15" s="5"/>
      <c r="K15" s="9">
        <v>30.987500000000001</v>
      </c>
      <c r="L15" s="5"/>
      <c r="M15" s="9">
        <v>1.3141</v>
      </c>
      <c r="N15" s="5"/>
      <c r="O15" s="9"/>
      <c r="P15" s="5"/>
      <c r="Q15" s="9"/>
      <c r="R15" s="5"/>
      <c r="S15" s="5"/>
      <c r="T15" s="5"/>
      <c r="U15" s="5"/>
      <c r="V15" s="5"/>
      <c r="W15" s="5"/>
    </row>
    <row r="16" spans="1:23" ht="13.5" customHeight="1">
      <c r="A16" s="5"/>
      <c r="B16" s="5"/>
      <c r="C16" s="5"/>
      <c r="D16" s="9">
        <v>27.065830540344599</v>
      </c>
      <c r="E16" s="5"/>
      <c r="F16" s="9"/>
      <c r="G16" s="9">
        <v>39.036999999999999</v>
      </c>
      <c r="H16" s="5"/>
      <c r="I16" s="5"/>
      <c r="J16" s="5"/>
      <c r="K16" s="9">
        <v>30.572700000000001</v>
      </c>
      <c r="L16" s="5"/>
      <c r="M16" s="5"/>
      <c r="N16" s="5"/>
      <c r="O16" s="9"/>
      <c r="P16" s="5"/>
      <c r="Q16" s="5"/>
      <c r="R16" s="5"/>
      <c r="S16" s="5"/>
      <c r="T16" s="5"/>
      <c r="U16" s="5"/>
      <c r="V16" s="5"/>
      <c r="W16" s="5"/>
    </row>
    <row r="17" spans="1:23" ht="13.5" customHeight="1">
      <c r="A17" s="5"/>
      <c r="B17" s="5"/>
      <c r="C17" s="5"/>
      <c r="D17" s="9">
        <v>27.103005690286299</v>
      </c>
      <c r="E17" s="9">
        <v>27.118363140555967</v>
      </c>
      <c r="F17" s="5"/>
      <c r="G17" s="9">
        <v>51.101700000000001</v>
      </c>
      <c r="H17" s="9">
        <v>38.912500000000001</v>
      </c>
      <c r="I17" s="5"/>
      <c r="J17" s="5"/>
      <c r="K17" s="9">
        <v>30.343699999999998</v>
      </c>
      <c r="L17" s="9">
        <v>30.634599999999999</v>
      </c>
      <c r="M17" s="5"/>
      <c r="N17" s="5"/>
      <c r="O17" s="9"/>
      <c r="P17" s="9"/>
      <c r="Q17" s="5"/>
      <c r="R17" s="5"/>
      <c r="S17" s="5"/>
      <c r="T17" s="5"/>
      <c r="U17" s="5"/>
      <c r="V17" s="5"/>
      <c r="W17" s="5"/>
    </row>
    <row r="18" spans="1:23" ht="13.5" customHeight="1">
      <c r="A18" s="5"/>
      <c r="B18" s="5"/>
      <c r="C18" s="5" t="s">
        <v>7</v>
      </c>
      <c r="D18" s="9">
        <v>27.098700000000001</v>
      </c>
      <c r="E18" s="5"/>
      <c r="F18" s="5"/>
      <c r="G18" s="9">
        <v>41.557499999999997</v>
      </c>
      <c r="H18" s="5"/>
      <c r="I18" s="5"/>
      <c r="J18" s="5"/>
      <c r="K18" s="9">
        <v>29.599799999999998</v>
      </c>
      <c r="L18" s="5"/>
      <c r="M18" s="5"/>
      <c r="N18" s="5"/>
      <c r="O18" s="9"/>
      <c r="P18" s="5"/>
      <c r="Q18" s="5"/>
      <c r="R18" s="5"/>
      <c r="S18" s="5"/>
      <c r="T18" s="5"/>
      <c r="U18" s="5"/>
      <c r="V18" s="5"/>
      <c r="W18" s="5"/>
    </row>
    <row r="19" spans="1:23" ht="13.5" customHeight="1">
      <c r="A19" s="5"/>
      <c r="B19" s="5"/>
      <c r="C19" s="5"/>
      <c r="D19" s="9">
        <v>27.896100000000001</v>
      </c>
      <c r="E19" s="5"/>
      <c r="F19" s="5"/>
      <c r="G19" s="9">
        <v>42.1877</v>
      </c>
      <c r="H19" s="5"/>
      <c r="I19" s="5"/>
      <c r="J19" s="5"/>
      <c r="K19" s="9">
        <v>30.488099999999999</v>
      </c>
      <c r="L19" s="5"/>
      <c r="M19" s="5"/>
      <c r="N19" s="5"/>
      <c r="O19" s="9"/>
      <c r="P19" s="5"/>
      <c r="Q19" s="5"/>
      <c r="R19" s="5"/>
      <c r="S19" s="5"/>
      <c r="T19" s="5"/>
      <c r="U19" s="5"/>
      <c r="V19" s="5"/>
      <c r="W19" s="5"/>
    </row>
    <row r="20" spans="1:23" ht="13.5" customHeight="1">
      <c r="A20" s="5"/>
      <c r="B20" s="5"/>
      <c r="C20" s="5"/>
      <c r="D20" s="9">
        <v>27.6157</v>
      </c>
      <c r="E20" s="9">
        <v>27.536799999999999</v>
      </c>
      <c r="F20" s="5"/>
      <c r="G20" s="9">
        <v>46.574800000000003</v>
      </c>
      <c r="H20" s="9">
        <v>43.44</v>
      </c>
      <c r="I20" s="5"/>
      <c r="J20" s="5"/>
      <c r="K20" s="9">
        <v>30.041699999999999</v>
      </c>
      <c r="L20" s="5"/>
      <c r="M20" s="5"/>
      <c r="N20" s="5"/>
      <c r="O20" s="9"/>
      <c r="P20" s="5"/>
      <c r="Q20" s="5"/>
      <c r="R20" s="5"/>
      <c r="S20" s="5"/>
      <c r="T20" s="5"/>
      <c r="U20" s="5"/>
      <c r="V20" s="5"/>
      <c r="W20" s="5"/>
    </row>
    <row r="21" spans="1:23" ht="13.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3.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3.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3.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3.5" customHeight="1">
      <c r="A25" s="7"/>
      <c r="B25" s="7"/>
      <c r="C25" s="7"/>
      <c r="D25" s="7" t="s">
        <v>0</v>
      </c>
      <c r="E25" s="7"/>
      <c r="F25" s="7"/>
      <c r="G25" s="7" t="s">
        <v>1</v>
      </c>
      <c r="H25" s="7"/>
      <c r="I25" s="7"/>
      <c r="J25" s="7"/>
      <c r="K25" s="7" t="s">
        <v>8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8"/>
      <c r="W25" s="8"/>
    </row>
    <row r="26" spans="1:23" ht="13.5" customHeight="1">
      <c r="A26" s="5"/>
      <c r="B26" s="5"/>
      <c r="C26" s="5" t="s">
        <v>9</v>
      </c>
      <c r="D26" s="9">
        <v>25.796500000000002</v>
      </c>
      <c r="E26" s="5"/>
      <c r="F26" s="5"/>
      <c r="G26" s="9">
        <v>36.776600000000002</v>
      </c>
      <c r="H26" s="11"/>
      <c r="I26" s="5"/>
      <c r="J26" s="5"/>
      <c r="K26" s="9">
        <v>30.067139999999998</v>
      </c>
      <c r="L26" s="5"/>
      <c r="M26" s="11"/>
      <c r="N26" s="5"/>
      <c r="O26" s="9"/>
      <c r="P26" s="5"/>
      <c r="Q26" s="5"/>
      <c r="R26" s="5"/>
      <c r="S26" s="5"/>
      <c r="T26" s="5"/>
      <c r="U26" s="5"/>
      <c r="V26" s="5"/>
      <c r="W26" s="5"/>
    </row>
    <row r="27" spans="1:23" ht="13.5" customHeight="1">
      <c r="A27" s="5"/>
      <c r="B27" s="5"/>
      <c r="C27" s="5"/>
      <c r="D27" s="9">
        <v>25.6892</v>
      </c>
      <c r="E27" s="5"/>
      <c r="F27" s="5"/>
      <c r="G27" s="9"/>
      <c r="H27" s="11"/>
      <c r="I27" s="5"/>
      <c r="J27" s="5"/>
      <c r="K27" s="9">
        <v>30.157419999999998</v>
      </c>
      <c r="L27" s="5"/>
      <c r="M27" s="11"/>
      <c r="N27" s="5"/>
      <c r="O27" s="9"/>
      <c r="P27" s="5"/>
      <c r="Q27" s="5"/>
      <c r="R27" s="5"/>
      <c r="S27" s="5"/>
      <c r="T27" s="5"/>
      <c r="U27" s="5"/>
      <c r="V27" s="5"/>
      <c r="W27" s="5"/>
    </row>
    <row r="28" spans="1:23" ht="13.5" customHeight="1">
      <c r="A28" s="5"/>
      <c r="B28" s="5"/>
      <c r="C28" s="5"/>
      <c r="D28" s="9">
        <v>25.690200000000001</v>
      </c>
      <c r="E28" s="9">
        <v>25.725300000000001</v>
      </c>
      <c r="F28" s="9">
        <v>0.1424</v>
      </c>
      <c r="G28" s="9">
        <v>37.131300000000003</v>
      </c>
      <c r="H28" s="10">
        <v>36.953899999999997</v>
      </c>
      <c r="I28" s="9">
        <v>5.5632000000000001</v>
      </c>
      <c r="J28" s="5"/>
      <c r="K28" s="9">
        <v>30.427520000000001</v>
      </c>
      <c r="L28" s="9">
        <v>30.217400000000001</v>
      </c>
      <c r="M28" s="10">
        <v>-0.8891</v>
      </c>
      <c r="N28" s="5"/>
      <c r="O28" s="9"/>
      <c r="P28" s="9"/>
      <c r="Q28" s="10"/>
      <c r="R28" s="5"/>
      <c r="S28" s="5"/>
      <c r="T28" s="5"/>
      <c r="U28" s="5"/>
      <c r="V28" s="5"/>
      <c r="W28" s="5"/>
    </row>
    <row r="29" spans="1:23" ht="13.5" customHeight="1">
      <c r="A29" s="5"/>
      <c r="B29" s="5"/>
      <c r="C29" s="5" t="s">
        <v>3</v>
      </c>
      <c r="D29" s="9">
        <v>25.569800000000001</v>
      </c>
      <c r="E29" s="5"/>
      <c r="F29" s="9">
        <v>0.90600000000000003</v>
      </c>
      <c r="G29" s="9">
        <v>32.051600000000001</v>
      </c>
      <c r="H29" s="11"/>
      <c r="I29" s="9">
        <v>2.12E-2</v>
      </c>
      <c r="J29" s="5"/>
      <c r="K29" s="9">
        <v>34.068939999999998</v>
      </c>
      <c r="L29" s="5"/>
      <c r="M29" s="10">
        <v>1.8520000000000001</v>
      </c>
      <c r="N29" s="5"/>
      <c r="O29" s="9"/>
      <c r="P29" s="5"/>
      <c r="Q29" s="10"/>
      <c r="R29" s="5"/>
      <c r="S29" s="5"/>
      <c r="T29" s="5"/>
      <c r="U29" s="5"/>
      <c r="V29" s="5"/>
      <c r="W29" s="5"/>
    </row>
    <row r="30" spans="1:23" ht="13.5" customHeight="1">
      <c r="A30" s="5"/>
      <c r="B30" s="5"/>
      <c r="C30" s="5"/>
      <c r="D30" s="9">
        <v>25.516100000000002</v>
      </c>
      <c r="E30" s="5"/>
      <c r="F30" s="5"/>
      <c r="G30" s="9">
        <v>31.706700000000001</v>
      </c>
      <c r="H30" s="11"/>
      <c r="I30" s="5"/>
      <c r="J30" s="5"/>
      <c r="K30" s="9">
        <v>31.05922</v>
      </c>
      <c r="L30" s="5"/>
      <c r="M30" s="11"/>
      <c r="N30" s="5"/>
      <c r="O30" s="9"/>
      <c r="P30" s="5"/>
      <c r="Q30" s="11"/>
      <c r="R30" s="5"/>
      <c r="S30" s="5"/>
      <c r="T30" s="5"/>
      <c r="U30" s="5"/>
      <c r="V30" s="5"/>
      <c r="W30" s="5"/>
    </row>
    <row r="31" spans="1:23" ht="13.5" customHeight="1">
      <c r="A31" s="5"/>
      <c r="B31" s="5"/>
      <c r="C31" s="5"/>
      <c r="D31" s="9">
        <v>25.662800000000001</v>
      </c>
      <c r="E31" s="9">
        <v>25.582899999999999</v>
      </c>
      <c r="F31" s="5"/>
      <c r="G31" s="9">
        <v>30.414000000000001</v>
      </c>
      <c r="H31" s="10">
        <v>31.390699999999999</v>
      </c>
      <c r="I31" s="5"/>
      <c r="J31" s="5"/>
      <c r="K31" s="9">
        <v>31.153649999999999</v>
      </c>
      <c r="L31" s="9">
        <v>31.106400000000001</v>
      </c>
      <c r="M31" s="11"/>
      <c r="N31" s="5"/>
      <c r="O31" s="9"/>
      <c r="P31" s="9"/>
      <c r="Q31" s="11"/>
      <c r="R31" s="5"/>
      <c r="S31" s="5"/>
      <c r="T31" s="5"/>
      <c r="U31" s="5"/>
      <c r="V31" s="5"/>
      <c r="W31" s="5"/>
    </row>
    <row r="32" spans="1:23" ht="13.5" customHeight="1">
      <c r="A32" s="5"/>
      <c r="B32" s="5"/>
      <c r="C32" s="5" t="s">
        <v>4</v>
      </c>
      <c r="D32" s="9">
        <v>26.106200000000001</v>
      </c>
      <c r="E32" s="5"/>
      <c r="F32" s="5"/>
      <c r="G32" s="9">
        <v>29.118200000000002</v>
      </c>
      <c r="H32" s="11"/>
      <c r="I32" s="5"/>
      <c r="J32" s="5"/>
      <c r="K32" s="9">
        <v>32.23695</v>
      </c>
      <c r="L32" s="5"/>
      <c r="M32" s="11"/>
      <c r="N32" s="5"/>
      <c r="O32" s="5"/>
      <c r="P32" s="5"/>
      <c r="Q32" s="11"/>
      <c r="R32" s="5"/>
      <c r="S32" s="5"/>
      <c r="T32" s="5"/>
      <c r="U32" s="5"/>
      <c r="V32" s="5"/>
      <c r="W32" s="5"/>
    </row>
    <row r="33" spans="1:23" ht="13.5" customHeight="1">
      <c r="A33" s="5"/>
      <c r="B33" s="5"/>
      <c r="C33" s="5"/>
      <c r="D33" s="9">
        <v>26.110399999999998</v>
      </c>
      <c r="E33" s="5"/>
      <c r="F33" s="5"/>
      <c r="G33" s="9">
        <v>29.204899999999999</v>
      </c>
      <c r="H33" s="11"/>
      <c r="I33" s="5"/>
      <c r="J33" s="5"/>
      <c r="K33" s="9">
        <v>32.994329999999998</v>
      </c>
      <c r="L33" s="5"/>
      <c r="M33" s="11"/>
      <c r="N33" s="5"/>
      <c r="O33" s="9"/>
      <c r="P33" s="5"/>
      <c r="Q33" s="11"/>
      <c r="R33" s="5"/>
      <c r="S33" s="5"/>
      <c r="T33" s="5"/>
      <c r="U33" s="5"/>
      <c r="V33" s="5"/>
      <c r="W33" s="5"/>
    </row>
    <row r="34" spans="1:23" ht="13.5" customHeight="1">
      <c r="A34" s="5"/>
      <c r="B34" s="5"/>
      <c r="C34" s="5"/>
      <c r="D34" s="9">
        <v>26.080200000000001</v>
      </c>
      <c r="E34" s="9">
        <v>26.0989</v>
      </c>
      <c r="F34" s="5"/>
      <c r="G34" s="9">
        <v>29.045200000000001</v>
      </c>
      <c r="H34" s="10">
        <v>29.122699999999998</v>
      </c>
      <c r="I34" s="5"/>
      <c r="J34" s="5"/>
      <c r="K34" s="9">
        <v>33.480499999999999</v>
      </c>
      <c r="L34" s="9">
        <v>32.9039</v>
      </c>
      <c r="M34" s="11"/>
      <c r="N34" s="5"/>
      <c r="O34" s="5"/>
      <c r="P34" s="9"/>
      <c r="Q34" s="11"/>
      <c r="R34" s="5"/>
      <c r="S34" s="5"/>
      <c r="T34" s="5"/>
      <c r="U34" s="5"/>
      <c r="V34" s="5"/>
      <c r="W34" s="5"/>
    </row>
    <row r="35" spans="1:23" ht="13.5" customHeight="1">
      <c r="A35" s="5"/>
      <c r="B35" s="5"/>
      <c r="C35" s="5" t="s">
        <v>10</v>
      </c>
      <c r="D35" s="9">
        <v>23.1248</v>
      </c>
      <c r="E35" s="5"/>
      <c r="F35" s="5"/>
      <c r="G35" s="9">
        <v>37.045699999999997</v>
      </c>
      <c r="H35" s="11"/>
      <c r="I35" s="5"/>
      <c r="J35" s="5"/>
      <c r="K35" s="9">
        <v>30.934360000000002</v>
      </c>
      <c r="L35" s="5"/>
      <c r="M35" s="11"/>
      <c r="N35" s="5"/>
      <c r="O35" s="9"/>
      <c r="P35" s="5"/>
      <c r="Q35" s="11"/>
      <c r="R35" s="5"/>
      <c r="S35" s="5"/>
      <c r="T35" s="5"/>
      <c r="U35" s="5"/>
      <c r="V35" s="5"/>
      <c r="W35" s="5"/>
    </row>
    <row r="36" spans="1:23" ht="13.5" customHeight="1">
      <c r="A36" s="5"/>
      <c r="B36" s="5"/>
      <c r="C36" s="5"/>
      <c r="D36" s="9">
        <v>23.16</v>
      </c>
      <c r="E36" s="5"/>
      <c r="F36" s="5"/>
      <c r="G36" s="9">
        <v>33.668700000000001</v>
      </c>
      <c r="H36" s="11"/>
      <c r="I36" s="5"/>
      <c r="J36" s="5"/>
      <c r="K36" s="9">
        <v>31.24324</v>
      </c>
      <c r="L36" s="5"/>
      <c r="M36" s="11"/>
      <c r="N36" s="5"/>
      <c r="O36" s="9"/>
      <c r="P36" s="5"/>
      <c r="Q36" s="11"/>
      <c r="R36" s="5"/>
      <c r="S36" s="5"/>
      <c r="T36" s="5"/>
      <c r="U36" s="5"/>
      <c r="V36" s="5"/>
      <c r="W36" s="5"/>
    </row>
    <row r="37" spans="1:23" ht="13.5" customHeight="1">
      <c r="A37" s="5"/>
      <c r="B37" s="5"/>
      <c r="C37" s="5"/>
      <c r="D37" s="9">
        <v>23.1205</v>
      </c>
      <c r="E37" s="9">
        <v>23.135100000000001</v>
      </c>
      <c r="F37" s="9">
        <v>-2.6192000000000002</v>
      </c>
      <c r="G37" s="9">
        <v>34.0411</v>
      </c>
      <c r="H37" s="10">
        <v>33.854900000000001</v>
      </c>
      <c r="I37" s="9">
        <v>3.2363</v>
      </c>
      <c r="J37" s="5"/>
      <c r="K37" s="9">
        <v>32.163829999999997</v>
      </c>
      <c r="L37" s="9">
        <v>31.447099999999999</v>
      </c>
      <c r="M37" s="10">
        <v>-0.64400000000000002</v>
      </c>
      <c r="N37" s="5"/>
      <c r="O37" s="9"/>
      <c r="P37" s="9"/>
      <c r="Q37" s="10"/>
      <c r="R37" s="5"/>
      <c r="S37" s="5"/>
      <c r="T37" s="5"/>
      <c r="U37" s="5"/>
      <c r="V37" s="5"/>
      <c r="W37" s="5"/>
    </row>
    <row r="38" spans="1:23" ht="13.5" customHeight="1">
      <c r="A38" s="5"/>
      <c r="B38" s="5"/>
      <c r="C38" s="5" t="s">
        <v>6</v>
      </c>
      <c r="D38" s="9">
        <v>25.796099999999999</v>
      </c>
      <c r="E38" s="5"/>
      <c r="F38" s="9">
        <v>6.1440000000000001</v>
      </c>
      <c r="G38" s="9">
        <v>31.055700000000002</v>
      </c>
      <c r="H38" s="11"/>
      <c r="I38" s="9">
        <v>0.1061</v>
      </c>
      <c r="J38" s="5"/>
      <c r="K38" s="9">
        <v>32.009010000000004</v>
      </c>
      <c r="L38" s="5"/>
      <c r="M38" s="10">
        <v>1.5627</v>
      </c>
      <c r="N38" s="5"/>
      <c r="O38" s="9"/>
      <c r="P38" s="5"/>
      <c r="Q38" s="10"/>
      <c r="R38" s="5"/>
      <c r="S38" s="5"/>
      <c r="T38" s="5"/>
      <c r="U38" s="5"/>
      <c r="V38" s="5"/>
      <c r="W38" s="5"/>
    </row>
    <row r="39" spans="1:23" ht="13.5" customHeight="1">
      <c r="A39" s="5"/>
      <c r="B39" s="5"/>
      <c r="C39" s="5"/>
      <c r="D39" s="9">
        <v>25.717700000000001</v>
      </c>
      <c r="E39" s="5"/>
      <c r="F39" s="5"/>
      <c r="G39" s="9">
        <v>30.173100000000002</v>
      </c>
      <c r="H39" s="11"/>
      <c r="I39" s="5"/>
      <c r="J39" s="5"/>
      <c r="K39" s="9">
        <v>32.017119999999998</v>
      </c>
      <c r="L39" s="5"/>
      <c r="M39" s="11"/>
      <c r="N39" s="5"/>
      <c r="O39" s="9"/>
      <c r="P39" s="5"/>
      <c r="Q39" s="11"/>
      <c r="R39" s="5"/>
      <c r="S39" s="5"/>
      <c r="T39" s="5"/>
      <c r="U39" s="5"/>
      <c r="V39" s="5"/>
      <c r="W39" s="5"/>
    </row>
    <row r="40" spans="1:23" ht="13.5" customHeight="1">
      <c r="A40" s="5"/>
      <c r="B40" s="5"/>
      <c r="C40" s="5"/>
      <c r="D40" s="9">
        <v>25.749099999999999</v>
      </c>
      <c r="E40" s="9">
        <v>25.754300000000001</v>
      </c>
      <c r="F40" s="5"/>
      <c r="G40" s="9">
        <v>30.626799999999999</v>
      </c>
      <c r="H40" s="10">
        <v>30.618500000000001</v>
      </c>
      <c r="I40" s="5"/>
      <c r="J40" s="5"/>
      <c r="K40" s="9">
        <v>32.247450000000001</v>
      </c>
      <c r="L40" s="9">
        <v>32.091200000000001</v>
      </c>
      <c r="M40" s="11"/>
      <c r="N40" s="5"/>
      <c r="O40" s="9"/>
      <c r="P40" s="9"/>
      <c r="Q40" s="11"/>
      <c r="R40" s="5"/>
      <c r="S40" s="5"/>
      <c r="T40" s="5"/>
      <c r="U40" s="5"/>
      <c r="V40" s="5"/>
      <c r="W40" s="5"/>
    </row>
    <row r="41" spans="1:23" ht="13.5" customHeight="1">
      <c r="A41" s="5"/>
      <c r="B41" s="5"/>
      <c r="C41" s="5" t="s">
        <v>7</v>
      </c>
      <c r="D41" s="9">
        <v>24.744399999999999</v>
      </c>
      <c r="E41" s="5"/>
      <c r="F41" s="5"/>
      <c r="G41" s="9">
        <v>26.1233</v>
      </c>
      <c r="H41" s="11"/>
      <c r="I41" s="5"/>
      <c r="J41" s="5"/>
      <c r="K41" s="9">
        <v>32.128749999999997</v>
      </c>
      <c r="L41" s="5"/>
      <c r="M41" s="11"/>
      <c r="N41" s="5"/>
      <c r="O41" s="5"/>
      <c r="P41" s="5"/>
      <c r="Q41" s="11"/>
      <c r="R41" s="5"/>
      <c r="S41" s="5"/>
      <c r="T41" s="5"/>
      <c r="U41" s="5"/>
      <c r="V41" s="5"/>
      <c r="W41" s="5"/>
    </row>
    <row r="42" spans="1:23" ht="13.5" customHeight="1">
      <c r="A42" s="5"/>
      <c r="B42" s="5"/>
      <c r="C42" s="5"/>
      <c r="D42" s="9">
        <v>25.583300000000001</v>
      </c>
      <c r="E42" s="5"/>
      <c r="F42" s="5"/>
      <c r="G42" s="9">
        <v>25.876899999999999</v>
      </c>
      <c r="H42" s="11"/>
      <c r="I42" s="5"/>
      <c r="J42" s="5"/>
      <c r="K42" s="9">
        <v>31.574079999999999</v>
      </c>
      <c r="L42" s="5"/>
      <c r="M42" s="11"/>
      <c r="N42" s="5"/>
      <c r="O42" s="9"/>
      <c r="P42" s="5"/>
      <c r="Q42" s="11"/>
      <c r="R42" s="5"/>
      <c r="S42" s="5"/>
      <c r="T42" s="5"/>
      <c r="U42" s="5"/>
      <c r="V42" s="5"/>
      <c r="W42" s="5"/>
    </row>
    <row r="43" spans="1:23" ht="13.5" customHeight="1">
      <c r="A43" s="5"/>
      <c r="B43" s="5"/>
      <c r="C43" s="5"/>
      <c r="D43" s="9">
        <v>25.9955</v>
      </c>
      <c r="E43" s="9">
        <v>25.441099999999999</v>
      </c>
      <c r="F43" s="5"/>
      <c r="G43" s="9">
        <v>25.940899999999999</v>
      </c>
      <c r="H43" s="10">
        <v>25.9803</v>
      </c>
      <c r="I43" s="5"/>
      <c r="J43" s="5"/>
      <c r="K43" s="9">
        <v>33.172110000000004</v>
      </c>
      <c r="L43" s="9">
        <v>32.291600000000003</v>
      </c>
      <c r="M43" s="12"/>
      <c r="N43" s="5"/>
      <c r="O43" s="5"/>
      <c r="P43" s="9"/>
      <c r="Q43" s="12"/>
      <c r="R43" s="5"/>
      <c r="S43" s="5"/>
      <c r="T43" s="5"/>
      <c r="U43" s="5"/>
      <c r="V43" s="5"/>
      <c r="W43" s="5"/>
    </row>
    <row r="44" spans="1:23" ht="13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3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3.5" customHeight="1">
      <c r="A46" s="7"/>
      <c r="B46" s="7"/>
      <c r="C46" s="7"/>
      <c r="D46" s="7" t="s">
        <v>0</v>
      </c>
      <c r="E46" s="7"/>
      <c r="F46" s="7"/>
      <c r="G46" s="7" t="s">
        <v>1</v>
      </c>
      <c r="H46" s="7"/>
      <c r="I46" s="7"/>
      <c r="J46" s="7"/>
      <c r="K46" s="7" t="s">
        <v>8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8"/>
      <c r="W46" s="8"/>
    </row>
    <row r="47" spans="1:23" ht="13.5" customHeight="1">
      <c r="A47" s="5"/>
      <c r="B47" s="5"/>
      <c r="C47" s="5" t="s">
        <v>11</v>
      </c>
      <c r="D47" s="9">
        <v>24.820699999999999</v>
      </c>
      <c r="E47" s="5"/>
      <c r="F47" s="5"/>
      <c r="G47" s="9">
        <v>31.87</v>
      </c>
      <c r="H47" s="11"/>
      <c r="I47" s="5"/>
      <c r="J47" s="5"/>
      <c r="K47" s="9">
        <v>30.06767</v>
      </c>
      <c r="L47" s="5"/>
      <c r="M47" s="11"/>
      <c r="N47" s="5"/>
      <c r="O47" s="9"/>
      <c r="P47" s="5"/>
      <c r="Q47" s="11"/>
      <c r="R47" s="5"/>
      <c r="S47" s="5"/>
      <c r="T47" s="5"/>
      <c r="U47" s="5"/>
      <c r="V47" s="5"/>
      <c r="W47" s="5"/>
    </row>
    <row r="48" spans="1:23" ht="13.5" customHeight="1">
      <c r="A48" s="5"/>
      <c r="B48" s="5"/>
      <c r="C48" s="5"/>
      <c r="D48" s="9">
        <v>25.0017</v>
      </c>
      <c r="E48" s="5"/>
      <c r="F48" s="5"/>
      <c r="G48" s="9">
        <v>32.380000000000003</v>
      </c>
      <c r="H48" s="11"/>
      <c r="I48" s="5"/>
      <c r="J48" s="5"/>
      <c r="K48" s="9">
        <v>30.09534</v>
      </c>
      <c r="L48" s="5"/>
      <c r="M48" s="11"/>
      <c r="N48" s="5"/>
      <c r="O48" s="9"/>
      <c r="P48" s="5"/>
      <c r="Q48" s="11"/>
      <c r="R48" s="5"/>
      <c r="S48" s="5"/>
      <c r="T48" s="5"/>
      <c r="U48" s="5"/>
      <c r="V48" s="5"/>
      <c r="W48" s="5"/>
    </row>
    <row r="49" spans="1:23" ht="13.5" customHeight="1">
      <c r="A49" s="5"/>
      <c r="B49" s="5"/>
      <c r="C49" s="5"/>
      <c r="D49" s="9">
        <v>24.9861</v>
      </c>
      <c r="E49" s="9">
        <v>24.9361</v>
      </c>
      <c r="F49" s="9">
        <f>E49-E52</f>
        <v>-0.5102520155296304</v>
      </c>
      <c r="G49" s="9">
        <v>32.697499999999998</v>
      </c>
      <c r="H49" s="10">
        <v>32.315800000000003</v>
      </c>
      <c r="I49" s="9">
        <v>6.3155999999999999</v>
      </c>
      <c r="J49" s="5"/>
      <c r="K49" s="9">
        <v>30.241389999999999</v>
      </c>
      <c r="L49" s="9">
        <v>30.134799999999998</v>
      </c>
      <c r="M49" s="10">
        <f>L49-L52</f>
        <v>-2.243300000000005</v>
      </c>
      <c r="N49" s="5"/>
      <c r="O49" s="9"/>
      <c r="P49" s="9"/>
      <c r="Q49" s="10"/>
      <c r="R49" s="5"/>
      <c r="S49" s="5"/>
      <c r="T49" s="5"/>
      <c r="U49" s="5"/>
      <c r="V49" s="5"/>
      <c r="W49" s="5"/>
    </row>
    <row r="50" spans="1:23" ht="13.5" customHeight="1">
      <c r="A50" s="5"/>
      <c r="B50" s="5"/>
      <c r="C50" s="5" t="s">
        <v>3</v>
      </c>
      <c r="D50" s="2">
        <v>25.401323263791401</v>
      </c>
      <c r="E50" s="13"/>
      <c r="F50" s="9">
        <f>2^-F49</f>
        <v>1.4242989759015912</v>
      </c>
      <c r="G50" s="9">
        <v>26.078299999999999</v>
      </c>
      <c r="H50" s="11"/>
      <c r="I50" s="9">
        <v>1.26E-2</v>
      </c>
      <c r="J50" s="5"/>
      <c r="K50" s="9">
        <v>32.257399999999997</v>
      </c>
      <c r="L50" s="5"/>
      <c r="M50" s="10">
        <f>2^-M49</f>
        <v>4.7347885562509351</v>
      </c>
      <c r="N50" s="5"/>
      <c r="O50" s="9"/>
      <c r="P50" s="5"/>
      <c r="Q50" s="10"/>
      <c r="R50" s="5"/>
      <c r="S50" s="5"/>
      <c r="T50" s="5"/>
      <c r="U50" s="5"/>
      <c r="V50" s="5"/>
      <c r="W50" s="5"/>
    </row>
    <row r="51" spans="1:23" ht="13.5" customHeight="1">
      <c r="A51" s="5"/>
      <c r="B51" s="5"/>
      <c r="C51" s="5"/>
      <c r="D51" s="2">
        <v>25.512167371212801</v>
      </c>
      <c r="E51" s="13"/>
      <c r="F51" s="5"/>
      <c r="G51" s="9">
        <v>26.1723</v>
      </c>
      <c r="H51" s="11"/>
      <c r="I51" s="5"/>
      <c r="J51" s="5"/>
      <c r="K51" s="9">
        <v>33.618499999999997</v>
      </c>
      <c r="L51" s="5"/>
      <c r="M51" s="11"/>
      <c r="N51" s="5"/>
      <c r="O51" s="9"/>
      <c r="P51" s="5"/>
      <c r="Q51" s="11"/>
      <c r="R51" s="5"/>
      <c r="S51" s="5"/>
      <c r="T51" s="5"/>
      <c r="U51" s="5"/>
      <c r="V51" s="5"/>
      <c r="W51" s="5"/>
    </row>
    <row r="52" spans="1:23" ht="13.5" customHeight="1">
      <c r="A52" s="5"/>
      <c r="B52" s="5"/>
      <c r="C52" s="5"/>
      <c r="D52" s="2">
        <v>25.425565411584699</v>
      </c>
      <c r="E52" s="13">
        <f>AVERAGE(D50:D52)</f>
        <v>25.44635201552963</v>
      </c>
      <c r="F52" s="5"/>
      <c r="G52" s="9">
        <v>25.750299999999999</v>
      </c>
      <c r="H52" s="10">
        <v>26.000299999999999</v>
      </c>
      <c r="I52" s="5"/>
      <c r="J52" s="5"/>
      <c r="K52" s="9">
        <v>31.258400000000002</v>
      </c>
      <c r="L52" s="9">
        <v>32.378100000000003</v>
      </c>
      <c r="M52" s="11"/>
      <c r="N52" s="5"/>
      <c r="O52" s="9"/>
      <c r="P52" s="9"/>
      <c r="Q52" s="11"/>
      <c r="R52" s="5"/>
      <c r="S52" s="5"/>
      <c r="T52" s="5"/>
      <c r="U52" s="5"/>
      <c r="V52" s="5"/>
      <c r="W52" s="5"/>
    </row>
    <row r="53" spans="1:23" ht="13.5" customHeight="1">
      <c r="A53" s="5" t="s">
        <v>12</v>
      </c>
      <c r="B53" s="5"/>
      <c r="C53" s="5" t="s">
        <v>4</v>
      </c>
      <c r="D53" s="14">
        <v>26.825383042437501</v>
      </c>
      <c r="E53" s="13"/>
      <c r="F53" s="5"/>
      <c r="G53" s="9">
        <v>26.825399999999998</v>
      </c>
      <c r="H53" s="11"/>
      <c r="I53" s="5"/>
      <c r="J53" s="5"/>
      <c r="K53" s="9">
        <v>30.708400000000001</v>
      </c>
      <c r="L53" s="5"/>
      <c r="M53" s="11"/>
      <c r="N53" s="5"/>
      <c r="O53" s="5"/>
      <c r="P53" s="5"/>
      <c r="Q53" s="11"/>
      <c r="R53" s="5"/>
      <c r="S53" s="5"/>
      <c r="T53" s="5"/>
      <c r="U53" s="5"/>
      <c r="V53" s="5"/>
      <c r="W53" s="5"/>
    </row>
    <row r="54" spans="1:23" ht="13.5" customHeight="1">
      <c r="A54" s="5"/>
      <c r="B54" s="5"/>
      <c r="C54" s="5"/>
      <c r="D54" s="14">
        <v>26.906666197949399</v>
      </c>
      <c r="E54" s="13"/>
      <c r="F54" s="5"/>
      <c r="G54" s="9">
        <v>26.906700000000001</v>
      </c>
      <c r="H54" s="11"/>
      <c r="I54" s="5"/>
      <c r="J54" s="5"/>
      <c r="K54" s="9">
        <v>31.2514</v>
      </c>
      <c r="L54" s="5"/>
      <c r="M54" s="11"/>
      <c r="N54" s="5"/>
      <c r="O54" s="9"/>
      <c r="P54" s="5"/>
      <c r="Q54" s="11"/>
      <c r="R54" s="5"/>
      <c r="S54" s="5"/>
      <c r="T54" s="5"/>
      <c r="U54" s="5"/>
      <c r="V54" s="5"/>
      <c r="W54" s="5"/>
    </row>
    <row r="55" spans="1:23" ht="13.5" customHeight="1">
      <c r="A55" s="5"/>
      <c r="B55" s="5"/>
      <c r="C55" s="5"/>
      <c r="D55" s="14">
        <v>26.943660336791002</v>
      </c>
      <c r="E55" s="13">
        <f>AVERAGE(D53:D55)</f>
        <v>26.891903192392633</v>
      </c>
      <c r="F55" s="5"/>
      <c r="G55" s="9">
        <v>26.9437</v>
      </c>
      <c r="H55" s="10">
        <v>26.8919</v>
      </c>
      <c r="I55" s="5"/>
      <c r="J55" s="5"/>
      <c r="K55" s="9">
        <v>30.452999999999999</v>
      </c>
      <c r="L55" s="5">
        <f>AVERAGE(K53:K55)</f>
        <v>30.804266666666667</v>
      </c>
      <c r="M55" s="11"/>
      <c r="N55" s="5"/>
      <c r="O55" s="5"/>
      <c r="P55" s="9"/>
      <c r="Q55" s="11"/>
      <c r="R55" s="5"/>
      <c r="S55" s="5"/>
      <c r="T55" s="5"/>
      <c r="U55" s="5"/>
      <c r="V55" s="5"/>
      <c r="W55" s="5"/>
    </row>
    <row r="56" spans="1:23" ht="13.5" customHeight="1">
      <c r="A56" s="5"/>
      <c r="B56" s="5"/>
      <c r="C56" s="5" t="s">
        <v>13</v>
      </c>
      <c r="D56" s="9">
        <v>22.666</v>
      </c>
      <c r="E56" s="5"/>
      <c r="F56" s="5"/>
      <c r="G56" s="9">
        <v>32.887500000000003</v>
      </c>
      <c r="H56" s="11"/>
      <c r="I56" s="5"/>
      <c r="J56" s="5"/>
      <c r="K56" s="9">
        <v>31.3994</v>
      </c>
      <c r="L56" s="5"/>
      <c r="M56" s="5"/>
      <c r="N56" s="5"/>
      <c r="O56" s="9"/>
      <c r="P56" s="5"/>
      <c r="Q56" s="11"/>
      <c r="R56" s="5"/>
      <c r="S56" s="5"/>
      <c r="T56" s="5"/>
      <c r="U56" s="5"/>
      <c r="V56" s="5"/>
      <c r="W56" s="5"/>
    </row>
    <row r="57" spans="1:23" ht="13.5" customHeight="1">
      <c r="A57" s="5"/>
      <c r="B57" s="5"/>
      <c r="C57" s="5"/>
      <c r="D57" s="9">
        <v>22.620100000000001</v>
      </c>
      <c r="E57" s="5"/>
      <c r="F57" s="5"/>
      <c r="G57" s="9">
        <v>30.590800000000002</v>
      </c>
      <c r="H57" s="11"/>
      <c r="I57" s="5"/>
      <c r="J57" s="5"/>
      <c r="K57" s="9">
        <v>30.7638</v>
      </c>
      <c r="L57" s="5"/>
      <c r="M57" s="5"/>
      <c r="N57" s="5"/>
      <c r="O57" s="9"/>
      <c r="P57" s="5"/>
      <c r="Q57" s="11"/>
      <c r="R57" s="5"/>
      <c r="S57" s="5"/>
      <c r="T57" s="5"/>
      <c r="U57" s="5"/>
      <c r="V57" s="5"/>
      <c r="W57" s="5"/>
    </row>
    <row r="58" spans="1:23" ht="13.5" customHeight="1">
      <c r="A58" s="5"/>
      <c r="B58" s="5"/>
      <c r="C58" s="5"/>
      <c r="D58" s="9">
        <v>22.592400000000001</v>
      </c>
      <c r="E58" s="9">
        <v>22.626200000000001</v>
      </c>
      <c r="F58" s="9">
        <f>E58-E61</f>
        <v>-3.1548333333333289</v>
      </c>
      <c r="G58" s="9">
        <v>31.771599999999999</v>
      </c>
      <c r="H58" s="10">
        <v>31.7499</v>
      </c>
      <c r="I58" s="9">
        <v>5.6342999999999996</v>
      </c>
      <c r="J58" s="5"/>
      <c r="K58" s="9">
        <v>30.0733</v>
      </c>
      <c r="L58" s="9">
        <f>AVERAGE(K56:K57)</f>
        <v>31.081600000000002</v>
      </c>
      <c r="M58" s="9">
        <f>L58-L61</f>
        <v>-0.42969999999999686</v>
      </c>
      <c r="N58" s="5"/>
      <c r="O58" s="9"/>
      <c r="P58" s="9"/>
      <c r="Q58" s="10"/>
      <c r="R58" s="5"/>
      <c r="S58" s="5"/>
      <c r="T58" s="5"/>
      <c r="U58" s="5"/>
      <c r="V58" s="5"/>
      <c r="W58" s="5"/>
    </row>
    <row r="59" spans="1:23" ht="13.5" customHeight="1">
      <c r="A59" s="5"/>
      <c r="B59" s="5"/>
      <c r="C59" s="5" t="s">
        <v>6</v>
      </c>
      <c r="D59" s="9">
        <v>26.1435</v>
      </c>
      <c r="E59" s="5"/>
      <c r="F59" s="9">
        <f>2^-F58</f>
        <v>8.9063439851917714</v>
      </c>
      <c r="G59" s="9">
        <v>26.088200000000001</v>
      </c>
      <c r="H59" s="11"/>
      <c r="I59" s="9">
        <v>2.01E-2</v>
      </c>
      <c r="J59" s="5"/>
      <c r="K59" s="9">
        <v>31.552700000000002</v>
      </c>
      <c r="L59" s="5"/>
      <c r="M59" s="9">
        <f>2^-M58</f>
        <v>1.3469534566447698</v>
      </c>
      <c r="N59" s="5"/>
      <c r="O59" s="9"/>
      <c r="P59" s="5"/>
      <c r="Q59" s="10"/>
      <c r="R59" s="5"/>
      <c r="S59" s="5"/>
      <c r="T59" s="5"/>
      <c r="U59" s="5"/>
      <c r="V59" s="5"/>
      <c r="W59" s="5"/>
    </row>
    <row r="60" spans="1:23" ht="13.5" customHeight="1">
      <c r="A60" s="5"/>
      <c r="B60" s="5"/>
      <c r="C60" s="5"/>
      <c r="D60" s="9">
        <v>25.210899999999999</v>
      </c>
      <c r="E60" s="5"/>
      <c r="F60" s="5"/>
      <c r="G60" s="9">
        <v>26.391200000000001</v>
      </c>
      <c r="H60" s="11"/>
      <c r="I60" s="5"/>
      <c r="J60" s="5"/>
      <c r="K60" s="9">
        <v>34.3581</v>
      </c>
      <c r="L60" s="5"/>
      <c r="M60" s="5"/>
      <c r="N60" s="5"/>
      <c r="O60" s="9"/>
      <c r="P60" s="5"/>
      <c r="Q60" s="11"/>
      <c r="R60" s="5"/>
      <c r="S60" s="5"/>
      <c r="T60" s="5"/>
      <c r="U60" s="5"/>
      <c r="V60" s="5"/>
      <c r="W60" s="5"/>
    </row>
    <row r="61" spans="1:23" ht="13.5" customHeight="1">
      <c r="A61" s="5"/>
      <c r="B61" s="5"/>
      <c r="C61" s="5"/>
      <c r="D61" s="9">
        <v>25.988700000000001</v>
      </c>
      <c r="E61" s="9">
        <f>AVERAGE(D59:D61)</f>
        <v>25.78103333333333</v>
      </c>
      <c r="F61" s="5"/>
      <c r="G61" s="9">
        <v>25.8675</v>
      </c>
      <c r="H61" s="10">
        <v>26.115600000000001</v>
      </c>
      <c r="I61" s="5"/>
      <c r="J61" s="5"/>
      <c r="K61" s="9">
        <v>31.469799999999999</v>
      </c>
      <c r="L61" s="9">
        <v>31.511299999999999</v>
      </c>
      <c r="M61" s="5"/>
      <c r="N61" s="5"/>
      <c r="O61" s="9"/>
      <c r="P61" s="9"/>
      <c r="Q61" s="11"/>
      <c r="R61" s="5"/>
      <c r="S61" s="5"/>
      <c r="T61" s="5"/>
      <c r="U61" s="5"/>
      <c r="V61" s="5"/>
      <c r="W61" s="5"/>
    </row>
    <row r="62" spans="1:23" ht="13.5" customHeight="1">
      <c r="A62" s="5"/>
      <c r="B62" s="5"/>
      <c r="C62" s="5" t="s">
        <v>7</v>
      </c>
      <c r="D62" s="9">
        <v>24.861799999999999</v>
      </c>
      <c r="E62" s="5"/>
      <c r="F62" s="5"/>
      <c r="G62" s="9">
        <v>24.014500000000002</v>
      </c>
      <c r="H62" s="11"/>
      <c r="I62" s="5"/>
      <c r="J62" s="5"/>
      <c r="K62" s="9">
        <v>31.382400000000001</v>
      </c>
      <c r="L62" s="5"/>
      <c r="M62" s="5"/>
      <c r="N62" s="5"/>
      <c r="O62" s="5"/>
      <c r="P62" s="5"/>
      <c r="Q62" s="11"/>
      <c r="R62" s="5"/>
      <c r="S62" s="5"/>
      <c r="T62" s="5"/>
      <c r="U62" s="5"/>
      <c r="V62" s="5"/>
      <c r="W62" s="5"/>
    </row>
    <row r="63" spans="1:23" ht="13.5" customHeight="1">
      <c r="A63" s="5"/>
      <c r="B63" s="5"/>
      <c r="C63" s="5"/>
      <c r="D63" s="9">
        <v>23.888400000000001</v>
      </c>
      <c r="E63" s="5"/>
      <c r="F63" s="5"/>
      <c r="G63" s="9">
        <v>24.4773</v>
      </c>
      <c r="H63" s="11"/>
      <c r="I63" s="5"/>
      <c r="J63" s="5"/>
      <c r="K63" s="9">
        <v>30.338799999999999</v>
      </c>
      <c r="L63" s="5"/>
      <c r="M63" s="5"/>
      <c r="N63" s="5"/>
      <c r="O63" s="9"/>
      <c r="P63" s="5"/>
      <c r="Q63" s="11"/>
      <c r="R63" s="5"/>
      <c r="S63" s="5"/>
      <c r="T63" s="5"/>
      <c r="U63" s="5"/>
      <c r="V63" s="5"/>
      <c r="W63" s="5"/>
    </row>
    <row r="64" spans="1:23" ht="13.5" customHeight="1">
      <c r="A64" s="5"/>
      <c r="B64" s="5"/>
      <c r="C64" s="5"/>
      <c r="D64" s="9">
        <v>24.1249</v>
      </c>
      <c r="E64" s="9">
        <f>AVERAGE(D62:D64)</f>
        <v>24.291700000000002</v>
      </c>
      <c r="F64" s="5"/>
      <c r="G64" s="9">
        <v>24.111000000000001</v>
      </c>
      <c r="H64" s="10">
        <v>24.200900000000001</v>
      </c>
      <c r="I64" s="5"/>
      <c r="J64" s="5"/>
      <c r="K64" s="9">
        <v>31.095500000000001</v>
      </c>
      <c r="L64" s="9">
        <v>30.9389</v>
      </c>
      <c r="M64" s="5"/>
      <c r="N64" s="5"/>
      <c r="O64" s="5"/>
      <c r="P64" s="9"/>
      <c r="Q64" s="12"/>
      <c r="R64" s="5"/>
      <c r="S64" s="5"/>
      <c r="T64" s="5"/>
      <c r="U64" s="5"/>
      <c r="V64" s="5"/>
      <c r="W64" s="5"/>
    </row>
    <row r="65" spans="1:23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27.75" customHeight="1">
      <c r="A66" s="88"/>
      <c r="B66" s="89"/>
      <c r="C66" s="8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3.5" customHeight="1">
      <c r="A69" s="5"/>
      <c r="B69" s="5"/>
      <c r="C69" s="46" t="s">
        <v>62</v>
      </c>
      <c r="D69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3.5" customHeight="1">
      <c r="A70" s="5"/>
      <c r="B70" s="5"/>
      <c r="C70" s="46" t="s">
        <v>61</v>
      </c>
      <c r="D70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3.5" customHeight="1">
      <c r="A75" s="5"/>
      <c r="B75" s="5"/>
      <c r="C75" s="5"/>
      <c r="D75" s="5"/>
      <c r="E75" s="5"/>
      <c r="F75" s="15"/>
      <c r="G75" s="15"/>
      <c r="H75" s="1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3.5" customHeight="1">
      <c r="A76" s="5"/>
      <c r="B76" s="5"/>
      <c r="C76" s="5"/>
      <c r="D76" s="9"/>
      <c r="E76" s="9"/>
      <c r="F76" s="9"/>
      <c r="G76" s="9"/>
      <c r="H76" s="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3.5" customHeight="1">
      <c r="A77" s="5"/>
      <c r="B77" s="5"/>
      <c r="C77" s="5"/>
      <c r="D77" s="9"/>
      <c r="E77" s="9"/>
      <c r="F77" s="9"/>
      <c r="G77" s="9"/>
      <c r="H77" s="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3.5" customHeight="1">
      <c r="A78" s="5"/>
      <c r="B78" s="5"/>
      <c r="C78" s="5"/>
      <c r="D78" s="9"/>
      <c r="E78" s="9"/>
      <c r="F78" s="9"/>
      <c r="G78" s="9"/>
      <c r="H78" s="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3.5" customHeight="1">
      <c r="A80" s="5"/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3.5" customHeight="1">
      <c r="A83" s="5"/>
      <c r="B83" s="5"/>
      <c r="C83" s="5"/>
      <c r="D83" s="9"/>
      <c r="E83" s="9"/>
      <c r="F83" s="9"/>
      <c r="G83" s="9"/>
      <c r="H83" s="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3.5" customHeight="1">
      <c r="A84" s="5"/>
      <c r="B84" s="5"/>
      <c r="C84" s="5"/>
      <c r="D84" s="9"/>
      <c r="E84" s="9"/>
      <c r="F84" s="16"/>
      <c r="G84" s="9"/>
      <c r="H84" s="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3.5" customHeight="1">
      <c r="A85" s="5"/>
      <c r="B85" s="5"/>
      <c r="C85" s="5"/>
      <c r="D85" s="9"/>
      <c r="E85" s="9"/>
      <c r="F85" s="13"/>
      <c r="G85" s="9"/>
      <c r="H85" s="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3.5" customHeight="1">
      <c r="A98" s="5"/>
      <c r="B98" s="5"/>
      <c r="C98" s="5"/>
      <c r="D98" s="17"/>
      <c r="E98" s="17"/>
      <c r="F98" s="17"/>
      <c r="G98" s="17"/>
      <c r="H98" s="17"/>
      <c r="I98" s="17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3.5" customHeight="1">
      <c r="A99" s="5"/>
      <c r="B99" s="5"/>
      <c r="C99" s="5"/>
      <c r="D99" s="17"/>
      <c r="E99" s="17"/>
      <c r="F99" s="17"/>
      <c r="G99" s="17"/>
      <c r="H99" s="17"/>
      <c r="I99" s="17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3.5" customHeight="1">
      <c r="A100" s="5"/>
      <c r="B100" s="5"/>
      <c r="C100" s="5"/>
      <c r="D100" s="17"/>
      <c r="E100" s="17"/>
      <c r="F100" s="17"/>
      <c r="G100" s="17"/>
      <c r="H100" s="17"/>
      <c r="I100" s="17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3.5" customHeight="1">
      <c r="A101" s="5"/>
      <c r="B101" s="5"/>
      <c r="C101" s="5"/>
      <c r="D101" s="17"/>
      <c r="E101" s="17"/>
      <c r="F101" s="17"/>
      <c r="G101" s="17"/>
      <c r="H101" s="17"/>
      <c r="I101" s="17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3.5" customHeight="1">
      <c r="A102" s="5"/>
      <c r="B102" s="5"/>
      <c r="C102" s="5"/>
      <c r="D102" s="17"/>
      <c r="E102" s="17"/>
      <c r="F102" s="17"/>
      <c r="G102" s="17"/>
      <c r="H102" s="17"/>
      <c r="I102" s="1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3.5" customHeight="1">
      <c r="A103" s="5"/>
      <c r="B103" s="5"/>
      <c r="C103" s="5"/>
      <c r="D103" s="17"/>
      <c r="E103" s="17"/>
      <c r="F103" s="17"/>
      <c r="G103" s="17"/>
      <c r="H103" s="17"/>
      <c r="I103" s="1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3.5" customHeight="1">
      <c r="A104" s="5"/>
      <c r="B104" s="5"/>
      <c r="C104" s="5"/>
      <c r="D104" s="17"/>
      <c r="E104" s="17"/>
      <c r="F104" s="17"/>
      <c r="G104" s="17"/>
      <c r="H104" s="17"/>
      <c r="I104" s="17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3.5" customHeight="1">
      <c r="A105" s="5"/>
      <c r="B105" s="5"/>
      <c r="C105" s="5"/>
      <c r="D105" s="17"/>
      <c r="E105" s="17"/>
      <c r="F105" s="17"/>
      <c r="G105" s="17"/>
      <c r="H105" s="17"/>
      <c r="I105" s="17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3.5" customHeight="1">
      <c r="A106" s="5"/>
      <c r="B106" s="5"/>
      <c r="C106" s="5"/>
      <c r="D106" s="17"/>
      <c r="E106" s="17"/>
      <c r="F106" s="17"/>
      <c r="G106" s="17"/>
      <c r="H106" s="17"/>
      <c r="I106" s="17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3.5" customHeight="1">
      <c r="A107" s="5"/>
      <c r="B107" s="5"/>
      <c r="C107" s="5"/>
      <c r="D107" s="17"/>
      <c r="E107" s="17"/>
      <c r="F107" s="17"/>
      <c r="G107" s="17"/>
      <c r="H107" s="17"/>
      <c r="I107" s="17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3.5" customHeight="1">
      <c r="A108" s="5"/>
      <c r="B108" s="5"/>
      <c r="C108" s="5"/>
      <c r="D108" s="17"/>
      <c r="E108" s="17"/>
      <c r="F108" s="17"/>
      <c r="G108" s="17"/>
      <c r="H108" s="17"/>
      <c r="I108" s="17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3.5" customHeight="1">
      <c r="A109" s="5"/>
      <c r="B109" s="5"/>
      <c r="C109" s="5"/>
      <c r="D109" s="17"/>
      <c r="E109" s="17"/>
      <c r="F109" s="17"/>
      <c r="G109" s="17"/>
      <c r="H109" s="17"/>
      <c r="I109" s="17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3.5" customHeight="1">
      <c r="A110" s="5"/>
      <c r="B110" s="5"/>
      <c r="C110" s="5"/>
      <c r="D110" s="17"/>
      <c r="E110" s="17"/>
      <c r="F110" s="17"/>
      <c r="G110" s="17"/>
      <c r="H110" s="17"/>
      <c r="I110" s="17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3.5" customHeight="1">
      <c r="A111" s="5"/>
      <c r="B111" s="5"/>
      <c r="C111" s="5"/>
      <c r="D111" s="17"/>
      <c r="E111" s="17"/>
      <c r="F111" s="17"/>
      <c r="G111" s="17"/>
      <c r="H111" s="17"/>
      <c r="I111" s="17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3.5" customHeight="1">
      <c r="A112" s="5"/>
      <c r="B112" s="5"/>
      <c r="C112" s="5"/>
      <c r="D112" s="17"/>
      <c r="E112" s="17"/>
      <c r="F112" s="17"/>
      <c r="G112" s="17"/>
      <c r="H112" s="17"/>
      <c r="I112" s="17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3.5" customHeight="1">
      <c r="A113" s="5"/>
      <c r="B113" s="5"/>
      <c r="C113" s="5"/>
      <c r="D113" s="17"/>
      <c r="E113" s="17"/>
      <c r="F113" s="17"/>
      <c r="G113" s="17"/>
      <c r="H113" s="17"/>
      <c r="I113" s="17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3.5" customHeight="1">
      <c r="A114" s="5"/>
      <c r="B114" s="5"/>
      <c r="C114" s="5"/>
      <c r="D114" s="17"/>
      <c r="E114" s="17"/>
      <c r="F114" s="17"/>
      <c r="G114" s="17"/>
      <c r="H114" s="17"/>
      <c r="I114" s="17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3.5" customHeight="1">
      <c r="A115" s="5"/>
      <c r="B115" s="5"/>
      <c r="C115" s="5"/>
      <c r="D115" s="17"/>
      <c r="E115" s="17"/>
      <c r="F115" s="17"/>
      <c r="G115" s="17"/>
      <c r="H115" s="17"/>
      <c r="I115" s="17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3.5" customHeight="1">
      <c r="A116" s="5"/>
      <c r="B116" s="5"/>
      <c r="C116" s="5"/>
      <c r="D116" s="17"/>
      <c r="E116" s="17"/>
      <c r="F116" s="17"/>
      <c r="G116" s="17"/>
      <c r="H116" s="17"/>
      <c r="I116" s="17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3.5" customHeight="1">
      <c r="A117" s="5"/>
      <c r="B117" s="5"/>
      <c r="C117" s="5"/>
      <c r="D117" s="17"/>
      <c r="E117" s="17"/>
      <c r="F117" s="17"/>
      <c r="G117" s="17"/>
      <c r="H117" s="17"/>
      <c r="I117" s="1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3.5" customHeight="1">
      <c r="A118" s="5"/>
      <c r="B118" s="5"/>
      <c r="C118" s="5"/>
      <c r="D118" s="17"/>
      <c r="E118" s="17"/>
      <c r="F118" s="17"/>
      <c r="G118" s="17"/>
      <c r="H118" s="17"/>
      <c r="I118" s="1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2">
    <mergeCell ref="A66:C66"/>
    <mergeCell ref="K2:L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00"/>
  <sheetViews>
    <sheetView topLeftCell="A10" workbookViewId="0">
      <selection activeCell="A5" sqref="A5:B6"/>
    </sheetView>
  </sheetViews>
  <sheetFormatPr defaultColWidth="14.453125" defaultRowHeight="15" customHeight="1"/>
  <cols>
    <col min="1" max="2" width="8.7265625" style="35" customWidth="1"/>
    <col min="3" max="3" width="22.6328125" style="35" customWidth="1"/>
    <col min="4" max="4" width="8.7265625" style="35" customWidth="1"/>
    <col min="5" max="5" width="15.7265625" style="35" customWidth="1"/>
    <col min="6" max="6" width="19.54296875" style="35" customWidth="1"/>
    <col min="7" max="8" width="8.81640625" style="35" customWidth="1"/>
    <col min="9" max="9" width="19.54296875" style="35" customWidth="1"/>
    <col min="10" max="11" width="8.81640625" style="35" customWidth="1"/>
    <col min="12" max="12" width="22.453125" style="35" customWidth="1"/>
    <col min="13" max="20" width="8.7265625" style="35" customWidth="1"/>
    <col min="21" max="16384" width="14.453125" style="35"/>
  </cols>
  <sheetData>
    <row r="1" spans="1:20" ht="13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3.5" customHeight="1">
      <c r="A2" s="19"/>
      <c r="B2" s="19"/>
      <c r="C2" s="19"/>
      <c r="D2" s="20"/>
      <c r="E2" s="20"/>
      <c r="F2" s="20"/>
      <c r="G2" s="21" t="s">
        <v>17</v>
      </c>
      <c r="H2" s="20"/>
      <c r="I2" s="20"/>
      <c r="J2" s="20" t="s">
        <v>1</v>
      </c>
      <c r="K2" s="20"/>
      <c r="L2" s="20"/>
      <c r="M2" s="19"/>
      <c r="N2" s="19"/>
      <c r="O2" s="19"/>
      <c r="P2" s="19"/>
      <c r="Q2" s="19"/>
      <c r="R2" s="19"/>
      <c r="S2" s="20"/>
      <c r="T2" s="20"/>
    </row>
    <row r="3" spans="1:20" ht="13.5" customHeight="1">
      <c r="A3" s="18"/>
      <c r="B3" s="18"/>
      <c r="C3" s="18"/>
      <c r="D3" s="22" t="s">
        <v>18</v>
      </c>
      <c r="E3" s="22"/>
      <c r="G3" s="23">
        <v>0</v>
      </c>
      <c r="H3" s="22"/>
      <c r="I3" s="22"/>
      <c r="J3" s="36">
        <v>27.028118807062899</v>
      </c>
      <c r="K3" s="37"/>
      <c r="L3" s="22"/>
      <c r="M3" s="18"/>
      <c r="N3" s="18"/>
      <c r="O3" s="18"/>
      <c r="P3" s="18"/>
      <c r="Q3" s="18"/>
      <c r="R3" s="18"/>
      <c r="S3" s="22"/>
      <c r="T3" s="22"/>
    </row>
    <row r="4" spans="1:20" ht="13.5" customHeight="1">
      <c r="A4" s="18"/>
      <c r="B4" s="18"/>
      <c r="C4" s="18"/>
      <c r="D4" s="22"/>
      <c r="E4" s="22"/>
      <c r="G4" s="23">
        <v>28.928483140216599</v>
      </c>
      <c r="H4" s="22"/>
      <c r="I4" s="22"/>
      <c r="J4" s="36">
        <v>26.6694292147906</v>
      </c>
      <c r="K4" s="37"/>
      <c r="L4" s="22"/>
      <c r="M4" s="18"/>
      <c r="N4" s="18"/>
      <c r="O4" s="18"/>
      <c r="P4" s="18"/>
      <c r="Q4" s="18"/>
      <c r="R4" s="18"/>
      <c r="S4" s="22"/>
      <c r="T4" s="22"/>
    </row>
    <row r="5" spans="1:20" ht="13.5" customHeight="1">
      <c r="A5" s="46" t="s">
        <v>62</v>
      </c>
      <c r="B5" s="47"/>
      <c r="C5" s="18"/>
      <c r="D5" s="22"/>
      <c r="E5" s="22"/>
      <c r="G5" s="23">
        <v>29.0758780383252</v>
      </c>
      <c r="H5" s="22">
        <f>AVERAGE(G4:G5)</f>
        <v>29.0021805892709</v>
      </c>
      <c r="I5" s="22"/>
      <c r="J5" s="36">
        <v>27.288892216514899</v>
      </c>
      <c r="K5" s="38">
        <f>AVERAGE(J3:J5)</f>
        <v>26.995480079456133</v>
      </c>
      <c r="L5" s="22"/>
      <c r="M5" s="18"/>
      <c r="N5" s="18"/>
      <c r="O5" s="18"/>
      <c r="P5" s="18"/>
      <c r="Q5" s="18"/>
      <c r="R5" s="18"/>
      <c r="S5" s="22"/>
      <c r="T5" s="22"/>
    </row>
    <row r="6" spans="1:20" ht="13.5" customHeight="1">
      <c r="A6" s="46" t="s">
        <v>61</v>
      </c>
      <c r="B6" s="47"/>
      <c r="C6" s="18"/>
      <c r="D6" s="22" t="s">
        <v>19</v>
      </c>
      <c r="E6" s="22"/>
      <c r="G6" s="23">
        <v>29.0670324934447</v>
      </c>
      <c r="H6" s="22"/>
      <c r="I6" s="22"/>
      <c r="J6" s="36">
        <v>27.377033449679701</v>
      </c>
      <c r="K6" s="37"/>
      <c r="L6" s="22"/>
      <c r="M6" s="18"/>
      <c r="N6" s="18"/>
      <c r="O6" s="18"/>
      <c r="P6" s="18"/>
      <c r="Q6" s="18"/>
      <c r="R6" s="18"/>
      <c r="S6" s="22"/>
      <c r="T6" s="22"/>
    </row>
    <row r="7" spans="1:20" ht="13.5" customHeight="1">
      <c r="A7" s="18"/>
      <c r="B7" s="18"/>
      <c r="C7" s="18"/>
      <c r="D7" s="22"/>
      <c r="E7" s="22"/>
      <c r="G7" s="23">
        <v>30.4612530430426</v>
      </c>
      <c r="H7" s="22"/>
      <c r="I7" s="22"/>
      <c r="J7" s="36">
        <v>27.407324425941301</v>
      </c>
      <c r="K7" s="37"/>
      <c r="L7" s="22"/>
      <c r="M7" s="18"/>
      <c r="N7" s="18"/>
      <c r="O7" s="18"/>
      <c r="P7" s="18"/>
      <c r="Q7" s="18"/>
      <c r="R7" s="18"/>
      <c r="S7" s="22"/>
      <c r="T7" s="22"/>
    </row>
    <row r="8" spans="1:20" ht="13.5" customHeight="1">
      <c r="A8" s="18"/>
      <c r="B8" s="18"/>
      <c r="C8" s="18"/>
      <c r="D8" s="22"/>
      <c r="E8" s="22"/>
      <c r="G8" s="23">
        <v>30.055065803528699</v>
      </c>
      <c r="H8" s="22">
        <f>AVERAGE(G6:G8)</f>
        <v>29.861117113338668</v>
      </c>
      <c r="I8" s="22">
        <f>H8-H5</f>
        <v>0.85893652406776866</v>
      </c>
      <c r="J8" s="36">
        <v>30.9425673908775</v>
      </c>
      <c r="K8" s="38">
        <f>AVERAGE(J6:J7)</f>
        <v>27.392178937810499</v>
      </c>
      <c r="L8" s="22">
        <f>K8-K5</f>
        <v>0.39669885835436602</v>
      </c>
      <c r="M8" s="18"/>
      <c r="N8" s="18"/>
      <c r="O8" s="18"/>
      <c r="P8" s="18"/>
      <c r="Q8" s="18"/>
      <c r="R8" s="18"/>
      <c r="S8" s="22"/>
      <c r="T8" s="22"/>
    </row>
    <row r="9" spans="1:20" ht="13.5" customHeight="1">
      <c r="A9" s="18"/>
      <c r="B9" s="18"/>
      <c r="C9" s="18"/>
      <c r="D9" s="22" t="s">
        <v>4</v>
      </c>
      <c r="E9" s="22"/>
      <c r="G9" s="23">
        <v>30.175781599431101</v>
      </c>
      <c r="H9" s="22"/>
      <c r="I9" s="24">
        <f>2^-I8</f>
        <v>0.55135883977715094</v>
      </c>
      <c r="J9" s="23">
        <v>22.256038329203399</v>
      </c>
      <c r="K9" s="22"/>
      <c r="L9" s="25">
        <f>2^-L8</f>
        <v>0.75959438266052237</v>
      </c>
      <c r="M9" s="18"/>
      <c r="N9" s="18"/>
      <c r="O9" s="18"/>
      <c r="P9" s="18"/>
      <c r="Q9" s="18"/>
      <c r="R9" s="18"/>
      <c r="S9" s="22"/>
      <c r="T9" s="22"/>
    </row>
    <row r="10" spans="1:20" ht="13.5" customHeight="1">
      <c r="A10" s="18"/>
      <c r="B10" s="18"/>
      <c r="C10" s="18"/>
      <c r="D10" s="22"/>
      <c r="E10" s="22"/>
      <c r="G10" s="23">
        <v>32.184139628895302</v>
      </c>
      <c r="H10" s="22"/>
      <c r="I10" s="22"/>
      <c r="J10" s="23">
        <v>0</v>
      </c>
      <c r="K10" s="22"/>
      <c r="L10" s="22"/>
      <c r="M10" s="18"/>
      <c r="N10" s="18"/>
      <c r="O10" s="18"/>
      <c r="P10" s="18"/>
      <c r="Q10" s="18"/>
      <c r="R10" s="18"/>
      <c r="S10" s="22"/>
      <c r="T10" s="22"/>
    </row>
    <row r="11" spans="1:20" ht="13.5" customHeight="1">
      <c r="A11" s="18"/>
      <c r="B11" s="18"/>
      <c r="C11" s="18"/>
      <c r="D11" s="22"/>
      <c r="E11" s="22"/>
      <c r="G11" s="23">
        <v>32.093761128865403</v>
      </c>
      <c r="H11" s="22">
        <f>AVERAGE(G10:G11)</f>
        <v>32.138950378880352</v>
      </c>
      <c r="I11" s="22"/>
      <c r="J11" s="23">
        <v>21.210965096332501</v>
      </c>
      <c r="K11" s="22">
        <f>AVERAGE(J9,J11)</f>
        <v>21.73350171276795</v>
      </c>
      <c r="L11" s="22"/>
      <c r="M11" s="18"/>
      <c r="N11" s="18"/>
      <c r="O11" s="18"/>
      <c r="P11" s="18"/>
      <c r="Q11" s="18"/>
      <c r="R11" s="18"/>
      <c r="S11" s="22"/>
      <c r="T11" s="22"/>
    </row>
    <row r="12" spans="1:20" ht="13.5" customHeight="1">
      <c r="A12" s="18"/>
      <c r="B12" s="18"/>
      <c r="C12" s="18"/>
      <c r="D12" s="22" t="s">
        <v>20</v>
      </c>
      <c r="E12" s="22"/>
      <c r="G12" s="23">
        <v>31.648569472727601</v>
      </c>
      <c r="H12" s="22"/>
      <c r="I12" s="22"/>
      <c r="J12" s="23">
        <v>45.263853231519697</v>
      </c>
      <c r="K12" s="22"/>
      <c r="L12" s="22"/>
      <c r="M12" s="18"/>
      <c r="N12" s="18"/>
      <c r="O12" s="18"/>
      <c r="P12" s="18"/>
      <c r="Q12" s="18"/>
      <c r="R12" s="18"/>
      <c r="S12" s="22"/>
      <c r="T12" s="22"/>
    </row>
    <row r="13" spans="1:20" ht="13.5" customHeight="1">
      <c r="A13" s="18"/>
      <c r="B13" s="18"/>
      <c r="C13" s="18"/>
      <c r="D13" s="22"/>
      <c r="E13" s="22"/>
      <c r="G13" s="23">
        <v>29.9709016242074</v>
      </c>
      <c r="H13" s="22"/>
      <c r="I13" s="22"/>
      <c r="J13" s="23">
        <v>41.068781409155001</v>
      </c>
      <c r="K13" s="22"/>
      <c r="L13" s="22"/>
      <c r="M13" s="18"/>
      <c r="N13" s="18"/>
      <c r="O13" s="18"/>
      <c r="P13" s="18"/>
      <c r="Q13" s="18"/>
      <c r="R13" s="18"/>
      <c r="S13" s="22"/>
      <c r="T13" s="22"/>
    </row>
    <row r="14" spans="1:20" ht="13.5" customHeight="1">
      <c r="A14" s="18"/>
      <c r="B14" s="18"/>
      <c r="C14" s="18"/>
      <c r="D14" s="22"/>
      <c r="E14" s="22"/>
      <c r="G14" s="23">
        <v>30.0445025440672</v>
      </c>
      <c r="H14" s="22">
        <f>AVERAGE(G12:G14)</f>
        <v>30.554657880334066</v>
      </c>
      <c r="I14" s="22"/>
      <c r="J14" s="23">
        <v>41.577784629431001</v>
      </c>
      <c r="K14" s="22">
        <f>AVERAGE(J13:J14)</f>
        <v>41.323283019293001</v>
      </c>
      <c r="L14" s="22"/>
      <c r="M14" s="18"/>
      <c r="N14" s="18"/>
      <c r="O14" s="18"/>
      <c r="P14" s="18"/>
      <c r="Q14" s="18"/>
      <c r="R14" s="18"/>
      <c r="S14" s="22"/>
      <c r="T14" s="22"/>
    </row>
    <row r="15" spans="1:20" ht="13.5" customHeight="1">
      <c r="A15" s="18"/>
      <c r="B15" s="18"/>
      <c r="C15" s="18"/>
      <c r="D15" s="22" t="s">
        <v>21</v>
      </c>
      <c r="E15" s="22"/>
      <c r="G15" s="23">
        <v>29.528885279815501</v>
      </c>
      <c r="H15" s="22"/>
      <c r="I15" s="22"/>
      <c r="J15" s="23">
        <v>38.4019493030451</v>
      </c>
      <c r="K15" s="22"/>
      <c r="L15" s="22"/>
      <c r="M15" s="18"/>
      <c r="N15" s="18"/>
      <c r="O15" s="18"/>
      <c r="P15" s="18"/>
      <c r="Q15" s="18"/>
      <c r="R15" s="18"/>
      <c r="S15" s="22"/>
      <c r="T15" s="22"/>
    </row>
    <row r="16" spans="1:20" ht="13.5" customHeight="1">
      <c r="A16" s="18"/>
      <c r="B16" s="18"/>
      <c r="C16" s="18"/>
      <c r="D16" s="22"/>
      <c r="E16" s="22"/>
      <c r="G16" s="23">
        <v>27.883435847651299</v>
      </c>
      <c r="H16" s="22"/>
      <c r="I16" s="22"/>
      <c r="J16" s="23">
        <v>0</v>
      </c>
      <c r="K16" s="22"/>
      <c r="L16" s="22"/>
      <c r="M16" s="18"/>
      <c r="N16" s="18"/>
      <c r="O16" s="18"/>
      <c r="P16" s="18"/>
      <c r="Q16" s="18"/>
      <c r="R16" s="18"/>
      <c r="S16" s="22"/>
      <c r="T16" s="22"/>
    </row>
    <row r="17" spans="1:20" ht="13.5" customHeight="1">
      <c r="A17" s="18"/>
      <c r="B17" s="18"/>
      <c r="C17" s="18"/>
      <c r="D17" s="22"/>
      <c r="E17" s="22"/>
      <c r="G17" s="23">
        <v>28.030055803083201</v>
      </c>
      <c r="H17" s="22">
        <f>AVERAGE(G16:G17)</f>
        <v>27.95674582536725</v>
      </c>
      <c r="I17" s="22">
        <f>H17-H14</f>
        <v>-2.597912054966816</v>
      </c>
      <c r="J17" s="23">
        <v>43.538228548716397</v>
      </c>
      <c r="K17" s="22">
        <f>AVERAGE(J15,J17)</f>
        <v>40.970088925880745</v>
      </c>
      <c r="L17" s="22">
        <f>K17-K14</f>
        <v>-0.35319409341225594</v>
      </c>
      <c r="M17" s="18"/>
      <c r="N17" s="18"/>
      <c r="O17" s="18"/>
      <c r="P17" s="18"/>
      <c r="Q17" s="18"/>
      <c r="R17" s="18"/>
      <c r="S17" s="22"/>
      <c r="T17" s="22"/>
    </row>
    <row r="18" spans="1:20" ht="13.5" customHeight="1">
      <c r="A18" s="18"/>
      <c r="B18" s="18"/>
      <c r="C18" s="18"/>
      <c r="D18" s="22" t="s">
        <v>7</v>
      </c>
      <c r="E18" s="22"/>
      <c r="G18" s="23">
        <v>27.7015285127505</v>
      </c>
      <c r="H18" s="22"/>
      <c r="I18" s="26">
        <f>2^-I17</f>
        <v>6.0540981097601989</v>
      </c>
      <c r="J18" s="23">
        <v>51.318726966893202</v>
      </c>
      <c r="K18" s="22"/>
      <c r="L18" s="25">
        <f>2^-L17</f>
        <v>1.277385601092667</v>
      </c>
      <c r="M18" s="18"/>
      <c r="N18" s="18"/>
      <c r="O18" s="18"/>
      <c r="P18" s="18"/>
      <c r="Q18" s="18"/>
      <c r="R18" s="18"/>
      <c r="S18" s="22"/>
      <c r="T18" s="22"/>
    </row>
    <row r="19" spans="1:20" ht="13.5" customHeight="1">
      <c r="A19" s="18"/>
      <c r="B19" s="18"/>
      <c r="C19" s="18"/>
      <c r="D19" s="22"/>
      <c r="E19" s="22"/>
      <c r="G19" s="23">
        <v>30.674358804226401</v>
      </c>
      <c r="H19" s="22"/>
      <c r="I19" s="22"/>
      <c r="J19" s="23">
        <v>46.8039627576158</v>
      </c>
      <c r="K19" s="22"/>
      <c r="L19" s="22"/>
      <c r="M19" s="18"/>
      <c r="N19" s="18"/>
      <c r="O19" s="18"/>
      <c r="P19" s="18"/>
      <c r="Q19" s="18"/>
      <c r="R19" s="18"/>
      <c r="S19" s="22"/>
      <c r="T19" s="22"/>
    </row>
    <row r="20" spans="1:20" ht="13.5" customHeight="1">
      <c r="A20" s="18"/>
      <c r="B20" s="18"/>
      <c r="C20" s="18"/>
      <c r="D20" s="22"/>
      <c r="E20" s="22"/>
      <c r="G20" s="23">
        <v>30.483072561093199</v>
      </c>
      <c r="H20" s="22">
        <f>AVERAGE(G19:G20)</f>
        <v>30.578715682659798</v>
      </c>
      <c r="I20" s="22"/>
      <c r="J20" s="23">
        <v>38.120493079708197</v>
      </c>
      <c r="K20" s="22">
        <f>AVERAGE(J18:J19)</f>
        <v>49.061344862254501</v>
      </c>
      <c r="L20" s="22"/>
      <c r="M20" s="18"/>
      <c r="N20" s="18"/>
      <c r="O20" s="18"/>
      <c r="P20" s="18"/>
      <c r="Q20" s="18"/>
      <c r="R20" s="18"/>
      <c r="S20" s="22"/>
      <c r="T20" s="22"/>
    </row>
    <row r="21" spans="1:20" ht="13.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ht="13.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13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13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13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13.5" customHeight="1">
      <c r="A26" s="19"/>
      <c r="B26" s="19"/>
      <c r="C26" s="19"/>
      <c r="D26" s="20"/>
      <c r="E26" s="20"/>
      <c r="F26" s="20"/>
      <c r="G26" s="21" t="s">
        <v>17</v>
      </c>
      <c r="H26" s="20"/>
      <c r="I26" s="20"/>
      <c r="J26" s="20" t="s">
        <v>1</v>
      </c>
      <c r="K26" s="20"/>
      <c r="L26" s="20"/>
      <c r="M26" s="19"/>
      <c r="N26" s="19"/>
      <c r="O26" s="19"/>
      <c r="P26" s="19"/>
      <c r="Q26" s="19"/>
      <c r="R26" s="19"/>
      <c r="S26" s="20"/>
      <c r="T26" s="20"/>
    </row>
    <row r="27" spans="1:20" ht="13.5" customHeight="1">
      <c r="A27" s="18"/>
      <c r="B27" s="18"/>
      <c r="C27" s="18"/>
      <c r="D27" s="27" t="s">
        <v>18</v>
      </c>
      <c r="E27" s="27"/>
      <c r="G27" s="28">
        <v>36.448273734105399</v>
      </c>
      <c r="H27" s="27"/>
      <c r="I27" s="27"/>
      <c r="J27" s="36">
        <v>33.207123661758402</v>
      </c>
      <c r="K27" s="37"/>
      <c r="L27" s="27"/>
      <c r="M27" s="27"/>
      <c r="N27" s="27"/>
      <c r="O27" s="18"/>
      <c r="P27" s="18"/>
      <c r="Q27" s="18"/>
      <c r="R27" s="18"/>
      <c r="S27" s="18"/>
      <c r="T27" s="18"/>
    </row>
    <row r="28" spans="1:20" ht="13.5" customHeight="1">
      <c r="A28" s="18"/>
      <c r="B28" s="18"/>
      <c r="C28" s="18"/>
      <c r="D28" s="27"/>
      <c r="E28" s="27"/>
      <c r="G28" s="28">
        <v>36.0759972927451</v>
      </c>
      <c r="H28" s="27"/>
      <c r="I28" s="27"/>
      <c r="J28" s="36">
        <v>33.241081374578997</v>
      </c>
      <c r="K28" s="37"/>
      <c r="L28" s="27"/>
      <c r="M28" s="27"/>
      <c r="N28" s="27"/>
      <c r="O28" s="18"/>
      <c r="P28" s="18"/>
      <c r="Q28" s="18"/>
      <c r="R28" s="18"/>
      <c r="S28" s="18"/>
      <c r="T28" s="18"/>
    </row>
    <row r="29" spans="1:20" ht="13.5" customHeight="1">
      <c r="A29" s="18"/>
      <c r="B29" s="18"/>
      <c r="C29" s="18"/>
      <c r="D29" s="27"/>
      <c r="E29" s="27"/>
      <c r="G29" s="28">
        <v>38.074136016516597</v>
      </c>
      <c r="H29" s="29">
        <f>AVERAGE(G27:G28)</f>
        <v>36.26213551342525</v>
      </c>
      <c r="I29" s="27"/>
      <c r="J29" s="36">
        <v>33.632497332032401</v>
      </c>
      <c r="K29" s="38">
        <f>AVERAGE(J27:J29)</f>
        <v>33.360234122789933</v>
      </c>
      <c r="L29" s="27"/>
      <c r="M29" s="27"/>
      <c r="N29" s="27"/>
      <c r="O29" s="18"/>
      <c r="P29" s="18"/>
      <c r="Q29" s="18"/>
      <c r="R29" s="18"/>
      <c r="S29" s="18"/>
      <c r="T29" s="18"/>
    </row>
    <row r="30" spans="1:20" ht="13.5" customHeight="1">
      <c r="A30" s="18"/>
      <c r="B30" s="18"/>
      <c r="C30" s="18"/>
      <c r="D30" s="27" t="s">
        <v>22</v>
      </c>
      <c r="E30" s="27"/>
      <c r="G30" s="28">
        <v>35.077113283927602</v>
      </c>
      <c r="H30" s="27"/>
      <c r="I30" s="27"/>
      <c r="J30" s="36">
        <v>33.660463662476502</v>
      </c>
      <c r="K30" s="37"/>
      <c r="L30" s="27"/>
      <c r="M30" s="27"/>
      <c r="N30" s="27"/>
      <c r="O30" s="18"/>
      <c r="P30" s="18"/>
      <c r="Q30" s="18"/>
      <c r="R30" s="18"/>
      <c r="S30" s="18"/>
      <c r="T30" s="18"/>
    </row>
    <row r="31" spans="1:20" ht="13.5" customHeight="1">
      <c r="A31" s="18"/>
      <c r="B31" s="18"/>
      <c r="C31" s="18"/>
      <c r="D31" s="27"/>
      <c r="E31" s="27"/>
      <c r="G31" s="28">
        <v>34.732015744556399</v>
      </c>
      <c r="H31" s="27"/>
      <c r="I31" s="27"/>
      <c r="J31" s="36">
        <v>33.506250221118499</v>
      </c>
      <c r="K31" s="37"/>
      <c r="L31" s="27"/>
      <c r="M31" s="27"/>
      <c r="N31" s="27"/>
      <c r="O31" s="18"/>
      <c r="P31" s="18"/>
      <c r="Q31" s="18"/>
      <c r="R31" s="18"/>
      <c r="S31" s="18"/>
      <c r="T31" s="18"/>
    </row>
    <row r="32" spans="1:20" ht="13.5" customHeight="1">
      <c r="A32" s="18"/>
      <c r="B32" s="18"/>
      <c r="C32" s="18"/>
      <c r="D32" s="27"/>
      <c r="E32" s="27"/>
      <c r="G32" s="28">
        <v>36.023806393921802</v>
      </c>
      <c r="H32" s="29">
        <f>AVERAGE(G30:G31)</f>
        <v>34.904564514241997</v>
      </c>
      <c r="I32" s="29">
        <f>H32-H29</f>
        <v>-1.3575709991832525</v>
      </c>
      <c r="J32" s="36">
        <v>35.087846692537497</v>
      </c>
      <c r="K32" s="38">
        <f>AVERAGE(J30:J31)</f>
        <v>33.583356941797504</v>
      </c>
      <c r="L32" s="30">
        <f>K32-K29</f>
        <v>0.22312281900757114</v>
      </c>
      <c r="M32" s="27"/>
      <c r="N32" s="27"/>
      <c r="O32" s="18"/>
      <c r="P32" s="18"/>
      <c r="Q32" s="18"/>
      <c r="R32" s="18"/>
      <c r="S32" s="18"/>
      <c r="T32" s="18"/>
    </row>
    <row r="33" spans="1:20" ht="13.5" customHeight="1">
      <c r="A33" s="18"/>
      <c r="B33" s="18"/>
      <c r="C33" s="18"/>
      <c r="D33" s="27" t="s">
        <v>4</v>
      </c>
      <c r="E33" s="27"/>
      <c r="G33" s="28">
        <v>36.096446886260601</v>
      </c>
      <c r="H33" s="27"/>
      <c r="I33" s="27">
        <f>2^-I32</f>
        <v>2.5625337381721609</v>
      </c>
      <c r="J33" s="28">
        <v>38.258128479091702</v>
      </c>
      <c r="K33" s="27"/>
      <c r="L33" s="29">
        <f>2^-L32</f>
        <v>0.85670901861271531</v>
      </c>
      <c r="M33" s="27"/>
      <c r="N33" s="27"/>
      <c r="O33" s="18"/>
      <c r="P33" s="18"/>
      <c r="Q33" s="18"/>
      <c r="R33" s="18"/>
      <c r="S33" s="18"/>
      <c r="T33" s="18"/>
    </row>
    <row r="34" spans="1:20" ht="13.5" customHeight="1">
      <c r="A34" s="18"/>
      <c r="B34" s="18"/>
      <c r="C34" s="18"/>
      <c r="D34" s="27"/>
      <c r="E34" s="27"/>
      <c r="G34" s="28">
        <v>39.5563107491148</v>
      </c>
      <c r="H34" s="27"/>
      <c r="I34" s="27"/>
      <c r="J34" s="28">
        <v>39.967164201587103</v>
      </c>
      <c r="K34" s="27"/>
      <c r="L34" s="27"/>
      <c r="M34" s="27"/>
      <c r="N34" s="27"/>
      <c r="O34" s="18"/>
      <c r="P34" s="18"/>
      <c r="Q34" s="18"/>
      <c r="R34" s="18"/>
      <c r="S34" s="18"/>
      <c r="T34" s="18"/>
    </row>
    <row r="35" spans="1:20" ht="13.5" customHeight="1">
      <c r="A35" s="18"/>
      <c r="B35" s="18"/>
      <c r="C35" s="18"/>
      <c r="D35" s="27"/>
      <c r="E35" s="27"/>
      <c r="G35" s="28">
        <v>36.151089838141999</v>
      </c>
      <c r="H35" s="29">
        <f>AVERAGE(G33,G35)</f>
        <v>36.123768362201304</v>
      </c>
      <c r="I35" s="27"/>
      <c r="J35" s="28">
        <v>39.667229349530203</v>
      </c>
      <c r="K35" s="29">
        <f>AVERAGE(J33:J35)</f>
        <v>39.297507343403005</v>
      </c>
      <c r="L35" s="27"/>
      <c r="M35" s="27"/>
      <c r="N35" s="27"/>
      <c r="O35" s="18"/>
      <c r="P35" s="18"/>
      <c r="Q35" s="18"/>
      <c r="R35" s="18"/>
      <c r="S35" s="18"/>
      <c r="T35" s="18"/>
    </row>
    <row r="36" spans="1:20" ht="13.5" customHeight="1">
      <c r="A36" s="18"/>
      <c r="B36" s="18"/>
      <c r="C36" s="18"/>
      <c r="D36" s="27" t="s">
        <v>20</v>
      </c>
      <c r="E36" s="27"/>
      <c r="G36" s="28">
        <v>42.134480975561999</v>
      </c>
      <c r="H36" s="27"/>
      <c r="I36" s="27"/>
      <c r="J36" s="28">
        <v>32.8262648618405</v>
      </c>
      <c r="K36" s="27"/>
      <c r="L36" s="27"/>
      <c r="M36" s="27"/>
      <c r="N36" s="27"/>
      <c r="O36" s="18"/>
      <c r="P36" s="18"/>
      <c r="Q36" s="18"/>
      <c r="R36" s="18"/>
      <c r="S36" s="18"/>
      <c r="T36" s="18"/>
    </row>
    <row r="37" spans="1:20" ht="13.5" customHeight="1">
      <c r="A37" s="18"/>
      <c r="B37" s="18"/>
      <c r="C37" s="18"/>
      <c r="D37" s="27"/>
      <c r="E37" s="27"/>
      <c r="G37" s="28">
        <v>39.0383855087886</v>
      </c>
      <c r="H37" s="27"/>
      <c r="I37" s="27"/>
      <c r="J37" s="28">
        <v>32.135604759888302</v>
      </c>
      <c r="K37" s="27"/>
      <c r="L37" s="27"/>
      <c r="M37" s="27"/>
      <c r="N37" s="27"/>
      <c r="O37" s="18"/>
      <c r="P37" s="18"/>
      <c r="Q37" s="18"/>
      <c r="R37" s="18"/>
      <c r="S37" s="18"/>
      <c r="T37" s="18"/>
    </row>
    <row r="38" spans="1:20" ht="13.5" customHeight="1">
      <c r="A38" s="18"/>
      <c r="B38" s="18"/>
      <c r="C38" s="18"/>
      <c r="D38" s="27"/>
      <c r="E38" s="27"/>
      <c r="G38" s="28">
        <v>38.014634420505402</v>
      </c>
      <c r="H38" s="29">
        <f>AVERAGE(G37:G38)</f>
        <v>38.526509964647005</v>
      </c>
      <c r="I38" s="27"/>
      <c r="J38" s="28">
        <v>32.695219046118403</v>
      </c>
      <c r="K38" s="29">
        <f>AVERAGE(J36:J38)</f>
        <v>32.552362889282399</v>
      </c>
      <c r="L38" s="31">
        <f>K41-K38</f>
        <v>-0.14039292038729911</v>
      </c>
      <c r="M38" s="27"/>
      <c r="N38" s="27"/>
      <c r="O38" s="18"/>
      <c r="P38" s="18"/>
      <c r="Q38" s="18"/>
      <c r="R38" s="18"/>
      <c r="S38" s="18"/>
      <c r="T38" s="18"/>
    </row>
    <row r="39" spans="1:20" ht="13.5" customHeight="1">
      <c r="A39" s="18"/>
      <c r="B39" s="18"/>
      <c r="C39" s="18"/>
      <c r="D39" s="27" t="s">
        <v>23</v>
      </c>
      <c r="E39" s="27"/>
      <c r="G39" s="28">
        <v>35.460860151882301</v>
      </c>
      <c r="H39" s="27"/>
      <c r="I39" s="27"/>
      <c r="J39" s="28">
        <v>32.766331933808601</v>
      </c>
      <c r="K39" s="27"/>
      <c r="L39" s="31">
        <f>2^-L38</f>
        <v>1.1022052624334355</v>
      </c>
      <c r="M39" s="27"/>
      <c r="N39" s="27"/>
      <c r="O39" s="18"/>
      <c r="P39" s="18"/>
      <c r="Q39" s="18"/>
      <c r="R39" s="18"/>
      <c r="S39" s="18"/>
      <c r="T39" s="18"/>
    </row>
    <row r="40" spans="1:20" ht="13.5" customHeight="1">
      <c r="A40" s="18"/>
      <c r="B40" s="18"/>
      <c r="C40" s="18"/>
      <c r="D40" s="27"/>
      <c r="E40" s="27"/>
      <c r="G40" s="28">
        <v>36.262351895430001</v>
      </c>
      <c r="H40" s="27"/>
      <c r="I40" s="27"/>
      <c r="J40" s="28">
        <v>34.174994502649803</v>
      </c>
      <c r="K40" s="27"/>
      <c r="L40" s="27"/>
      <c r="M40" s="27"/>
      <c r="N40" s="27"/>
      <c r="O40" s="18"/>
      <c r="P40" s="18"/>
      <c r="Q40" s="18"/>
      <c r="R40" s="18"/>
      <c r="S40" s="18"/>
      <c r="T40" s="18"/>
    </row>
    <row r="41" spans="1:20" ht="13.5" customHeight="1">
      <c r="A41" s="18"/>
      <c r="B41" s="18"/>
      <c r="C41" s="18"/>
      <c r="D41" s="27"/>
      <c r="E41" s="27"/>
      <c r="G41" s="28">
        <v>36.5919578327427</v>
      </c>
      <c r="H41" s="29">
        <f>AVERAGE(G39:G41)</f>
        <v>36.105056626685005</v>
      </c>
      <c r="I41" s="29">
        <f>H41-H38</f>
        <v>-2.4214533379619994</v>
      </c>
      <c r="J41" s="28">
        <v>32.057608003981599</v>
      </c>
      <c r="K41" s="29">
        <f>AVERAGE(J39,J41)</f>
        <v>32.4119699688951</v>
      </c>
      <c r="L41" s="32"/>
      <c r="M41" s="27"/>
      <c r="N41" s="27"/>
      <c r="O41" s="18"/>
      <c r="P41" s="18"/>
      <c r="Q41" s="18"/>
      <c r="R41" s="18"/>
      <c r="S41" s="18"/>
      <c r="T41" s="18"/>
    </row>
    <row r="42" spans="1:20" ht="13.5" customHeight="1">
      <c r="A42" s="18"/>
      <c r="B42" s="18"/>
      <c r="C42" s="18"/>
      <c r="D42" s="27" t="s">
        <v>7</v>
      </c>
      <c r="E42" s="27"/>
      <c r="G42" s="28">
        <v>39.362343642601601</v>
      </c>
      <c r="H42" s="27"/>
      <c r="I42" s="27">
        <f>2^-I41</f>
        <v>5.3571041259155976</v>
      </c>
      <c r="J42" s="27"/>
      <c r="K42" s="27"/>
      <c r="L42" s="29"/>
      <c r="M42" s="27"/>
      <c r="N42" s="27"/>
      <c r="O42" s="18"/>
      <c r="P42" s="18"/>
      <c r="Q42" s="18"/>
      <c r="R42" s="18"/>
      <c r="S42" s="18"/>
      <c r="T42" s="18"/>
    </row>
    <row r="43" spans="1:20" ht="13.5" customHeight="1">
      <c r="A43" s="18"/>
      <c r="B43" s="18"/>
      <c r="C43" s="18"/>
      <c r="D43" s="27"/>
      <c r="E43" s="27"/>
      <c r="G43" s="28">
        <v>40.809691249933401</v>
      </c>
      <c r="H43" s="27"/>
      <c r="I43" s="27"/>
      <c r="J43" s="28">
        <v>38.153393339491501</v>
      </c>
      <c r="K43" s="27"/>
      <c r="L43" s="27"/>
      <c r="M43" s="27"/>
      <c r="N43" s="27"/>
      <c r="O43" s="18"/>
      <c r="P43" s="18"/>
      <c r="Q43" s="18"/>
      <c r="R43" s="18"/>
      <c r="S43" s="18"/>
      <c r="T43" s="18"/>
    </row>
    <row r="44" spans="1:20" ht="13.5" customHeight="1">
      <c r="A44" s="18"/>
      <c r="B44" s="18"/>
      <c r="C44" s="18"/>
      <c r="D44" s="27"/>
      <c r="E44" s="27"/>
      <c r="G44" s="28">
        <v>36.670070266374303</v>
      </c>
      <c r="H44" s="29">
        <f>AVERAGE(G42:G43)</f>
        <v>40.086017446267505</v>
      </c>
      <c r="I44" s="27"/>
      <c r="J44" s="28">
        <v>38.712836540371001</v>
      </c>
      <c r="K44" s="29">
        <f>AVERAGE(J43:J44)</f>
        <v>38.433114939931251</v>
      </c>
      <c r="L44" s="27"/>
      <c r="M44" s="27"/>
      <c r="N44" s="27"/>
      <c r="O44" s="18"/>
      <c r="P44" s="18"/>
      <c r="Q44" s="18"/>
      <c r="R44" s="18"/>
      <c r="S44" s="18"/>
      <c r="T44" s="18"/>
    </row>
    <row r="45" spans="1:20" ht="13.5" customHeight="1">
      <c r="A45" s="18"/>
      <c r="B45" s="18"/>
      <c r="C45" s="18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18"/>
      <c r="R45" s="18"/>
      <c r="S45" s="18"/>
      <c r="T45" s="18"/>
    </row>
    <row r="46" spans="1:20" ht="13.5" customHeight="1">
      <c r="A46" s="18"/>
      <c r="B46" s="18"/>
      <c r="C46" s="18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18"/>
      <c r="P46" s="18"/>
      <c r="Q46" s="18"/>
      <c r="R46" s="18"/>
      <c r="S46" s="18"/>
      <c r="T46" s="18"/>
    </row>
    <row r="47" spans="1:20" ht="13.5" customHeight="1">
      <c r="A47" s="19"/>
      <c r="B47" s="19"/>
      <c r="C47" s="19"/>
      <c r="D47" s="20"/>
      <c r="E47" s="20"/>
      <c r="F47" s="20"/>
      <c r="G47" s="21" t="s">
        <v>17</v>
      </c>
      <c r="H47" s="20"/>
      <c r="I47" s="20"/>
      <c r="J47" s="20" t="s">
        <v>1</v>
      </c>
      <c r="K47" s="20"/>
      <c r="L47" s="20"/>
      <c r="M47" s="19"/>
      <c r="N47" s="19"/>
      <c r="O47" s="19"/>
      <c r="P47" s="19"/>
      <c r="Q47" s="19"/>
      <c r="R47" s="19"/>
      <c r="S47" s="20"/>
      <c r="T47" s="20"/>
    </row>
    <row r="48" spans="1:20" ht="13.5" customHeight="1">
      <c r="A48" s="18"/>
      <c r="B48" s="18"/>
      <c r="C48" s="18"/>
      <c r="D48" s="27" t="s">
        <v>18</v>
      </c>
      <c r="E48" s="18"/>
      <c r="F48" s="27"/>
      <c r="G48" s="28">
        <v>31.524480355661598</v>
      </c>
      <c r="H48" s="27"/>
      <c r="I48" s="27"/>
      <c r="J48" s="28">
        <v>35.840746262801197</v>
      </c>
      <c r="K48" s="27"/>
      <c r="L48" s="27"/>
      <c r="M48" s="18"/>
      <c r="N48" s="18"/>
      <c r="O48" s="18"/>
      <c r="P48" s="18"/>
      <c r="Q48" s="18"/>
      <c r="R48" s="18"/>
      <c r="S48" s="18"/>
      <c r="T48" s="18"/>
    </row>
    <row r="49" spans="1:20" ht="13.5" customHeight="1">
      <c r="A49" s="18"/>
      <c r="B49" s="18"/>
      <c r="C49" s="18"/>
      <c r="D49" s="27"/>
      <c r="E49" s="18"/>
      <c r="F49" s="27"/>
      <c r="G49" s="28">
        <v>33.117694438559298</v>
      </c>
      <c r="H49" s="27"/>
      <c r="I49" s="27"/>
      <c r="J49" s="28">
        <v>35.769887456861198</v>
      </c>
      <c r="K49" s="27"/>
      <c r="L49" s="27"/>
      <c r="M49" s="18"/>
      <c r="N49" s="18"/>
      <c r="O49" s="18"/>
      <c r="P49" s="18"/>
      <c r="Q49" s="18"/>
      <c r="R49" s="18"/>
      <c r="S49" s="18"/>
      <c r="T49" s="18"/>
    </row>
    <row r="50" spans="1:20" ht="13.5" customHeight="1">
      <c r="A50" s="18"/>
      <c r="B50" s="18"/>
      <c r="C50" s="18"/>
      <c r="D50" s="27"/>
      <c r="E50" s="18"/>
      <c r="F50" s="27"/>
      <c r="G50" s="28">
        <v>32.365660309348399</v>
      </c>
      <c r="H50" s="29">
        <f>AVERAGE(G49:G50)</f>
        <v>32.741677373953848</v>
      </c>
      <c r="I50" s="27"/>
      <c r="J50" s="28">
        <v>35.364051150621002</v>
      </c>
      <c r="K50" s="29">
        <f>AVERAGE(J48:J50)</f>
        <v>35.658228290094463</v>
      </c>
      <c r="L50" s="27"/>
      <c r="M50" s="18"/>
      <c r="N50" s="18"/>
      <c r="O50" s="18"/>
      <c r="P50" s="18"/>
      <c r="Q50" s="18"/>
      <c r="R50" s="18"/>
      <c r="S50" s="18"/>
      <c r="T50" s="18"/>
    </row>
    <row r="51" spans="1:20" ht="13.5" customHeight="1">
      <c r="A51" s="18"/>
      <c r="B51" s="18"/>
      <c r="C51" s="18"/>
      <c r="D51" s="27" t="s">
        <v>19</v>
      </c>
      <c r="E51" s="18"/>
      <c r="F51" s="31"/>
      <c r="G51" s="28">
        <v>33.305692255256403</v>
      </c>
      <c r="H51" s="27"/>
      <c r="I51" s="31"/>
      <c r="J51" s="28">
        <v>36.759161978293498</v>
      </c>
      <c r="K51" s="27"/>
      <c r="L51" s="31"/>
      <c r="M51" s="18"/>
      <c r="N51" s="18"/>
      <c r="O51" s="18"/>
      <c r="P51" s="18"/>
      <c r="Q51" s="18"/>
      <c r="R51" s="18"/>
      <c r="S51" s="18"/>
      <c r="T51" s="18"/>
    </row>
    <row r="52" spans="1:20" ht="13.5" customHeight="1">
      <c r="A52" s="18"/>
      <c r="B52" s="18"/>
      <c r="C52" s="18"/>
      <c r="D52" s="27"/>
      <c r="E52" s="18"/>
      <c r="F52" s="27"/>
      <c r="G52" s="28">
        <v>34.265201646388</v>
      </c>
      <c r="H52" s="27"/>
      <c r="I52" s="27"/>
      <c r="J52" s="28">
        <v>40.1882676365964</v>
      </c>
      <c r="K52" s="27"/>
      <c r="L52" s="27"/>
      <c r="M52" s="18"/>
      <c r="N52" s="18"/>
      <c r="O52" s="18"/>
      <c r="P52" s="18"/>
      <c r="Q52" s="18"/>
      <c r="R52" s="18"/>
      <c r="S52" s="18"/>
      <c r="T52" s="18"/>
    </row>
    <row r="53" spans="1:20" ht="13.5" customHeight="1">
      <c r="A53" s="18"/>
      <c r="B53" s="18"/>
      <c r="C53" s="18"/>
      <c r="D53" s="27"/>
      <c r="E53" s="18"/>
      <c r="F53" s="32"/>
      <c r="G53" s="28">
        <v>33.136362836688797</v>
      </c>
      <c r="H53" s="29">
        <f>AVERAGE(G51:G53)</f>
        <v>33.569085579444398</v>
      </c>
      <c r="I53" s="32">
        <f>H53-H50</f>
        <v>0.82740820549054916</v>
      </c>
      <c r="J53" s="28">
        <v>36.264374477206999</v>
      </c>
      <c r="K53" s="29">
        <f>AVERAGE(J51,J53)</f>
        <v>36.511768227750252</v>
      </c>
      <c r="L53" s="32">
        <f>K53-K50</f>
        <v>0.85353993765578906</v>
      </c>
      <c r="M53" s="18"/>
      <c r="N53" s="18"/>
      <c r="O53" s="18"/>
      <c r="P53" s="18"/>
      <c r="Q53" s="18"/>
      <c r="R53" s="18"/>
      <c r="S53" s="18"/>
      <c r="T53" s="18"/>
    </row>
    <row r="54" spans="1:20" ht="13.5" customHeight="1">
      <c r="A54" s="18"/>
      <c r="B54" s="18"/>
      <c r="C54" s="18"/>
      <c r="D54" s="27" t="s">
        <v>24</v>
      </c>
      <c r="E54" s="18"/>
      <c r="F54" s="31"/>
      <c r="G54" s="28">
        <v>38.746206127044204</v>
      </c>
      <c r="H54" s="27"/>
      <c r="I54" s="31">
        <f>2^-I53</f>
        <v>0.56354073164331442</v>
      </c>
      <c r="J54" s="28">
        <v>37.562363364948098</v>
      </c>
      <c r="K54" s="27"/>
      <c r="L54" s="31">
        <f>2^-L53</f>
        <v>0.55342513065711385</v>
      </c>
      <c r="M54" s="18"/>
      <c r="N54" s="18"/>
      <c r="O54" s="18"/>
      <c r="P54" s="18"/>
      <c r="Q54" s="18"/>
      <c r="R54" s="18"/>
      <c r="S54" s="18"/>
      <c r="T54" s="18"/>
    </row>
    <row r="55" spans="1:20" ht="13.5" customHeight="1">
      <c r="A55" s="18"/>
      <c r="B55" s="18"/>
      <c r="C55" s="18"/>
      <c r="D55" s="27"/>
      <c r="E55" s="18"/>
      <c r="F55" s="27"/>
      <c r="G55" s="28">
        <v>37.693982914362103</v>
      </c>
      <c r="H55" s="27"/>
      <c r="I55" s="27"/>
      <c r="J55" s="28">
        <v>45.831052384118898</v>
      </c>
      <c r="K55" s="27"/>
      <c r="L55" s="27"/>
      <c r="M55" s="18"/>
      <c r="N55" s="18"/>
      <c r="O55" s="18"/>
      <c r="P55" s="18"/>
      <c r="Q55" s="18"/>
      <c r="R55" s="18"/>
      <c r="S55" s="18"/>
      <c r="T55" s="18"/>
    </row>
    <row r="56" spans="1:20" ht="13.5" customHeight="1">
      <c r="A56" s="18"/>
      <c r="B56" s="18"/>
      <c r="C56" s="18"/>
      <c r="D56" s="27"/>
      <c r="E56" s="18"/>
      <c r="F56" s="27"/>
      <c r="G56" s="28">
        <v>38.656873790356599</v>
      </c>
      <c r="H56" s="29">
        <f>AVERAGE(G54:G56)</f>
        <v>38.365687610587635</v>
      </c>
      <c r="I56" s="27"/>
      <c r="J56" s="28">
        <v>35.664783564319102</v>
      </c>
      <c r="K56" s="29">
        <f>AVERAGE(J54,J56)</f>
        <v>36.613573464633603</v>
      </c>
      <c r="L56" s="27"/>
      <c r="M56" s="18"/>
      <c r="N56" s="18"/>
      <c r="O56" s="18"/>
      <c r="P56" s="18"/>
      <c r="Q56" s="18"/>
      <c r="R56" s="18"/>
      <c r="S56" s="18"/>
      <c r="T56" s="18"/>
    </row>
    <row r="57" spans="1:20" ht="13.5" customHeight="1">
      <c r="A57" s="18"/>
      <c r="B57" s="18"/>
      <c r="C57" s="18"/>
      <c r="D57" s="27" t="s">
        <v>25</v>
      </c>
      <c r="E57" s="18"/>
      <c r="F57" s="31"/>
      <c r="G57" s="28">
        <v>36.882448937826503</v>
      </c>
      <c r="H57" s="27"/>
      <c r="I57" s="31"/>
      <c r="J57" s="28">
        <v>36.2749926125177</v>
      </c>
      <c r="K57" s="27"/>
      <c r="L57" s="31"/>
      <c r="M57" s="18"/>
      <c r="N57" s="18"/>
      <c r="O57" s="18"/>
      <c r="P57" s="18"/>
      <c r="Q57" s="18"/>
      <c r="R57" s="18"/>
      <c r="S57" s="18"/>
      <c r="T57" s="18"/>
    </row>
    <row r="58" spans="1:20" ht="13.5" customHeight="1">
      <c r="A58" s="18"/>
      <c r="B58" s="18"/>
      <c r="C58" s="18"/>
      <c r="D58" s="27"/>
      <c r="E58" s="18"/>
      <c r="F58" s="27"/>
      <c r="G58" s="28">
        <v>35.590635974723597</v>
      </c>
      <c r="H58" s="27"/>
      <c r="I58" s="27"/>
      <c r="J58" s="28">
        <v>48.023751893505903</v>
      </c>
      <c r="K58" s="27"/>
      <c r="L58" s="27"/>
      <c r="M58" s="18"/>
      <c r="N58" s="18"/>
      <c r="O58" s="18"/>
      <c r="P58" s="18"/>
      <c r="Q58" s="18"/>
      <c r="R58" s="18"/>
      <c r="S58" s="18"/>
      <c r="T58" s="18"/>
    </row>
    <row r="59" spans="1:20" ht="13.5" customHeight="1">
      <c r="A59" s="18"/>
      <c r="B59" s="18"/>
      <c r="C59" s="18"/>
      <c r="D59" s="27"/>
      <c r="E59" s="27"/>
      <c r="F59" s="30"/>
      <c r="G59" s="28">
        <v>36.4685011362591</v>
      </c>
      <c r="H59" s="29">
        <f>AVERAGE(G57:G59)</f>
        <v>36.313862016269731</v>
      </c>
      <c r="I59" s="30">
        <f>H59-H56</f>
        <v>-2.0518255943179042</v>
      </c>
      <c r="J59" s="28">
        <v>37.157315413706698</v>
      </c>
      <c r="K59" s="29">
        <f>AVERAGE(J57,J59)</f>
        <v>36.716154013112202</v>
      </c>
      <c r="L59" s="30">
        <f>K59-K56</f>
        <v>0.1025805484785991</v>
      </c>
      <c r="M59" s="18"/>
      <c r="N59" s="18"/>
      <c r="O59" s="18"/>
      <c r="P59" s="18"/>
      <c r="Q59" s="18"/>
      <c r="R59" s="18"/>
      <c r="S59" s="18"/>
      <c r="T59" s="18"/>
    </row>
    <row r="60" spans="1:20" ht="13.5" customHeight="1">
      <c r="A60" s="18"/>
      <c r="B60" s="18"/>
      <c r="C60" s="18"/>
      <c r="D60" s="27"/>
      <c r="E60" s="27"/>
      <c r="F60" s="33"/>
      <c r="I60" s="33">
        <f>2^-I59</f>
        <v>4.1463031321420587</v>
      </c>
      <c r="J60" s="27"/>
      <c r="K60" s="27"/>
      <c r="L60" s="33">
        <f>2^-L59</f>
        <v>0.93136556722148423</v>
      </c>
      <c r="M60" s="18"/>
      <c r="N60" s="18"/>
      <c r="O60" s="18"/>
      <c r="P60" s="18"/>
      <c r="Q60" s="18"/>
      <c r="R60" s="18"/>
      <c r="S60" s="18"/>
      <c r="T60" s="18"/>
    </row>
    <row r="61" spans="1:20" ht="13.5" customHeight="1">
      <c r="A61" s="18"/>
      <c r="B61" s="18"/>
      <c r="C61" s="18"/>
      <c r="D61" s="27"/>
      <c r="E61" s="27"/>
      <c r="F61" s="27"/>
      <c r="G61" s="27"/>
      <c r="H61" s="27"/>
      <c r="I61" s="27"/>
      <c r="J61" s="27"/>
      <c r="K61" s="27"/>
      <c r="L61" s="27"/>
      <c r="M61" s="18"/>
      <c r="N61" s="18"/>
      <c r="O61" s="18"/>
      <c r="P61" s="18"/>
      <c r="Q61" s="18"/>
      <c r="R61" s="18"/>
      <c r="S61" s="18"/>
      <c r="T61" s="18"/>
    </row>
    <row r="62" spans="1:20" ht="13.5" customHeight="1">
      <c r="A62" s="18"/>
      <c r="B62" s="18"/>
      <c r="C62" s="18"/>
      <c r="D62" s="27"/>
      <c r="E62" s="27"/>
      <c r="F62" s="27"/>
      <c r="G62" s="27"/>
      <c r="H62" s="27"/>
      <c r="I62" s="27"/>
      <c r="J62" s="27"/>
      <c r="K62" s="27"/>
      <c r="L62" s="27"/>
      <c r="M62" s="18"/>
      <c r="N62" s="18"/>
      <c r="O62" s="18"/>
      <c r="P62" s="18"/>
      <c r="Q62" s="18"/>
      <c r="R62" s="18"/>
      <c r="S62" s="18"/>
      <c r="T62" s="18"/>
    </row>
    <row r="63" spans="1:20" ht="13.5" customHeight="1">
      <c r="A63" s="18"/>
      <c r="B63" s="18"/>
      <c r="C63" s="18"/>
      <c r="F63" s="27"/>
      <c r="G63" s="27"/>
      <c r="H63" s="27"/>
      <c r="I63" s="27"/>
      <c r="J63" s="27"/>
      <c r="K63" s="27"/>
      <c r="L63" s="27"/>
      <c r="M63" s="18"/>
      <c r="N63" s="18"/>
      <c r="O63" s="18"/>
      <c r="P63" s="18"/>
      <c r="Q63" s="18"/>
      <c r="R63" s="18"/>
      <c r="S63" s="18"/>
      <c r="T63" s="18"/>
    </row>
    <row r="64" spans="1:20" ht="13.5" customHeight="1">
      <c r="A64" s="18"/>
      <c r="B64" s="18"/>
      <c r="C64" s="18"/>
      <c r="F64" s="27"/>
      <c r="G64" s="27"/>
      <c r="H64" s="27"/>
      <c r="I64" s="27"/>
      <c r="J64" s="27"/>
      <c r="K64" s="27"/>
      <c r="L64" s="27"/>
      <c r="M64" s="18"/>
      <c r="N64" s="18"/>
      <c r="O64" s="18"/>
      <c r="P64" s="18"/>
      <c r="Q64" s="18"/>
      <c r="R64" s="18"/>
      <c r="S64" s="18"/>
      <c r="T64" s="18"/>
    </row>
    <row r="65" spans="1:20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pans="1:20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 ht="13.5" customHeight="1">
      <c r="A70" s="18"/>
      <c r="B70" s="18"/>
      <c r="C70" s="18"/>
      <c r="F70" s="18"/>
      <c r="G70" s="34"/>
      <c r="H70" s="34"/>
      <c r="I70" s="21" t="s">
        <v>14</v>
      </c>
      <c r="J70" s="21" t="s">
        <v>17</v>
      </c>
      <c r="K70" s="20" t="s">
        <v>1</v>
      </c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3.5" customHeight="1">
      <c r="A71" s="18"/>
      <c r="B71" s="18"/>
      <c r="C71" s="18"/>
      <c r="F71" s="18"/>
      <c r="G71" s="18" t="s">
        <v>15</v>
      </c>
      <c r="H71" s="18"/>
      <c r="I71" s="22">
        <v>0.74579994104164504</v>
      </c>
      <c r="J71" s="18">
        <v>0.55135883977715094</v>
      </c>
      <c r="K71" s="18">
        <v>0.49400617135442099</v>
      </c>
      <c r="L71" s="18"/>
      <c r="M71" s="18"/>
      <c r="N71" s="18"/>
      <c r="O71" s="18"/>
      <c r="P71" s="18"/>
      <c r="Q71" s="18"/>
      <c r="R71" s="18"/>
      <c r="S71" s="18"/>
      <c r="T71" s="18"/>
    </row>
    <row r="72" spans="1:20" ht="13.5" customHeight="1">
      <c r="A72" s="18"/>
      <c r="B72" s="18"/>
      <c r="C72" s="18"/>
      <c r="G72" s="18"/>
      <c r="H72" s="27"/>
      <c r="I72" s="27">
        <v>0.77407257868992463</v>
      </c>
      <c r="J72" s="27">
        <v>2.5625337381721609</v>
      </c>
      <c r="K72" s="29">
        <v>0.85670901861271531</v>
      </c>
      <c r="L72" s="18"/>
      <c r="M72" s="18"/>
      <c r="N72" s="18"/>
      <c r="O72" s="18"/>
      <c r="P72" s="18"/>
      <c r="Q72" s="18"/>
      <c r="R72" s="18"/>
      <c r="S72" s="18"/>
      <c r="T72" s="18"/>
    </row>
    <row r="73" spans="1:20" ht="13.5" customHeight="1">
      <c r="A73" s="18"/>
      <c r="B73" s="18"/>
      <c r="C73" s="18"/>
      <c r="F73" s="27"/>
      <c r="G73" s="18"/>
      <c r="H73" s="18"/>
      <c r="I73" s="31">
        <v>0.48047461276530845</v>
      </c>
      <c r="J73" s="18">
        <v>0.56354073164331442</v>
      </c>
      <c r="K73" s="18">
        <v>0.55342513065711385</v>
      </c>
      <c r="L73" s="18"/>
      <c r="M73" s="18"/>
      <c r="N73" s="18"/>
      <c r="O73" s="18"/>
      <c r="P73" s="18"/>
      <c r="Q73" s="18"/>
      <c r="R73" s="18"/>
      <c r="S73" s="18"/>
      <c r="T73" s="18"/>
    </row>
    <row r="74" spans="1:20" ht="13.5" customHeight="1">
      <c r="A74" s="18"/>
      <c r="B74" s="18"/>
      <c r="C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ht="13.5" customHeight="1">
      <c r="A75" s="18"/>
      <c r="B75" s="18"/>
      <c r="C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0" ht="13.5" customHeight="1">
      <c r="A76" s="18"/>
      <c r="B76" s="18"/>
      <c r="C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ht="13.5" customHeight="1">
      <c r="A77" s="18"/>
      <c r="B77" s="18"/>
      <c r="C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0" ht="13.5" customHeight="1">
      <c r="A78" s="18"/>
      <c r="B78" s="18"/>
      <c r="C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</row>
    <row r="79" spans="1:20" ht="13.5" customHeight="1">
      <c r="A79" s="18"/>
      <c r="B79" s="18"/>
      <c r="C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pans="1:20" ht="13.5" customHeight="1">
      <c r="A80" s="18"/>
      <c r="B80" s="18"/>
      <c r="C80" s="18"/>
      <c r="F80" s="18"/>
      <c r="G80" s="18" t="s">
        <v>26</v>
      </c>
      <c r="H80" s="18"/>
      <c r="I80" s="27">
        <v>1.2862183278746604</v>
      </c>
      <c r="J80" s="18">
        <v>6.0540981097601989</v>
      </c>
      <c r="K80" s="18">
        <v>1.277385601092667</v>
      </c>
      <c r="L80" s="18"/>
      <c r="M80" s="18"/>
      <c r="N80" s="18"/>
      <c r="O80" s="18"/>
      <c r="P80" s="18"/>
      <c r="Q80" s="18"/>
      <c r="R80" s="18"/>
      <c r="S80" s="18"/>
      <c r="T80" s="18"/>
    </row>
    <row r="81" spans="1:20" ht="13.5" customHeight="1">
      <c r="A81" s="18"/>
      <c r="B81" s="18"/>
      <c r="C81" s="18"/>
      <c r="F81" s="18"/>
      <c r="G81" s="18"/>
      <c r="H81" s="18"/>
      <c r="I81" s="27">
        <v>2.6766374702412792</v>
      </c>
      <c r="J81" s="18">
        <v>5.3571041259155976</v>
      </c>
      <c r="K81" s="18">
        <v>1.1022052624334355</v>
      </c>
      <c r="L81" s="18"/>
      <c r="M81" s="18"/>
      <c r="N81" s="18"/>
      <c r="O81" s="18"/>
      <c r="P81" s="18"/>
      <c r="Q81" s="18"/>
      <c r="R81" s="18"/>
      <c r="S81" s="18"/>
      <c r="T81" s="18"/>
    </row>
    <row r="82" spans="1:20" ht="13.5" customHeight="1">
      <c r="A82" s="18"/>
      <c r="B82" s="18"/>
      <c r="C82" s="18"/>
      <c r="F82" s="18"/>
      <c r="G82" s="18"/>
      <c r="H82" s="18"/>
      <c r="I82" s="33">
        <v>2.3717563338920047</v>
      </c>
      <c r="J82" s="18">
        <v>4.1463031321420587</v>
      </c>
      <c r="K82" s="18">
        <v>0.93136556722148423</v>
      </c>
      <c r="L82" s="18"/>
      <c r="M82" s="18"/>
      <c r="N82" s="18"/>
      <c r="O82" s="18"/>
      <c r="P82" s="18"/>
      <c r="Q82" s="18"/>
      <c r="R82" s="18"/>
      <c r="S82" s="18"/>
      <c r="T82" s="18"/>
    </row>
    <row r="83" spans="1:20" ht="13.5" customHeight="1">
      <c r="A83" s="18"/>
      <c r="B83" s="18"/>
      <c r="C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spans="1:20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spans="1:20" ht="13.5" customHeight="1">
      <c r="A86" s="18"/>
      <c r="B86" s="18"/>
      <c r="C86" s="18"/>
      <c r="D86" s="18"/>
      <c r="E86" s="18"/>
      <c r="F86" s="18"/>
      <c r="G86" s="18"/>
      <c r="H86" s="18"/>
      <c r="I86" s="18">
        <f>I80/I71</f>
        <v>1.7246157542976244</v>
      </c>
      <c r="J86" s="18">
        <f>J80/J71</f>
        <v>10.980322927636662</v>
      </c>
      <c r="K86" s="18">
        <f>K80/K71</f>
        <v>2.5857685089043478</v>
      </c>
      <c r="L86" s="18"/>
      <c r="M86" s="18"/>
      <c r="N86" s="18"/>
      <c r="O86" s="18"/>
      <c r="P86" s="18"/>
      <c r="Q86" s="18"/>
      <c r="R86" s="18"/>
      <c r="S86" s="18"/>
      <c r="T86" s="18"/>
    </row>
    <row r="87" spans="1:20" ht="13.5" customHeight="1">
      <c r="A87" s="18"/>
      <c r="B87" s="18"/>
      <c r="C87" s="18"/>
      <c r="D87" s="18"/>
      <c r="E87" s="18"/>
      <c r="F87" s="18"/>
      <c r="G87" s="18"/>
      <c r="H87" s="18"/>
      <c r="I87" s="18">
        <f t="shared" ref="I87:J88" si="0">I81/I72</f>
        <v>3.457863698997504</v>
      </c>
      <c r="J87" s="18">
        <f t="shared" si="0"/>
        <v>2.0905496954497802</v>
      </c>
      <c r="K87" s="18">
        <f t="shared" ref="K87" si="1">K81/K72</f>
        <v>1.2865573240004602</v>
      </c>
      <c r="L87" s="18"/>
      <c r="M87" s="18"/>
      <c r="N87" s="18"/>
      <c r="O87" s="18"/>
      <c r="P87" s="18"/>
      <c r="Q87" s="18"/>
      <c r="R87" s="18"/>
      <c r="S87" s="18"/>
      <c r="T87" s="18"/>
    </row>
    <row r="88" spans="1:20" ht="13.5" customHeight="1">
      <c r="A88" s="18"/>
      <c r="B88" s="18"/>
      <c r="C88" s="18"/>
      <c r="D88" s="18"/>
      <c r="E88" s="18"/>
      <c r="F88" s="18"/>
      <c r="G88" s="18"/>
      <c r="H88" s="18"/>
      <c r="I88" s="18">
        <f t="shared" si="0"/>
        <v>4.9362781526409334</v>
      </c>
      <c r="J88" s="18">
        <f t="shared" si="0"/>
        <v>7.3575926269805212</v>
      </c>
      <c r="K88" s="18">
        <f t="shared" ref="K88" si="2">K82/K73</f>
        <v>1.6829115911588974</v>
      </c>
      <c r="L88" s="18"/>
      <c r="M88" s="18"/>
      <c r="N88" s="18"/>
      <c r="O88" s="18"/>
      <c r="P88" s="18"/>
      <c r="Q88" s="18"/>
      <c r="R88" s="18"/>
      <c r="S88" s="18"/>
      <c r="T88" s="18"/>
    </row>
    <row r="89" spans="1:20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0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0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ht="13.5" customHeight="1">
      <c r="A93" s="18"/>
      <c r="B93" s="18"/>
      <c r="C93" s="39"/>
      <c r="D93" s="39"/>
      <c r="E93" s="39"/>
      <c r="F93" s="39"/>
      <c r="G93" s="39"/>
      <c r="H93" s="39"/>
      <c r="I93" s="39"/>
      <c r="J93" s="39"/>
      <c r="K93" s="39"/>
      <c r="L93" s="18"/>
      <c r="M93" s="18"/>
      <c r="N93" s="18"/>
      <c r="O93" s="18"/>
      <c r="P93" s="18"/>
      <c r="Q93" s="18"/>
      <c r="R93" s="18"/>
      <c r="S93" s="18"/>
      <c r="T93" s="18"/>
    </row>
    <row r="94" spans="1:20" ht="13.5" customHeight="1">
      <c r="A94" s="18"/>
      <c r="B94" s="18"/>
      <c r="C94" s="39"/>
      <c r="D94" s="39"/>
      <c r="E94" s="39"/>
      <c r="F94" s="39"/>
      <c r="G94" s="39"/>
      <c r="H94" s="39"/>
      <c r="I94" s="39"/>
      <c r="J94" s="39"/>
      <c r="K94" s="39"/>
      <c r="L94" s="18"/>
      <c r="M94" s="18"/>
      <c r="N94" s="18"/>
      <c r="O94" s="18"/>
      <c r="P94" s="18"/>
      <c r="Q94" s="18"/>
      <c r="R94" s="18"/>
      <c r="S94" s="18"/>
      <c r="T94" s="18"/>
    </row>
    <row r="95" spans="1:20" ht="13.5" customHeight="1">
      <c r="A95" s="18"/>
      <c r="B95" s="18"/>
      <c r="C95" s="39"/>
      <c r="D95" s="40"/>
      <c r="E95" s="39"/>
      <c r="F95" s="39"/>
      <c r="G95" s="39"/>
      <c r="H95" s="40"/>
      <c r="I95" s="39"/>
      <c r="J95" s="39"/>
      <c r="K95" s="39"/>
      <c r="L95" s="18"/>
      <c r="M95" s="18"/>
      <c r="N95" s="18"/>
      <c r="O95" s="18"/>
      <c r="P95" s="18"/>
      <c r="Q95" s="18"/>
      <c r="R95" s="18"/>
      <c r="S95" s="18"/>
      <c r="T95" s="18"/>
    </row>
    <row r="96" spans="1:20" ht="13.5" customHeight="1">
      <c r="A96" s="18"/>
      <c r="B96" s="18"/>
      <c r="C96" s="39"/>
      <c r="D96" s="40"/>
      <c r="E96" s="39"/>
      <c r="F96" s="39"/>
      <c r="G96" s="39"/>
      <c r="H96" s="40"/>
      <c r="I96" s="39"/>
      <c r="J96" s="39"/>
      <c r="K96" s="39"/>
      <c r="L96" s="18"/>
      <c r="M96" s="18"/>
      <c r="N96" s="18"/>
      <c r="O96" s="18"/>
      <c r="P96" s="18"/>
      <c r="Q96" s="18"/>
      <c r="R96" s="18"/>
      <c r="S96" s="18"/>
      <c r="T96" s="18"/>
    </row>
    <row r="97" spans="1:20" ht="13.5" customHeight="1">
      <c r="A97" s="18"/>
      <c r="B97" s="18"/>
      <c r="C97" s="39"/>
      <c r="G97" s="39"/>
      <c r="H97" s="40"/>
      <c r="I97" s="41"/>
      <c r="J97" s="39"/>
      <c r="K97" s="39"/>
      <c r="L97" s="18"/>
      <c r="M97" s="18"/>
      <c r="N97" s="18"/>
      <c r="O97" s="18"/>
      <c r="P97" s="18"/>
      <c r="Q97" s="18"/>
      <c r="R97" s="18"/>
      <c r="S97" s="18"/>
      <c r="T97" s="18"/>
    </row>
    <row r="98" spans="1:20" ht="13.5" customHeight="1">
      <c r="A98" s="18"/>
      <c r="B98" s="18"/>
      <c r="C98" s="39"/>
      <c r="G98" s="42"/>
      <c r="H98" s="40"/>
      <c r="I98" s="39"/>
      <c r="J98" s="42"/>
      <c r="K98" s="39"/>
      <c r="L98" s="18"/>
      <c r="M98" s="18"/>
      <c r="N98" s="18"/>
      <c r="O98" s="18"/>
      <c r="P98" s="18"/>
      <c r="Q98" s="18"/>
      <c r="R98" s="18"/>
      <c r="S98" s="18"/>
      <c r="T98" s="18"/>
    </row>
    <row r="99" spans="1:20" ht="13.5" customHeight="1">
      <c r="A99" s="18"/>
      <c r="B99" s="18"/>
      <c r="C99" s="39"/>
      <c r="G99" s="39"/>
      <c r="H99" s="40"/>
      <c r="I99" s="39"/>
      <c r="J99" s="39"/>
      <c r="K99" s="39"/>
      <c r="L99" s="18"/>
      <c r="M99" s="18"/>
      <c r="N99" s="18"/>
      <c r="O99" s="18"/>
      <c r="P99" s="18"/>
      <c r="Q99" s="18"/>
      <c r="R99" s="18"/>
      <c r="S99" s="18"/>
      <c r="T99" s="18"/>
    </row>
    <row r="100" spans="1:20" ht="13.5" customHeight="1">
      <c r="A100" s="18"/>
      <c r="B100" s="18"/>
      <c r="C100" s="39"/>
      <c r="G100" s="43"/>
      <c r="H100" s="40"/>
      <c r="I100" s="41"/>
      <c r="J100" s="43"/>
      <c r="K100" s="39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13.5" customHeight="1">
      <c r="A101" s="18"/>
      <c r="B101" s="18"/>
      <c r="C101" s="39"/>
      <c r="G101" s="42"/>
      <c r="H101" s="40"/>
      <c r="I101" s="39"/>
      <c r="J101" s="42"/>
      <c r="K101" s="39"/>
      <c r="L101" s="18"/>
      <c r="M101" s="18"/>
      <c r="N101" s="18"/>
      <c r="O101" s="18"/>
      <c r="P101" s="18"/>
      <c r="Q101" s="18"/>
      <c r="R101" s="18"/>
      <c r="S101" s="18"/>
      <c r="T101" s="18"/>
    </row>
    <row r="102" spans="1:20" ht="13.5" customHeight="1">
      <c r="A102" s="18"/>
      <c r="B102" s="18"/>
      <c r="C102" s="39"/>
      <c r="G102" s="39"/>
      <c r="H102" s="40"/>
      <c r="I102" s="39"/>
      <c r="J102" s="39"/>
      <c r="K102" s="39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0" ht="13.5" customHeight="1">
      <c r="A103" s="18"/>
      <c r="B103" s="18"/>
      <c r="C103" s="39"/>
      <c r="G103" s="39"/>
      <c r="H103" s="40"/>
      <c r="I103" s="41"/>
      <c r="J103" s="39"/>
      <c r="K103" s="39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0" ht="13.5" customHeight="1">
      <c r="A104" s="18"/>
      <c r="B104" s="18"/>
      <c r="C104" s="39"/>
      <c r="G104" s="42"/>
      <c r="H104" s="40"/>
      <c r="I104" s="39"/>
      <c r="J104" s="42"/>
      <c r="K104" s="39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0" ht="13.5" customHeight="1">
      <c r="A105" s="18"/>
      <c r="B105" s="18"/>
      <c r="C105" s="39"/>
      <c r="G105" s="39"/>
      <c r="H105" s="40"/>
      <c r="I105" s="39"/>
      <c r="J105" s="39"/>
      <c r="K105" s="39"/>
      <c r="L105" s="18"/>
      <c r="M105" s="18"/>
      <c r="N105" s="18"/>
      <c r="O105" s="18"/>
      <c r="P105" s="18"/>
      <c r="Q105" s="18"/>
      <c r="R105" s="18"/>
      <c r="S105" s="18"/>
      <c r="T105" s="18"/>
    </row>
    <row r="106" spans="1:20" ht="13.5" customHeight="1">
      <c r="A106" s="18"/>
      <c r="B106" s="18"/>
      <c r="C106" s="39"/>
      <c r="G106" s="44"/>
      <c r="H106" s="40"/>
      <c r="I106" s="41"/>
      <c r="J106" s="44"/>
      <c r="K106" s="39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20" ht="13.5" customHeight="1">
      <c r="A107" s="18"/>
      <c r="B107" s="18"/>
      <c r="C107" s="39"/>
      <c r="G107" s="45"/>
      <c r="H107" s="39"/>
      <c r="I107" s="39"/>
      <c r="J107" s="45"/>
      <c r="K107" s="39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ht="13.5" customHeight="1">
      <c r="A108" s="18"/>
      <c r="B108" s="18"/>
      <c r="C108" s="39"/>
      <c r="G108" s="39"/>
      <c r="H108" s="39"/>
      <c r="I108" s="39"/>
      <c r="J108" s="39"/>
      <c r="K108" s="39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ht="13.5" customHeight="1">
      <c r="A109" s="18"/>
      <c r="B109" s="18"/>
      <c r="C109" s="39"/>
      <c r="G109" s="39"/>
      <c r="H109" s="39"/>
      <c r="I109" s="39"/>
      <c r="J109" s="39"/>
      <c r="K109" s="39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ht="13.5" customHeight="1">
      <c r="A110" s="18"/>
      <c r="B110" s="18"/>
      <c r="C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ht="13.5" customHeight="1">
      <c r="A111" s="18"/>
      <c r="B111" s="18"/>
      <c r="C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ht="13.5" customHeight="1">
      <c r="A112" s="18"/>
      <c r="B112" s="18"/>
      <c r="C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ht="13.5" customHeight="1">
      <c r="A113" s="18"/>
      <c r="B113" s="18"/>
      <c r="C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ht="13.5" customHeight="1">
      <c r="A114" s="18"/>
      <c r="B114" s="18"/>
      <c r="C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1:20" ht="13.5" customHeight="1">
      <c r="A115" s="18"/>
      <c r="B115" s="18"/>
      <c r="C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ht="13.5" customHeight="1">
      <c r="A116" s="18"/>
      <c r="B116" s="18"/>
      <c r="C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ht="13.5" customHeight="1">
      <c r="A117" s="18"/>
      <c r="B117" s="18"/>
      <c r="C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ht="13.5" customHeight="1">
      <c r="A118" s="18"/>
      <c r="B118" s="18"/>
      <c r="C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1:20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spans="1:20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1:20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spans="1:20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spans="1:20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spans="1:20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spans="1:20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spans="1:20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1:20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spans="1:20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spans="1:20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</row>
    <row r="136" spans="1:20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</row>
    <row r="138" spans="1:20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spans="1:20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spans="1:20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spans="1:20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</row>
    <row r="143" spans="1:20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</row>
    <row r="145" spans="1:20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</row>
    <row r="146" spans="1:20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20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</row>
    <row r="152" spans="1:20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</row>
    <row r="153" spans="1:20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</row>
    <row r="154" spans="1:20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</row>
    <row r="155" spans="1:20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</row>
    <row r="156" spans="1:20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</row>
    <row r="157" spans="1:20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</row>
    <row r="158" spans="1:20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</row>
    <row r="159" spans="1:20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</row>
    <row r="160" spans="1:20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</row>
    <row r="161" spans="1:20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</row>
    <row r="162" spans="1:20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</row>
    <row r="163" spans="1:20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</row>
    <row r="164" spans="1:20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</row>
    <row r="165" spans="1:20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</row>
    <row r="166" spans="1:20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</row>
    <row r="167" spans="1:20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</row>
    <row r="168" spans="1:20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  <row r="169" spans="1:20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</row>
    <row r="170" spans="1:20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</row>
    <row r="171" spans="1:20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</row>
    <row r="172" spans="1:20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</row>
    <row r="173" spans="1:20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</row>
    <row r="175" spans="1:20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</row>
    <row r="179" spans="1:20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</row>
    <row r="180" spans="1:20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</row>
    <row r="181" spans="1:20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</row>
    <row r="182" spans="1:20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</row>
    <row r="183" spans="1:20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</row>
    <row r="184" spans="1:20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</row>
    <row r="185" spans="1:20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</row>
    <row r="186" spans="1:20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</row>
    <row r="187" spans="1:20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</row>
    <row r="188" spans="1:20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</row>
    <row r="189" spans="1:20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</row>
    <row r="190" spans="1:20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</row>
    <row r="191" spans="1:20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</row>
    <row r="192" spans="1:20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</row>
    <row r="193" spans="1:20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</row>
    <row r="194" spans="1:20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</row>
    <row r="195" spans="1:20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</row>
    <row r="196" spans="1:20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</row>
    <row r="197" spans="1:20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</row>
    <row r="202" spans="1:20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</row>
    <row r="203" spans="1:20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</row>
    <row r="204" spans="1:20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</row>
    <row r="205" spans="1:20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</row>
    <row r="206" spans="1:20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</row>
    <row r="207" spans="1:20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</row>
    <row r="208" spans="1:20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</row>
    <row r="210" spans="1:20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</row>
    <row r="211" spans="1:20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</row>
    <row r="212" spans="1:20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</row>
    <row r="214" spans="1:20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</row>
    <row r="215" spans="1:20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</row>
    <row r="216" spans="1:20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</row>
    <row r="217" spans="1:20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</row>
    <row r="218" spans="1:20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</row>
    <row r="219" spans="1:20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</row>
    <row r="220" spans="1:20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</row>
    <row r="221" spans="1:20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</row>
    <row r="222" spans="1:20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</row>
    <row r="223" spans="1:20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</row>
    <row r="224" spans="1:20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</row>
    <row r="225" spans="1:20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</row>
    <row r="226" spans="1:20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</row>
    <row r="227" spans="1:20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</row>
    <row r="228" spans="1:20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</row>
    <row r="229" spans="1:20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</row>
    <row r="230" spans="1:20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</row>
    <row r="231" spans="1:20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</row>
    <row r="232" spans="1:20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</row>
    <row r="233" spans="1:20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</row>
    <row r="234" spans="1:20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</row>
    <row r="235" spans="1:20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</row>
    <row r="236" spans="1:20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</row>
    <row r="237" spans="1:20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</row>
    <row r="238" spans="1:20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</row>
    <row r="239" spans="1:20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20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</row>
    <row r="241" spans="1:20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</row>
    <row r="242" spans="1:20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</row>
    <row r="243" spans="1:20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</row>
    <row r="244" spans="1:20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</row>
    <row r="245" spans="1:20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</row>
    <row r="246" spans="1:20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</row>
    <row r="247" spans="1:20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</row>
    <row r="252" spans="1:20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</row>
    <row r="253" spans="1:20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</row>
    <row r="254" spans="1:20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</row>
    <row r="255" spans="1:20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</row>
    <row r="256" spans="1:20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</row>
    <row r="257" spans="1:20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</row>
    <row r="258" spans="1:20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</row>
    <row r="259" spans="1:20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</row>
    <row r="260" spans="1:20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</row>
    <row r="261" spans="1:20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</row>
    <row r="262" spans="1:20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</row>
    <row r="263" spans="1:20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</row>
    <row r="264" spans="1:20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</row>
    <row r="265" spans="1:20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</row>
    <row r="266" spans="1:20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</row>
    <row r="267" spans="1:20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</row>
    <row r="268" spans="1:20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</row>
    <row r="269" spans="1:20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</row>
    <row r="270" spans="1:20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</row>
    <row r="271" spans="1:20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</row>
    <row r="272" spans="1:20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</row>
    <row r="273" spans="1:20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</row>
    <row r="278" spans="1:20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</row>
    <row r="279" spans="1:20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</row>
    <row r="280" spans="1:20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</row>
    <row r="281" spans="1:20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</row>
    <row r="282" spans="1:20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</row>
    <row r="283" spans="1:20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</row>
    <row r="284" spans="1:20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</row>
    <row r="285" spans="1:20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</row>
    <row r="286" spans="1:20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</row>
    <row r="287" spans="1:20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</row>
    <row r="288" spans="1:20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</row>
    <row r="289" spans="1:20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</row>
    <row r="290" spans="1:20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</row>
    <row r="291" spans="1:20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</row>
    <row r="292" spans="1:20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</row>
    <row r="293" spans="1:20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</row>
    <row r="294" spans="1:20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</row>
    <row r="295" spans="1:20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</row>
    <row r="296" spans="1:20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</row>
    <row r="297" spans="1:20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  <row r="301" spans="1:20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</row>
    <row r="302" spans="1:20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</row>
    <row r="303" spans="1:20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</row>
    <row r="304" spans="1:20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</row>
    <row r="305" spans="1:20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</row>
    <row r="306" spans="1:20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</row>
    <row r="307" spans="1:20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</row>
    <row r="308" spans="1:20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</row>
    <row r="309" spans="1:20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</row>
    <row r="310" spans="1:20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</row>
    <row r="311" spans="1:20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</row>
    <row r="312" spans="1:20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</row>
    <row r="313" spans="1:20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</row>
    <row r="314" spans="1:20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</row>
    <row r="315" spans="1:20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</row>
    <row r="316" spans="1:20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</row>
    <row r="317" spans="1:20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</row>
    <row r="318" spans="1:20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</row>
    <row r="319" spans="1:20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</row>
    <row r="320" spans="1:20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</row>
    <row r="321" spans="1:20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</row>
    <row r="322" spans="1:20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</row>
    <row r="323" spans="1:20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</row>
    <row r="324" spans="1:20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</row>
    <row r="325" spans="1:20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</row>
    <row r="326" spans="1:20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</row>
    <row r="327" spans="1:20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</row>
    <row r="328" spans="1:20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</row>
    <row r="329" spans="1:20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</row>
    <row r="330" spans="1:20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</row>
    <row r="331" spans="1:20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</row>
    <row r="332" spans="1:20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</row>
    <row r="333" spans="1:20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</row>
    <row r="334" spans="1:20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</row>
    <row r="335" spans="1:20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</row>
    <row r="336" spans="1:20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</row>
    <row r="337" spans="1:20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</row>
    <row r="338" spans="1:20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</row>
    <row r="339" spans="1:20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</row>
    <row r="340" spans="1:20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</row>
    <row r="341" spans="1:20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</row>
    <row r="342" spans="1:20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</row>
    <row r="343" spans="1:20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</row>
    <row r="344" spans="1:20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</row>
    <row r="345" spans="1:20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</row>
    <row r="346" spans="1:20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</row>
    <row r="347" spans="1:20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</row>
    <row r="348" spans="1:20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</row>
    <row r="349" spans="1:20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</row>
    <row r="350" spans="1:20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</row>
    <row r="351" spans="1:20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</row>
    <row r="352" spans="1:20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</row>
    <row r="353" spans="1:20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</row>
    <row r="354" spans="1:20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</row>
    <row r="355" spans="1:20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</row>
    <row r="356" spans="1:20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</row>
    <row r="357" spans="1:20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</row>
    <row r="358" spans="1:20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</row>
    <row r="359" spans="1:20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</row>
    <row r="360" spans="1:20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</row>
    <row r="361" spans="1:20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</row>
    <row r="362" spans="1:20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</row>
    <row r="363" spans="1:20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</row>
    <row r="364" spans="1:20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</row>
    <row r="365" spans="1:20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</row>
    <row r="366" spans="1:20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</row>
    <row r="367" spans="1:20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</row>
    <row r="368" spans="1:20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</row>
    <row r="369" spans="1:20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</row>
    <row r="370" spans="1:20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</row>
    <row r="371" spans="1:20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</row>
    <row r="372" spans="1:20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</row>
    <row r="373" spans="1:20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</row>
    <row r="374" spans="1:20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</row>
    <row r="375" spans="1:20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</row>
    <row r="376" spans="1:20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</row>
    <row r="377" spans="1:20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</row>
    <row r="378" spans="1:20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</row>
    <row r="379" spans="1:20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</row>
    <row r="380" spans="1:20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</row>
    <row r="381" spans="1:20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</row>
    <row r="382" spans="1:20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</row>
    <row r="383" spans="1:20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</row>
    <row r="384" spans="1:20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</row>
    <row r="385" spans="1:20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</row>
    <row r="386" spans="1:20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</row>
    <row r="387" spans="1:20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</row>
    <row r="388" spans="1:20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</row>
    <row r="389" spans="1:20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</row>
    <row r="390" spans="1:20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</row>
    <row r="391" spans="1:20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</row>
    <row r="392" spans="1:20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</row>
    <row r="393" spans="1:20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</row>
    <row r="394" spans="1:20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</row>
    <row r="395" spans="1:20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</row>
    <row r="396" spans="1:20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</row>
    <row r="397" spans="1:20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</row>
    <row r="398" spans="1:20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</row>
    <row r="399" spans="1:20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</row>
    <row r="400" spans="1:20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</row>
    <row r="401" spans="1:20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</row>
    <row r="402" spans="1:20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</row>
    <row r="403" spans="1:20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</row>
    <row r="404" spans="1:20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</row>
    <row r="405" spans="1:20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</row>
    <row r="406" spans="1:20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</row>
    <row r="407" spans="1:20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</row>
    <row r="408" spans="1:20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</row>
    <row r="409" spans="1:20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</row>
    <row r="410" spans="1:20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</row>
    <row r="411" spans="1:20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</row>
    <row r="412" spans="1:20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</row>
    <row r="413" spans="1:20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</row>
    <row r="414" spans="1:20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</row>
    <row r="415" spans="1:20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</row>
    <row r="416" spans="1:20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</row>
    <row r="417" spans="1:20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</row>
    <row r="418" spans="1:20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</row>
    <row r="419" spans="1:20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</row>
    <row r="420" spans="1:20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</row>
    <row r="421" spans="1:20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</row>
    <row r="422" spans="1:20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</row>
    <row r="423" spans="1:20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</row>
    <row r="424" spans="1:20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</row>
    <row r="425" spans="1:20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</row>
    <row r="426" spans="1:20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</row>
    <row r="427" spans="1:20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</row>
    <row r="428" spans="1:20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</row>
    <row r="429" spans="1:20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</row>
    <row r="430" spans="1:20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</row>
    <row r="431" spans="1:20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</row>
    <row r="432" spans="1:20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</row>
    <row r="433" spans="1:20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</row>
    <row r="434" spans="1:20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</row>
    <row r="435" spans="1:20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</row>
    <row r="436" spans="1:20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</row>
    <row r="437" spans="1:20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</row>
    <row r="438" spans="1:20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</row>
    <row r="439" spans="1:20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</row>
    <row r="440" spans="1:20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</row>
    <row r="441" spans="1:20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</row>
    <row r="442" spans="1:20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</row>
    <row r="443" spans="1:20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</row>
    <row r="444" spans="1:20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</row>
    <row r="445" spans="1:20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</row>
    <row r="446" spans="1:20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</row>
    <row r="447" spans="1:20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</row>
    <row r="448" spans="1:20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</row>
    <row r="449" spans="1:20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</row>
    <row r="450" spans="1:20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</row>
    <row r="451" spans="1:20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</row>
    <row r="452" spans="1:20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</row>
    <row r="453" spans="1:20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</row>
    <row r="454" spans="1:20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</row>
    <row r="455" spans="1:20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</row>
    <row r="456" spans="1:20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</row>
    <row r="457" spans="1:20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</row>
    <row r="458" spans="1:20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</row>
    <row r="459" spans="1:20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</row>
    <row r="460" spans="1:20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</row>
    <row r="461" spans="1:20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</row>
    <row r="462" spans="1:20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</row>
    <row r="463" spans="1:20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</row>
    <row r="464" spans="1:20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</row>
    <row r="465" spans="1:20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</row>
    <row r="466" spans="1:20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</row>
    <row r="467" spans="1:20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</row>
    <row r="468" spans="1:20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</row>
    <row r="469" spans="1:20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</row>
    <row r="470" spans="1:20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</row>
    <row r="471" spans="1:20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</row>
    <row r="472" spans="1:20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</row>
    <row r="473" spans="1:20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</row>
    <row r="474" spans="1:20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</row>
    <row r="475" spans="1:20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</row>
    <row r="476" spans="1:20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</row>
    <row r="477" spans="1:20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</row>
    <row r="478" spans="1:20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</row>
    <row r="479" spans="1:20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</row>
    <row r="480" spans="1:20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</row>
    <row r="481" spans="1:20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</row>
    <row r="482" spans="1:20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</row>
    <row r="483" spans="1:20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</row>
    <row r="484" spans="1:20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</row>
    <row r="485" spans="1:20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</row>
    <row r="486" spans="1:20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</row>
    <row r="487" spans="1:20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</row>
    <row r="488" spans="1:20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</row>
    <row r="489" spans="1:20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</row>
    <row r="490" spans="1:20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</row>
    <row r="491" spans="1:20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</row>
    <row r="492" spans="1:20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</row>
    <row r="493" spans="1:20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</row>
    <row r="494" spans="1:20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</row>
    <row r="495" spans="1:20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</row>
    <row r="496" spans="1:20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</row>
    <row r="497" spans="1:20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</row>
    <row r="498" spans="1:20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</row>
    <row r="499" spans="1:20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</row>
    <row r="500" spans="1:20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</row>
    <row r="501" spans="1:20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</row>
    <row r="502" spans="1:20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</row>
    <row r="503" spans="1:20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</row>
    <row r="504" spans="1:20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</row>
    <row r="505" spans="1:20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</row>
    <row r="506" spans="1:20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</row>
    <row r="507" spans="1:20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</row>
    <row r="508" spans="1:20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</row>
    <row r="509" spans="1:20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</row>
    <row r="510" spans="1:20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</row>
    <row r="511" spans="1:20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</row>
    <row r="512" spans="1:20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</row>
    <row r="513" spans="1:20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</row>
    <row r="514" spans="1:20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</row>
    <row r="515" spans="1:20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</row>
    <row r="516" spans="1:20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</row>
    <row r="517" spans="1:20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</row>
    <row r="518" spans="1:20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</row>
    <row r="519" spans="1:20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</row>
    <row r="520" spans="1:20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</row>
    <row r="521" spans="1:20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</row>
    <row r="522" spans="1:20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</row>
    <row r="523" spans="1:20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</row>
    <row r="524" spans="1:20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</row>
    <row r="525" spans="1:20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</row>
    <row r="526" spans="1:20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</row>
    <row r="527" spans="1:20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</row>
    <row r="528" spans="1:20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</row>
    <row r="529" spans="1:20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</row>
    <row r="530" spans="1:20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</row>
    <row r="531" spans="1:20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</row>
    <row r="532" spans="1:20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</row>
    <row r="533" spans="1:20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</row>
    <row r="534" spans="1:20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</row>
    <row r="535" spans="1:20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</row>
    <row r="536" spans="1:20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</row>
    <row r="537" spans="1:20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</row>
    <row r="538" spans="1:20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</row>
    <row r="539" spans="1:20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</row>
    <row r="540" spans="1:20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</row>
    <row r="541" spans="1:20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</row>
    <row r="542" spans="1:20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</row>
    <row r="543" spans="1:20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</row>
    <row r="544" spans="1:20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</row>
    <row r="545" spans="1:20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</row>
    <row r="546" spans="1:20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</row>
    <row r="547" spans="1:20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</row>
    <row r="548" spans="1:20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</row>
    <row r="549" spans="1:20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</row>
    <row r="550" spans="1:20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</row>
    <row r="551" spans="1:20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</row>
    <row r="552" spans="1:20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</row>
    <row r="553" spans="1:20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</row>
    <row r="554" spans="1:20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</row>
    <row r="555" spans="1:20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</row>
    <row r="556" spans="1:20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</row>
    <row r="557" spans="1:20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</row>
    <row r="558" spans="1:20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</row>
    <row r="559" spans="1:20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</row>
    <row r="560" spans="1:20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</row>
    <row r="561" spans="1:20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</row>
    <row r="562" spans="1:20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</row>
    <row r="563" spans="1:20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</row>
    <row r="564" spans="1:20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</row>
    <row r="565" spans="1:20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</row>
    <row r="566" spans="1:20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</row>
    <row r="567" spans="1:20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</row>
    <row r="568" spans="1:20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</row>
    <row r="569" spans="1:20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</row>
    <row r="570" spans="1:20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</row>
    <row r="571" spans="1:20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</row>
    <row r="572" spans="1:20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</row>
    <row r="573" spans="1:20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</row>
    <row r="574" spans="1:20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</row>
    <row r="575" spans="1:20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</row>
    <row r="576" spans="1:20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</row>
    <row r="577" spans="1:20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</row>
    <row r="578" spans="1:20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</row>
    <row r="579" spans="1:20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</row>
    <row r="580" spans="1:20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</row>
    <row r="581" spans="1:20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</row>
    <row r="582" spans="1:20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</row>
    <row r="583" spans="1:20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</row>
    <row r="584" spans="1:20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</row>
    <row r="585" spans="1:20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</row>
    <row r="586" spans="1:20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</row>
    <row r="587" spans="1:20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</row>
    <row r="588" spans="1:20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</row>
    <row r="589" spans="1:20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</row>
    <row r="590" spans="1:20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</row>
    <row r="591" spans="1:20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</row>
    <row r="592" spans="1:20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</row>
    <row r="593" spans="1:20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</row>
    <row r="594" spans="1:20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</row>
    <row r="595" spans="1:20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</row>
    <row r="596" spans="1:20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</row>
    <row r="597" spans="1:20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</row>
    <row r="598" spans="1:20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</row>
    <row r="599" spans="1:20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</row>
    <row r="600" spans="1:20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</row>
    <row r="601" spans="1:20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</row>
    <row r="602" spans="1:20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</row>
    <row r="603" spans="1:20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</row>
    <row r="604" spans="1:20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</row>
    <row r="605" spans="1:20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</row>
    <row r="606" spans="1:20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</row>
    <row r="607" spans="1:20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</row>
    <row r="608" spans="1:20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</row>
    <row r="609" spans="1:20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</row>
    <row r="610" spans="1:20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</row>
    <row r="611" spans="1:20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</row>
    <row r="612" spans="1:20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</row>
    <row r="613" spans="1:20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</row>
    <row r="614" spans="1:20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</row>
    <row r="615" spans="1:20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</row>
    <row r="616" spans="1:20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</row>
    <row r="617" spans="1:20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</row>
    <row r="618" spans="1:20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</row>
    <row r="619" spans="1:20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</row>
    <row r="620" spans="1:20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</row>
    <row r="621" spans="1:20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</row>
    <row r="622" spans="1:20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</row>
    <row r="623" spans="1:20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</row>
    <row r="624" spans="1:20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</row>
    <row r="625" spans="1:20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</row>
    <row r="626" spans="1:20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</row>
    <row r="627" spans="1:20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</row>
    <row r="628" spans="1:20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</row>
    <row r="629" spans="1:20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</row>
    <row r="630" spans="1:20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</row>
    <row r="631" spans="1:20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</row>
    <row r="632" spans="1:20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</row>
    <row r="633" spans="1:20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</row>
    <row r="634" spans="1:20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</row>
    <row r="635" spans="1:20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</row>
    <row r="636" spans="1:20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</row>
    <row r="637" spans="1:20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</row>
    <row r="638" spans="1:20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</row>
    <row r="639" spans="1:20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</row>
    <row r="640" spans="1:20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</row>
    <row r="641" spans="1:20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</row>
    <row r="642" spans="1:20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</row>
    <row r="643" spans="1:20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</row>
    <row r="644" spans="1:20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</row>
    <row r="645" spans="1:20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</row>
    <row r="646" spans="1:20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</row>
    <row r="647" spans="1:20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</row>
    <row r="648" spans="1:20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</row>
    <row r="649" spans="1:20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</row>
    <row r="650" spans="1:20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</row>
    <row r="651" spans="1:20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</row>
    <row r="652" spans="1:20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</row>
    <row r="653" spans="1:20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</row>
    <row r="654" spans="1:20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</row>
    <row r="655" spans="1:20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</row>
    <row r="656" spans="1:20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</row>
    <row r="657" spans="1:20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</row>
    <row r="658" spans="1:20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</row>
    <row r="659" spans="1:20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</row>
    <row r="660" spans="1:20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</row>
    <row r="661" spans="1:20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</row>
    <row r="662" spans="1:20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</row>
    <row r="663" spans="1:20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</row>
    <row r="664" spans="1:20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</row>
    <row r="665" spans="1:20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</row>
    <row r="666" spans="1:20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</row>
    <row r="667" spans="1:20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</row>
    <row r="668" spans="1:20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</row>
    <row r="669" spans="1:20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</row>
    <row r="670" spans="1:20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</row>
    <row r="671" spans="1:20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</row>
    <row r="672" spans="1:20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</row>
    <row r="673" spans="1:20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</row>
    <row r="674" spans="1:20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</row>
    <row r="675" spans="1:20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</row>
    <row r="676" spans="1:20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</row>
    <row r="677" spans="1:20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</row>
    <row r="678" spans="1:20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</row>
    <row r="679" spans="1:20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</row>
    <row r="680" spans="1:20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</row>
    <row r="681" spans="1:20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</row>
    <row r="682" spans="1:20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</row>
    <row r="683" spans="1:20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</row>
    <row r="684" spans="1:20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</row>
    <row r="685" spans="1:20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</row>
    <row r="686" spans="1:20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</row>
    <row r="687" spans="1:20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</row>
    <row r="688" spans="1:20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</row>
    <row r="689" spans="1:20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</row>
    <row r="690" spans="1:20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</row>
    <row r="691" spans="1:20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</row>
    <row r="692" spans="1:20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</row>
    <row r="693" spans="1:20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</row>
    <row r="694" spans="1:20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</row>
    <row r="695" spans="1:20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</row>
    <row r="696" spans="1:20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</row>
    <row r="697" spans="1:20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</row>
    <row r="698" spans="1:20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</row>
    <row r="699" spans="1:20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</row>
    <row r="700" spans="1:20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</row>
    <row r="701" spans="1:20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</row>
    <row r="702" spans="1:20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</row>
    <row r="703" spans="1:20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</row>
    <row r="704" spans="1:20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</row>
    <row r="705" spans="1:20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</row>
    <row r="706" spans="1:20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</row>
    <row r="707" spans="1:20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</row>
    <row r="708" spans="1:20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</row>
    <row r="709" spans="1:20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</row>
    <row r="710" spans="1:20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</row>
    <row r="711" spans="1:20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</row>
    <row r="712" spans="1:20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</row>
    <row r="713" spans="1:20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</row>
    <row r="714" spans="1:20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</row>
    <row r="715" spans="1:20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</row>
    <row r="716" spans="1:20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</row>
    <row r="717" spans="1:20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</row>
    <row r="718" spans="1:20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</row>
    <row r="719" spans="1:20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</row>
    <row r="720" spans="1:20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</row>
    <row r="721" spans="1:20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</row>
    <row r="722" spans="1:20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</row>
    <row r="723" spans="1:20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</row>
    <row r="724" spans="1:20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</row>
    <row r="725" spans="1:20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</row>
    <row r="726" spans="1:20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</row>
    <row r="727" spans="1:20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</row>
    <row r="728" spans="1:20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</row>
    <row r="729" spans="1:20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</row>
    <row r="730" spans="1:20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</row>
    <row r="731" spans="1:20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</row>
    <row r="732" spans="1:20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</row>
    <row r="733" spans="1:20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</row>
    <row r="734" spans="1:20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</row>
    <row r="735" spans="1:20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</row>
    <row r="736" spans="1:20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</row>
    <row r="737" spans="1:20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</row>
    <row r="738" spans="1:20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</row>
    <row r="739" spans="1:20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</row>
    <row r="740" spans="1:20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</row>
    <row r="741" spans="1:20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</row>
    <row r="742" spans="1:20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</row>
    <row r="743" spans="1:20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</row>
    <row r="744" spans="1:20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</row>
    <row r="745" spans="1:20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</row>
    <row r="746" spans="1:20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</row>
    <row r="747" spans="1:20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</row>
    <row r="748" spans="1:20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</row>
    <row r="749" spans="1:20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</row>
    <row r="750" spans="1:20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</row>
    <row r="751" spans="1:20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</row>
    <row r="752" spans="1:20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</row>
    <row r="753" spans="1:20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</row>
    <row r="754" spans="1:20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</row>
    <row r="755" spans="1:20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</row>
    <row r="756" spans="1:20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</row>
    <row r="757" spans="1:20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</row>
    <row r="758" spans="1:20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</row>
    <row r="759" spans="1:20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</row>
    <row r="760" spans="1:20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</row>
    <row r="761" spans="1:20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</row>
    <row r="762" spans="1:20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</row>
    <row r="763" spans="1:20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</row>
    <row r="764" spans="1:20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</row>
    <row r="765" spans="1:20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</row>
    <row r="766" spans="1:20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</row>
    <row r="767" spans="1:20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</row>
    <row r="768" spans="1:20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</row>
    <row r="769" spans="1:20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</row>
    <row r="770" spans="1:20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</row>
    <row r="771" spans="1:20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</row>
    <row r="772" spans="1:20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</row>
    <row r="773" spans="1:20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</row>
    <row r="774" spans="1:20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</row>
    <row r="775" spans="1:20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</row>
    <row r="776" spans="1:20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</row>
    <row r="777" spans="1:20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</row>
    <row r="778" spans="1:20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</row>
    <row r="779" spans="1:20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</row>
    <row r="780" spans="1:20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</row>
    <row r="781" spans="1:20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</row>
    <row r="782" spans="1:20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</row>
    <row r="783" spans="1:20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</row>
    <row r="784" spans="1:20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</row>
    <row r="785" spans="1:20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</row>
    <row r="786" spans="1:20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</row>
    <row r="787" spans="1:20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</row>
    <row r="788" spans="1:20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</row>
    <row r="789" spans="1:20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</row>
    <row r="790" spans="1:20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</row>
    <row r="791" spans="1:20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</row>
    <row r="792" spans="1:20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</row>
    <row r="793" spans="1:20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</row>
    <row r="794" spans="1:20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</row>
    <row r="795" spans="1:20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</row>
    <row r="796" spans="1:20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</row>
    <row r="797" spans="1:20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</row>
    <row r="798" spans="1:20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</row>
    <row r="799" spans="1:20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</row>
    <row r="800" spans="1:20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</row>
    <row r="801" spans="1:20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</row>
    <row r="802" spans="1:20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</row>
    <row r="803" spans="1:20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</row>
    <row r="804" spans="1:20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</row>
    <row r="805" spans="1:20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</row>
    <row r="806" spans="1:20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</row>
    <row r="807" spans="1:20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</row>
    <row r="808" spans="1:20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</row>
    <row r="809" spans="1:20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</row>
    <row r="810" spans="1:20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</row>
    <row r="811" spans="1:20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</row>
    <row r="812" spans="1:20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</row>
    <row r="813" spans="1:20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</row>
    <row r="814" spans="1:20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</row>
    <row r="815" spans="1:20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</row>
    <row r="816" spans="1:20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</row>
    <row r="817" spans="1:20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</row>
    <row r="818" spans="1:20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</row>
    <row r="819" spans="1:20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</row>
    <row r="820" spans="1:20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</row>
    <row r="821" spans="1:20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</row>
    <row r="822" spans="1:20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</row>
    <row r="823" spans="1:20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</row>
    <row r="824" spans="1:20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</row>
    <row r="825" spans="1:20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</row>
    <row r="826" spans="1:20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</row>
    <row r="827" spans="1:20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</row>
    <row r="828" spans="1:20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</row>
    <row r="829" spans="1:20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</row>
    <row r="830" spans="1:20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</row>
    <row r="831" spans="1:20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</row>
    <row r="832" spans="1:20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</row>
    <row r="833" spans="1:20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</row>
    <row r="834" spans="1:20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</row>
    <row r="835" spans="1:20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</row>
    <row r="836" spans="1:20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</row>
    <row r="837" spans="1:20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</row>
    <row r="838" spans="1:20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</row>
    <row r="839" spans="1:20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</row>
    <row r="840" spans="1:20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</row>
    <row r="841" spans="1:20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</row>
    <row r="842" spans="1:20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</row>
    <row r="843" spans="1:20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</row>
    <row r="844" spans="1:20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</row>
    <row r="845" spans="1:20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</row>
    <row r="846" spans="1:20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</row>
    <row r="847" spans="1:20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</row>
    <row r="848" spans="1:20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</row>
    <row r="849" spans="1:20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</row>
    <row r="850" spans="1:20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</row>
    <row r="851" spans="1:20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</row>
    <row r="852" spans="1:20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</row>
    <row r="853" spans="1:20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</row>
    <row r="854" spans="1:20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</row>
    <row r="855" spans="1:20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</row>
    <row r="856" spans="1:20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</row>
    <row r="857" spans="1:20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</row>
    <row r="858" spans="1:20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</row>
    <row r="859" spans="1:20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</row>
    <row r="860" spans="1:20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</row>
    <row r="861" spans="1:20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</row>
    <row r="862" spans="1:20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</row>
    <row r="863" spans="1:20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</row>
    <row r="864" spans="1:20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</row>
    <row r="865" spans="1:20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</row>
    <row r="866" spans="1:20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</row>
    <row r="867" spans="1:20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</row>
    <row r="868" spans="1:20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</row>
    <row r="869" spans="1:20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</row>
    <row r="870" spans="1:20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</row>
    <row r="871" spans="1:20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</row>
    <row r="872" spans="1:20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</row>
    <row r="873" spans="1:20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</row>
    <row r="874" spans="1:20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</row>
    <row r="875" spans="1:20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</row>
    <row r="876" spans="1:20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</row>
    <row r="877" spans="1:20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</row>
    <row r="878" spans="1:20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</row>
    <row r="879" spans="1:20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</row>
    <row r="880" spans="1:20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</row>
    <row r="881" spans="1:20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</row>
    <row r="882" spans="1:20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</row>
    <row r="883" spans="1:20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</row>
    <row r="884" spans="1:20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</row>
    <row r="885" spans="1:20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</row>
    <row r="886" spans="1:20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</row>
    <row r="887" spans="1:20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</row>
    <row r="888" spans="1:20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</row>
    <row r="889" spans="1:20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</row>
    <row r="890" spans="1:20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</row>
    <row r="891" spans="1:20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</row>
    <row r="892" spans="1:20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</row>
    <row r="893" spans="1:20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</row>
    <row r="894" spans="1:20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</row>
    <row r="895" spans="1:20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</row>
    <row r="896" spans="1:20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</row>
    <row r="897" spans="1:20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</row>
    <row r="898" spans="1:20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</row>
    <row r="899" spans="1:20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</row>
    <row r="900" spans="1:20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</row>
    <row r="901" spans="1:20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</row>
    <row r="902" spans="1:20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</row>
    <row r="903" spans="1:20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</row>
    <row r="904" spans="1:20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</row>
    <row r="905" spans="1:20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</row>
    <row r="906" spans="1:20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</row>
    <row r="907" spans="1:20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</row>
    <row r="908" spans="1:20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</row>
    <row r="909" spans="1:20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</row>
    <row r="910" spans="1:20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</row>
    <row r="911" spans="1:20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</row>
    <row r="912" spans="1:20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</row>
    <row r="913" spans="1:20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</row>
    <row r="914" spans="1:20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</row>
    <row r="915" spans="1:20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</row>
    <row r="916" spans="1:20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</row>
    <row r="917" spans="1:20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</row>
    <row r="918" spans="1:20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</row>
    <row r="919" spans="1:20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</row>
    <row r="920" spans="1:20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</row>
    <row r="921" spans="1:20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</row>
    <row r="922" spans="1:20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</row>
    <row r="923" spans="1:20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</row>
    <row r="924" spans="1:20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</row>
    <row r="925" spans="1:20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</row>
    <row r="926" spans="1:20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</row>
    <row r="927" spans="1:20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</row>
    <row r="928" spans="1:20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</row>
    <row r="929" spans="1:20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</row>
    <row r="930" spans="1:20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</row>
    <row r="931" spans="1:20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</row>
    <row r="932" spans="1:20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</row>
    <row r="933" spans="1:20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</row>
    <row r="934" spans="1:20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</row>
    <row r="935" spans="1:20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</row>
    <row r="936" spans="1:20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</row>
    <row r="937" spans="1:20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</row>
    <row r="938" spans="1:20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</row>
    <row r="939" spans="1:20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</row>
    <row r="940" spans="1:20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</row>
    <row r="941" spans="1:20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</row>
    <row r="942" spans="1:20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</row>
    <row r="943" spans="1:20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</row>
    <row r="944" spans="1:20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</row>
    <row r="945" spans="1:20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</row>
    <row r="946" spans="1:20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</row>
    <row r="947" spans="1:20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</row>
    <row r="948" spans="1:20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</row>
    <row r="949" spans="1:20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</row>
    <row r="950" spans="1:20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</row>
    <row r="951" spans="1:20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</row>
    <row r="952" spans="1:20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</row>
    <row r="953" spans="1:20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</row>
    <row r="954" spans="1:20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</row>
    <row r="955" spans="1:20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</row>
    <row r="956" spans="1:20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</row>
    <row r="957" spans="1:20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</row>
    <row r="958" spans="1:20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</row>
    <row r="959" spans="1:20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</row>
    <row r="960" spans="1:20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</row>
    <row r="961" spans="1:20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</row>
    <row r="962" spans="1:20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</row>
    <row r="963" spans="1:20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</row>
    <row r="964" spans="1:20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</row>
    <row r="965" spans="1:20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</row>
    <row r="966" spans="1:20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</row>
    <row r="967" spans="1:20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</row>
    <row r="968" spans="1:20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</row>
    <row r="969" spans="1:20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</row>
    <row r="970" spans="1:20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</row>
    <row r="971" spans="1:20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</row>
    <row r="972" spans="1:20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</row>
    <row r="973" spans="1:20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</row>
    <row r="974" spans="1:20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</row>
    <row r="975" spans="1:20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</row>
    <row r="976" spans="1:20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</row>
    <row r="977" spans="1:20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</row>
    <row r="978" spans="1:20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</row>
    <row r="979" spans="1:20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</row>
    <row r="980" spans="1:20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</row>
    <row r="981" spans="1:20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</row>
    <row r="982" spans="1:20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</row>
    <row r="983" spans="1:20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</row>
    <row r="984" spans="1:20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</row>
    <row r="985" spans="1:20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</row>
    <row r="986" spans="1:20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</row>
    <row r="987" spans="1:20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</row>
    <row r="988" spans="1:20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</row>
    <row r="989" spans="1:20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</row>
    <row r="990" spans="1:20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</row>
    <row r="991" spans="1:20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</row>
    <row r="992" spans="1:20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</row>
    <row r="993" spans="1:20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</row>
    <row r="994" spans="1:20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</row>
    <row r="995" spans="1:20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</row>
    <row r="996" spans="1:20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</row>
    <row r="997" spans="1:20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</row>
    <row r="998" spans="1:20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</row>
    <row r="999" spans="1:20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</row>
    <row r="1000" spans="1:20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AADB-1E39-47CB-9E33-18D15AC7F720}">
  <sheetPr>
    <outlinePr summaryBelow="0" summaryRight="0"/>
  </sheetPr>
  <dimension ref="A1:AE1001"/>
  <sheetViews>
    <sheetView tabSelected="1" topLeftCell="A16" zoomScale="65" zoomScaleNormal="65" workbookViewId="0">
      <selection activeCell="A2" sqref="A2"/>
    </sheetView>
  </sheetViews>
  <sheetFormatPr defaultColWidth="14.453125" defaultRowHeight="15" customHeight="1"/>
  <cols>
    <col min="1" max="5" width="14.453125" style="53"/>
    <col min="6" max="6" width="25.453125" style="53" customWidth="1"/>
    <col min="7" max="7" width="10.81640625" style="53" customWidth="1"/>
    <col min="8" max="11" width="14.453125" style="53"/>
    <col min="12" max="12" width="14.453125" style="53" customWidth="1"/>
    <col min="13" max="14" width="14.453125" style="53"/>
    <col min="15" max="15" width="22" style="53" customWidth="1"/>
    <col min="16" max="17" width="14.453125" style="53"/>
    <col min="18" max="18" width="14.453125" style="53" customWidth="1"/>
    <col min="19" max="20" width="14.453125" style="53"/>
    <col min="21" max="21" width="14.453125" style="53" customWidth="1"/>
    <col min="22" max="23" width="14.453125" style="53"/>
    <col min="24" max="24" width="14.453125" style="53" customWidth="1"/>
    <col min="25" max="16384" width="14.453125" style="53"/>
  </cols>
  <sheetData>
    <row r="1" spans="1:31" ht="15.5">
      <c r="A1" s="48" t="s">
        <v>62</v>
      </c>
      <c r="B1" s="49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2"/>
      <c r="AE1" s="52"/>
    </row>
    <row r="2" spans="1:31" ht="15.5">
      <c r="A2" s="48" t="s">
        <v>61</v>
      </c>
      <c r="B2" s="49"/>
      <c r="C2" s="54"/>
      <c r="D2" s="54"/>
      <c r="E2" s="54"/>
      <c r="F2" s="54"/>
      <c r="G2" s="55" t="s">
        <v>27</v>
      </c>
      <c r="H2" s="54" t="s">
        <v>28</v>
      </c>
      <c r="I2" s="54" t="s">
        <v>29</v>
      </c>
      <c r="J2" s="54"/>
      <c r="K2" s="54"/>
      <c r="L2" s="54"/>
      <c r="M2" s="54"/>
      <c r="N2" s="54"/>
      <c r="O2" s="54" t="s">
        <v>28</v>
      </c>
      <c r="P2" s="54" t="s">
        <v>29</v>
      </c>
      <c r="Q2" s="54"/>
      <c r="R2" s="54" t="s">
        <v>30</v>
      </c>
      <c r="S2" s="54" t="s">
        <v>60</v>
      </c>
      <c r="T2" s="54"/>
      <c r="U2" s="51"/>
      <c r="V2" s="51"/>
      <c r="W2" s="51"/>
      <c r="X2" s="51"/>
      <c r="Y2" s="51"/>
      <c r="Z2" s="51"/>
      <c r="AA2" s="51"/>
      <c r="AB2" s="51"/>
      <c r="AC2" s="51"/>
      <c r="AD2" s="52"/>
      <c r="AE2" s="52"/>
    </row>
    <row r="3" spans="1:31" ht="15.5">
      <c r="B3" s="51"/>
      <c r="E3" s="51" t="s">
        <v>31</v>
      </c>
      <c r="F3" s="51" t="s">
        <v>16</v>
      </c>
      <c r="G3" s="56">
        <v>25.48</v>
      </c>
      <c r="H3" s="57">
        <f>AVERAGE(G4:G5)</f>
        <v>24.234999999999999</v>
      </c>
      <c r="I3" s="57">
        <f>H3-H12</f>
        <v>-1.504999999999999</v>
      </c>
      <c r="J3" s="54"/>
      <c r="K3" s="54"/>
      <c r="L3" s="51" t="s">
        <v>15</v>
      </c>
      <c r="M3" s="51" t="s">
        <v>16</v>
      </c>
      <c r="N3" s="56">
        <v>22.22</v>
      </c>
      <c r="O3" s="57">
        <f>AVERAGE(N3:N5)</f>
        <v>22.25</v>
      </c>
      <c r="P3" s="58">
        <f>O3-O12</f>
        <v>-3.0747819690827711</v>
      </c>
      <c r="Q3" s="54"/>
      <c r="R3" s="58">
        <f>I3-P3</f>
        <v>1.5697819690827721</v>
      </c>
      <c r="S3" s="57">
        <f>2^-R3</f>
        <v>0.3368592990787232</v>
      </c>
      <c r="T3" s="54"/>
      <c r="U3" s="51"/>
      <c r="V3" s="51"/>
      <c r="W3" s="51"/>
      <c r="X3" s="51"/>
      <c r="Y3" s="51"/>
      <c r="Z3" s="51"/>
      <c r="AA3" s="51"/>
      <c r="AB3" s="51"/>
      <c r="AC3" s="51"/>
      <c r="AD3" s="52"/>
      <c r="AE3" s="52"/>
    </row>
    <row r="4" spans="1:31" ht="15.5">
      <c r="B4" s="51"/>
      <c r="C4" s="51"/>
      <c r="D4" s="51"/>
      <c r="E4" s="51"/>
      <c r="F4" s="51"/>
      <c r="G4" s="56">
        <v>24.05</v>
      </c>
      <c r="H4" s="54"/>
      <c r="I4" s="54"/>
      <c r="J4" s="54"/>
      <c r="K4" s="54"/>
      <c r="L4" s="51"/>
      <c r="M4" s="51"/>
      <c r="N4" s="56">
        <v>22.2</v>
      </c>
      <c r="O4" s="54"/>
      <c r="P4" s="54"/>
      <c r="Q4" s="54"/>
      <c r="R4" s="54"/>
      <c r="S4" s="54"/>
      <c r="T4" s="54"/>
      <c r="U4" s="51"/>
      <c r="V4" s="51"/>
      <c r="W4" s="51"/>
      <c r="X4" s="51"/>
      <c r="Y4" s="51"/>
      <c r="Z4" s="51"/>
      <c r="AA4" s="51"/>
      <c r="AB4" s="51"/>
      <c r="AC4" s="51"/>
      <c r="AD4" s="52"/>
      <c r="AE4" s="52"/>
    </row>
    <row r="5" spans="1:31" ht="15.5">
      <c r="B5" s="51"/>
      <c r="C5" s="51"/>
      <c r="D5" s="51"/>
      <c r="E5" s="51"/>
      <c r="F5" s="51"/>
      <c r="G5" s="56">
        <v>24.42</v>
      </c>
      <c r="H5" s="54"/>
      <c r="I5" s="54"/>
      <c r="J5" s="54"/>
      <c r="K5" s="54"/>
      <c r="L5" s="51"/>
      <c r="M5" s="51"/>
      <c r="N5" s="56">
        <v>22.33</v>
      </c>
      <c r="O5" s="54"/>
      <c r="P5" s="54"/>
      <c r="Q5" s="54"/>
      <c r="R5" s="54"/>
      <c r="S5" s="54"/>
      <c r="T5" s="54"/>
      <c r="U5" s="51"/>
      <c r="V5" s="51"/>
      <c r="W5" s="51"/>
      <c r="X5" s="51"/>
      <c r="Y5" s="51"/>
      <c r="Z5" s="51"/>
      <c r="AA5" s="51"/>
      <c r="AB5" s="51"/>
      <c r="AC5" s="51"/>
      <c r="AD5" s="52"/>
      <c r="AE5" s="52"/>
    </row>
    <row r="6" spans="1:31" ht="15.5">
      <c r="A6" s="48" t="s">
        <v>54</v>
      </c>
      <c r="B6" s="51"/>
      <c r="C6" s="51"/>
      <c r="D6" s="51"/>
      <c r="E6" s="51"/>
      <c r="F6" s="59" t="s">
        <v>32</v>
      </c>
      <c r="G6" s="60">
        <v>34.69</v>
      </c>
      <c r="H6" s="61">
        <f>AVERAGE(G6:G7)</f>
        <v>34.954999999999998</v>
      </c>
      <c r="I6" s="61">
        <f>H6-H12</f>
        <v>9.2149999999999999</v>
      </c>
      <c r="J6" s="62"/>
      <c r="K6" s="62"/>
      <c r="L6" s="59"/>
      <c r="M6" s="59" t="s">
        <v>32</v>
      </c>
      <c r="N6" s="60">
        <v>41.66</v>
      </c>
      <c r="O6" s="61">
        <f>AVERAGE(N7:N8)</f>
        <v>33.164999999999999</v>
      </c>
      <c r="P6" s="63">
        <f>O6-O12</f>
        <v>7.840218030917228</v>
      </c>
      <c r="Q6" s="62"/>
      <c r="R6" s="63">
        <f>I6-P6</f>
        <v>1.3747819690827718</v>
      </c>
      <c r="S6" s="61">
        <f>2^-R6</f>
        <v>0.38561097837775277</v>
      </c>
      <c r="T6" s="62"/>
      <c r="U6" s="59"/>
      <c r="V6" s="59"/>
      <c r="W6" s="59"/>
      <c r="X6" s="59"/>
      <c r="Y6" s="59"/>
      <c r="Z6" s="51"/>
      <c r="AA6" s="51"/>
      <c r="AB6" s="51"/>
      <c r="AC6" s="51"/>
      <c r="AD6" s="52"/>
      <c r="AE6" s="52"/>
    </row>
    <row r="7" spans="1:31" ht="15.5">
      <c r="B7" s="64" t="s">
        <v>53</v>
      </c>
      <c r="C7" s="51"/>
      <c r="D7" s="51"/>
      <c r="E7" s="51"/>
      <c r="F7" s="59"/>
      <c r="G7" s="60">
        <v>35.22</v>
      </c>
      <c r="H7" s="62"/>
      <c r="I7" s="62"/>
      <c r="J7" s="62"/>
      <c r="K7" s="62"/>
      <c r="L7" s="59"/>
      <c r="M7" s="59"/>
      <c r="N7" s="60">
        <v>33.15</v>
      </c>
      <c r="O7" s="62"/>
      <c r="P7" s="62"/>
      <c r="Q7" s="62"/>
      <c r="R7" s="62"/>
      <c r="S7" s="62"/>
      <c r="T7" s="62"/>
      <c r="U7" s="59"/>
      <c r="V7" s="59"/>
      <c r="W7" s="59"/>
      <c r="X7" s="59"/>
      <c r="Y7" s="59"/>
      <c r="Z7" s="51"/>
      <c r="AA7" s="51"/>
      <c r="AB7" s="51"/>
      <c r="AC7" s="51"/>
      <c r="AD7" s="52"/>
      <c r="AE7" s="52"/>
    </row>
    <row r="8" spans="1:31" ht="15.5">
      <c r="B8" s="59" t="s">
        <v>51</v>
      </c>
      <c r="C8" s="59" t="s">
        <v>36</v>
      </c>
      <c r="F8" s="59"/>
      <c r="G8" s="60">
        <v>33.619999999999997</v>
      </c>
      <c r="H8" s="62"/>
      <c r="I8" s="62"/>
      <c r="J8" s="62"/>
      <c r="K8" s="62"/>
      <c r="L8" s="59"/>
      <c r="M8" s="59"/>
      <c r="N8" s="60">
        <v>33.18</v>
      </c>
      <c r="O8" s="62"/>
      <c r="P8" s="62"/>
      <c r="Q8" s="62"/>
      <c r="R8" s="62"/>
      <c r="S8" s="62"/>
      <c r="T8" s="62"/>
      <c r="U8" s="59"/>
      <c r="V8" s="59"/>
      <c r="W8" s="59"/>
      <c r="X8" s="59"/>
      <c r="Y8" s="59"/>
      <c r="Z8" s="51"/>
      <c r="AA8" s="51"/>
      <c r="AB8" s="51"/>
      <c r="AC8" s="51"/>
      <c r="AD8" s="52"/>
      <c r="AE8" s="52"/>
    </row>
    <row r="9" spans="1:31" ht="15.5">
      <c r="A9" s="53" t="s">
        <v>29</v>
      </c>
      <c r="B9" s="51">
        <v>9.2149999999999999</v>
      </c>
      <c r="C9" s="51">
        <v>7.840218030917228</v>
      </c>
      <c r="D9" s="51"/>
      <c r="E9" s="51"/>
      <c r="F9" s="59" t="s">
        <v>33</v>
      </c>
      <c r="G9" s="65">
        <v>35.606811721457397</v>
      </c>
      <c r="H9" s="63">
        <f>AVERAGE(G9:G11)</f>
        <v>35.371812034586604</v>
      </c>
      <c r="I9" s="63">
        <f>H9-H12</f>
        <v>9.6318120345866056</v>
      </c>
      <c r="J9" s="62"/>
      <c r="K9" s="62"/>
      <c r="L9" s="59"/>
      <c r="M9" s="59" t="s">
        <v>33</v>
      </c>
      <c r="N9" s="60">
        <v>34.090000000000003</v>
      </c>
      <c r="O9" s="61">
        <f>AVERAGE(N9:N10)</f>
        <v>34.06</v>
      </c>
      <c r="P9" s="66">
        <f>O9-O12</f>
        <v>8.7352180309172311</v>
      </c>
      <c r="Q9" s="62"/>
      <c r="R9" s="63">
        <f>I9-P9</f>
        <v>0.89659400366937447</v>
      </c>
      <c r="S9" s="61">
        <f>2^-R9</f>
        <v>0.53715337767385074</v>
      </c>
      <c r="T9" s="62"/>
      <c r="U9" s="59"/>
      <c r="V9" s="59"/>
      <c r="W9" s="59"/>
      <c r="X9" s="59"/>
      <c r="Y9" s="59"/>
      <c r="Z9" s="51"/>
      <c r="AA9" s="51"/>
      <c r="AB9" s="51"/>
      <c r="AC9" s="51"/>
      <c r="AD9" s="52"/>
      <c r="AE9" s="52"/>
    </row>
    <row r="10" spans="1:31" ht="15.5">
      <c r="B10" s="53">
        <v>8.5615467970811636</v>
      </c>
      <c r="C10" s="51">
        <v>7.4066197687358004</v>
      </c>
      <c r="D10" s="51"/>
      <c r="E10" s="51"/>
      <c r="F10" s="59"/>
      <c r="G10" s="65">
        <v>35.495503138923297</v>
      </c>
      <c r="H10" s="62"/>
      <c r="I10" s="62"/>
      <c r="J10" s="62"/>
      <c r="K10" s="62"/>
      <c r="L10" s="59"/>
      <c r="M10" s="59"/>
      <c r="N10" s="60">
        <v>34.03</v>
      </c>
      <c r="O10" s="62"/>
      <c r="P10" s="62"/>
      <c r="Q10" s="62"/>
      <c r="R10" s="62"/>
      <c r="S10" s="62"/>
      <c r="T10" s="62"/>
      <c r="U10" s="59"/>
      <c r="V10" s="59"/>
      <c r="W10" s="59"/>
      <c r="X10" s="59"/>
      <c r="Y10" s="59"/>
      <c r="Z10" s="51"/>
      <c r="AA10" s="51"/>
      <c r="AB10" s="51"/>
      <c r="AC10" s="51"/>
      <c r="AD10" s="52"/>
      <c r="AE10" s="52"/>
    </row>
    <row r="11" spans="1:31" ht="15.5">
      <c r="B11" s="51">
        <v>8.8999999999999986</v>
      </c>
      <c r="C11" s="51">
        <v>7.1466666666666612</v>
      </c>
      <c r="D11" s="51"/>
      <c r="E11" s="51"/>
      <c r="F11" s="51"/>
      <c r="G11" s="67">
        <v>35.013121243379125</v>
      </c>
      <c r="H11" s="54"/>
      <c r="I11" s="54"/>
      <c r="J11" s="54"/>
      <c r="K11" s="54"/>
      <c r="L11" s="51"/>
      <c r="M11" s="51"/>
      <c r="N11" s="56">
        <v>33.15</v>
      </c>
      <c r="O11" s="54"/>
      <c r="P11" s="54"/>
      <c r="Q11" s="54"/>
      <c r="R11" s="54"/>
      <c r="S11" s="54"/>
      <c r="T11" s="54"/>
      <c r="U11" s="51"/>
      <c r="V11" s="51"/>
      <c r="W11" s="51"/>
      <c r="X11" s="51"/>
      <c r="Y11" s="51"/>
      <c r="Z11" s="51"/>
      <c r="AA11" s="51"/>
      <c r="AB11" s="51"/>
      <c r="AC11" s="51"/>
      <c r="AD11" s="52"/>
      <c r="AE11" s="52"/>
    </row>
    <row r="12" spans="1:31" ht="15.5">
      <c r="B12" s="51"/>
      <c r="F12" s="59" t="s">
        <v>1</v>
      </c>
      <c r="G12" s="60">
        <v>25.7</v>
      </c>
      <c r="H12" s="61">
        <v>25.74</v>
      </c>
      <c r="I12" s="61">
        <v>0</v>
      </c>
      <c r="J12" s="62"/>
      <c r="K12" s="62"/>
      <c r="L12" s="59"/>
      <c r="M12" s="59" t="s">
        <v>1</v>
      </c>
      <c r="N12" s="65">
        <v>25.231525103917566</v>
      </c>
      <c r="O12" s="63">
        <f>AVERAGE(N12,N14)</f>
        <v>25.324781969082771</v>
      </c>
      <c r="P12" s="61">
        <v>0</v>
      </c>
      <c r="Q12" s="62"/>
      <c r="R12" s="61">
        <v>0</v>
      </c>
      <c r="S12" s="61">
        <v>1</v>
      </c>
      <c r="T12" s="62"/>
      <c r="U12" s="51"/>
      <c r="V12" s="51"/>
      <c r="W12" s="51"/>
      <c r="X12" s="51"/>
      <c r="Y12" s="51"/>
      <c r="Z12" s="51"/>
      <c r="AA12" s="51"/>
      <c r="AB12" s="51"/>
      <c r="AC12" s="51"/>
      <c r="AD12" s="52"/>
      <c r="AE12" s="52"/>
    </row>
    <row r="13" spans="1:31" ht="15.5">
      <c r="A13" s="53" t="s">
        <v>55</v>
      </c>
      <c r="B13" s="51">
        <f>AVERAGE(B9:B11)</f>
        <v>8.8921822656937213</v>
      </c>
      <c r="C13" s="51"/>
      <c r="D13" s="51"/>
      <c r="E13" s="51"/>
      <c r="F13" s="59"/>
      <c r="G13" s="60">
        <v>25.78</v>
      </c>
      <c r="H13" s="62"/>
      <c r="I13" s="62"/>
      <c r="J13" s="62"/>
      <c r="K13" s="62"/>
      <c r="L13" s="59"/>
      <c r="M13" s="59"/>
      <c r="N13" s="65">
        <v>24.621813233605796</v>
      </c>
      <c r="O13" s="62"/>
      <c r="P13" s="62"/>
      <c r="Q13" s="62"/>
      <c r="R13" s="62"/>
      <c r="S13" s="62"/>
      <c r="T13" s="62"/>
      <c r="U13" s="51"/>
      <c r="V13" s="51"/>
      <c r="W13" s="51"/>
      <c r="X13" s="51"/>
      <c r="Y13" s="51"/>
      <c r="Z13" s="51"/>
      <c r="AA13" s="51"/>
      <c r="AB13" s="51"/>
      <c r="AC13" s="51"/>
      <c r="AD13" s="52"/>
      <c r="AE13" s="52"/>
    </row>
    <row r="14" spans="1:31" ht="15.5">
      <c r="B14" s="51"/>
      <c r="C14" s="51"/>
      <c r="D14" s="51"/>
      <c r="E14" s="51"/>
      <c r="F14" s="59"/>
      <c r="G14" s="60">
        <v>44.46</v>
      </c>
      <c r="H14" s="62"/>
      <c r="I14" s="62"/>
      <c r="J14" s="62"/>
      <c r="K14" s="62"/>
      <c r="L14" s="59"/>
      <c r="M14" s="59"/>
      <c r="N14" s="65">
        <v>25.418038834247973</v>
      </c>
      <c r="O14" s="62"/>
      <c r="P14" s="62"/>
      <c r="Q14" s="62"/>
      <c r="R14" s="62"/>
      <c r="S14" s="62"/>
      <c r="T14" s="62"/>
      <c r="U14" s="51"/>
      <c r="V14" s="51"/>
      <c r="W14" s="51"/>
      <c r="X14" s="51"/>
      <c r="Y14" s="51"/>
      <c r="Z14" s="51"/>
      <c r="AA14" s="51"/>
      <c r="AB14" s="51"/>
      <c r="AC14" s="51"/>
      <c r="AD14" s="52"/>
      <c r="AE14" s="52"/>
    </row>
    <row r="15" spans="1:31" ht="15.5">
      <c r="A15" s="53" t="s">
        <v>30</v>
      </c>
      <c r="B15" s="51">
        <f>B9-$B$13</f>
        <v>0.32281773430627858</v>
      </c>
      <c r="C15" s="51">
        <f>C9-$B$13</f>
        <v>-1.0519642347764933</v>
      </c>
      <c r="D15" s="51"/>
      <c r="E15" s="51"/>
      <c r="F15" s="51"/>
      <c r="G15" s="56"/>
      <c r="H15" s="57"/>
      <c r="I15" s="57"/>
      <c r="J15" s="54"/>
      <c r="K15" s="54"/>
      <c r="L15" s="51"/>
      <c r="M15" s="51"/>
      <c r="N15" s="56"/>
      <c r="O15" s="57"/>
      <c r="P15" s="57"/>
      <c r="Q15" s="54"/>
      <c r="R15" s="57"/>
      <c r="S15" s="57"/>
      <c r="T15" s="54"/>
      <c r="U15" s="51"/>
      <c r="V15" s="51"/>
      <c r="W15" s="51"/>
      <c r="X15" s="51"/>
      <c r="Y15" s="51"/>
      <c r="Z15" s="51"/>
      <c r="AA15" s="51"/>
      <c r="AB15" s="51"/>
      <c r="AC15" s="51"/>
      <c r="AD15" s="52"/>
      <c r="AE15" s="52"/>
    </row>
    <row r="16" spans="1:31" ht="15.5">
      <c r="B16" s="51">
        <f t="shared" ref="B16:B17" si="0">B10-$B$13</f>
        <v>-0.33063546861255766</v>
      </c>
      <c r="C16" s="51">
        <f>C10-$B$13</f>
        <v>-1.4855624969579209</v>
      </c>
      <c r="D16" s="51"/>
      <c r="E16" s="51"/>
      <c r="F16" s="51"/>
      <c r="G16" s="56"/>
      <c r="H16" s="54"/>
      <c r="I16" s="54"/>
      <c r="J16" s="54"/>
      <c r="K16" s="54"/>
      <c r="L16" s="51"/>
      <c r="M16" s="51"/>
      <c r="N16" s="56"/>
      <c r="O16" s="54"/>
      <c r="P16" s="54"/>
      <c r="Q16" s="54"/>
      <c r="R16" s="54"/>
      <c r="S16" s="54"/>
      <c r="T16" s="54"/>
      <c r="U16" s="51"/>
      <c r="V16" s="51"/>
      <c r="W16" s="51"/>
      <c r="X16" s="51"/>
      <c r="Y16" s="51"/>
      <c r="Z16" s="51"/>
      <c r="AA16" s="51"/>
      <c r="AB16" s="51"/>
      <c r="AC16" s="51"/>
      <c r="AD16" s="52"/>
      <c r="AE16" s="52"/>
    </row>
    <row r="17" spans="1:31" ht="15.5">
      <c r="B17" s="51">
        <f t="shared" si="0"/>
        <v>7.8177343062773019E-3</v>
      </c>
      <c r="C17" s="51">
        <f>C11-$B$13</f>
        <v>-1.7455155990270601</v>
      </c>
      <c r="D17" s="51"/>
      <c r="E17" s="51"/>
      <c r="F17" s="51"/>
      <c r="G17" s="56"/>
      <c r="H17" s="54"/>
      <c r="I17" s="54"/>
      <c r="J17" s="54"/>
      <c r="K17" s="54"/>
      <c r="L17" s="51"/>
      <c r="M17" s="51"/>
      <c r="N17" s="56"/>
      <c r="O17" s="54"/>
      <c r="P17" s="54"/>
      <c r="Q17" s="54"/>
      <c r="R17" s="54"/>
      <c r="S17" s="54"/>
      <c r="T17" s="54"/>
      <c r="U17" s="51"/>
      <c r="V17" s="51"/>
      <c r="W17" s="51"/>
      <c r="X17" s="51"/>
      <c r="Y17" s="51"/>
      <c r="Z17" s="51"/>
      <c r="AA17" s="51"/>
      <c r="AB17" s="51"/>
      <c r="AC17" s="51"/>
      <c r="AD17" s="52"/>
      <c r="AE17" s="52"/>
    </row>
    <row r="18" spans="1:31" ht="15.5">
      <c r="B18" s="51"/>
      <c r="C18" s="51"/>
      <c r="D18" s="51"/>
      <c r="E18" s="51"/>
      <c r="U18" s="59"/>
      <c r="V18" s="59"/>
      <c r="W18" s="59"/>
      <c r="X18" s="59"/>
      <c r="Y18" s="59"/>
      <c r="Z18" s="59"/>
      <c r="AA18" s="59"/>
      <c r="AB18" s="51"/>
      <c r="AC18" s="51"/>
      <c r="AD18" s="52"/>
      <c r="AE18" s="52"/>
    </row>
    <row r="19" spans="1:31" ht="15.5">
      <c r="A19" s="53" t="s">
        <v>56</v>
      </c>
      <c r="B19" s="59">
        <f>2^-B15</f>
        <v>0.79950683122819999</v>
      </c>
      <c r="C19" s="59">
        <f>2^-C15</f>
        <v>2.0733508018669169</v>
      </c>
      <c r="D19" s="51"/>
      <c r="E19" s="51"/>
      <c r="U19" s="59"/>
      <c r="V19" s="59"/>
      <c r="W19" s="59"/>
      <c r="X19" s="59"/>
      <c r="Y19" s="59"/>
      <c r="Z19" s="59"/>
      <c r="AA19" s="59"/>
      <c r="AB19" s="51"/>
      <c r="AC19" s="51"/>
      <c r="AD19" s="52"/>
      <c r="AE19" s="52"/>
    </row>
    <row r="20" spans="1:31" ht="15.5">
      <c r="B20" s="59">
        <f t="shared" ref="B20:C20" si="1">2^-B16</f>
        <v>1.2575671772810026</v>
      </c>
      <c r="C20" s="59">
        <f t="shared" si="1"/>
        <v>2.8002633219473769</v>
      </c>
      <c r="D20" s="51"/>
      <c r="E20" s="51"/>
      <c r="U20" s="59"/>
      <c r="V20" s="59"/>
      <c r="W20" s="59"/>
      <c r="X20" s="59"/>
      <c r="Y20" s="59"/>
      <c r="Z20" s="59"/>
      <c r="AA20" s="59"/>
      <c r="AB20" s="51"/>
      <c r="AC20" s="51"/>
      <c r="AD20" s="52"/>
      <c r="AE20" s="52"/>
    </row>
    <row r="21" spans="1:31" ht="15.75" customHeight="1">
      <c r="B21" s="59">
        <f t="shared" ref="B21:C21" si="2">2^-B17</f>
        <v>0.9945958149396138</v>
      </c>
      <c r="C21" s="59">
        <f t="shared" si="2"/>
        <v>3.353146692281062</v>
      </c>
      <c r="D21" s="51"/>
      <c r="E21" s="51"/>
      <c r="U21" s="51"/>
      <c r="V21" s="51"/>
      <c r="W21" s="51"/>
      <c r="X21" s="51"/>
      <c r="Y21" s="51"/>
      <c r="Z21" s="51"/>
      <c r="AA21" s="51"/>
      <c r="AB21" s="51"/>
      <c r="AC21" s="51"/>
      <c r="AD21" s="52"/>
      <c r="AE21" s="52"/>
    </row>
    <row r="22" spans="1:31" ht="15.75" customHeight="1">
      <c r="B22" s="51"/>
      <c r="C22" s="51"/>
      <c r="D22" s="51"/>
      <c r="E22" s="51"/>
      <c r="F22" s="51"/>
      <c r="G22" s="56"/>
      <c r="H22" s="57"/>
      <c r="I22" s="57"/>
      <c r="J22" s="54"/>
      <c r="K22" s="54"/>
      <c r="L22" s="51"/>
      <c r="M22" s="51"/>
      <c r="N22" s="56"/>
      <c r="O22" s="57"/>
      <c r="P22" s="57"/>
      <c r="Q22" s="54"/>
      <c r="R22" s="57"/>
      <c r="S22" s="57"/>
      <c r="T22" s="54"/>
      <c r="U22" s="51"/>
      <c r="V22" s="51"/>
      <c r="W22" s="51"/>
      <c r="X22" s="51"/>
      <c r="Y22" s="51"/>
      <c r="Z22" s="51"/>
      <c r="AA22" s="51"/>
      <c r="AB22" s="51"/>
      <c r="AC22" s="51"/>
      <c r="AD22" s="52"/>
      <c r="AE22" s="52"/>
    </row>
    <row r="23" spans="1:31" ht="15.75" customHeight="1">
      <c r="B23" s="59" t="s">
        <v>52</v>
      </c>
      <c r="C23" s="51"/>
      <c r="D23" s="51"/>
      <c r="E23" s="51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51"/>
      <c r="Y23" s="51"/>
      <c r="Z23" s="51"/>
      <c r="AA23" s="51"/>
      <c r="AB23" s="51"/>
      <c r="AC23" s="51"/>
      <c r="AD23" s="52"/>
      <c r="AE23" s="52"/>
    </row>
    <row r="24" spans="1:31" ht="15.75" customHeight="1">
      <c r="A24" s="53" t="s">
        <v>29</v>
      </c>
      <c r="B24" s="51">
        <v>9.6318120345866056</v>
      </c>
      <c r="C24" s="69">
        <v>8.7352180309172311</v>
      </c>
      <c r="D24" s="69"/>
      <c r="E24" s="69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51"/>
      <c r="Y24" s="51"/>
      <c r="Z24" s="51"/>
      <c r="AA24" s="51"/>
      <c r="AB24" s="51"/>
      <c r="AC24" s="51"/>
      <c r="AD24" s="52"/>
      <c r="AE24" s="52"/>
    </row>
    <row r="25" spans="1:31" ht="15.75" customHeight="1">
      <c r="B25" s="51">
        <v>10.189999999999998</v>
      </c>
      <c r="C25" s="51">
        <v>8.6199999999999974</v>
      </c>
      <c r="D25" s="51"/>
      <c r="E25" s="51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51"/>
      <c r="Y25" s="51"/>
      <c r="Z25" s="51"/>
      <c r="AA25" s="51"/>
      <c r="AB25" s="51"/>
      <c r="AC25" s="51"/>
      <c r="AD25" s="52"/>
      <c r="AE25" s="52"/>
    </row>
    <row r="26" spans="1:31" ht="15.75" customHeight="1">
      <c r="B26" s="50">
        <v>10.159605097704301</v>
      </c>
      <c r="C26" s="50">
        <v>9.1761760814491602</v>
      </c>
      <c r="D26" s="50"/>
      <c r="E26" s="50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51"/>
      <c r="Y26" s="51"/>
      <c r="Z26" s="51"/>
      <c r="AA26" s="51"/>
      <c r="AB26" s="51"/>
      <c r="AC26" s="51"/>
      <c r="AD26" s="52"/>
      <c r="AE26" s="52"/>
    </row>
    <row r="27" spans="1:31" ht="15.75" customHeight="1">
      <c r="B27" s="51"/>
      <c r="C27" s="51"/>
      <c r="D27" s="51"/>
      <c r="E27" s="51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51"/>
      <c r="Y27" s="51"/>
      <c r="Z27" s="51"/>
      <c r="AA27" s="51"/>
      <c r="AB27" s="51"/>
      <c r="AC27" s="51"/>
      <c r="AD27" s="52"/>
      <c r="AE27" s="52"/>
    </row>
    <row r="28" spans="1:31" ht="15.75" customHeight="1">
      <c r="A28" s="53" t="s">
        <v>55</v>
      </c>
      <c r="B28" s="51">
        <f>AVERAGE(B24:B26)</f>
        <v>9.9938057107636347</v>
      </c>
      <c r="C28" s="51"/>
      <c r="D28" s="51"/>
      <c r="E28" s="51"/>
      <c r="F28" s="51"/>
      <c r="G28" s="56"/>
      <c r="H28" s="54"/>
      <c r="I28" s="54"/>
      <c r="J28" s="54"/>
      <c r="K28" s="54"/>
      <c r="L28" s="51"/>
      <c r="M28" s="51"/>
      <c r="N28" s="56"/>
      <c r="O28" s="54"/>
      <c r="P28" s="54"/>
      <c r="Q28" s="54"/>
      <c r="R28" s="54"/>
      <c r="S28" s="54"/>
      <c r="T28" s="54"/>
      <c r="U28" s="51"/>
      <c r="V28" s="51"/>
      <c r="W28" s="51"/>
      <c r="X28" s="51"/>
      <c r="Y28" s="51"/>
      <c r="Z28" s="51"/>
      <c r="AA28" s="51"/>
      <c r="AB28" s="51"/>
      <c r="AC28" s="51"/>
      <c r="AD28" s="52"/>
      <c r="AE28" s="52"/>
    </row>
    <row r="29" spans="1:31" ht="15.75" customHeight="1">
      <c r="B29" s="51"/>
      <c r="C29" s="51"/>
      <c r="D29" s="51"/>
      <c r="E29" s="51"/>
      <c r="F29" s="51"/>
      <c r="G29" s="56"/>
      <c r="H29" s="54"/>
      <c r="I29" s="54"/>
      <c r="J29" s="54"/>
      <c r="K29" s="54"/>
      <c r="L29" s="51"/>
      <c r="M29" s="51"/>
      <c r="N29" s="56"/>
      <c r="O29" s="54"/>
      <c r="P29" s="54"/>
      <c r="Q29" s="54"/>
      <c r="R29" s="54"/>
      <c r="S29" s="54"/>
      <c r="T29" s="54"/>
      <c r="U29" s="51"/>
      <c r="V29" s="51"/>
      <c r="W29" s="51"/>
      <c r="X29" s="51"/>
      <c r="Y29" s="51"/>
      <c r="Z29" s="51"/>
      <c r="AA29" s="51"/>
      <c r="AB29" s="51"/>
      <c r="AC29" s="51"/>
      <c r="AD29" s="52"/>
      <c r="AE29" s="52"/>
    </row>
    <row r="30" spans="1:31" ht="15.75" customHeight="1">
      <c r="A30" s="53" t="s">
        <v>30</v>
      </c>
      <c r="B30" s="51">
        <f>B24-$B$28</f>
        <v>-0.36199367617702904</v>
      </c>
      <c r="C30" s="51">
        <f>C24-$B$28</f>
        <v>-1.2585876798464035</v>
      </c>
      <c r="D30" s="51"/>
      <c r="E30" s="51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1"/>
      <c r="V30" s="71"/>
      <c r="W30" s="71"/>
      <c r="X30" s="71"/>
      <c r="Y30" s="71"/>
      <c r="Z30" s="71"/>
      <c r="AA30" s="71"/>
      <c r="AB30" s="71"/>
      <c r="AC30" s="71"/>
      <c r="AD30" s="72"/>
      <c r="AE30" s="72"/>
    </row>
    <row r="31" spans="1:31" ht="15.75" customHeight="1">
      <c r="B31" s="51">
        <f t="shared" ref="B31:C31" si="3">B25-$B$28</f>
        <v>0.19619428923636306</v>
      </c>
      <c r="C31" s="51">
        <f t="shared" si="3"/>
        <v>-1.3738057107636372</v>
      </c>
      <c r="D31" s="51"/>
      <c r="E31" s="51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1"/>
      <c r="V31" s="51"/>
      <c r="W31" s="51"/>
      <c r="X31" s="51"/>
      <c r="Y31" s="51"/>
      <c r="Z31" s="51"/>
      <c r="AA31" s="51"/>
      <c r="AB31" s="51"/>
      <c r="AC31" s="51"/>
      <c r="AD31" s="52"/>
      <c r="AE31" s="52"/>
    </row>
    <row r="32" spans="1:31" ht="15.75" customHeight="1">
      <c r="B32" s="51">
        <f t="shared" ref="B32:C32" si="4">B26-$B$28</f>
        <v>0.16579938694066598</v>
      </c>
      <c r="C32" s="51">
        <f t="shared" si="4"/>
        <v>-0.81762962931447447</v>
      </c>
      <c r="D32" s="51"/>
      <c r="E32" s="51"/>
      <c r="F32" s="54"/>
      <c r="G32" s="54" t="s">
        <v>1</v>
      </c>
      <c r="H32" s="54"/>
      <c r="I32" s="54"/>
      <c r="J32" s="54" t="s">
        <v>39</v>
      </c>
      <c r="K32" s="68"/>
      <c r="L32" s="68"/>
      <c r="M32" s="54" t="s">
        <v>34</v>
      </c>
      <c r="N32" s="54"/>
      <c r="O32" s="54"/>
      <c r="S32" s="54"/>
      <c r="T32" s="54"/>
      <c r="U32" s="54"/>
      <c r="V32" s="54"/>
      <c r="W32" s="54"/>
      <c r="X32" s="54"/>
      <c r="Y32" s="54"/>
      <c r="Z32" s="54"/>
      <c r="AA32" s="54"/>
      <c r="AB32" s="51"/>
      <c r="AC32" s="51"/>
      <c r="AD32" s="52"/>
      <c r="AE32" s="52"/>
    </row>
    <row r="33" spans="1:31" ht="15.75" customHeight="1">
      <c r="B33" s="51"/>
      <c r="C33" s="51"/>
      <c r="D33" s="51"/>
      <c r="E33" s="51"/>
      <c r="F33" s="54" t="s">
        <v>38</v>
      </c>
      <c r="G33" s="56">
        <v>18.66</v>
      </c>
      <c r="H33" s="54"/>
      <c r="I33" s="54"/>
      <c r="J33" s="67">
        <v>27.533688247081997</v>
      </c>
      <c r="K33" s="68"/>
      <c r="L33" s="68"/>
      <c r="M33" s="56">
        <v>29.55</v>
      </c>
      <c r="N33" s="54"/>
      <c r="O33" s="57"/>
      <c r="S33" s="56"/>
      <c r="T33" s="54"/>
      <c r="U33" s="57"/>
      <c r="V33" s="56"/>
      <c r="W33" s="54"/>
      <c r="X33" s="57"/>
      <c r="Y33" s="54"/>
      <c r="Z33" s="54"/>
      <c r="AA33" s="51"/>
      <c r="AB33" s="51"/>
      <c r="AC33" s="51"/>
      <c r="AD33" s="52"/>
      <c r="AE33" s="52"/>
    </row>
    <row r="34" spans="1:31" ht="15.75" customHeight="1">
      <c r="A34" s="53" t="s">
        <v>56</v>
      </c>
      <c r="B34" s="59">
        <f>2^-B30</f>
        <v>1.285200703985292</v>
      </c>
      <c r="C34" s="59">
        <f>2^-C30</f>
        <v>2.3926140231136013</v>
      </c>
      <c r="D34" s="51"/>
      <c r="E34" s="51"/>
      <c r="F34" s="54"/>
      <c r="G34" s="56">
        <v>19.02</v>
      </c>
      <c r="H34" s="54"/>
      <c r="I34" s="54"/>
      <c r="J34" s="67">
        <v>27.325893676645464</v>
      </c>
      <c r="K34" s="73"/>
      <c r="L34" s="68"/>
      <c r="M34" s="56">
        <v>28.99</v>
      </c>
      <c r="N34" s="57"/>
      <c r="O34" s="54"/>
      <c r="S34" s="56"/>
      <c r="T34" s="57"/>
      <c r="U34" s="54"/>
      <c r="V34" s="56"/>
      <c r="W34" s="57"/>
      <c r="X34" s="54"/>
      <c r="Y34" s="54"/>
      <c r="Z34" s="54"/>
      <c r="AA34" s="51"/>
      <c r="AB34" s="51"/>
      <c r="AC34" s="51"/>
      <c r="AD34" s="52"/>
      <c r="AE34" s="52"/>
    </row>
    <row r="35" spans="1:31" ht="15.75" customHeight="1">
      <c r="B35" s="59">
        <f t="shared" ref="B35:C35" si="5">2^-B31</f>
        <v>0.87285003559936336</v>
      </c>
      <c r="C35" s="59">
        <f t="shared" si="5"/>
        <v>2.5915329029433196</v>
      </c>
      <c r="D35" s="51"/>
      <c r="E35" s="51"/>
      <c r="F35" s="54"/>
      <c r="G35" s="56">
        <v>18.920000000000002</v>
      </c>
      <c r="H35" s="57">
        <v>18.87</v>
      </c>
      <c r="I35" s="54"/>
      <c r="J35" s="67">
        <v>27.435058467516026</v>
      </c>
      <c r="K35" s="74">
        <f>AVERAGE(J33,J34,J35)</f>
        <v>27.431546797081165</v>
      </c>
      <c r="L35" s="75">
        <f>K35-H35</f>
        <v>8.5615467970811636</v>
      </c>
      <c r="M35" s="56">
        <v>29.13</v>
      </c>
      <c r="N35" s="57">
        <v>29.06</v>
      </c>
      <c r="O35" s="57">
        <f>N35-$H$35</f>
        <v>10.189999999999998</v>
      </c>
      <c r="S35" s="56"/>
      <c r="T35" s="57"/>
      <c r="U35" s="57"/>
      <c r="V35" s="56"/>
      <c r="W35" s="57"/>
      <c r="X35" s="57"/>
      <c r="Y35" s="54"/>
      <c r="Z35" s="54"/>
      <c r="AA35" s="51"/>
      <c r="AB35" s="51"/>
      <c r="AC35" s="51"/>
      <c r="AD35" s="52"/>
      <c r="AE35" s="52"/>
    </row>
    <row r="36" spans="1:31" ht="15.75" customHeight="1">
      <c r="B36" s="59">
        <f t="shared" ref="B36:C36" si="6">2^-B32</f>
        <v>0.89143444513985381</v>
      </c>
      <c r="C36" s="59">
        <f t="shared" si="6"/>
        <v>1.7625077842699568</v>
      </c>
      <c r="D36" s="51"/>
      <c r="E36" s="51"/>
      <c r="F36" s="54" t="s">
        <v>35</v>
      </c>
      <c r="G36" s="56">
        <v>19.02</v>
      </c>
      <c r="H36" s="54"/>
      <c r="I36" s="54"/>
      <c r="J36" s="67">
        <v>27.376156869476759</v>
      </c>
      <c r="K36" s="68"/>
      <c r="L36" s="76"/>
      <c r="M36" s="56">
        <v>27.55</v>
      </c>
      <c r="N36" s="54"/>
      <c r="O36" s="57"/>
      <c r="S36" s="56"/>
      <c r="T36" s="54"/>
      <c r="U36" s="57"/>
      <c r="V36" s="56"/>
      <c r="W36" s="54"/>
      <c r="X36" s="57"/>
      <c r="Y36" s="54"/>
      <c r="Z36" s="54"/>
      <c r="AA36" s="51"/>
      <c r="AB36" s="51"/>
      <c r="AC36" s="51"/>
      <c r="AD36" s="52"/>
      <c r="AE36" s="52"/>
    </row>
    <row r="37" spans="1:31" ht="15.75" customHeight="1">
      <c r="B37" s="51"/>
      <c r="C37" s="51"/>
      <c r="D37" s="51"/>
      <c r="E37" s="51"/>
      <c r="F37" s="54"/>
      <c r="G37" s="56">
        <v>19</v>
      </c>
      <c r="H37" s="54"/>
      <c r="I37" s="54"/>
      <c r="J37" s="67">
        <v>26.16469237811835</v>
      </c>
      <c r="K37" s="73"/>
      <c r="L37" s="77"/>
      <c r="M37" s="56">
        <v>27.54</v>
      </c>
      <c r="N37" s="57"/>
      <c r="O37" s="54"/>
      <c r="S37" s="56"/>
      <c r="T37" s="57"/>
      <c r="U37" s="54"/>
      <c r="V37" s="56"/>
      <c r="W37" s="57"/>
      <c r="X37" s="54"/>
      <c r="Y37" s="54"/>
      <c r="Z37" s="54"/>
      <c r="AA37" s="51"/>
      <c r="AB37" s="51"/>
      <c r="AC37" s="51"/>
      <c r="AD37" s="52"/>
      <c r="AE37" s="52"/>
    </row>
    <row r="38" spans="1:31" ht="15.75" customHeight="1">
      <c r="B38" s="51"/>
      <c r="C38" s="51"/>
      <c r="D38" s="51"/>
      <c r="E38" s="51"/>
      <c r="F38" s="68"/>
      <c r="G38" s="56">
        <v>18.8</v>
      </c>
      <c r="H38" s="57">
        <v>18.940000000000001</v>
      </c>
      <c r="I38" s="54"/>
      <c r="J38" s="67">
        <v>26.528547159353259</v>
      </c>
      <c r="K38" s="74">
        <f>AVERAGE(J38,J37)</f>
        <v>26.346619768735806</v>
      </c>
      <c r="L38" s="75">
        <f>K38-H38</f>
        <v>7.4066197687358049</v>
      </c>
      <c r="M38" s="56">
        <v>27.6</v>
      </c>
      <c r="N38" s="57">
        <v>27.56</v>
      </c>
      <c r="O38" s="57">
        <f>N38-$H$38</f>
        <v>8.6199999999999974</v>
      </c>
      <c r="S38" s="56"/>
      <c r="T38" s="57"/>
      <c r="U38" s="57"/>
      <c r="V38" s="56"/>
      <c r="W38" s="57"/>
      <c r="X38" s="57"/>
      <c r="Y38" s="54"/>
      <c r="Z38" s="54"/>
      <c r="AA38" s="51"/>
      <c r="AB38" s="51"/>
      <c r="AC38" s="51"/>
      <c r="AD38" s="52"/>
      <c r="AE38" s="52"/>
    </row>
    <row r="39" spans="1:31" ht="15.75" customHeight="1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S39" s="68"/>
      <c r="T39" s="68"/>
      <c r="U39" s="51"/>
      <c r="V39" s="51"/>
      <c r="W39" s="51"/>
      <c r="X39" s="51"/>
      <c r="Y39" s="51"/>
      <c r="Z39" s="51"/>
      <c r="AA39" s="51"/>
      <c r="AB39" s="51"/>
      <c r="AC39" s="51"/>
      <c r="AD39" s="52"/>
      <c r="AE39" s="52"/>
    </row>
    <row r="40" spans="1:31" ht="15.75" customHeight="1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 t="e">
        <f>1/O37</f>
        <v>#DIV/0!</v>
      </c>
      <c r="S40" s="68"/>
      <c r="T40" s="68"/>
      <c r="U40" s="51"/>
      <c r="V40" s="51"/>
      <c r="W40" s="51"/>
      <c r="X40" s="51"/>
      <c r="Y40" s="51"/>
      <c r="Z40" s="51"/>
      <c r="AA40" s="51"/>
      <c r="AB40" s="51"/>
      <c r="AC40" s="51"/>
      <c r="AD40" s="52"/>
      <c r="AE40" s="52"/>
    </row>
    <row r="41" spans="1:31" ht="15.75" customHeight="1"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</row>
    <row r="42" spans="1:31" ht="15.75" customHeight="1"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2"/>
      <c r="AE42" s="82"/>
    </row>
    <row r="43" spans="1:31" ht="15.75" customHeight="1">
      <c r="B43" s="80"/>
      <c r="C43" s="81"/>
      <c r="D43" s="81"/>
      <c r="E43" s="81"/>
      <c r="F43" s="81"/>
      <c r="G43" s="81" t="s">
        <v>42</v>
      </c>
      <c r="H43" s="81"/>
      <c r="I43" s="81"/>
      <c r="J43" s="81" t="s">
        <v>43</v>
      </c>
      <c r="K43" s="81"/>
      <c r="L43" s="81"/>
      <c r="M43" s="81" t="s">
        <v>44</v>
      </c>
      <c r="N43" s="81"/>
      <c r="O43" s="81"/>
      <c r="S43" s="81"/>
      <c r="T43" s="81"/>
      <c r="U43" s="81"/>
      <c r="V43" s="81"/>
      <c r="W43" s="81"/>
      <c r="X43" s="81"/>
      <c r="Y43" s="81"/>
      <c r="Z43" s="81"/>
      <c r="AA43" s="82"/>
      <c r="AB43" s="82"/>
      <c r="AC43" s="82"/>
      <c r="AD43" s="82"/>
      <c r="AE43" s="82"/>
    </row>
    <row r="44" spans="1:31" ht="15.75" customHeight="1">
      <c r="B44" s="80"/>
      <c r="C44" s="81"/>
      <c r="D44" s="83"/>
      <c r="E44" s="83"/>
      <c r="F44" s="53" t="s">
        <v>40</v>
      </c>
      <c r="G44" s="50">
        <v>28.82</v>
      </c>
      <c r="J44" s="50">
        <v>35.659999999999997</v>
      </c>
      <c r="M44" s="50">
        <v>38.549999999999997</v>
      </c>
      <c r="S44" s="50"/>
      <c r="V44" s="50"/>
      <c r="AA44" s="84"/>
      <c r="AB44" s="82"/>
      <c r="AC44" s="82"/>
    </row>
    <row r="45" spans="1:31" ht="15.75" customHeight="1">
      <c r="B45" s="80"/>
      <c r="C45" s="81"/>
      <c r="D45" s="83"/>
      <c r="E45" s="83"/>
      <c r="G45" s="50">
        <v>28.78</v>
      </c>
      <c r="J45" s="50">
        <v>35.729999999999997</v>
      </c>
      <c r="M45" s="50">
        <v>37.08</v>
      </c>
      <c r="S45" s="50"/>
      <c r="V45" s="50"/>
      <c r="AA45" s="84"/>
      <c r="AB45" s="82"/>
      <c r="AC45" s="82"/>
    </row>
    <row r="46" spans="1:31" ht="15.75" customHeight="1">
      <c r="B46" s="80"/>
      <c r="C46" s="81"/>
      <c r="D46" s="83"/>
      <c r="E46" s="83"/>
      <c r="G46" s="50">
        <v>28.31</v>
      </c>
      <c r="H46" s="50">
        <v>28.64</v>
      </c>
      <c r="J46" s="50">
        <v>35.97</v>
      </c>
      <c r="K46" s="50">
        <f>AVERAGE(J44:J46)</f>
        <v>35.786666666666662</v>
      </c>
      <c r="L46" s="50">
        <f>K46-H46</f>
        <v>7.1466666666666612</v>
      </c>
      <c r="M46" s="50">
        <v>34.950000000000003</v>
      </c>
      <c r="N46" s="50">
        <v>37.81</v>
      </c>
      <c r="O46" s="50">
        <v>9.1761760814491602</v>
      </c>
      <c r="S46" s="50"/>
      <c r="T46" s="50"/>
      <c r="U46" s="50"/>
      <c r="V46" s="50"/>
      <c r="W46" s="50"/>
      <c r="X46" s="50"/>
      <c r="AA46" s="84"/>
      <c r="AB46" s="82"/>
      <c r="AC46" s="82"/>
    </row>
    <row r="47" spans="1:31" ht="15.75" customHeight="1">
      <c r="B47" s="80"/>
      <c r="C47" s="81"/>
      <c r="D47" s="83"/>
      <c r="E47" s="83"/>
      <c r="F47" s="53" t="s">
        <v>41</v>
      </c>
      <c r="G47" s="50">
        <v>28.72</v>
      </c>
      <c r="J47" s="50">
        <v>37.159999999999997</v>
      </c>
      <c r="M47" s="50">
        <v>38.659999999999997</v>
      </c>
      <c r="S47" s="50"/>
      <c r="V47" s="50"/>
      <c r="AA47" s="84"/>
      <c r="AB47" s="82"/>
      <c r="AC47" s="82"/>
    </row>
    <row r="48" spans="1:31" ht="15.75" customHeight="1">
      <c r="B48" s="80"/>
      <c r="C48" s="81"/>
      <c r="D48" s="83"/>
      <c r="E48" s="83"/>
      <c r="G48" s="50">
        <v>28.29</v>
      </c>
      <c r="J48" s="50">
        <v>37.69</v>
      </c>
      <c r="M48" s="50">
        <v>41.26</v>
      </c>
      <c r="S48" s="50"/>
      <c r="V48" s="50"/>
      <c r="AA48" s="84"/>
      <c r="AB48" s="82"/>
      <c r="AC48" s="82"/>
    </row>
    <row r="49" spans="2:31" ht="15.75" customHeight="1">
      <c r="B49" s="80"/>
      <c r="C49" s="81"/>
      <c r="D49" s="83"/>
      <c r="E49" s="83"/>
      <c r="G49" s="50">
        <v>28.17</v>
      </c>
      <c r="H49" s="50">
        <v>28.39</v>
      </c>
      <c r="J49" s="50">
        <v>37.020000000000003</v>
      </c>
      <c r="K49" s="50">
        <f>AVERAGE(J47:J49)</f>
        <v>37.29</v>
      </c>
      <c r="L49" s="50">
        <f>K49-H49</f>
        <v>8.8999999999999986</v>
      </c>
      <c r="M49" s="50">
        <v>35.729999999999997</v>
      </c>
      <c r="N49" s="50">
        <v>38.549999999999997</v>
      </c>
      <c r="O49" s="50">
        <v>10.159605097704301</v>
      </c>
      <c r="S49" s="50"/>
      <c r="T49" s="50"/>
      <c r="U49" s="50"/>
      <c r="V49" s="50"/>
      <c r="W49" s="50"/>
      <c r="X49" s="50"/>
      <c r="AA49" s="84"/>
      <c r="AB49" s="82"/>
      <c r="AC49" s="82"/>
    </row>
    <row r="50" spans="2:31" ht="15.75" customHeight="1">
      <c r="B50" s="80"/>
      <c r="C50" s="81"/>
      <c r="D50" s="83"/>
      <c r="E50" s="83"/>
      <c r="G50" s="50"/>
      <c r="J50" s="50"/>
      <c r="L50" s="50"/>
      <c r="M50" s="50"/>
      <c r="O50" s="50"/>
      <c r="P50" s="50"/>
      <c r="R50" s="50"/>
      <c r="S50" s="50"/>
      <c r="U50" s="50"/>
      <c r="V50" s="50"/>
      <c r="X50" s="50"/>
      <c r="AA50" s="84"/>
      <c r="AB50" s="82"/>
      <c r="AC50" s="82"/>
    </row>
    <row r="51" spans="2:31" ht="15.75" customHeight="1">
      <c r="B51" s="80"/>
      <c r="C51" s="81"/>
      <c r="D51" s="81"/>
      <c r="E51" s="81"/>
      <c r="F51" s="85"/>
      <c r="G51" s="85"/>
      <c r="H51" s="85"/>
      <c r="I51" s="85"/>
      <c r="J51" s="85"/>
      <c r="K51" s="85"/>
      <c r="L51" s="86"/>
      <c r="M51" s="85"/>
      <c r="N51" s="85"/>
      <c r="O51" s="86"/>
      <c r="P51" s="85"/>
      <c r="Q51" s="85"/>
      <c r="R51" s="86"/>
      <c r="S51" s="85"/>
      <c r="T51" s="85"/>
      <c r="U51" s="86"/>
      <c r="V51" s="85"/>
      <c r="W51" s="85"/>
      <c r="X51" s="86"/>
      <c r="Y51" s="85"/>
      <c r="Z51" s="85"/>
      <c r="AA51" s="81"/>
      <c r="AB51" s="81"/>
      <c r="AC51" s="81"/>
      <c r="AD51" s="87"/>
      <c r="AE51" s="87"/>
    </row>
    <row r="52" spans="2:31" ht="15.75" customHeight="1">
      <c r="B52" s="80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2"/>
      <c r="AE52" s="82"/>
    </row>
    <row r="53" spans="2:31" ht="15.75" customHeight="1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2"/>
      <c r="AE53" s="52"/>
    </row>
    <row r="54" spans="2:31" ht="15.75" customHeight="1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2"/>
      <c r="AE54" s="52"/>
    </row>
    <row r="55" spans="2:31" ht="15.75" customHeight="1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2"/>
      <c r="AE55" s="52"/>
    </row>
    <row r="56" spans="2:31" ht="15.75" customHeight="1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2"/>
      <c r="AE56" s="52"/>
    </row>
    <row r="57" spans="2:31" ht="15.75" customHeight="1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2"/>
      <c r="AE57" s="52"/>
    </row>
    <row r="58" spans="2:31" ht="15.75" customHeight="1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2"/>
      <c r="AE58" s="52"/>
    </row>
    <row r="59" spans="2:31" ht="15.75" customHeight="1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2"/>
      <c r="AE59" s="52"/>
    </row>
    <row r="60" spans="2:31" ht="15.75" customHeight="1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2"/>
      <c r="AE60" s="52"/>
    </row>
    <row r="61" spans="2:31" ht="15.75" customHeight="1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2"/>
      <c r="AE61" s="52"/>
    </row>
    <row r="62" spans="2:31" ht="15.75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52"/>
    </row>
    <row r="63" spans="2:31" ht="15.75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52"/>
    </row>
    <row r="64" spans="2:31" ht="15.75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2"/>
      <c r="AE64" s="52"/>
    </row>
    <row r="65" spans="2:31" ht="15.75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2"/>
      <c r="AE65" s="52"/>
    </row>
    <row r="66" spans="2:31" ht="15.75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2"/>
      <c r="AE66" s="52"/>
    </row>
    <row r="67" spans="2:31" ht="15.75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2"/>
      <c r="AE67" s="52"/>
    </row>
    <row r="68" spans="2:31" ht="15.75" customHeight="1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2"/>
      <c r="AE68" s="52"/>
    </row>
    <row r="69" spans="2:31" ht="15.75" customHeight="1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2"/>
      <c r="AE69" s="52"/>
    </row>
    <row r="70" spans="2:31" ht="15.75" customHeight="1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2"/>
      <c r="AE70" s="52"/>
    </row>
    <row r="71" spans="2:31" ht="15.75" customHeight="1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2"/>
      <c r="AE71" s="52"/>
    </row>
    <row r="72" spans="2:31" ht="15.75" customHeight="1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2"/>
      <c r="AE72" s="52"/>
    </row>
    <row r="73" spans="2:31" ht="15.75" customHeight="1"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2"/>
      <c r="AE73" s="52"/>
    </row>
    <row r="74" spans="2:31" ht="15.75" customHeight="1"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2"/>
      <c r="AE74" s="52"/>
    </row>
    <row r="75" spans="2:31" ht="15.75" customHeight="1"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2"/>
      <c r="AE75" s="52"/>
    </row>
    <row r="76" spans="2:31" ht="15.75" customHeight="1"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2"/>
      <c r="AE76" s="52"/>
    </row>
    <row r="77" spans="2:31" ht="15.75" customHeight="1"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2"/>
      <c r="AE77" s="52"/>
    </row>
    <row r="78" spans="2:31" ht="15.75" customHeight="1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2"/>
      <c r="AE78" s="52"/>
    </row>
    <row r="79" spans="2:31" ht="15.75" customHeight="1"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2"/>
      <c r="AE79" s="52"/>
    </row>
    <row r="80" spans="2:31" ht="15.75" customHeight="1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2"/>
      <c r="AE80" s="52"/>
    </row>
    <row r="81" spans="2:31" ht="15.75" customHeight="1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2"/>
      <c r="AE81" s="52"/>
    </row>
    <row r="82" spans="2:31" ht="15.75" customHeight="1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2"/>
      <c r="AE82" s="52"/>
    </row>
    <row r="83" spans="2:31" ht="15.75" customHeight="1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2"/>
      <c r="AE83" s="52"/>
    </row>
    <row r="84" spans="2:31" ht="15.75" customHeight="1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2"/>
      <c r="AE84" s="52"/>
    </row>
    <row r="85" spans="2:31" ht="15.75" customHeight="1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2"/>
      <c r="AE85" s="52"/>
    </row>
    <row r="86" spans="2:31" ht="15.75" customHeight="1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2"/>
      <c r="AE86" s="52"/>
    </row>
    <row r="87" spans="2:31" ht="15.75" customHeight="1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2"/>
      <c r="AE87" s="52"/>
    </row>
    <row r="88" spans="2:31" ht="15.75" customHeight="1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2"/>
      <c r="AE88" s="52"/>
    </row>
    <row r="89" spans="2:31" ht="15.75" customHeight="1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2"/>
      <c r="AE89" s="52"/>
    </row>
    <row r="90" spans="2:31" ht="15.75" customHeight="1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2"/>
      <c r="AE90" s="52"/>
    </row>
    <row r="91" spans="2:31" ht="15.75" customHeight="1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2"/>
      <c r="AE91" s="52"/>
    </row>
    <row r="92" spans="2:31" ht="15.75" customHeight="1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2"/>
      <c r="AE92" s="52"/>
    </row>
    <row r="93" spans="2:31" ht="15.75" customHeight="1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2"/>
      <c r="AE93" s="52"/>
    </row>
    <row r="94" spans="2:31" ht="15.75" customHeight="1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2"/>
      <c r="AE94" s="52"/>
    </row>
    <row r="95" spans="2:31" ht="15.75" customHeight="1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2"/>
      <c r="AE95" s="52"/>
    </row>
    <row r="96" spans="2:31" ht="15.75" customHeight="1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2"/>
      <c r="AE96" s="52"/>
    </row>
    <row r="97" spans="2:31" ht="15.75" customHeight="1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2"/>
      <c r="AE97" s="52"/>
    </row>
    <row r="98" spans="2:31" ht="15.75" customHeight="1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2"/>
      <c r="AE98" s="52"/>
    </row>
    <row r="99" spans="2:31" ht="15.75" customHeight="1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2"/>
      <c r="AE99" s="52"/>
    </row>
    <row r="100" spans="2:31" ht="15.75" customHeight="1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2"/>
      <c r="AE100" s="52"/>
    </row>
    <row r="101" spans="2:31" ht="15.75" customHeight="1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2"/>
      <c r="AE101" s="52"/>
    </row>
    <row r="102" spans="2:31" ht="15.75" customHeight="1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2"/>
      <c r="AE102" s="52"/>
    </row>
    <row r="103" spans="2:31" ht="15.75" customHeight="1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2"/>
      <c r="AE103" s="52"/>
    </row>
    <row r="104" spans="2:31" ht="15.75" customHeight="1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2"/>
      <c r="AE104" s="52"/>
    </row>
    <row r="105" spans="2:31" ht="15.75" customHeight="1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2"/>
      <c r="AE105" s="52"/>
    </row>
    <row r="106" spans="2:31" ht="15.75" customHeight="1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2"/>
      <c r="AE106" s="52"/>
    </row>
    <row r="107" spans="2:31" ht="15.75" customHeight="1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2"/>
      <c r="AE107" s="52"/>
    </row>
    <row r="108" spans="2:31" ht="15.75" customHeight="1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2"/>
      <c r="AE108" s="52"/>
    </row>
    <row r="109" spans="2:31" ht="15.75" customHeight="1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2"/>
      <c r="AE109" s="52"/>
    </row>
    <row r="110" spans="2:31" ht="15.75" customHeight="1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2"/>
      <c r="AE110" s="52"/>
    </row>
    <row r="111" spans="2:31" ht="15.75" customHeight="1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2"/>
      <c r="AE111" s="52"/>
    </row>
    <row r="112" spans="2:31" ht="15.75" customHeight="1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2"/>
      <c r="AE112" s="52"/>
    </row>
    <row r="113" spans="2:31" ht="15.75" customHeight="1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2"/>
      <c r="AE113" s="52"/>
    </row>
    <row r="114" spans="2:31" ht="15.75" customHeight="1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2"/>
      <c r="AE114" s="52"/>
    </row>
    <row r="115" spans="2:31" ht="15.75" customHeight="1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2"/>
      <c r="AE115" s="52"/>
    </row>
    <row r="116" spans="2:31" ht="15.75" customHeight="1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2"/>
      <c r="AE116" s="52"/>
    </row>
    <row r="117" spans="2:31" ht="15.7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2"/>
      <c r="AE117" s="52"/>
    </row>
    <row r="118" spans="2:31" ht="15.75" customHeight="1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2"/>
      <c r="AE118" s="52"/>
    </row>
    <row r="119" spans="2:31" ht="15.75" customHeight="1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2"/>
      <c r="AE119" s="52"/>
    </row>
    <row r="120" spans="2:31" ht="15.75" customHeight="1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2"/>
      <c r="AE120" s="52"/>
    </row>
    <row r="121" spans="2:31" ht="15.75" customHeight="1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2"/>
      <c r="AE121" s="52"/>
    </row>
    <row r="122" spans="2:31" ht="15.75" customHeight="1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2"/>
      <c r="AE122" s="52"/>
    </row>
    <row r="123" spans="2:31" ht="15.7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2"/>
      <c r="AE123" s="52"/>
    </row>
    <row r="124" spans="2:31" ht="15.75" customHeight="1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2"/>
      <c r="AE124" s="52"/>
    </row>
    <row r="125" spans="2:31" ht="15.75" customHeight="1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2"/>
      <c r="AE125" s="52"/>
    </row>
    <row r="126" spans="2:31" ht="15.75" customHeight="1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2"/>
      <c r="AE126" s="52"/>
    </row>
    <row r="127" spans="2:31" ht="15.75" customHeight="1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2"/>
      <c r="AE127" s="52"/>
    </row>
    <row r="128" spans="2:31" ht="15.75" customHeight="1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2"/>
      <c r="AE128" s="52"/>
    </row>
    <row r="129" spans="2:31" ht="15.75" customHeight="1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2"/>
      <c r="AE129" s="52"/>
    </row>
    <row r="130" spans="2:31" ht="15.75" customHeight="1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2"/>
      <c r="AE130" s="52"/>
    </row>
    <row r="131" spans="2:31" ht="15.75" customHeight="1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2"/>
      <c r="AE131" s="52"/>
    </row>
    <row r="132" spans="2:31" ht="15.75" customHeight="1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2"/>
      <c r="AE132" s="52"/>
    </row>
    <row r="133" spans="2:31" ht="15.75" customHeight="1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2"/>
      <c r="AE133" s="52"/>
    </row>
    <row r="134" spans="2:31" ht="15.75" customHeight="1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2"/>
      <c r="AE134" s="52"/>
    </row>
    <row r="135" spans="2:31" ht="15.75" customHeight="1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2"/>
      <c r="AE135" s="52"/>
    </row>
    <row r="136" spans="2:31" ht="15.75" customHeight="1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2"/>
      <c r="AE136" s="52"/>
    </row>
    <row r="137" spans="2:31" ht="15.75" customHeight="1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2"/>
      <c r="AE137" s="52"/>
    </row>
    <row r="138" spans="2:31" ht="15.75" customHeight="1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2"/>
      <c r="AE138" s="52"/>
    </row>
    <row r="139" spans="2:31" ht="15.75" customHeight="1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2"/>
      <c r="AE139" s="52"/>
    </row>
    <row r="140" spans="2:31" ht="15.75" customHeight="1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2"/>
      <c r="AE140" s="52"/>
    </row>
    <row r="141" spans="2:31" ht="15.75" customHeight="1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2"/>
      <c r="AE141" s="52"/>
    </row>
    <row r="142" spans="2:31" ht="15.75" customHeight="1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2"/>
      <c r="AE142" s="52"/>
    </row>
    <row r="143" spans="2:31" ht="15.75" customHeight="1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2"/>
      <c r="AE143" s="52"/>
    </row>
    <row r="144" spans="2:31" ht="15.75" customHeight="1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2"/>
      <c r="AE144" s="52"/>
    </row>
    <row r="145" spans="2:31" ht="15.75" customHeight="1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2"/>
      <c r="AE145" s="52"/>
    </row>
    <row r="146" spans="2:31" ht="15.75" customHeight="1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2"/>
      <c r="AE146" s="52"/>
    </row>
    <row r="147" spans="2:31" ht="15.75" customHeight="1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2"/>
      <c r="AE147" s="52"/>
    </row>
    <row r="148" spans="2:31" ht="15.75" customHeight="1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2"/>
      <c r="AE148" s="52"/>
    </row>
    <row r="149" spans="2:31" ht="15.75" customHeight="1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2"/>
      <c r="AE149" s="52"/>
    </row>
    <row r="150" spans="2:31" ht="15.75" customHeight="1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2"/>
      <c r="AE150" s="52"/>
    </row>
    <row r="151" spans="2:31" ht="15.75" customHeight="1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2"/>
      <c r="AE151" s="52"/>
    </row>
    <row r="152" spans="2:31" ht="15.75" customHeight="1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2"/>
      <c r="AE152" s="52"/>
    </row>
    <row r="153" spans="2:31" ht="15.75" customHeight="1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2"/>
      <c r="AE153" s="52"/>
    </row>
    <row r="154" spans="2:31" ht="15.75" customHeight="1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2"/>
      <c r="AE154" s="52"/>
    </row>
    <row r="155" spans="2:31" ht="15.75" customHeight="1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2"/>
      <c r="AE155" s="52"/>
    </row>
    <row r="156" spans="2:31" ht="15.75" customHeight="1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2"/>
      <c r="AE156" s="52"/>
    </row>
    <row r="157" spans="2:31" ht="15.75" customHeight="1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2"/>
      <c r="AE157" s="52"/>
    </row>
    <row r="158" spans="2:31" ht="15.75" customHeight="1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2"/>
      <c r="AE158" s="52"/>
    </row>
    <row r="159" spans="2:31" ht="15.75" customHeight="1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2"/>
      <c r="AE159" s="52"/>
    </row>
    <row r="160" spans="2:31" ht="15.75" customHeight="1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2"/>
      <c r="AE160" s="52"/>
    </row>
    <row r="161" spans="2:31" ht="15.75" customHeight="1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2"/>
      <c r="AE161" s="52"/>
    </row>
    <row r="162" spans="2:31" ht="15.75" customHeight="1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2"/>
      <c r="AE162" s="52"/>
    </row>
    <row r="163" spans="2:31" ht="15.75" customHeight="1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2"/>
      <c r="AE163" s="52"/>
    </row>
    <row r="164" spans="2:31" ht="15.75" customHeight="1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2"/>
      <c r="AE164" s="52"/>
    </row>
    <row r="165" spans="2:31" ht="15.75" customHeight="1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2"/>
      <c r="AE165" s="52"/>
    </row>
    <row r="166" spans="2:31" ht="15.75" customHeight="1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2"/>
      <c r="AE166" s="52"/>
    </row>
    <row r="167" spans="2:31" ht="15.75" customHeight="1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2"/>
      <c r="AE167" s="52"/>
    </row>
    <row r="168" spans="2:31" ht="15.75" customHeight="1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2"/>
      <c r="AE168" s="52"/>
    </row>
    <row r="169" spans="2:31" ht="15.75" customHeight="1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2"/>
      <c r="AE169" s="52"/>
    </row>
    <row r="170" spans="2:31" ht="15.75" customHeight="1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2"/>
      <c r="AE170" s="52"/>
    </row>
    <row r="171" spans="2:31" ht="15.75" customHeight="1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2"/>
      <c r="AE171" s="52"/>
    </row>
    <row r="172" spans="2:31" ht="15.75" customHeight="1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2"/>
      <c r="AE172" s="52"/>
    </row>
    <row r="173" spans="2:31" ht="15.75" customHeight="1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2"/>
      <c r="AE173" s="52"/>
    </row>
    <row r="174" spans="2:31" ht="15.75" customHeight="1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2"/>
      <c r="AE174" s="52"/>
    </row>
    <row r="175" spans="2:31" ht="15.75" customHeight="1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2"/>
      <c r="AE175" s="52"/>
    </row>
    <row r="176" spans="2:31" ht="15.75" customHeight="1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2"/>
      <c r="AE176" s="52"/>
    </row>
    <row r="177" spans="2:31" ht="15.75" customHeight="1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2"/>
      <c r="AE177" s="52"/>
    </row>
    <row r="178" spans="2:31" ht="15.75" customHeight="1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2"/>
      <c r="AE178" s="52"/>
    </row>
    <row r="179" spans="2:31" ht="15.75" customHeight="1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2"/>
      <c r="AE179" s="52"/>
    </row>
    <row r="180" spans="2:31" ht="15.75" customHeight="1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2"/>
      <c r="AE180" s="52"/>
    </row>
    <row r="181" spans="2:31" ht="15.75" customHeight="1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2"/>
      <c r="AE181" s="52"/>
    </row>
    <row r="182" spans="2:31" ht="15.75" customHeight="1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2"/>
      <c r="AE182" s="52"/>
    </row>
    <row r="183" spans="2:31" ht="15.75" customHeight="1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2"/>
      <c r="AE183" s="52"/>
    </row>
    <row r="184" spans="2:31" ht="15.75" customHeight="1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2"/>
      <c r="AE184" s="52"/>
    </row>
    <row r="185" spans="2:31" ht="15.75" customHeight="1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2"/>
      <c r="AE185" s="52"/>
    </row>
    <row r="186" spans="2:31" ht="15.75" customHeight="1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2"/>
      <c r="AE186" s="52"/>
    </row>
    <row r="187" spans="2:31" ht="15.75" customHeight="1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2"/>
      <c r="AE187" s="52"/>
    </row>
    <row r="188" spans="2:31" ht="15.75" customHeight="1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2"/>
      <c r="AE188" s="52"/>
    </row>
    <row r="189" spans="2:31" ht="15.75" customHeight="1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2"/>
      <c r="AE189" s="52"/>
    </row>
    <row r="190" spans="2:31" ht="15.75" customHeight="1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2"/>
      <c r="AE190" s="52"/>
    </row>
    <row r="191" spans="2:31" ht="15.75" customHeight="1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2"/>
      <c r="AE191" s="52"/>
    </row>
    <row r="192" spans="2:31" ht="15.75" customHeight="1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2"/>
      <c r="AE192" s="52"/>
    </row>
    <row r="193" spans="2:31" ht="15.75" customHeight="1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2"/>
      <c r="AE193" s="52"/>
    </row>
    <row r="194" spans="2:31" ht="15.75" customHeight="1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2"/>
      <c r="AE194" s="52"/>
    </row>
    <row r="195" spans="2:31" ht="15.75" customHeight="1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2"/>
      <c r="AE195" s="52"/>
    </row>
    <row r="196" spans="2:31" ht="15.75" customHeight="1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2"/>
      <c r="AE196" s="52"/>
    </row>
    <row r="197" spans="2:31" ht="15.75" customHeight="1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2"/>
      <c r="AE197" s="52"/>
    </row>
    <row r="198" spans="2:31" ht="15.75" customHeight="1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2"/>
      <c r="AE198" s="52"/>
    </row>
    <row r="199" spans="2:31" ht="15.75" customHeight="1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2"/>
      <c r="AE199" s="52"/>
    </row>
    <row r="200" spans="2:31" ht="15.75" customHeight="1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2"/>
      <c r="AE200" s="52"/>
    </row>
    <row r="201" spans="2:31" ht="15.75" customHeight="1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2"/>
      <c r="AE201" s="52"/>
    </row>
    <row r="202" spans="2:31" ht="15.75" customHeight="1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2"/>
      <c r="AE202" s="52"/>
    </row>
    <row r="203" spans="2:31" ht="15.75" customHeight="1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2"/>
      <c r="AE203" s="52"/>
    </row>
    <row r="204" spans="2:31" ht="15.75" customHeight="1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2"/>
      <c r="AE204" s="52"/>
    </row>
    <row r="205" spans="2:31" ht="15.75" customHeight="1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2"/>
      <c r="AE205" s="52"/>
    </row>
    <row r="206" spans="2:31" ht="15.75" customHeight="1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2"/>
      <c r="AE206" s="52"/>
    </row>
    <row r="207" spans="2:31" ht="15.75" customHeight="1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2"/>
      <c r="AE207" s="52"/>
    </row>
    <row r="208" spans="2:31" ht="15.75" customHeight="1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2"/>
      <c r="AE208" s="52"/>
    </row>
    <row r="209" spans="2:31" ht="15.75" customHeight="1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2"/>
      <c r="AE209" s="52"/>
    </row>
    <row r="210" spans="2:31" ht="15.75" customHeight="1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2"/>
      <c r="AE210" s="52"/>
    </row>
    <row r="211" spans="2:31" ht="15.75" customHeight="1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2"/>
      <c r="AE211" s="52"/>
    </row>
    <row r="212" spans="2:31" ht="15.75" customHeight="1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2"/>
      <c r="AE212" s="52"/>
    </row>
    <row r="213" spans="2:31" ht="15.75" customHeight="1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2"/>
      <c r="AE213" s="52"/>
    </row>
    <row r="214" spans="2:31" ht="15.75" customHeight="1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2"/>
      <c r="AE214" s="52"/>
    </row>
    <row r="215" spans="2:31" ht="15.75" customHeight="1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2"/>
      <c r="AE215" s="52"/>
    </row>
    <row r="216" spans="2:31" ht="15.75" customHeight="1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2"/>
      <c r="AE216" s="52"/>
    </row>
    <row r="217" spans="2:31" ht="15.75" customHeight="1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2"/>
      <c r="AE217" s="52"/>
    </row>
    <row r="218" spans="2:31" ht="15.75" customHeight="1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2"/>
      <c r="AE218" s="52"/>
    </row>
    <row r="219" spans="2:31" ht="15.75" customHeight="1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2"/>
      <c r="AE219" s="52"/>
    </row>
    <row r="220" spans="2:31" ht="15.75" customHeight="1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2"/>
      <c r="AE220" s="52"/>
    </row>
    <row r="221" spans="2:31" ht="15.75" customHeight="1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2"/>
      <c r="AE221" s="52"/>
    </row>
    <row r="222" spans="2:31" ht="15.75" customHeight="1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2"/>
      <c r="AE222" s="52"/>
    </row>
    <row r="223" spans="2:31" ht="15.75" customHeight="1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2"/>
      <c r="AE223" s="52"/>
    </row>
    <row r="224" spans="2:31" ht="15.75" customHeight="1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2"/>
      <c r="AE224" s="52"/>
    </row>
    <row r="225" spans="2:31" ht="15.75" customHeight="1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2"/>
      <c r="AE225" s="52"/>
    </row>
    <row r="226" spans="2:31" ht="15.75" customHeight="1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2"/>
      <c r="AE226" s="52"/>
    </row>
    <row r="227" spans="2:31" ht="15.75" customHeight="1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2"/>
      <c r="AE227" s="52"/>
    </row>
    <row r="228" spans="2:31" ht="15.75" customHeight="1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2"/>
      <c r="AE228" s="52"/>
    </row>
    <row r="229" spans="2:31" ht="15.75" customHeight="1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2"/>
      <c r="AE229" s="52"/>
    </row>
    <row r="230" spans="2:31" ht="15.75" customHeight="1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2"/>
      <c r="AE230" s="52"/>
    </row>
    <row r="231" spans="2:31" ht="15.75" customHeight="1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2"/>
      <c r="AE231" s="52"/>
    </row>
    <row r="232" spans="2:31" ht="15.75" customHeight="1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2"/>
      <c r="AE232" s="52"/>
    </row>
    <row r="233" spans="2:31" ht="15.75" customHeight="1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2"/>
      <c r="AE233" s="52"/>
    </row>
    <row r="234" spans="2:31" ht="15.75" customHeight="1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2"/>
      <c r="AE234" s="52"/>
    </row>
    <row r="235" spans="2:31" ht="15.75" customHeight="1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2"/>
      <c r="AE235" s="52"/>
    </row>
    <row r="236" spans="2:31" ht="15.75" customHeight="1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2"/>
      <c r="AE236" s="52"/>
    </row>
    <row r="237" spans="2:31" ht="15.75" customHeight="1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2"/>
      <c r="AE237" s="52"/>
    </row>
    <row r="238" spans="2:31" ht="15.75" customHeight="1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2"/>
      <c r="AE238" s="52"/>
    </row>
    <row r="239" spans="2:31" ht="15.75" customHeight="1"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</row>
    <row r="240" spans="2:31" ht="15.75" customHeight="1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</row>
    <row r="241" spans="2:29" ht="15.75" customHeight="1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</row>
    <row r="242" spans="2:29" ht="15.75" customHeight="1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</row>
    <row r="243" spans="2:29" ht="15.75" customHeight="1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</row>
    <row r="244" spans="2:29" ht="15.75" customHeight="1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</row>
    <row r="245" spans="2:29" ht="15.75" customHeight="1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</row>
    <row r="246" spans="2:29" ht="15.75" customHeight="1"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</row>
    <row r="247" spans="2:29" ht="15.75" customHeight="1"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</row>
    <row r="248" spans="2:29" ht="15.75" customHeight="1"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</row>
    <row r="249" spans="2:29" ht="15.75" customHeight="1"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</row>
    <row r="250" spans="2:29" ht="15.75" customHeight="1"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</row>
    <row r="251" spans="2:29" ht="15.75" customHeight="1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</row>
    <row r="252" spans="2:29" ht="15.75" customHeight="1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</row>
    <row r="253" spans="2:29" ht="15.75" customHeight="1"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</row>
    <row r="254" spans="2:29" ht="15.75" customHeight="1"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</row>
    <row r="255" spans="2:29" ht="15.75" customHeight="1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</row>
    <row r="256" spans="2:29" ht="15.75" customHeight="1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</row>
    <row r="257" spans="2:29" ht="15.75" customHeight="1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</row>
    <row r="258" spans="2:29" ht="15.75" customHeight="1"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</row>
    <row r="259" spans="2:29" ht="15.75" customHeight="1"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</row>
    <row r="260" spans="2:29" ht="15.75" customHeight="1"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</row>
    <row r="261" spans="2:29" ht="15.75" customHeight="1"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</row>
    <row r="262" spans="2:29" ht="15.75" customHeight="1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</row>
    <row r="263" spans="2:29" ht="15.75" customHeight="1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</row>
    <row r="264" spans="2:29" ht="15.75" customHeight="1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</row>
    <row r="265" spans="2:29" ht="15.75" customHeight="1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</row>
    <row r="266" spans="2:29" ht="15.75" customHeight="1"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</row>
    <row r="267" spans="2:29" ht="15.75" customHeight="1"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</row>
    <row r="268" spans="2:29" ht="15.75" customHeight="1"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</row>
    <row r="269" spans="2:29" ht="15.75" customHeight="1"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</row>
    <row r="270" spans="2:29" ht="15.75" customHeight="1"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</row>
    <row r="271" spans="2:29" ht="15.75" customHeight="1"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</row>
    <row r="272" spans="2:29" ht="15.75" customHeight="1"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</row>
    <row r="273" spans="2:29" ht="15.75" customHeight="1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</row>
    <row r="274" spans="2:29" ht="15.75" customHeight="1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</row>
    <row r="275" spans="2:29" ht="15.75" customHeight="1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</row>
    <row r="276" spans="2:29" ht="15.75" customHeight="1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</row>
    <row r="277" spans="2:29" ht="15.75" customHeight="1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</row>
    <row r="278" spans="2:29" ht="15.75" customHeight="1"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</row>
    <row r="279" spans="2:29" ht="15.75" customHeight="1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</row>
    <row r="280" spans="2:29" ht="15.75" customHeight="1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</row>
    <row r="281" spans="2:29" ht="15.75" customHeight="1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</row>
    <row r="282" spans="2:29" ht="15.75" customHeight="1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</row>
    <row r="283" spans="2:29" ht="15.75" customHeight="1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</row>
    <row r="284" spans="2:29" ht="15.75" customHeight="1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</row>
    <row r="285" spans="2:29" ht="15.75" customHeight="1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</row>
    <row r="286" spans="2:29" ht="15.75" customHeight="1"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</row>
    <row r="287" spans="2:29" ht="15.75" customHeight="1"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</row>
    <row r="288" spans="2:29" ht="15.75" customHeight="1"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</row>
    <row r="289" spans="2:29" ht="15.75" customHeight="1"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</row>
    <row r="290" spans="2:29" ht="15.75" customHeight="1"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</row>
    <row r="291" spans="2:29" ht="15.75" customHeight="1"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</row>
    <row r="292" spans="2:29" ht="15.75" customHeight="1"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</row>
    <row r="293" spans="2:29" ht="15.75" customHeight="1"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</row>
    <row r="294" spans="2:29" ht="15.75" customHeight="1"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</row>
    <row r="295" spans="2:29" ht="15.75" customHeight="1"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</row>
    <row r="296" spans="2:29" ht="15.75" customHeight="1"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</row>
    <row r="297" spans="2:29" ht="15.75" customHeight="1"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</row>
    <row r="298" spans="2:29" ht="15.75" customHeight="1"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</row>
    <row r="299" spans="2:29" ht="15.75" customHeight="1"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</row>
    <row r="300" spans="2:29" ht="15.75" customHeight="1"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</row>
    <row r="301" spans="2:29" ht="15.75" customHeight="1"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</row>
    <row r="302" spans="2:29" ht="15.75" customHeight="1"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</row>
    <row r="303" spans="2:29" ht="15.75" customHeight="1"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</row>
    <row r="304" spans="2:29" ht="15.75" customHeight="1"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</row>
    <row r="305" spans="2:29" ht="15.75" customHeight="1"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</row>
    <row r="306" spans="2:29" ht="15.75" customHeight="1"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</row>
    <row r="307" spans="2:29" ht="15.75" customHeight="1"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</row>
    <row r="308" spans="2:29" ht="15.75" customHeight="1"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</row>
    <row r="309" spans="2:29" ht="15.75" customHeight="1"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</row>
    <row r="310" spans="2:29" ht="15.75" customHeight="1"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</row>
    <row r="311" spans="2:29" ht="15.75" customHeight="1"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</row>
    <row r="312" spans="2:29" ht="15.75" customHeight="1"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</row>
    <row r="313" spans="2:29" ht="15.75" customHeight="1"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</row>
    <row r="314" spans="2:29" ht="15.75" customHeight="1"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</row>
    <row r="315" spans="2:29" ht="15.75" customHeight="1"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</row>
    <row r="316" spans="2:29" ht="15.75" customHeight="1"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</row>
    <row r="317" spans="2:29" ht="15.75" customHeight="1"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</row>
    <row r="318" spans="2:29" ht="15.75" customHeight="1"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</row>
    <row r="319" spans="2:29" ht="15.75" customHeight="1"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</row>
    <row r="320" spans="2:29" ht="15.75" customHeight="1"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</row>
    <row r="321" spans="2:29" ht="15.75" customHeight="1"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</row>
    <row r="322" spans="2:29" ht="15.75" customHeight="1"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</row>
    <row r="323" spans="2:29" ht="15.75" customHeight="1"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</row>
    <row r="324" spans="2:29" ht="15.75" customHeight="1"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</row>
    <row r="325" spans="2:29" ht="15.75" customHeight="1"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</row>
    <row r="326" spans="2:29" ht="15.75" customHeight="1"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</row>
    <row r="327" spans="2:29" ht="15.75" customHeight="1"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</row>
    <row r="328" spans="2:29" ht="15.75" customHeight="1"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</row>
    <row r="329" spans="2:29" ht="15.75" customHeight="1"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</row>
    <row r="330" spans="2:29" ht="15.75" customHeight="1"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</row>
    <row r="331" spans="2:29" ht="15.75" customHeight="1"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</row>
    <row r="332" spans="2:29" ht="15.75" customHeight="1"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</row>
    <row r="333" spans="2:29" ht="15.75" customHeight="1"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</row>
    <row r="334" spans="2:29" ht="15.75" customHeight="1"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</row>
    <row r="335" spans="2:29" ht="15.75" customHeight="1"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</row>
    <row r="336" spans="2:29" ht="15.75" customHeight="1"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</row>
    <row r="337" spans="2:29" ht="15.75" customHeight="1"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</row>
    <row r="338" spans="2:29" ht="15.75" customHeight="1"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</row>
    <row r="339" spans="2:29" ht="15.75" customHeight="1"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</row>
    <row r="340" spans="2:29" ht="15.75" customHeight="1"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</row>
    <row r="341" spans="2:29" ht="15.75" customHeight="1"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</row>
    <row r="342" spans="2:29" ht="15.75" customHeight="1"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</row>
    <row r="343" spans="2:29" ht="15.75" customHeight="1"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</row>
    <row r="344" spans="2:29" ht="15.75" customHeight="1"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</row>
    <row r="345" spans="2:29" ht="15.75" customHeight="1"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</row>
    <row r="346" spans="2:29" ht="15.75" customHeight="1"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</row>
    <row r="347" spans="2:29" ht="15.75" customHeight="1"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</row>
    <row r="348" spans="2:29" ht="15.75" customHeight="1"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</row>
    <row r="349" spans="2:29" ht="15.75" customHeight="1"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</row>
    <row r="350" spans="2:29" ht="15.75" customHeight="1"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</row>
    <row r="351" spans="2:29" ht="15.75" customHeight="1"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</row>
    <row r="352" spans="2:29" ht="15.75" customHeight="1"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</row>
    <row r="353" spans="2:29" ht="15.75" customHeight="1"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</row>
    <row r="354" spans="2:29" ht="15.75" customHeight="1"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</row>
    <row r="355" spans="2:29" ht="15.75" customHeight="1"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</row>
    <row r="356" spans="2:29" ht="15.75" customHeight="1"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</row>
    <row r="357" spans="2:29" ht="15.75" customHeight="1"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</row>
    <row r="358" spans="2:29" ht="15.75" customHeight="1"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</row>
    <row r="359" spans="2:29" ht="15.75" customHeight="1"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</row>
    <row r="360" spans="2:29" ht="15.75" customHeight="1"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</row>
    <row r="361" spans="2:29" ht="15.75" customHeight="1"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</row>
    <row r="362" spans="2:29" ht="15.75" customHeight="1"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</row>
    <row r="363" spans="2:29" ht="15.75" customHeight="1"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</row>
    <row r="364" spans="2:29" ht="15.75" customHeight="1"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</row>
    <row r="365" spans="2:29" ht="15.75" customHeight="1"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</row>
    <row r="366" spans="2:29" ht="15.75" customHeight="1"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</row>
    <row r="367" spans="2:29" ht="15.75" customHeight="1"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</row>
    <row r="368" spans="2:29" ht="15.75" customHeight="1"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</row>
    <row r="369" spans="2:29" ht="15.75" customHeight="1"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</row>
    <row r="370" spans="2:29" ht="15.75" customHeight="1"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</row>
    <row r="371" spans="2:29" ht="15.75" customHeight="1"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</row>
    <row r="372" spans="2:29" ht="15.75" customHeight="1"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</row>
    <row r="373" spans="2:29" ht="15.75" customHeight="1"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</row>
    <row r="374" spans="2:29" ht="15.75" customHeight="1"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</row>
    <row r="375" spans="2:29" ht="15.75" customHeight="1"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</row>
    <row r="376" spans="2:29" ht="15.75" customHeight="1"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</row>
    <row r="377" spans="2:29" ht="15.75" customHeight="1"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</row>
    <row r="378" spans="2:29" ht="15.75" customHeight="1"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</row>
    <row r="379" spans="2:29" ht="15.75" customHeight="1"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</row>
    <row r="380" spans="2:29" ht="15.75" customHeight="1"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</row>
    <row r="381" spans="2:29" ht="15.75" customHeight="1"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</row>
    <row r="382" spans="2:29" ht="15.75" customHeight="1"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</row>
    <row r="383" spans="2:29" ht="15.75" customHeight="1"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</row>
    <row r="384" spans="2:29" ht="15.75" customHeight="1"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</row>
    <row r="385" spans="2:29" ht="15.75" customHeight="1"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</row>
    <row r="386" spans="2:29" ht="15.75" customHeight="1"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</row>
    <row r="387" spans="2:29" ht="15.75" customHeight="1"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</row>
    <row r="388" spans="2:29" ht="15.75" customHeight="1"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</row>
    <row r="389" spans="2:29" ht="15.75" customHeight="1"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</row>
    <row r="390" spans="2:29" ht="15.75" customHeight="1"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</row>
    <row r="391" spans="2:29" ht="15.75" customHeight="1"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</row>
    <row r="392" spans="2:29" ht="15.75" customHeight="1"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</row>
    <row r="393" spans="2:29" ht="15.75" customHeight="1"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</row>
    <row r="394" spans="2:29" ht="15.75" customHeight="1"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</row>
    <row r="395" spans="2:29" ht="15.75" customHeight="1"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</row>
    <row r="396" spans="2:29" ht="15.75" customHeight="1"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</row>
    <row r="397" spans="2:29" ht="15.75" customHeight="1"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</row>
    <row r="398" spans="2:29" ht="15.75" customHeight="1"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</row>
    <row r="399" spans="2:29" ht="15.75" customHeight="1"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</row>
    <row r="400" spans="2:29" ht="15.75" customHeight="1"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</row>
    <row r="401" spans="2:29" ht="15.75" customHeight="1"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</row>
    <row r="402" spans="2:29" ht="15.75" customHeight="1"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</row>
    <row r="403" spans="2:29" ht="15.75" customHeight="1"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</row>
    <row r="404" spans="2:29" ht="15.75" customHeight="1"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</row>
    <row r="405" spans="2:29" ht="15.75" customHeight="1"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</row>
    <row r="406" spans="2:29" ht="15.75" customHeight="1"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</row>
    <row r="407" spans="2:29" ht="15.75" customHeight="1"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</row>
    <row r="408" spans="2:29" ht="15.75" customHeight="1"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</row>
    <row r="409" spans="2:29" ht="15.75" customHeight="1"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</row>
    <row r="410" spans="2:29" ht="15.75" customHeight="1"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</row>
    <row r="411" spans="2:29" ht="15.75" customHeight="1"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</row>
    <row r="412" spans="2:29" ht="15.75" customHeight="1"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</row>
    <row r="413" spans="2:29" ht="15.75" customHeight="1"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</row>
    <row r="414" spans="2:29" ht="15.75" customHeight="1"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</row>
    <row r="415" spans="2:29" ht="15.75" customHeight="1"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</row>
    <row r="416" spans="2:29" ht="15.75" customHeight="1"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</row>
    <row r="417" spans="2:29" ht="15.75" customHeight="1"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</row>
    <row r="418" spans="2:29" ht="15.75" customHeight="1"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</row>
    <row r="419" spans="2:29" ht="15.75" customHeight="1"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</row>
    <row r="420" spans="2:29" ht="15.75" customHeight="1"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</row>
    <row r="421" spans="2:29" ht="15.75" customHeight="1"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</row>
    <row r="422" spans="2:29" ht="15.75" customHeight="1"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</row>
    <row r="423" spans="2:29" ht="15.75" customHeight="1"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</row>
    <row r="424" spans="2:29" ht="15.75" customHeight="1"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</row>
    <row r="425" spans="2:29" ht="15.75" customHeight="1"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</row>
    <row r="426" spans="2:29" ht="15.75" customHeight="1"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</row>
    <row r="427" spans="2:29" ht="15.75" customHeight="1"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</row>
    <row r="428" spans="2:29" ht="15.75" customHeight="1"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</row>
    <row r="429" spans="2:29" ht="15.75" customHeight="1"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</row>
    <row r="430" spans="2:29" ht="15.75" customHeight="1"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</row>
    <row r="431" spans="2:29" ht="15.75" customHeight="1"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</row>
    <row r="432" spans="2:29" ht="15.75" customHeight="1"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</row>
    <row r="433" spans="2:29" ht="15.75" customHeight="1"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</row>
    <row r="434" spans="2:29" ht="15.75" customHeight="1"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</row>
    <row r="435" spans="2:29" ht="15.75" customHeight="1"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</row>
    <row r="436" spans="2:29" ht="15.75" customHeight="1"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</row>
    <row r="437" spans="2:29" ht="15.75" customHeight="1"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</row>
    <row r="438" spans="2:29" ht="15.75" customHeight="1"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</row>
    <row r="439" spans="2:29" ht="15.75" customHeight="1"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</row>
    <row r="440" spans="2:29" ht="15.75" customHeight="1"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</row>
    <row r="441" spans="2:29" ht="15.75" customHeight="1"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</row>
    <row r="442" spans="2:29" ht="15.75" customHeight="1"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</row>
    <row r="443" spans="2:29" ht="15.75" customHeight="1"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</row>
    <row r="444" spans="2:29" ht="15.75" customHeight="1"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</row>
    <row r="445" spans="2:29" ht="15.75" customHeight="1"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</row>
    <row r="446" spans="2:29" ht="15.75" customHeight="1"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</row>
    <row r="447" spans="2:29" ht="15.75" customHeight="1"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</row>
    <row r="448" spans="2:29" ht="15.75" customHeight="1"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</row>
    <row r="449" spans="2:29" ht="15.75" customHeight="1"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</row>
    <row r="450" spans="2:29" ht="15.75" customHeight="1"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</row>
    <row r="451" spans="2:29" ht="15.75" customHeight="1"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</row>
    <row r="452" spans="2:29" ht="15.75" customHeight="1"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</row>
    <row r="453" spans="2:29" ht="15.75" customHeight="1"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</row>
    <row r="454" spans="2:29" ht="15.75" customHeight="1"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</row>
    <row r="455" spans="2:29" ht="15.75" customHeight="1"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</row>
    <row r="456" spans="2:29" ht="15.75" customHeight="1"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</row>
    <row r="457" spans="2:29" ht="15.75" customHeight="1"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</row>
    <row r="458" spans="2:29" ht="15.75" customHeight="1"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</row>
    <row r="459" spans="2:29" ht="15.75" customHeight="1"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</row>
    <row r="460" spans="2:29" ht="15.75" customHeight="1"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</row>
    <row r="461" spans="2:29" ht="15.75" customHeight="1"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</row>
    <row r="462" spans="2:29" ht="15.75" customHeight="1"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</row>
    <row r="463" spans="2:29" ht="15.75" customHeight="1"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</row>
    <row r="464" spans="2:29" ht="15.75" customHeight="1"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</row>
    <row r="465" spans="2:29" ht="15.75" customHeight="1"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</row>
    <row r="466" spans="2:29" ht="15.75" customHeight="1"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</row>
    <row r="467" spans="2:29" ht="15.75" customHeight="1"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</row>
    <row r="468" spans="2:29" ht="15.75" customHeight="1"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</row>
    <row r="469" spans="2:29" ht="15.75" customHeight="1"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</row>
    <row r="470" spans="2:29" ht="15.75" customHeight="1"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</row>
    <row r="471" spans="2:29" ht="15.75" customHeight="1"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</row>
    <row r="472" spans="2:29" ht="15.75" customHeight="1"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</row>
    <row r="473" spans="2:29" ht="15.75" customHeight="1"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</row>
    <row r="474" spans="2:29" ht="15.75" customHeight="1"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</row>
    <row r="475" spans="2:29" ht="15.75" customHeight="1"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</row>
    <row r="476" spans="2:29" ht="15.75" customHeight="1"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</row>
    <row r="477" spans="2:29" ht="15.75" customHeight="1"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</row>
    <row r="478" spans="2:29" ht="15.75" customHeight="1"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</row>
    <row r="479" spans="2:29" ht="15.75" customHeight="1"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</row>
    <row r="480" spans="2:29" ht="15.75" customHeight="1"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</row>
    <row r="481" spans="2:29" ht="15.75" customHeight="1"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</row>
    <row r="482" spans="2:29" ht="15.75" customHeight="1"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</row>
    <row r="483" spans="2:29" ht="15.75" customHeight="1"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</row>
    <row r="484" spans="2:29" ht="15.75" customHeight="1"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</row>
    <row r="485" spans="2:29" ht="15.75" customHeight="1"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</row>
    <row r="486" spans="2:29" ht="15.75" customHeight="1"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</row>
    <row r="487" spans="2:29" ht="15.75" customHeight="1"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</row>
    <row r="488" spans="2:29" ht="15.75" customHeight="1"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</row>
    <row r="489" spans="2:29" ht="15.75" customHeight="1"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</row>
    <row r="490" spans="2:29" ht="15.75" customHeight="1"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</row>
    <row r="491" spans="2:29" ht="15.75" customHeight="1"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</row>
    <row r="492" spans="2:29" ht="15.75" customHeight="1"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</row>
    <row r="493" spans="2:29" ht="15.75" customHeight="1"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</row>
    <row r="494" spans="2:29" ht="15.75" customHeight="1"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</row>
    <row r="495" spans="2:29" ht="15.75" customHeight="1"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</row>
    <row r="496" spans="2:29" ht="15.75" customHeight="1"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</row>
    <row r="497" spans="2:29" ht="15.75" customHeight="1"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</row>
    <row r="498" spans="2:29" ht="15.75" customHeight="1"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</row>
    <row r="499" spans="2:29" ht="15.75" customHeight="1"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</row>
    <row r="500" spans="2:29" ht="15.75" customHeight="1"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</row>
    <row r="501" spans="2:29" ht="15.75" customHeight="1"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</row>
    <row r="502" spans="2:29" ht="15.75" customHeight="1"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</row>
    <row r="503" spans="2:29" ht="15.75" customHeight="1"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</row>
    <row r="504" spans="2:29" ht="15.75" customHeight="1"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</row>
    <row r="505" spans="2:29" ht="15.75" customHeight="1"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</row>
    <row r="506" spans="2:29" ht="15.75" customHeight="1"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</row>
    <row r="507" spans="2:29" ht="15.75" customHeight="1"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</row>
    <row r="508" spans="2:29" ht="15.75" customHeight="1"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</row>
    <row r="509" spans="2:29" ht="15.75" customHeight="1"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</row>
    <row r="510" spans="2:29" ht="15.75" customHeight="1"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</row>
    <row r="511" spans="2:29" ht="15.75" customHeight="1"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</row>
    <row r="512" spans="2:29" ht="15.75" customHeight="1"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</row>
    <row r="513" spans="2:29" ht="15.75" customHeight="1"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</row>
    <row r="514" spans="2:29" ht="15.75" customHeight="1"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</row>
    <row r="515" spans="2:29" ht="15.75" customHeight="1"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</row>
    <row r="516" spans="2:29" ht="15.75" customHeight="1"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</row>
    <row r="517" spans="2:29" ht="15.75" customHeight="1"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</row>
    <row r="518" spans="2:29" ht="15.75" customHeight="1"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</row>
    <row r="519" spans="2:29" ht="15.75" customHeight="1"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</row>
    <row r="520" spans="2:29" ht="15.75" customHeight="1"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</row>
    <row r="521" spans="2:29" ht="15.75" customHeight="1"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</row>
    <row r="522" spans="2:29" ht="15.75" customHeight="1"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</row>
    <row r="523" spans="2:29" ht="15.75" customHeight="1"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</row>
    <row r="524" spans="2:29" ht="15.75" customHeight="1"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</row>
    <row r="525" spans="2:29" ht="15.75" customHeight="1"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</row>
    <row r="526" spans="2:29" ht="15.75" customHeight="1"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</row>
    <row r="527" spans="2:29" ht="15.75" customHeight="1"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</row>
    <row r="528" spans="2:29" ht="15.75" customHeight="1"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</row>
    <row r="529" spans="2:29" ht="15.75" customHeight="1"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</row>
    <row r="530" spans="2:29" ht="15.75" customHeight="1"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</row>
    <row r="531" spans="2:29" ht="15.75" customHeight="1"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</row>
    <row r="532" spans="2:29" ht="15.75" customHeight="1"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</row>
    <row r="533" spans="2:29" ht="15.75" customHeight="1"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</row>
    <row r="534" spans="2:29" ht="15.75" customHeight="1"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</row>
    <row r="535" spans="2:29" ht="15.75" customHeight="1"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</row>
    <row r="536" spans="2:29" ht="15.75" customHeight="1"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</row>
    <row r="537" spans="2:29" ht="15.75" customHeight="1"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</row>
    <row r="538" spans="2:29" ht="15.75" customHeight="1"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</row>
    <row r="539" spans="2:29" ht="15.75" customHeight="1"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</row>
    <row r="540" spans="2:29" ht="15.75" customHeight="1"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</row>
    <row r="541" spans="2:29" ht="15.75" customHeight="1"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</row>
    <row r="542" spans="2:29" ht="15.75" customHeight="1"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</row>
    <row r="543" spans="2:29" ht="15.75" customHeight="1"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</row>
    <row r="544" spans="2:29" ht="15.75" customHeight="1"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</row>
    <row r="545" spans="2:29" ht="15.75" customHeight="1"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</row>
    <row r="546" spans="2:29" ht="15.75" customHeight="1"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</row>
    <row r="547" spans="2:29" ht="15.75" customHeight="1"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</row>
    <row r="548" spans="2:29" ht="15.75" customHeight="1"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</row>
    <row r="549" spans="2:29" ht="15.75" customHeight="1"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</row>
    <row r="550" spans="2:29" ht="15.75" customHeight="1"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</row>
    <row r="551" spans="2:29" ht="15.75" customHeight="1"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</row>
    <row r="552" spans="2:29" ht="15.75" customHeight="1"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</row>
    <row r="553" spans="2:29" ht="15.75" customHeight="1"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</row>
    <row r="554" spans="2:29" ht="15.75" customHeight="1"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</row>
    <row r="555" spans="2:29" ht="15.75" customHeight="1"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</row>
    <row r="556" spans="2:29" ht="15.75" customHeight="1"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</row>
    <row r="557" spans="2:29" ht="15.75" customHeight="1"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</row>
    <row r="558" spans="2:29" ht="15.75" customHeight="1"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</row>
    <row r="559" spans="2:29" ht="15.75" customHeight="1"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</row>
    <row r="560" spans="2:29" ht="15.75" customHeight="1"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</row>
    <row r="561" spans="2:29" ht="15.75" customHeight="1"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</row>
    <row r="562" spans="2:29" ht="15.75" customHeight="1"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</row>
    <row r="563" spans="2:29" ht="15.75" customHeight="1"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</row>
    <row r="564" spans="2:29" ht="15.75" customHeight="1"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</row>
    <row r="565" spans="2:29" ht="15.75" customHeight="1"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</row>
    <row r="566" spans="2:29" ht="15.75" customHeight="1"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</row>
    <row r="567" spans="2:29" ht="15.75" customHeight="1"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</row>
    <row r="568" spans="2:29" ht="15.75" customHeight="1"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</row>
    <row r="569" spans="2:29" ht="15.75" customHeight="1"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</row>
    <row r="570" spans="2:29" ht="15.75" customHeight="1"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</row>
    <row r="571" spans="2:29" ht="15.75" customHeight="1"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</row>
    <row r="572" spans="2:29" ht="15.75" customHeight="1"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</row>
    <row r="573" spans="2:29" ht="15.75" customHeight="1"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</row>
    <row r="574" spans="2:29" ht="15.75" customHeight="1"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</row>
    <row r="575" spans="2:29" ht="15.75" customHeight="1"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</row>
    <row r="576" spans="2:29" ht="15.75" customHeight="1"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</row>
    <row r="577" spans="2:29" ht="15.75" customHeight="1"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</row>
    <row r="578" spans="2:29" ht="15.75" customHeight="1"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</row>
    <row r="579" spans="2:29" ht="15.75" customHeight="1"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</row>
    <row r="580" spans="2:29" ht="15.75" customHeight="1"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</row>
    <row r="581" spans="2:29" ht="15.75" customHeight="1"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</row>
    <row r="582" spans="2:29" ht="15.75" customHeight="1"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</row>
    <row r="583" spans="2:29" ht="15.75" customHeight="1"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</row>
    <row r="584" spans="2:29" ht="15.75" customHeight="1"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</row>
    <row r="585" spans="2:29" ht="15.75" customHeight="1"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</row>
    <row r="586" spans="2:29" ht="15.75" customHeight="1"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</row>
    <row r="587" spans="2:29" ht="15.75" customHeight="1"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</row>
    <row r="588" spans="2:29" ht="15.75" customHeight="1"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</row>
    <row r="589" spans="2:29" ht="15.75" customHeight="1"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</row>
    <row r="590" spans="2:29" ht="15.75" customHeight="1"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</row>
    <row r="591" spans="2:29" ht="15.75" customHeight="1"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</row>
    <row r="592" spans="2:29" ht="15.75" customHeight="1"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</row>
    <row r="593" spans="2:29" ht="15.75" customHeight="1"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</row>
    <row r="594" spans="2:29" ht="15.75" customHeight="1"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</row>
    <row r="595" spans="2:29" ht="15.75" customHeight="1"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</row>
    <row r="596" spans="2:29" ht="15.75" customHeight="1"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</row>
    <row r="597" spans="2:29" ht="15.75" customHeight="1"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</row>
    <row r="598" spans="2:29" ht="15.75" customHeight="1"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</row>
    <row r="599" spans="2:29" ht="15.75" customHeight="1"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</row>
    <row r="600" spans="2:29" ht="15.75" customHeight="1"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</row>
    <row r="601" spans="2:29" ht="15.75" customHeight="1"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</row>
    <row r="602" spans="2:29" ht="15.75" customHeight="1"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</row>
    <row r="603" spans="2:29" ht="15.75" customHeight="1"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</row>
    <row r="604" spans="2:29" ht="15.75" customHeight="1"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</row>
    <row r="605" spans="2:29" ht="15.75" customHeight="1"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</row>
    <row r="606" spans="2:29" ht="15.75" customHeight="1"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</row>
    <row r="607" spans="2:29" ht="15.75" customHeight="1"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</row>
    <row r="608" spans="2:29" ht="15.75" customHeight="1"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</row>
    <row r="609" spans="2:29" ht="15.75" customHeight="1"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</row>
    <row r="610" spans="2:29" ht="15.75" customHeight="1"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</row>
    <row r="611" spans="2:29" ht="15.75" customHeight="1"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</row>
    <row r="612" spans="2:29" ht="15.75" customHeight="1"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</row>
    <row r="613" spans="2:29" ht="15.75" customHeight="1"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</row>
    <row r="614" spans="2:29" ht="15.75" customHeight="1"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</row>
    <row r="615" spans="2:29" ht="15.75" customHeight="1"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</row>
    <row r="616" spans="2:29" ht="15.75" customHeight="1"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</row>
    <row r="617" spans="2:29" ht="15.75" customHeight="1"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</row>
    <row r="618" spans="2:29" ht="15.75" customHeight="1"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</row>
    <row r="619" spans="2:29" ht="15.75" customHeight="1"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</row>
    <row r="620" spans="2:29" ht="15.75" customHeight="1"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</row>
    <row r="621" spans="2:29" ht="15.75" customHeight="1"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</row>
    <row r="622" spans="2:29" ht="15.75" customHeight="1"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</row>
    <row r="623" spans="2:29" ht="15.75" customHeight="1"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</row>
    <row r="624" spans="2:29" ht="15.75" customHeight="1"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</row>
    <row r="625" spans="2:29" ht="15.75" customHeight="1"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</row>
    <row r="626" spans="2:29" ht="15.75" customHeight="1"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</row>
    <row r="627" spans="2:29" ht="15.75" customHeight="1"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</row>
    <row r="628" spans="2:29" ht="15.75" customHeight="1"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</row>
    <row r="629" spans="2:29" ht="15.75" customHeight="1"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</row>
    <row r="630" spans="2:29" ht="15.75" customHeight="1"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</row>
    <row r="631" spans="2:29" ht="15.75" customHeight="1"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</row>
    <row r="632" spans="2:29" ht="15.75" customHeight="1"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</row>
    <row r="633" spans="2:29" ht="15.75" customHeight="1"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</row>
    <row r="634" spans="2:29" ht="15.75" customHeight="1"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</row>
    <row r="635" spans="2:29" ht="15.75" customHeight="1"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</row>
    <row r="636" spans="2:29" ht="15.75" customHeight="1"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</row>
    <row r="637" spans="2:29" ht="15.75" customHeight="1"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</row>
    <row r="638" spans="2:29" ht="15.75" customHeight="1"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</row>
    <row r="639" spans="2:29" ht="15.75" customHeight="1"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</row>
    <row r="640" spans="2:29" ht="15.75" customHeight="1"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</row>
    <row r="641" spans="2:29" ht="15.75" customHeight="1"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</row>
    <row r="642" spans="2:29" ht="15.75" customHeight="1"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</row>
    <row r="643" spans="2:29" ht="15.75" customHeight="1"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</row>
    <row r="644" spans="2:29" ht="15.75" customHeight="1"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</row>
    <row r="645" spans="2:29" ht="15.75" customHeight="1"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</row>
    <row r="646" spans="2:29" ht="15.75" customHeight="1"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</row>
    <row r="647" spans="2:29" ht="15.75" customHeight="1"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</row>
    <row r="648" spans="2:29" ht="15.75" customHeight="1"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</row>
    <row r="649" spans="2:29" ht="15.75" customHeight="1"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</row>
    <row r="650" spans="2:29" ht="15.75" customHeight="1"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</row>
    <row r="651" spans="2:29" ht="15.75" customHeight="1"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</row>
    <row r="652" spans="2:29" ht="15.75" customHeight="1"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</row>
    <row r="653" spans="2:29" ht="15.75" customHeight="1"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</row>
    <row r="654" spans="2:29" ht="15.75" customHeight="1"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</row>
    <row r="655" spans="2:29" ht="15.75" customHeight="1"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</row>
    <row r="656" spans="2:29" ht="15.75" customHeight="1"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</row>
    <row r="657" spans="2:29" ht="15.75" customHeight="1"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</row>
    <row r="658" spans="2:29" ht="15.75" customHeight="1"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</row>
    <row r="659" spans="2:29" ht="15.75" customHeight="1"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</row>
    <row r="660" spans="2:29" ht="15.75" customHeight="1"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</row>
    <row r="661" spans="2:29" ht="15.75" customHeight="1"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</row>
    <row r="662" spans="2:29" ht="15.75" customHeight="1"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</row>
    <row r="663" spans="2:29" ht="15.75" customHeight="1"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</row>
    <row r="664" spans="2:29" ht="15.75" customHeight="1"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</row>
    <row r="665" spans="2:29" ht="15.75" customHeight="1"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</row>
    <row r="666" spans="2:29" ht="15.75" customHeight="1"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</row>
    <row r="667" spans="2:29" ht="15.75" customHeight="1"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</row>
    <row r="668" spans="2:29" ht="15.75" customHeight="1"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</row>
    <row r="669" spans="2:29" ht="15.75" customHeight="1"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</row>
    <row r="670" spans="2:29" ht="15.75" customHeight="1"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</row>
    <row r="671" spans="2:29" ht="15.75" customHeight="1"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</row>
    <row r="672" spans="2:29" ht="15.75" customHeight="1"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</row>
    <row r="673" spans="2:29" ht="15.75" customHeight="1"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</row>
    <row r="674" spans="2:29" ht="15.75" customHeight="1"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</row>
    <row r="675" spans="2:29" ht="15.75" customHeight="1"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</row>
    <row r="676" spans="2:29" ht="15.75" customHeight="1"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</row>
    <row r="677" spans="2:29" ht="15.75" customHeight="1"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</row>
    <row r="678" spans="2:29" ht="15.75" customHeight="1"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</row>
    <row r="679" spans="2:29" ht="15.75" customHeight="1"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</row>
    <row r="680" spans="2:29" ht="15.75" customHeight="1"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</row>
    <row r="681" spans="2:29" ht="15.75" customHeight="1"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</row>
    <row r="682" spans="2:29" ht="15.75" customHeight="1"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</row>
    <row r="683" spans="2:29" ht="15.75" customHeight="1"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</row>
    <row r="684" spans="2:29" ht="15.75" customHeight="1"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</row>
    <row r="685" spans="2:29" ht="15.75" customHeight="1"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</row>
    <row r="686" spans="2:29" ht="15.75" customHeight="1"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</row>
    <row r="687" spans="2:29" ht="15.75" customHeight="1"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</row>
    <row r="688" spans="2:29" ht="15.75" customHeight="1"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</row>
    <row r="689" spans="2:29" ht="15.75" customHeight="1"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</row>
    <row r="690" spans="2:29" ht="15.75" customHeight="1"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</row>
    <row r="691" spans="2:29" ht="15.75" customHeight="1"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</row>
    <row r="692" spans="2:29" ht="15.75" customHeight="1"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</row>
    <row r="693" spans="2:29" ht="15.75" customHeight="1"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</row>
    <row r="694" spans="2:29" ht="15.75" customHeight="1"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</row>
    <row r="695" spans="2:29" ht="15.75" customHeight="1"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</row>
    <row r="696" spans="2:29" ht="15.75" customHeight="1"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</row>
    <row r="697" spans="2:29" ht="15.75" customHeight="1"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</row>
    <row r="698" spans="2:29" ht="15.75" customHeight="1"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</row>
    <row r="699" spans="2:29" ht="15.75" customHeight="1"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</row>
    <row r="700" spans="2:29" ht="15.75" customHeight="1"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</row>
    <row r="701" spans="2:29" ht="15.75" customHeight="1"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</row>
    <row r="702" spans="2:29" ht="15.75" customHeight="1"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</row>
    <row r="703" spans="2:29" ht="15.75" customHeight="1"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</row>
    <row r="704" spans="2:29" ht="15.75" customHeight="1"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</row>
    <row r="705" spans="2:29" ht="15.75" customHeight="1"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</row>
    <row r="706" spans="2:29" ht="15.75" customHeight="1"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</row>
    <row r="707" spans="2:29" ht="15.75" customHeight="1"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</row>
    <row r="708" spans="2:29" ht="15.75" customHeight="1"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</row>
    <row r="709" spans="2:29" ht="15.75" customHeight="1"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</row>
    <row r="710" spans="2:29" ht="15.75" customHeight="1"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</row>
    <row r="711" spans="2:29" ht="15.75" customHeight="1"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</row>
    <row r="712" spans="2:29" ht="15.75" customHeight="1"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</row>
    <row r="713" spans="2:29" ht="15.75" customHeight="1"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</row>
    <row r="714" spans="2:29" ht="15.75" customHeight="1"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</row>
    <row r="715" spans="2:29" ht="15.75" customHeight="1"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</row>
    <row r="716" spans="2:29" ht="15.75" customHeight="1"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</row>
    <row r="717" spans="2:29" ht="15.75" customHeight="1"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</row>
    <row r="718" spans="2:29" ht="15.75" customHeight="1"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</row>
    <row r="719" spans="2:29" ht="15.75" customHeight="1"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</row>
    <row r="720" spans="2:29" ht="15.75" customHeight="1"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</row>
    <row r="721" spans="2:29" ht="15.75" customHeight="1"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</row>
    <row r="722" spans="2:29" ht="15.75" customHeight="1"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</row>
    <row r="723" spans="2:29" ht="15.75" customHeight="1"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</row>
    <row r="724" spans="2:29" ht="15.75" customHeight="1"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</row>
    <row r="725" spans="2:29" ht="15.75" customHeight="1"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</row>
    <row r="726" spans="2:29" ht="15.75" customHeight="1"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</row>
    <row r="727" spans="2:29" ht="15.75" customHeight="1"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</row>
    <row r="728" spans="2:29" ht="15.75" customHeight="1"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</row>
    <row r="729" spans="2:29" ht="15.75" customHeight="1"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</row>
    <row r="730" spans="2:29" ht="15.75" customHeight="1"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</row>
    <row r="731" spans="2:29" ht="15.75" customHeight="1"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</row>
    <row r="732" spans="2:29" ht="15.75" customHeight="1"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</row>
    <row r="733" spans="2:29" ht="15.75" customHeight="1"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</row>
    <row r="734" spans="2:29" ht="15.75" customHeight="1"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</row>
    <row r="735" spans="2:29" ht="15.75" customHeight="1"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</row>
    <row r="736" spans="2:29" ht="15.75" customHeight="1"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</row>
    <row r="737" spans="2:29" ht="15.75" customHeight="1"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</row>
    <row r="738" spans="2:29" ht="15.75" customHeight="1"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</row>
    <row r="739" spans="2:29" ht="15.75" customHeight="1"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</row>
    <row r="740" spans="2:29" ht="15.75" customHeight="1"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</row>
    <row r="741" spans="2:29" ht="15.75" customHeight="1"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</row>
    <row r="742" spans="2:29" ht="15.75" customHeight="1"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</row>
    <row r="743" spans="2:29" ht="15.75" customHeight="1"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</row>
    <row r="744" spans="2:29" ht="15.75" customHeight="1"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</row>
    <row r="745" spans="2:29" ht="15.75" customHeight="1"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</row>
    <row r="746" spans="2:29" ht="15.75" customHeight="1"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</row>
    <row r="747" spans="2:29" ht="15.75" customHeight="1"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</row>
    <row r="748" spans="2:29" ht="15.75" customHeight="1"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</row>
    <row r="749" spans="2:29" ht="15.75" customHeight="1"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</row>
    <row r="750" spans="2:29" ht="15.75" customHeight="1"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</row>
    <row r="751" spans="2:29" ht="15.75" customHeight="1"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</row>
    <row r="752" spans="2:29" ht="15.75" customHeight="1"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</row>
    <row r="753" spans="2:29" ht="15.75" customHeight="1"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</row>
    <row r="754" spans="2:29" ht="15.75" customHeight="1"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</row>
    <row r="755" spans="2:29" ht="15.75" customHeight="1"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</row>
    <row r="756" spans="2:29" ht="15.75" customHeight="1"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</row>
    <row r="757" spans="2:29" ht="15.75" customHeight="1"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</row>
    <row r="758" spans="2:29" ht="15.75" customHeight="1"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</row>
    <row r="759" spans="2:29" ht="15.75" customHeight="1"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</row>
    <row r="760" spans="2:29" ht="15.75" customHeight="1"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</row>
    <row r="761" spans="2:29" ht="15.75" customHeight="1"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</row>
    <row r="762" spans="2:29" ht="15.75" customHeight="1"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</row>
    <row r="763" spans="2:29" ht="15.75" customHeight="1"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</row>
    <row r="764" spans="2:29" ht="15.75" customHeight="1"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</row>
    <row r="765" spans="2:29" ht="15.75" customHeight="1"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</row>
    <row r="766" spans="2:29" ht="15.75" customHeight="1"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</row>
    <row r="767" spans="2:29" ht="15.75" customHeight="1"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</row>
    <row r="768" spans="2:29" ht="15.75" customHeight="1"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</row>
    <row r="769" spans="2:29" ht="15.75" customHeight="1"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</row>
    <row r="770" spans="2:29" ht="15.75" customHeight="1"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</row>
    <row r="771" spans="2:29" ht="15.75" customHeight="1"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</row>
    <row r="772" spans="2:29" ht="15.75" customHeight="1"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</row>
    <row r="773" spans="2:29" ht="15.75" customHeight="1"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</row>
    <row r="774" spans="2:29" ht="15.75" customHeight="1"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</row>
    <row r="775" spans="2:29" ht="15.75" customHeight="1"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</row>
    <row r="776" spans="2:29" ht="15.75" customHeight="1"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</row>
    <row r="777" spans="2:29" ht="15.75" customHeight="1"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</row>
    <row r="778" spans="2:29" ht="15.75" customHeight="1"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</row>
    <row r="779" spans="2:29" ht="15.75" customHeight="1"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</row>
    <row r="780" spans="2:29" ht="15.75" customHeight="1"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</row>
    <row r="781" spans="2:29" ht="15.75" customHeight="1"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</row>
    <row r="782" spans="2:29" ht="15.75" customHeight="1"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</row>
    <row r="783" spans="2:29" ht="15.75" customHeight="1"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</row>
    <row r="784" spans="2:29" ht="15.75" customHeight="1"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</row>
    <row r="785" spans="2:29" ht="15.75" customHeight="1"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</row>
    <row r="786" spans="2:29" ht="15.75" customHeight="1"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</row>
    <row r="787" spans="2:29" ht="15.75" customHeight="1"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</row>
    <row r="788" spans="2:29" ht="15.75" customHeight="1"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</row>
    <row r="789" spans="2:29" ht="15.75" customHeight="1"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</row>
    <row r="790" spans="2:29" ht="15.75" customHeight="1"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</row>
    <row r="791" spans="2:29" ht="15.75" customHeight="1"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</row>
    <row r="792" spans="2:29" ht="15.75" customHeight="1"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</row>
    <row r="793" spans="2:29" ht="15.75" customHeight="1"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</row>
    <row r="794" spans="2:29" ht="15.75" customHeight="1"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</row>
    <row r="795" spans="2:29" ht="15.75" customHeight="1"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</row>
    <row r="796" spans="2:29" ht="15.75" customHeight="1"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</row>
    <row r="797" spans="2:29" ht="15.75" customHeight="1"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</row>
    <row r="798" spans="2:29" ht="15.75" customHeight="1"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</row>
    <row r="799" spans="2:29" ht="15.75" customHeight="1"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</row>
    <row r="800" spans="2:29" ht="15.75" customHeight="1"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</row>
    <row r="801" spans="2:29" ht="15.75" customHeight="1"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</row>
    <row r="802" spans="2:29" ht="15.75" customHeight="1"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</row>
    <row r="803" spans="2:29" ht="15.75" customHeight="1"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</row>
    <row r="804" spans="2:29" ht="15.75" customHeight="1"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</row>
    <row r="805" spans="2:29" ht="15.75" customHeight="1"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</row>
    <row r="806" spans="2:29" ht="15.75" customHeight="1"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</row>
    <row r="807" spans="2:29" ht="15.75" customHeight="1"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</row>
    <row r="808" spans="2:29" ht="15.75" customHeight="1"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</row>
    <row r="809" spans="2:29" ht="15.75" customHeight="1"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</row>
    <row r="810" spans="2:29" ht="15.75" customHeight="1"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</row>
    <row r="811" spans="2:29" ht="15.75" customHeight="1"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</row>
    <row r="812" spans="2:29" ht="15.75" customHeight="1"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</row>
    <row r="813" spans="2:29" ht="15.75" customHeight="1"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</row>
    <row r="814" spans="2:29" ht="15.75" customHeight="1"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</row>
    <row r="815" spans="2:29" ht="15.75" customHeight="1"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</row>
    <row r="816" spans="2:29" ht="15.75" customHeight="1"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</row>
    <row r="817" spans="2:29" ht="15.75" customHeight="1"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</row>
    <row r="818" spans="2:29" ht="15.75" customHeight="1"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</row>
    <row r="819" spans="2:29" ht="15.75" customHeight="1"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</row>
    <row r="820" spans="2:29" ht="15.75" customHeight="1"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</row>
    <row r="821" spans="2:29" ht="15.75" customHeight="1"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</row>
    <row r="822" spans="2:29" ht="15.75" customHeight="1"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</row>
    <row r="823" spans="2:29" ht="15.75" customHeight="1"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</row>
    <row r="824" spans="2:29" ht="15.75" customHeight="1"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</row>
    <row r="825" spans="2:29" ht="15.75" customHeight="1"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</row>
    <row r="826" spans="2:29" ht="15.75" customHeight="1"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</row>
    <row r="827" spans="2:29" ht="15.75" customHeight="1"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</row>
    <row r="828" spans="2:29" ht="15.75" customHeight="1"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</row>
    <row r="829" spans="2:29" ht="15.75" customHeight="1"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</row>
    <row r="830" spans="2:29" ht="15.75" customHeight="1"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</row>
    <row r="831" spans="2:29" ht="15.75" customHeight="1"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</row>
    <row r="832" spans="2:29" ht="15.75" customHeight="1"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</row>
    <row r="833" spans="2:29" ht="15.75" customHeight="1"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</row>
    <row r="834" spans="2:29" ht="15.75" customHeight="1"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</row>
    <row r="835" spans="2:29" ht="15.75" customHeight="1"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</row>
    <row r="836" spans="2:29" ht="15.75" customHeight="1"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</row>
    <row r="837" spans="2:29" ht="15.75" customHeight="1"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</row>
    <row r="838" spans="2:29" ht="15.75" customHeight="1"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</row>
    <row r="839" spans="2:29" ht="15.75" customHeight="1"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</row>
    <row r="840" spans="2:29" ht="15.75" customHeight="1"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</row>
    <row r="841" spans="2:29" ht="15.75" customHeight="1"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</row>
    <row r="842" spans="2:29" ht="15.75" customHeight="1"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</row>
    <row r="843" spans="2:29" ht="15.75" customHeight="1"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</row>
    <row r="844" spans="2:29" ht="15.75" customHeight="1"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</row>
    <row r="845" spans="2:29" ht="15.75" customHeight="1"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</row>
    <row r="846" spans="2:29" ht="15.75" customHeight="1"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</row>
    <row r="847" spans="2:29" ht="15.75" customHeight="1"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</row>
    <row r="848" spans="2:29" ht="15.75" customHeight="1"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</row>
    <row r="849" spans="2:29" ht="15.75" customHeight="1"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</row>
    <row r="850" spans="2:29" ht="15.75" customHeight="1"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</row>
    <row r="851" spans="2:29" ht="15.75" customHeight="1"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</row>
    <row r="852" spans="2:29" ht="15.75" customHeight="1"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</row>
    <row r="853" spans="2:29" ht="15.75" customHeight="1"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</row>
    <row r="854" spans="2:29" ht="15.75" customHeight="1"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</row>
    <row r="855" spans="2:29" ht="15.75" customHeight="1"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</row>
    <row r="856" spans="2:29" ht="15.75" customHeight="1"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</row>
    <row r="857" spans="2:29" ht="15.75" customHeight="1"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</row>
    <row r="858" spans="2:29" ht="15.75" customHeight="1"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</row>
    <row r="859" spans="2:29" ht="15.75" customHeight="1"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</row>
    <row r="860" spans="2:29" ht="15.75" customHeight="1"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</row>
    <row r="861" spans="2:29" ht="15.75" customHeight="1"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</row>
    <row r="862" spans="2:29" ht="15.75" customHeight="1"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</row>
    <row r="863" spans="2:29" ht="15.75" customHeight="1"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</row>
    <row r="864" spans="2:29" ht="15.75" customHeight="1"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</row>
    <row r="865" spans="2:29" ht="15.75" customHeight="1"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</row>
    <row r="866" spans="2:29" ht="15.75" customHeight="1"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</row>
    <row r="867" spans="2:29" ht="15.75" customHeight="1"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</row>
    <row r="868" spans="2:29" ht="15.75" customHeight="1"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</row>
    <row r="869" spans="2:29" ht="15.75" customHeight="1"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</row>
    <row r="870" spans="2:29" ht="15.75" customHeight="1"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</row>
    <row r="871" spans="2:29" ht="15.75" customHeight="1"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</row>
    <row r="872" spans="2:29" ht="15.75" customHeight="1"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</row>
    <row r="873" spans="2:29" ht="15.75" customHeight="1"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</row>
    <row r="874" spans="2:29" ht="15.75" customHeight="1"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</row>
    <row r="875" spans="2:29" ht="15.75" customHeight="1"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</row>
    <row r="876" spans="2:29" ht="15.75" customHeight="1"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</row>
    <row r="877" spans="2:29" ht="15.75" customHeight="1"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</row>
    <row r="878" spans="2:29" ht="15.75" customHeight="1"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</row>
    <row r="879" spans="2:29" ht="15.75" customHeight="1"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</row>
    <row r="880" spans="2:29" ht="15.75" customHeight="1"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</row>
    <row r="881" spans="2:29" ht="15.75" customHeight="1"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</row>
    <row r="882" spans="2:29" ht="15.75" customHeight="1"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</row>
    <row r="883" spans="2:29" ht="15.75" customHeight="1"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</row>
    <row r="884" spans="2:29" ht="15.75" customHeight="1"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</row>
    <row r="885" spans="2:29" ht="15.75" customHeight="1"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</row>
    <row r="886" spans="2:29" ht="15.75" customHeight="1"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</row>
    <row r="887" spans="2:29" ht="15.75" customHeight="1"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</row>
    <row r="888" spans="2:29" ht="15.75" customHeight="1"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</row>
    <row r="889" spans="2:29" ht="15.75" customHeight="1"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</row>
    <row r="890" spans="2:29" ht="15.75" customHeight="1"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</row>
    <row r="891" spans="2:29" ht="15.75" customHeight="1"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</row>
    <row r="892" spans="2:29" ht="15.75" customHeight="1"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</row>
    <row r="893" spans="2:29" ht="15.75" customHeight="1"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</row>
    <row r="894" spans="2:29" ht="15.75" customHeight="1"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</row>
    <row r="895" spans="2:29" ht="15.75" customHeight="1"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</row>
    <row r="896" spans="2:29" ht="15.75" customHeight="1"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</row>
    <row r="897" spans="2:29" ht="15.75" customHeight="1"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</row>
    <row r="898" spans="2:29" ht="15.75" customHeight="1"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</row>
    <row r="899" spans="2:29" ht="15.75" customHeight="1"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</row>
    <row r="900" spans="2:29" ht="15.75" customHeight="1"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</row>
    <row r="901" spans="2:29" ht="15.75" customHeight="1"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</row>
    <row r="902" spans="2:29" ht="15.75" customHeight="1"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</row>
    <row r="903" spans="2:29" ht="15.75" customHeight="1"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</row>
    <row r="904" spans="2:29" ht="15.75" customHeight="1"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</row>
    <row r="905" spans="2:29" ht="15.75" customHeight="1"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</row>
    <row r="906" spans="2:29" ht="15.75" customHeight="1"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</row>
    <row r="907" spans="2:29" ht="15.75" customHeight="1"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</row>
    <row r="908" spans="2:29" ht="15.75" customHeight="1"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</row>
    <row r="909" spans="2:29" ht="15.75" customHeight="1"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</row>
    <row r="910" spans="2:29" ht="15.75" customHeight="1"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</row>
    <row r="911" spans="2:29" ht="15.75" customHeight="1"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</row>
    <row r="912" spans="2:29" ht="15.75" customHeight="1"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</row>
    <row r="913" spans="2:29" ht="15.75" customHeight="1"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</row>
    <row r="914" spans="2:29" ht="15.75" customHeight="1"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</row>
    <row r="915" spans="2:29" ht="15.75" customHeight="1"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</row>
    <row r="916" spans="2:29" ht="15.75" customHeight="1"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</row>
    <row r="917" spans="2:29" ht="15.75" customHeight="1"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</row>
    <row r="918" spans="2:29" ht="15.75" customHeight="1"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</row>
    <row r="919" spans="2:29" ht="15.75" customHeight="1"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</row>
    <row r="920" spans="2:29" ht="15.75" customHeight="1"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</row>
    <row r="921" spans="2:29" ht="15.75" customHeight="1"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</row>
    <row r="922" spans="2:29" ht="15.75" customHeight="1"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</row>
    <row r="923" spans="2:29" ht="15.75" customHeight="1"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</row>
    <row r="924" spans="2:29" ht="15.75" customHeight="1"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</row>
    <row r="925" spans="2:29" ht="15.75" customHeight="1"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</row>
    <row r="926" spans="2:29" ht="15.75" customHeight="1"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</row>
    <row r="927" spans="2:29" ht="15.75" customHeight="1"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</row>
    <row r="928" spans="2:29" ht="15.75" customHeight="1"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</row>
    <row r="929" spans="2:29" ht="15.75" customHeight="1"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</row>
    <row r="930" spans="2:29" ht="15.75" customHeight="1"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</row>
    <row r="931" spans="2:29" ht="15.75" customHeight="1"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</row>
    <row r="932" spans="2:29" ht="15.75" customHeight="1"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</row>
    <row r="933" spans="2:29" ht="15.75" customHeight="1"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</row>
    <row r="934" spans="2:29" ht="15.75" customHeight="1"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</row>
    <row r="935" spans="2:29" ht="15.75" customHeight="1"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</row>
    <row r="936" spans="2:29" ht="15.75" customHeight="1"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</row>
    <row r="937" spans="2:29" ht="15.75" customHeight="1"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</row>
    <row r="938" spans="2:29" ht="15.75" customHeight="1"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</row>
    <row r="939" spans="2:29" ht="15.75" customHeight="1"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</row>
    <row r="940" spans="2:29" ht="15.75" customHeight="1"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</row>
    <row r="941" spans="2:29" ht="15.75" customHeight="1"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</row>
    <row r="942" spans="2:29" ht="15.75" customHeight="1"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</row>
    <row r="943" spans="2:29" ht="15.75" customHeight="1"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</row>
    <row r="944" spans="2:29" ht="15.75" customHeight="1"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</row>
    <row r="945" spans="2:29" ht="15.75" customHeight="1"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</row>
    <row r="946" spans="2:29" ht="15.75" customHeight="1"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</row>
    <row r="947" spans="2:29" ht="15.75" customHeight="1"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</row>
    <row r="948" spans="2:29" ht="15.75" customHeight="1"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</row>
    <row r="949" spans="2:29" ht="15.75" customHeight="1"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</row>
    <row r="950" spans="2:29" ht="15.75" customHeight="1"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</row>
    <row r="951" spans="2:29" ht="15.75" customHeight="1"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</row>
    <row r="952" spans="2:29" ht="15.75" customHeight="1"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</row>
    <row r="953" spans="2:29" ht="15.75" customHeight="1"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</row>
    <row r="954" spans="2:29" ht="15.75" customHeight="1"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</row>
    <row r="955" spans="2:29" ht="15.75" customHeight="1"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</row>
    <row r="956" spans="2:29" ht="15.75" customHeight="1"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</row>
    <row r="957" spans="2:29" ht="15.75" customHeight="1"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</row>
    <row r="958" spans="2:29" ht="15.75" customHeight="1"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</row>
    <row r="959" spans="2:29" ht="15.75" customHeight="1"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</row>
    <row r="960" spans="2:29" ht="15.75" customHeight="1"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</row>
    <row r="961" spans="2:29" ht="15.75" customHeight="1"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</row>
    <row r="962" spans="2:29" ht="15.75" customHeight="1"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</row>
    <row r="963" spans="2:29" ht="15.75" customHeight="1"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</row>
    <row r="964" spans="2:29" ht="15.75" customHeight="1"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</row>
    <row r="965" spans="2:29" ht="15.75" customHeight="1"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</row>
    <row r="966" spans="2:29" ht="15.75" customHeight="1"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</row>
    <row r="967" spans="2:29" ht="15.75" customHeight="1"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</row>
    <row r="968" spans="2:29" ht="15.75" customHeight="1"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</row>
    <row r="969" spans="2:29" ht="15.75" customHeight="1"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</row>
    <row r="970" spans="2:29" ht="15.75" customHeight="1"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</row>
    <row r="971" spans="2:29" ht="15.75" customHeight="1"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</row>
    <row r="972" spans="2:29" ht="15.75" customHeight="1"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</row>
    <row r="973" spans="2:29" ht="15.75" customHeight="1"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</row>
    <row r="974" spans="2:29" ht="15.75" customHeight="1"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</row>
    <row r="975" spans="2:29" ht="15.75" customHeight="1"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</row>
    <row r="976" spans="2:29" ht="15.75" customHeight="1"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</row>
    <row r="977" spans="2:29" ht="15.75" customHeight="1"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</row>
    <row r="978" spans="2:29" ht="15.75" customHeight="1"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</row>
    <row r="979" spans="2:29" ht="15.75" customHeight="1"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</row>
    <row r="980" spans="2:29" ht="15.75" customHeight="1"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</row>
    <row r="981" spans="2:29" ht="15.75" customHeight="1"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</row>
    <row r="982" spans="2:29" ht="15.75" customHeight="1"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</row>
    <row r="983" spans="2:29" ht="15.75" customHeight="1"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</row>
    <row r="984" spans="2:29" ht="15.75" customHeight="1"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</row>
    <row r="985" spans="2:29" ht="15.75" customHeight="1"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</row>
    <row r="986" spans="2:29" ht="15.75" customHeight="1"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</row>
    <row r="987" spans="2:29" ht="15.75" customHeight="1"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</row>
    <row r="988" spans="2:29" ht="15.75" customHeight="1"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</row>
    <row r="989" spans="2:29" ht="15.75" customHeight="1"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</row>
    <row r="990" spans="2:29" ht="15.75" customHeight="1"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</row>
    <row r="991" spans="2:29" ht="15.75" customHeight="1"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</row>
    <row r="992" spans="2:29" ht="15.75" customHeight="1"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</row>
    <row r="993" spans="2:29" ht="15.75" customHeight="1"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</row>
    <row r="994" spans="2:29" ht="15.75" customHeight="1"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</row>
    <row r="995" spans="2:29" ht="15.75" customHeight="1"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</row>
    <row r="996" spans="2:29" ht="15.75" customHeight="1"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</row>
    <row r="997" spans="2:29" ht="15.75" customHeight="1"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</row>
    <row r="998" spans="2:29" ht="15.75" customHeight="1"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</row>
    <row r="999" spans="2:29" ht="15.75" customHeight="1"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</row>
    <row r="1000" spans="2:29" ht="15.75" customHeight="1"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</row>
    <row r="1001" spans="2:29" ht="15.75" customHeight="1"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  <c r="U1001" s="68"/>
      <c r="V1001" s="68"/>
      <c r="W1001" s="68"/>
      <c r="X1001" s="68"/>
      <c r="Y1001" s="68"/>
      <c r="Z1001" s="68"/>
      <c r="AA1001" s="68"/>
      <c r="AB1001" s="68"/>
      <c r="AC1001" s="6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tel FACS  1A</vt:lpstr>
      <vt:lpstr>TRF2  1B</vt:lpstr>
      <vt:lpstr>H3K27ME3  1C</vt:lpstr>
      <vt:lpstr>mRNA 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2025-08-31T20:55:01Z</dcterms:modified>
</cp:coreProperties>
</file>