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D RELATED\TELOMERASE Biology\PhD\FOR PAPER COMMUNICATION\eLife\Compiled data files eLIfe\"/>
    </mc:Choice>
  </mc:AlternateContent>
  <xr:revisionPtr revIDLastSave="0" documentId="8_{4FE7CAC0-6D27-4F98-9E2A-E3F7ADF00307}" xr6:coauthVersionLast="47" xr6:coauthVersionMax="47" xr10:uidLastSave="{00000000-0000-0000-0000-000000000000}"/>
  <bookViews>
    <workbookView xWindow="-110" yWindow="-110" windowWidth="19420" windowHeight="10300" firstSheet="4" activeTab="7" xr2:uid="{4070CA17-D03E-406C-A9E4-E23F9F2584D9}"/>
  </bookViews>
  <sheets>
    <sheet name="ht1080 REST" sheetId="1" r:id="rId1"/>
    <sheet name="HT1080 EZH2" sheetId="2" r:id="rId2"/>
    <sheet name="MDAMB OF REST" sheetId="3" r:id="rId3"/>
    <sheet name="MDAMB OF EZH2" sheetId="4" r:id="rId4"/>
    <sheet name="HCT TEL TRIM REST" sheetId="5" r:id="rId5"/>
    <sheet name="HCT TEL TRIM EZH2" sheetId="6" r:id="rId6"/>
    <sheet name="HCT TERC KD REST" sheetId="8" r:id="rId7"/>
    <sheet name="HCT TERC KD EZH2" sheetId="7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5" i="8" l="1"/>
  <c r="M63" i="8" s="1"/>
  <c r="M64" i="8" s="1"/>
  <c r="J65" i="8"/>
  <c r="J66" i="8" s="1"/>
  <c r="I65" i="8"/>
  <c r="F65" i="8"/>
  <c r="G65" i="8" s="1"/>
  <c r="G66" i="8" s="1"/>
  <c r="L62" i="8"/>
  <c r="I62" i="8"/>
  <c r="F62" i="8"/>
  <c r="L59" i="8"/>
  <c r="I59" i="8"/>
  <c r="F59" i="8"/>
  <c r="L56" i="8"/>
  <c r="M56" i="8" s="1"/>
  <c r="M57" i="8" s="1"/>
  <c r="I56" i="8"/>
  <c r="G56" i="8"/>
  <c r="G57" i="8" s="1"/>
  <c r="F56" i="8"/>
  <c r="L53" i="8"/>
  <c r="I53" i="8"/>
  <c r="J56" i="8" s="1"/>
  <c r="J57" i="8" s="1"/>
  <c r="F53" i="8"/>
  <c r="L50" i="8"/>
  <c r="I50" i="8"/>
  <c r="F50" i="8"/>
  <c r="I45" i="8"/>
  <c r="F45" i="8"/>
  <c r="L42" i="8"/>
  <c r="I42" i="8"/>
  <c r="F42" i="8"/>
  <c r="M40" i="8"/>
  <c r="M39" i="8"/>
  <c r="L39" i="8"/>
  <c r="I39" i="8"/>
  <c r="J39" i="8" s="1"/>
  <c r="J40" i="8" s="1"/>
  <c r="F39" i="8"/>
  <c r="G39" i="8" s="1"/>
  <c r="G40" i="8" s="1"/>
  <c r="I36" i="8"/>
  <c r="F36" i="8"/>
  <c r="L33" i="8"/>
  <c r="M30" i="8" s="1"/>
  <c r="M31" i="8" s="1"/>
  <c r="I33" i="8"/>
  <c r="F33" i="8"/>
  <c r="L30" i="8"/>
  <c r="J30" i="8"/>
  <c r="J31" i="8" s="1"/>
  <c r="I30" i="8"/>
  <c r="F30" i="8"/>
  <c r="G30" i="8" s="1"/>
  <c r="G31" i="8" s="1"/>
  <c r="L22" i="8"/>
  <c r="I22" i="8"/>
  <c r="F22" i="8"/>
  <c r="L19" i="8"/>
  <c r="I19" i="8"/>
  <c r="F19" i="8"/>
  <c r="G17" i="8"/>
  <c r="M16" i="8"/>
  <c r="M17" i="8" s="1"/>
  <c r="L16" i="8"/>
  <c r="I16" i="8"/>
  <c r="J16" i="8" s="1"/>
  <c r="J17" i="8" s="1"/>
  <c r="G16" i="8"/>
  <c r="F16" i="8"/>
  <c r="L13" i="8"/>
  <c r="I13" i="8"/>
  <c r="F13" i="8"/>
  <c r="L10" i="8"/>
  <c r="I10" i="8"/>
  <c r="F10" i="8"/>
  <c r="G7" i="8" s="1"/>
  <c r="G8" i="8" s="1"/>
  <c r="L7" i="8"/>
  <c r="M7" i="8" s="1"/>
  <c r="M8" i="8" s="1"/>
  <c r="J7" i="8"/>
  <c r="J8" i="8" s="1"/>
  <c r="I7" i="8"/>
  <c r="F7" i="8"/>
  <c r="F64" i="7"/>
  <c r="M63" i="7"/>
  <c r="I63" i="7"/>
  <c r="F61" i="7"/>
  <c r="M60" i="7"/>
  <c r="N60" i="7" s="1"/>
  <c r="N61" i="7" s="1"/>
  <c r="I60" i="7"/>
  <c r="J60" i="7" s="1"/>
  <c r="J61" i="7" s="1"/>
  <c r="F58" i="7"/>
  <c r="G58" i="7" s="1"/>
  <c r="G59" i="7" s="1"/>
  <c r="I57" i="7"/>
  <c r="F55" i="7"/>
  <c r="M54" i="7"/>
  <c r="I54" i="7"/>
  <c r="F52" i="7"/>
  <c r="M51" i="7"/>
  <c r="N51" i="7" s="1"/>
  <c r="N52" i="7" s="1"/>
  <c r="I51" i="7"/>
  <c r="J51" i="7" s="1"/>
  <c r="J52" i="7" s="1"/>
  <c r="G49" i="7"/>
  <c r="G50" i="7" s="1"/>
  <c r="F49" i="7"/>
  <c r="I45" i="7"/>
  <c r="F43" i="7"/>
  <c r="M42" i="7"/>
  <c r="I42" i="7"/>
  <c r="F40" i="7"/>
  <c r="M39" i="7"/>
  <c r="N39" i="7" s="1"/>
  <c r="N40" i="7" s="1"/>
  <c r="I39" i="7"/>
  <c r="J39" i="7" s="1"/>
  <c r="J40" i="7" s="1"/>
  <c r="G37" i="7"/>
  <c r="G38" i="7" s="1"/>
  <c r="F37" i="7"/>
  <c r="I36" i="7"/>
  <c r="F34" i="7"/>
  <c r="M33" i="7"/>
  <c r="I33" i="7"/>
  <c r="F31" i="7"/>
  <c r="M30" i="7"/>
  <c r="N30" i="7" s="1"/>
  <c r="N31" i="7" s="1"/>
  <c r="I30" i="7"/>
  <c r="J30" i="7" s="1"/>
  <c r="J31" i="7" s="1"/>
  <c r="F28" i="7"/>
  <c r="G28" i="7" s="1"/>
  <c r="G29" i="7" s="1"/>
  <c r="F21" i="7"/>
  <c r="N18" i="7"/>
  <c r="F18" i="7"/>
  <c r="G16" i="7"/>
  <c r="N15" i="7"/>
  <c r="O15" i="7" s="1"/>
  <c r="O16" i="7" s="1"/>
  <c r="J15" i="7"/>
  <c r="J16" i="7" s="1"/>
  <c r="I15" i="7"/>
  <c r="G15" i="7"/>
  <c r="F15" i="7"/>
  <c r="N9" i="7"/>
  <c r="I9" i="7"/>
  <c r="F9" i="7"/>
  <c r="O7" i="7"/>
  <c r="O6" i="7"/>
  <c r="N6" i="7"/>
  <c r="I6" i="7"/>
  <c r="J6" i="7" s="1"/>
  <c r="J7" i="7" s="1"/>
  <c r="F6" i="7"/>
  <c r="G6" i="7" s="1"/>
  <c r="G7" i="7" s="1"/>
  <c r="K80" i="6" l="1"/>
  <c r="H80" i="6"/>
  <c r="E80" i="6"/>
  <c r="K77" i="6"/>
  <c r="L77" i="6" s="1"/>
  <c r="L78" i="6" s="1"/>
  <c r="H77" i="6"/>
  <c r="I77" i="6" s="1"/>
  <c r="I78" i="6" s="1"/>
  <c r="F77" i="6"/>
  <c r="F78" i="6" s="1"/>
  <c r="E77" i="6"/>
  <c r="L64" i="6"/>
  <c r="L63" i="6"/>
  <c r="F63" i="6"/>
  <c r="F64" i="6" s="1"/>
  <c r="E63" i="6"/>
  <c r="H51" i="6"/>
  <c r="I48" i="6" s="1"/>
  <c r="I49" i="6" s="1"/>
  <c r="H48" i="6"/>
  <c r="E48" i="6"/>
  <c r="F48" i="6" s="1"/>
  <c r="F49" i="6" s="1"/>
  <c r="H36" i="6"/>
  <c r="H33" i="6"/>
  <c r="I33" i="6" s="1"/>
  <c r="I34" i="6" s="1"/>
  <c r="E33" i="6"/>
  <c r="F33" i="6" s="1"/>
  <c r="F34" i="6" s="1"/>
  <c r="H21" i="6"/>
  <c r="L18" i="6"/>
  <c r="L19" i="6" s="1"/>
  <c r="H18" i="6"/>
  <c r="I18" i="6" s="1"/>
  <c r="I19" i="6" s="1"/>
  <c r="L6" i="6"/>
  <c r="L7" i="6" s="1"/>
  <c r="E6" i="6"/>
  <c r="F6" i="6" s="1"/>
  <c r="F7" i="6" s="1"/>
  <c r="L78" i="5"/>
  <c r="L79" i="5" s="1"/>
  <c r="K78" i="5"/>
  <c r="H78" i="5"/>
  <c r="I78" i="5" s="1"/>
  <c r="I79" i="5" s="1"/>
  <c r="F78" i="5"/>
  <c r="F79" i="5" s="1"/>
  <c r="E78" i="5"/>
  <c r="K75" i="5"/>
  <c r="H75" i="5"/>
  <c r="E75" i="5"/>
  <c r="H68" i="5"/>
  <c r="F63" i="5"/>
  <c r="L62" i="5"/>
  <c r="L63" i="5" s="1"/>
  <c r="H62" i="5"/>
  <c r="I62" i="5" s="1"/>
  <c r="I63" i="5" s="1"/>
  <c r="K53" i="5"/>
  <c r="H53" i="5"/>
  <c r="L47" i="5"/>
  <c r="L48" i="5" s="1"/>
  <c r="K47" i="5"/>
  <c r="H47" i="5"/>
  <c r="I47" i="5" s="1"/>
  <c r="I48" i="5" s="1"/>
  <c r="K38" i="5"/>
  <c r="L32" i="5" s="1"/>
  <c r="L33" i="5" s="1"/>
  <c r="H38" i="5"/>
  <c r="F33" i="5"/>
  <c r="H32" i="5"/>
  <c r="I32" i="5" s="1"/>
  <c r="I33" i="5" s="1"/>
  <c r="F32" i="5"/>
  <c r="E32" i="5"/>
  <c r="H23" i="5"/>
  <c r="E23" i="5"/>
  <c r="F17" i="5" s="1"/>
  <c r="F18" i="5" s="1"/>
  <c r="H17" i="5"/>
  <c r="I17" i="5" s="1"/>
  <c r="I18" i="5" s="1"/>
  <c r="E17" i="5"/>
  <c r="K11" i="5"/>
  <c r="L5" i="5" s="1"/>
  <c r="L6" i="5" s="1"/>
  <c r="H11" i="5"/>
  <c r="H5" i="5"/>
  <c r="I5" i="5" s="1"/>
  <c r="I6" i="5" s="1"/>
  <c r="S28" i="4" l="1"/>
  <c r="T28" i="4" s="1"/>
  <c r="R28" i="4"/>
  <c r="P28" i="4"/>
  <c r="M28" i="4"/>
  <c r="N28" i="4" s="1"/>
  <c r="L28" i="4"/>
  <c r="J28" i="4"/>
  <c r="F28" i="4"/>
  <c r="G28" i="4" s="1"/>
  <c r="E28" i="4"/>
  <c r="C28" i="4"/>
  <c r="S24" i="4"/>
  <c r="T24" i="4" s="1"/>
  <c r="R24" i="4"/>
  <c r="P24" i="4"/>
  <c r="M24" i="4"/>
  <c r="N24" i="4" s="1"/>
  <c r="L24" i="4"/>
  <c r="J24" i="4"/>
  <c r="F24" i="4"/>
  <c r="G24" i="4" s="1"/>
  <c r="E24" i="4"/>
  <c r="C24" i="4"/>
  <c r="S17" i="4"/>
  <c r="T17" i="4" s="1"/>
  <c r="R17" i="4"/>
  <c r="P17" i="4"/>
  <c r="M17" i="4"/>
  <c r="N17" i="4" s="1"/>
  <c r="L17" i="4"/>
  <c r="J17" i="4"/>
  <c r="S14" i="4"/>
  <c r="T14" i="4" s="1"/>
  <c r="R14" i="4"/>
  <c r="P14" i="4"/>
  <c r="M14" i="4"/>
  <c r="N14" i="4" s="1"/>
  <c r="L14" i="4"/>
  <c r="J14" i="4"/>
  <c r="F14" i="4"/>
  <c r="G14" i="4" s="1"/>
  <c r="E14" i="4"/>
  <c r="C14" i="4"/>
  <c r="F11" i="4"/>
  <c r="G11" i="4" s="1"/>
  <c r="E11" i="4"/>
  <c r="C11" i="4"/>
  <c r="S8" i="4"/>
  <c r="T8" i="4" s="1"/>
  <c r="R8" i="4"/>
  <c r="P8" i="4"/>
  <c r="M8" i="4"/>
  <c r="N8" i="4" s="1"/>
  <c r="L8" i="4"/>
  <c r="J8" i="4"/>
  <c r="F6" i="4"/>
  <c r="G6" i="4" s="1"/>
  <c r="E6" i="4"/>
  <c r="C6" i="4"/>
  <c r="S5" i="4"/>
  <c r="T5" i="4" s="1"/>
  <c r="R5" i="4"/>
  <c r="P5" i="4"/>
  <c r="M5" i="4"/>
  <c r="N5" i="4" s="1"/>
  <c r="L5" i="4"/>
  <c r="J5" i="4"/>
  <c r="F3" i="4"/>
  <c r="G3" i="4" s="1"/>
  <c r="E3" i="4"/>
  <c r="C3" i="4"/>
  <c r="W38" i="3"/>
  <c r="T38" i="3"/>
  <c r="Q38" i="3"/>
  <c r="K38" i="3"/>
  <c r="H38" i="3"/>
  <c r="E38" i="3"/>
  <c r="W35" i="3"/>
  <c r="X35" i="3" s="1"/>
  <c r="X36" i="3" s="1"/>
  <c r="T35" i="3"/>
  <c r="U35" i="3" s="1"/>
  <c r="U36" i="3" s="1"/>
  <c r="Q35" i="3"/>
  <c r="R35" i="3" s="1"/>
  <c r="R36" i="3" s="1"/>
  <c r="L35" i="3"/>
  <c r="L36" i="3" s="1"/>
  <c r="K35" i="3"/>
  <c r="H35" i="3"/>
  <c r="I35" i="3" s="1"/>
  <c r="I36" i="3" s="1"/>
  <c r="E35" i="3"/>
  <c r="F35" i="3" s="1"/>
  <c r="F36" i="3" s="1"/>
  <c r="W25" i="3"/>
  <c r="T25" i="3"/>
  <c r="Q25" i="3"/>
  <c r="K25" i="3"/>
  <c r="H25" i="3"/>
  <c r="E25" i="3"/>
  <c r="W22" i="3"/>
  <c r="X22" i="3" s="1"/>
  <c r="X23" i="3" s="1"/>
  <c r="T22" i="3"/>
  <c r="U22" i="3" s="1"/>
  <c r="U23" i="3" s="1"/>
  <c r="Q22" i="3"/>
  <c r="R22" i="3" s="1"/>
  <c r="R23" i="3" s="1"/>
  <c r="L22" i="3"/>
  <c r="L23" i="3" s="1"/>
  <c r="K22" i="3"/>
  <c r="H22" i="3"/>
  <c r="I22" i="3" s="1"/>
  <c r="I23" i="3" s="1"/>
  <c r="E22" i="3"/>
  <c r="F22" i="3" s="1"/>
  <c r="F23" i="3" s="1"/>
  <c r="W10" i="3"/>
  <c r="T10" i="3"/>
  <c r="K10" i="3"/>
  <c r="H10" i="3"/>
  <c r="X7" i="3"/>
  <c r="X8" i="3" s="1"/>
  <c r="T7" i="3"/>
  <c r="U7" i="3" s="1"/>
  <c r="U8" i="3" s="1"/>
  <c r="K7" i="3"/>
  <c r="L7" i="3" s="1"/>
  <c r="L8" i="3" s="1"/>
  <c r="H7" i="3"/>
  <c r="I7" i="3" s="1"/>
  <c r="I8" i="3" s="1"/>
  <c r="P69" i="2" l="1"/>
  <c r="P70" i="2" s="1"/>
  <c r="P63" i="2"/>
  <c r="P64" i="2" s="1"/>
  <c r="M48" i="2"/>
  <c r="G45" i="2"/>
  <c r="H45" i="2" s="1"/>
  <c r="H46" i="2" s="1"/>
  <c r="N42" i="2"/>
  <c r="N43" i="2" s="1"/>
  <c r="M42" i="2"/>
  <c r="O17" i="2"/>
  <c r="P17" i="2" s="1"/>
  <c r="P18" i="2" s="1"/>
  <c r="G38" i="1"/>
  <c r="H32" i="1"/>
  <c r="H33" i="1" s="1"/>
  <c r="J29" i="1"/>
  <c r="K29" i="1" s="1"/>
  <c r="K30" i="1" s="1"/>
  <c r="G29" i="1"/>
  <c r="H29" i="1" s="1"/>
  <c r="H30" i="1" s="1"/>
</calcChain>
</file>

<file path=xl/sharedStrings.xml><?xml version="1.0" encoding="utf-8"?>
<sst xmlns="http://schemas.openxmlformats.org/spreadsheetml/2006/main" count="295" uniqueCount="128">
  <si>
    <t>0-300BP</t>
  </si>
  <si>
    <t>GAPDH</t>
  </si>
  <si>
    <t>SYNAPSIN (Positive control)</t>
  </si>
  <si>
    <t>LT REST</t>
  </si>
  <si>
    <t>LT RB IGG</t>
  </si>
  <si>
    <t>LT IGG</t>
  </si>
  <si>
    <t>LT INPUT</t>
  </si>
  <si>
    <t>HT REST</t>
  </si>
  <si>
    <t>HT RB IGG</t>
  </si>
  <si>
    <t>HT IGG</t>
  </si>
  <si>
    <t>HT INPUT</t>
  </si>
  <si>
    <t>0- -300</t>
  </si>
  <si>
    <t>synapsin</t>
  </si>
  <si>
    <t>HT REST 1</t>
  </si>
  <si>
    <t>ht rest 1</t>
  </si>
  <si>
    <t>HT REST 2</t>
  </si>
  <si>
    <t xml:space="preserve"> </t>
  </si>
  <si>
    <t>ht igg 1</t>
  </si>
  <si>
    <t>HT IGG1</t>
  </si>
  <si>
    <t>ht rest 2</t>
  </si>
  <si>
    <t>HT IGG 2</t>
  </si>
  <si>
    <t>LT REST1</t>
  </si>
  <si>
    <t>LT REST 2</t>
  </si>
  <si>
    <t>lt rest 1</t>
  </si>
  <si>
    <t>LT IGG 1</t>
  </si>
  <si>
    <t>lt igg 1</t>
  </si>
  <si>
    <t>LT IGG 2</t>
  </si>
  <si>
    <t>lt rest 2</t>
  </si>
  <si>
    <t>lt igg 2</t>
  </si>
  <si>
    <t>LT= TERC+TERT overexp</t>
  </si>
  <si>
    <t>CCDN2 (positive control)</t>
  </si>
  <si>
    <t>HT1080 EZH2 2</t>
  </si>
  <si>
    <t>ht ezh2 2</t>
  </si>
  <si>
    <t>ht1080 IgG 2</t>
  </si>
  <si>
    <t>ht igg 2</t>
  </si>
  <si>
    <t>HT1080 Input</t>
  </si>
  <si>
    <t>LT ezh2 1</t>
  </si>
  <si>
    <t>lt ezh2 2</t>
  </si>
  <si>
    <t>LT IgG 1</t>
  </si>
  <si>
    <t>LT input</t>
  </si>
  <si>
    <t>0- -300bp</t>
  </si>
  <si>
    <t>CCND</t>
  </si>
  <si>
    <t>HT1080 EZH2</t>
  </si>
  <si>
    <t>LT EZH2</t>
  </si>
  <si>
    <t>HT1080 IgG</t>
  </si>
  <si>
    <t>LT IgG</t>
  </si>
  <si>
    <t>LT Input</t>
  </si>
  <si>
    <t>CCDN2</t>
  </si>
  <si>
    <t>HT EZH2</t>
  </si>
  <si>
    <t>OF=GTR Oligo Fed= LT</t>
  </si>
  <si>
    <t>UT1</t>
  </si>
  <si>
    <t>OF rep1 (LT)</t>
  </si>
  <si>
    <t>SYNAPSIN (POSITIVE control)</t>
  </si>
  <si>
    <t>SYNAPSIN</t>
  </si>
  <si>
    <t>rest</t>
  </si>
  <si>
    <t>igg</t>
  </si>
  <si>
    <t>UT2</t>
  </si>
  <si>
    <t>OF rep 2 (LT)</t>
  </si>
  <si>
    <t>UT3</t>
  </si>
  <si>
    <t>OF rep 3 (LT)</t>
  </si>
  <si>
    <r>
      <t xml:space="preserve">hTERT
</t>
    </r>
    <r>
      <rPr>
        <sz val="11"/>
        <rFont val="Arial"/>
        <family val="2"/>
      </rPr>
      <t>promoter</t>
    </r>
  </si>
  <si>
    <t>GAPDH
(-ve control)</t>
  </si>
  <si>
    <t>Replicate 1</t>
  </si>
  <si>
    <t>0-300</t>
  </si>
  <si>
    <t>IgG</t>
  </si>
  <si>
    <t>delCT</t>
  </si>
  <si>
    <t>OVER RESP iGg</t>
  </si>
  <si>
    <t>IGG</t>
  </si>
  <si>
    <t xml:space="preserve">CCND2 </t>
  </si>
  <si>
    <t>OF (LT)</t>
  </si>
  <si>
    <t>Replicate 2</t>
  </si>
  <si>
    <t>Replicate 3</t>
  </si>
  <si>
    <r>
      <t xml:space="preserve">hTERT
</t>
    </r>
    <r>
      <rPr>
        <sz val="11"/>
        <color theme="1"/>
        <rFont val="Calibri"/>
        <family val="2"/>
        <scheme val="minor"/>
      </rPr>
      <t>promoter</t>
    </r>
  </si>
  <si>
    <r>
      <t>GAPDH</t>
    </r>
    <r>
      <rPr>
        <sz val="11"/>
        <color theme="1"/>
        <rFont val="Calibri"/>
        <family val="2"/>
        <scheme val="minor"/>
      </rPr>
      <t xml:space="preserve">
(-ve control)</t>
    </r>
  </si>
  <si>
    <t>tel = telomere trimming( telomere short)= ST</t>
  </si>
  <si>
    <t>ut= wt=lt</t>
  </si>
  <si>
    <t>gapdh</t>
  </si>
  <si>
    <t>synapsin (positive control)</t>
  </si>
  <si>
    <t xml:space="preserve"> hct ut rest</t>
  </si>
  <si>
    <t>hct ut igg</t>
  </si>
  <si>
    <t xml:space="preserve"> hct TEL rest 1</t>
  </si>
  <si>
    <t>st</t>
  </si>
  <si>
    <t>lt</t>
  </si>
  <si>
    <t>hct igg 1</t>
  </si>
  <si>
    <t>tel rest 1</t>
  </si>
  <si>
    <t xml:space="preserve">tel igg 1 </t>
  </si>
  <si>
    <t>tel rest 2</t>
  </si>
  <si>
    <t>tel igg 2</t>
  </si>
  <si>
    <t>ccnd2</t>
  </si>
  <si>
    <t>ezh2</t>
  </si>
  <si>
    <t xml:space="preserve">ezh2 1 </t>
  </si>
  <si>
    <t>igg 1</t>
  </si>
  <si>
    <t>tel ezh2 1</t>
  </si>
  <si>
    <t xml:space="preserve">tel ezh2 2 </t>
  </si>
  <si>
    <r>
      <t xml:space="preserve">hTERT
</t>
    </r>
    <r>
      <rPr>
        <sz val="10"/>
        <rFont val="Arial"/>
        <family val="2"/>
      </rPr>
      <t>promoter</t>
    </r>
  </si>
  <si>
    <r>
      <t>GAPDH</t>
    </r>
    <r>
      <rPr>
        <sz val="10"/>
        <rFont val="Arial"/>
        <family val="2"/>
      </rPr>
      <t xml:space="preserve">
(-ve control)</t>
    </r>
  </si>
  <si>
    <t>tel ezh2</t>
  </si>
  <si>
    <t>tel igg</t>
  </si>
  <si>
    <t>UT=LT=scr</t>
  </si>
  <si>
    <t>HTR SIL=TERC KNOCKDOWN=ST</t>
  </si>
  <si>
    <t>0 -  -300bp</t>
  </si>
  <si>
    <t>CCND2 positive control</t>
  </si>
  <si>
    <t>HCT SCR EZH2</t>
  </si>
  <si>
    <t>SCR IGG</t>
  </si>
  <si>
    <t>HCT SCR INPUT</t>
  </si>
  <si>
    <t>HCT HTR SIL.  EZH2</t>
  </si>
  <si>
    <t>HCT HTR SIL EZH2</t>
  </si>
  <si>
    <t>HCT HTR SIL. IgG</t>
  </si>
  <si>
    <t>HTR SIL. IGG</t>
  </si>
  <si>
    <t>HCT hTR SIL. INPUT</t>
  </si>
  <si>
    <t>0-  -300bp</t>
  </si>
  <si>
    <t>CCND2</t>
  </si>
  <si>
    <t>SCR EZH2</t>
  </si>
  <si>
    <t>NaN</t>
  </si>
  <si>
    <t>SCRIGG</t>
  </si>
  <si>
    <t>SCR INPUT</t>
  </si>
  <si>
    <t>HTR EZH2</t>
  </si>
  <si>
    <t>HTRIGG</t>
  </si>
  <si>
    <t>HTR INPUT</t>
  </si>
  <si>
    <t>HTREZH2</t>
  </si>
  <si>
    <t>HTR IGG</t>
  </si>
  <si>
    <t>SYNAPSIN positive control</t>
  </si>
  <si>
    <t>SCR REST 1</t>
  </si>
  <si>
    <t xml:space="preserve">HCT HTR SIL. REST 1 </t>
  </si>
  <si>
    <t>HTR SIL.  INPUT</t>
  </si>
  <si>
    <t>HTR REST</t>
  </si>
  <si>
    <t>HCT SCR REST</t>
  </si>
  <si>
    <t>SCR 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</si>
</sst>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0.00;\-###0.00"/>
    <numFmt numFmtId="165" formatCode="0.000000000000_ ;\-0.000000000000\ "/>
    <numFmt numFmtId="166" formatCode="0.00000000000000_ ;\-0.00000000000000\ "/>
    <numFmt numFmtId="167" formatCode="0.000000000000000_ ;\-0.000000000000000\ "/>
    <numFmt numFmtId="168" formatCode="0.0000000000000_ ;\-0.0000000000000\ "/>
    <numFmt numFmtId="169" formatCode="0.000000000000000"/>
  </numFmts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sz val="12"/>
      <name val="Calibri"/>
      <family val="2"/>
    </font>
    <font>
      <sz val="8.25"/>
      <name val="Microsoft Sans Serif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4B084"/>
        <bgColor rgb="FFF4B08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E4D5"/>
        <bgColor rgb="FFFBE4D5"/>
      </patternFill>
    </fill>
    <fill>
      <patternFill patternType="solid">
        <fgColor rgb="FFF4B083"/>
        <bgColor rgb="FFF4B08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2" fontId="1" fillId="0" borderId="0" xfId="0" applyNumberFormat="1" applyFont="1"/>
    <xf numFmtId="0" fontId="1" fillId="0" borderId="0" xfId="0" applyFont="1"/>
    <xf numFmtId="2" fontId="1" fillId="2" borderId="0" xfId="0" applyNumberFormat="1" applyFont="1" applyFill="1"/>
    <xf numFmtId="2" fontId="1" fillId="2" borderId="0" xfId="0" applyNumberFormat="1" applyFont="1" applyFill="1" applyAlignment="1">
      <alignment vertical="top"/>
    </xf>
    <xf numFmtId="2" fontId="1" fillId="0" borderId="0" xfId="0" applyNumberFormat="1" applyFont="1" applyAlignment="1">
      <alignment vertical="top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2" fontId="1" fillId="0" borderId="0" xfId="0" applyNumberFormat="1" applyFont="1" applyAlignment="1">
      <alignment vertical="top"/>
    </xf>
    <xf numFmtId="0" fontId="3" fillId="0" borderId="0" xfId="0" applyFont="1"/>
    <xf numFmtId="2" fontId="4" fillId="0" borderId="0" xfId="0" applyNumberFormat="1" applyFont="1"/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3" borderId="0" xfId="0" applyFont="1" applyFill="1"/>
    <xf numFmtId="164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7" fontId="6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168" fontId="6" fillId="0" borderId="0" xfId="0" applyNumberFormat="1" applyFont="1"/>
    <xf numFmtId="0" fontId="6" fillId="0" borderId="0" xfId="0" applyFont="1" applyAlignment="1">
      <alignment horizontal="left"/>
    </xf>
    <xf numFmtId="166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6" fontId="6" fillId="0" borderId="0" xfId="0" applyNumberFormat="1" applyFont="1"/>
    <xf numFmtId="167" fontId="5" fillId="0" borderId="0" xfId="0" applyNumberFormat="1" applyFont="1" applyAlignment="1">
      <alignment vertical="center"/>
    </xf>
    <xf numFmtId="165" fontId="6" fillId="0" borderId="0" xfId="0" applyNumberFormat="1" applyFont="1"/>
    <xf numFmtId="167" fontId="6" fillId="0" borderId="0" xfId="0" applyNumberFormat="1" applyFont="1"/>
    <xf numFmtId="2" fontId="0" fillId="0" borderId="0" xfId="0" applyNumberFormat="1"/>
    <xf numFmtId="169" fontId="0" fillId="0" borderId="0" xfId="0" applyNumberFormat="1"/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6" fontId="0" fillId="0" borderId="0" xfId="0" applyNumberFormat="1"/>
    <xf numFmtId="166" fontId="0" fillId="0" borderId="0" xfId="0" applyNumberFormat="1" applyAlignment="1">
      <alignment vertic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 applyAlignment="1" applyProtection="1">
      <alignment vertical="top"/>
      <protection locked="0"/>
    </xf>
    <xf numFmtId="164" fontId="13" fillId="0" borderId="0" xfId="0" applyNumberFormat="1" applyFont="1" applyAlignment="1">
      <alignment vertical="center"/>
    </xf>
    <xf numFmtId="164" fontId="11" fillId="0" borderId="0" xfId="0" applyNumberFormat="1" applyFont="1"/>
    <xf numFmtId="167" fontId="11" fillId="0" borderId="0" xfId="0" applyNumberFormat="1" applyFont="1"/>
    <xf numFmtId="164" fontId="14" fillId="0" borderId="0" xfId="0" applyNumberFormat="1" applyFont="1" applyAlignment="1">
      <alignment vertical="center"/>
    </xf>
    <xf numFmtId="0" fontId="14" fillId="0" borderId="0" xfId="0" applyFont="1"/>
    <xf numFmtId="0" fontId="13" fillId="0" borderId="0" xfId="0" applyFont="1"/>
    <xf numFmtId="0" fontId="11" fillId="3" borderId="0" xfId="0" applyFont="1" applyFill="1"/>
    <xf numFmtId="164" fontId="13" fillId="0" borderId="0" xfId="0" applyNumberFormat="1" applyFont="1" applyAlignment="1" applyProtection="1">
      <alignment vertical="top"/>
      <protection locked="0"/>
    </xf>
    <xf numFmtId="0" fontId="13" fillId="0" borderId="0" xfId="0" applyFont="1" applyAlignment="1" applyProtection="1">
      <alignment vertical="top"/>
      <protection locked="0"/>
    </xf>
    <xf numFmtId="164" fontId="13" fillId="0" borderId="0" xfId="0" applyNumberFormat="1" applyFont="1"/>
    <xf numFmtId="167" fontId="13" fillId="0" borderId="0" xfId="0" applyNumberFormat="1" applyFont="1"/>
    <xf numFmtId="0" fontId="0" fillId="3" borderId="0" xfId="0" applyFill="1"/>
    <xf numFmtId="0" fontId="15" fillId="0" borderId="0" xfId="0" applyFont="1" applyAlignment="1">
      <alignment horizontal="left"/>
    </xf>
    <xf numFmtId="0" fontId="5" fillId="0" borderId="0" xfId="0" applyFont="1" applyAlignment="1" applyProtection="1">
      <alignment vertical="top"/>
      <protection locked="0"/>
    </xf>
    <xf numFmtId="166" fontId="5" fillId="0" borderId="0" xfId="0" applyNumberFormat="1" applyFont="1" applyAlignment="1" applyProtection="1">
      <alignment vertical="top"/>
      <protection locked="0"/>
    </xf>
    <xf numFmtId="164" fontId="5" fillId="0" borderId="0" xfId="0" applyNumberFormat="1" applyFont="1" applyAlignment="1" applyProtection="1">
      <alignment vertical="top"/>
      <protection locked="0"/>
    </xf>
    <xf numFmtId="4" fontId="1" fillId="0" borderId="0" xfId="0" applyNumberFormat="1" applyFont="1"/>
    <xf numFmtId="0" fontId="16" fillId="0" borderId="0" xfId="0" applyFont="1"/>
    <xf numFmtId="4" fontId="1" fillId="4" borderId="0" xfId="0" applyNumberFormat="1" applyFont="1" applyFill="1"/>
    <xf numFmtId="4" fontId="1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 vertical="top"/>
    </xf>
    <xf numFmtId="4" fontId="1" fillId="4" borderId="0" xfId="0" applyNumberFormat="1" applyFont="1" applyFill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164" fontId="1" fillId="0" borderId="0" xfId="0" applyNumberFormat="1" applyFont="1" applyAlignment="1" applyProtection="1">
      <alignment vertical="top"/>
      <protection locked="0"/>
    </xf>
    <xf numFmtId="4" fontId="1" fillId="0" borderId="0" xfId="0" quotePrefix="1" applyNumberFormat="1" applyFont="1" applyAlignment="1">
      <alignment vertical="top"/>
    </xf>
    <xf numFmtId="0" fontId="16" fillId="0" borderId="0" xfId="0" applyFont="1" applyAlignment="1">
      <alignment vertical="top"/>
    </xf>
    <xf numFmtId="2" fontId="1" fillId="5" borderId="0" xfId="0" applyNumberFormat="1" applyFont="1" applyFill="1"/>
    <xf numFmtId="2" fontId="1" fillId="5" borderId="0" xfId="0" applyNumberFormat="1" applyFont="1" applyFill="1" applyAlignment="1">
      <alignment vertical="top"/>
    </xf>
    <xf numFmtId="2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56435-FA16-4440-B5A7-D0AED9888C36}">
  <dimension ref="A1:AF1000"/>
  <sheetViews>
    <sheetView workbookViewId="0">
      <selection sqref="A1:XFD1048576"/>
    </sheetView>
  </sheetViews>
  <sheetFormatPr defaultColWidth="14.453125" defaultRowHeight="15.5" x14ac:dyDescent="0.35"/>
  <cols>
    <col min="1" max="3" width="8.7265625" style="2" customWidth="1"/>
    <col min="4" max="4" width="13.54296875" style="2" customWidth="1"/>
    <col min="5" max="5" width="8.7265625" style="2" customWidth="1"/>
    <col min="6" max="6" width="14.81640625" style="2" customWidth="1"/>
    <col min="7" max="9" width="8.7265625" style="2" customWidth="1"/>
    <col min="10" max="10" width="14.81640625" style="2" customWidth="1"/>
    <col min="11" max="13" width="8.7265625" style="2" customWidth="1"/>
    <col min="14" max="14" width="14.81640625" style="2" customWidth="1"/>
    <col min="15" max="17" width="8.7265625" style="2" customWidth="1"/>
    <col min="18" max="18" width="14.81640625" style="2" customWidth="1"/>
    <col min="19" max="21" width="8.7265625" style="2" customWidth="1"/>
    <col min="22" max="22" width="14.81640625" style="2" customWidth="1"/>
    <col min="23" max="23" width="14.54296875" style="2" customWidth="1"/>
    <col min="24" max="30" width="8.7265625" style="2" customWidth="1"/>
    <col min="31" max="31" width="14.54296875" style="2" customWidth="1"/>
    <col min="32" max="32" width="8.7265625" style="2" customWidth="1"/>
    <col min="33" max="16384" width="14.453125" style="2"/>
  </cols>
  <sheetData>
    <row r="1" spans="1:32" ht="14.2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4.25" customHeight="1" x14ac:dyDescent="0.35">
      <c r="A2" s="3"/>
      <c r="B2" s="3"/>
      <c r="C2" s="3"/>
      <c r="D2" s="3"/>
      <c r="E2" s="4"/>
      <c r="F2" s="4" t="s">
        <v>0</v>
      </c>
      <c r="G2" s="4"/>
      <c r="H2" s="4"/>
      <c r="I2" s="4" t="s">
        <v>1</v>
      </c>
      <c r="J2" s="4"/>
      <c r="K2" s="4"/>
      <c r="L2" s="3"/>
      <c r="M2" s="4" t="s">
        <v>2</v>
      </c>
      <c r="N2" s="3"/>
      <c r="O2" s="3"/>
      <c r="P2" s="3"/>
      <c r="Q2" s="3"/>
      <c r="R2" s="3"/>
      <c r="V2" s="3"/>
      <c r="W2" s="1"/>
      <c r="X2" s="1"/>
      <c r="Y2" s="1"/>
      <c r="Z2" s="1"/>
      <c r="AA2" s="1"/>
      <c r="AB2" s="1"/>
      <c r="AC2" s="1"/>
      <c r="AD2" s="1"/>
      <c r="AE2" s="3"/>
      <c r="AF2" s="3"/>
    </row>
    <row r="3" spans="1:32" ht="14.25" customHeight="1" x14ac:dyDescent="0.35">
      <c r="A3" s="1"/>
      <c r="B3" s="1"/>
      <c r="C3" s="1"/>
      <c r="D3" s="5" t="s">
        <v>3</v>
      </c>
      <c r="E3" s="5"/>
      <c r="F3" s="6">
        <v>30.22</v>
      </c>
      <c r="G3" s="5"/>
      <c r="H3" s="5"/>
      <c r="I3" s="6">
        <v>32.93</v>
      </c>
      <c r="J3" s="5"/>
      <c r="K3" s="5"/>
      <c r="M3" s="1" t="s">
        <v>3</v>
      </c>
      <c r="N3" s="6">
        <v>37.0550703546539</v>
      </c>
      <c r="O3" s="1"/>
      <c r="P3" s="1"/>
      <c r="Q3" s="1"/>
      <c r="R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35">
      <c r="A4" s="1"/>
      <c r="B4" s="1"/>
      <c r="C4" s="1"/>
      <c r="D4" s="5"/>
      <c r="E4" s="5"/>
      <c r="F4" s="6">
        <v>30.32</v>
      </c>
      <c r="G4" s="5"/>
      <c r="H4" s="5"/>
      <c r="I4" s="6">
        <v>33.74</v>
      </c>
      <c r="J4" s="5"/>
      <c r="K4" s="5"/>
      <c r="M4" s="1"/>
      <c r="N4" s="6">
        <v>34.815351199075998</v>
      </c>
      <c r="O4" s="1"/>
      <c r="P4" s="1"/>
      <c r="Q4" s="1"/>
      <c r="R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35">
      <c r="A5" s="1"/>
      <c r="B5" s="1"/>
      <c r="C5" s="1"/>
      <c r="D5" s="5"/>
      <c r="E5" s="7"/>
      <c r="F5" s="6">
        <v>30.09</v>
      </c>
      <c r="G5" s="7">
        <v>30.21</v>
      </c>
      <c r="H5" s="7">
        <v>0.25926129463803699</v>
      </c>
      <c r="I5" s="6">
        <v>32.53</v>
      </c>
      <c r="J5" s="7">
        <v>33.07</v>
      </c>
      <c r="K5" s="7">
        <v>0.74263518244110605</v>
      </c>
      <c r="M5" s="1"/>
      <c r="N5" s="1">
        <v>35.138276736560996</v>
      </c>
      <c r="O5" s="6">
        <v>34.976813967818501</v>
      </c>
      <c r="P5" s="6">
        <v>-5.1150997798022004</v>
      </c>
      <c r="Q5" s="1"/>
      <c r="R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35">
      <c r="A6" s="1"/>
      <c r="B6" s="1"/>
      <c r="C6" s="1"/>
      <c r="D6" s="5" t="s">
        <v>4</v>
      </c>
      <c r="E6" s="5"/>
      <c r="F6" s="6">
        <v>29.75</v>
      </c>
      <c r="G6" s="5"/>
      <c r="H6" s="7">
        <v>0.83551562026969395</v>
      </c>
      <c r="I6" s="6">
        <v>32.79</v>
      </c>
      <c r="J6" s="5"/>
      <c r="K6" s="7">
        <v>0.59764671159798499</v>
      </c>
      <c r="M6" s="1" t="s">
        <v>5</v>
      </c>
      <c r="N6" s="6">
        <v>50.497248993290903</v>
      </c>
      <c r="O6" s="1"/>
      <c r="P6" s="6">
        <v>34.657598365828882</v>
      </c>
      <c r="Q6" s="1"/>
      <c r="R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35">
      <c r="A7" s="1"/>
      <c r="B7" s="1"/>
      <c r="C7" s="1"/>
      <c r="D7" s="5"/>
      <c r="E7" s="5"/>
      <c r="F7" s="6">
        <v>29.94</v>
      </c>
      <c r="G7" s="5"/>
      <c r="H7" s="5"/>
      <c r="I7" s="6">
        <v>32.14</v>
      </c>
      <c r="J7" s="5"/>
      <c r="K7" s="5"/>
      <c r="M7" s="1"/>
      <c r="N7" s="6">
        <v>40.1165332365998</v>
      </c>
      <c r="O7" s="1"/>
      <c r="P7" s="1"/>
      <c r="Q7" s="1"/>
      <c r="R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35">
      <c r="A8" s="1"/>
      <c r="B8" s="1"/>
      <c r="C8" s="1"/>
      <c r="D8" s="5"/>
      <c r="E8" s="7"/>
      <c r="F8" s="6">
        <v>30.16</v>
      </c>
      <c r="G8" s="7">
        <v>29.95</v>
      </c>
      <c r="H8" s="5"/>
      <c r="I8" s="6">
        <v>32.049999999999997</v>
      </c>
      <c r="J8" s="7">
        <v>32.32</v>
      </c>
      <c r="K8" s="5"/>
      <c r="M8" s="1"/>
      <c r="N8" s="6">
        <v>40.067294258641603</v>
      </c>
      <c r="O8" s="6">
        <v>40.091913747620701</v>
      </c>
      <c r="P8" s="1"/>
      <c r="Q8" s="1"/>
      <c r="R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35">
      <c r="A9" s="1"/>
      <c r="B9" s="1"/>
      <c r="C9" s="1"/>
      <c r="D9" s="5" t="s">
        <v>6</v>
      </c>
      <c r="E9" s="5"/>
      <c r="F9" s="6">
        <v>31.72</v>
      </c>
      <c r="G9" s="5"/>
      <c r="H9" s="5"/>
      <c r="I9" s="6">
        <v>36.54</v>
      </c>
      <c r="J9" s="5"/>
      <c r="K9" s="5"/>
      <c r="M9" s="1" t="s">
        <v>6</v>
      </c>
      <c r="N9" s="6">
        <v>25.530150395750599</v>
      </c>
      <c r="O9" s="1"/>
      <c r="P9" s="1"/>
      <c r="Q9" s="1"/>
      <c r="R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35">
      <c r="A10" s="1"/>
      <c r="B10" s="1"/>
      <c r="C10" s="1"/>
      <c r="D10" s="5"/>
      <c r="E10" s="5"/>
      <c r="F10" s="1"/>
      <c r="G10" s="5"/>
      <c r="H10" s="5"/>
      <c r="I10" s="6">
        <v>35.44</v>
      </c>
      <c r="J10" s="5"/>
      <c r="K10" s="5"/>
      <c r="M10" s="1"/>
      <c r="N10" s="6">
        <v>25.6920615413704</v>
      </c>
      <c r="O10" s="1"/>
      <c r="P10" s="1"/>
      <c r="Q10" s="1"/>
      <c r="R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25" customHeight="1" x14ac:dyDescent="0.35">
      <c r="A11" s="1"/>
      <c r="B11" s="1"/>
      <c r="C11" s="1"/>
      <c r="D11" s="5"/>
      <c r="E11" s="7"/>
      <c r="F11" s="6">
        <v>32.36</v>
      </c>
      <c r="G11" s="7">
        <v>32.04</v>
      </c>
      <c r="H11" s="5"/>
      <c r="I11" s="6">
        <v>34.24</v>
      </c>
      <c r="J11" s="7">
        <v>35.409999999999997</v>
      </c>
      <c r="K11" s="5"/>
      <c r="M11" s="1"/>
      <c r="N11" s="6">
        <v>25.713122511503801</v>
      </c>
      <c r="O11" s="1">
        <v>25.645111482874935</v>
      </c>
      <c r="P11" s="1"/>
      <c r="Q11" s="1"/>
      <c r="R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4.25" customHeight="1" x14ac:dyDescent="0.35">
      <c r="A12" s="1"/>
      <c r="B12" s="1"/>
      <c r="C12" s="1"/>
      <c r="D12" s="5" t="s">
        <v>7</v>
      </c>
      <c r="E12" s="5"/>
      <c r="F12" s="6">
        <v>32.1</v>
      </c>
      <c r="G12" s="5"/>
      <c r="H12" s="5"/>
      <c r="I12" s="6">
        <v>32.46</v>
      </c>
      <c r="J12" s="5"/>
      <c r="K12" s="5"/>
      <c r="M12" s="1" t="s">
        <v>7</v>
      </c>
      <c r="N12" s="6">
        <v>44.9</v>
      </c>
      <c r="O12" s="1"/>
      <c r="P12" s="1"/>
      <c r="Q12" s="1"/>
      <c r="R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4.25" customHeight="1" x14ac:dyDescent="0.35">
      <c r="A13" s="1"/>
      <c r="B13" s="1"/>
      <c r="C13" s="1"/>
      <c r="D13" s="5"/>
      <c r="E13" s="5"/>
      <c r="F13" s="6">
        <v>31.56</v>
      </c>
      <c r="G13" s="5"/>
      <c r="H13" s="5"/>
      <c r="I13" s="6">
        <v>31.7</v>
      </c>
      <c r="J13" s="5"/>
      <c r="K13" s="5"/>
      <c r="M13" s="1"/>
      <c r="N13" s="6">
        <v>41.85</v>
      </c>
      <c r="O13" s="1"/>
      <c r="P13" s="1"/>
      <c r="Q13" s="1"/>
      <c r="R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4.25" customHeight="1" x14ac:dyDescent="0.35">
      <c r="A14" s="1"/>
      <c r="B14" s="1"/>
      <c r="C14" s="1"/>
      <c r="D14" s="5"/>
      <c r="E14" s="7"/>
      <c r="F14" s="6">
        <v>31.49</v>
      </c>
      <c r="G14" s="7">
        <v>31.72</v>
      </c>
      <c r="H14" s="7">
        <v>-0.91701489535617997</v>
      </c>
      <c r="I14" s="6">
        <v>32.07</v>
      </c>
      <c r="J14" s="7">
        <v>32.08</v>
      </c>
      <c r="K14" s="7">
        <v>-9.2843535878069997E-2</v>
      </c>
      <c r="M14" s="1"/>
      <c r="N14" s="6">
        <v>42.67</v>
      </c>
      <c r="O14" s="6">
        <v>43.14</v>
      </c>
      <c r="P14" s="6">
        <v>-3.1386099999999999</v>
      </c>
      <c r="Q14" s="1"/>
      <c r="R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4.25" customHeight="1" x14ac:dyDescent="0.35">
      <c r="A15" s="1"/>
      <c r="B15" s="1"/>
      <c r="C15" s="1"/>
      <c r="D15" s="5" t="s">
        <v>8</v>
      </c>
      <c r="E15" s="5"/>
      <c r="F15" s="6">
        <v>32.880000000000003</v>
      </c>
      <c r="G15" s="5"/>
      <c r="H15" s="7">
        <v>1.8882043332942999</v>
      </c>
      <c r="I15" s="6">
        <v>32.49</v>
      </c>
      <c r="J15" s="5"/>
      <c r="K15" s="7">
        <v>1.0664701130337599</v>
      </c>
      <c r="M15" s="1" t="s">
        <v>9</v>
      </c>
      <c r="N15" s="6">
        <v>46.16</v>
      </c>
      <c r="O15" s="1"/>
      <c r="P15" s="6">
        <v>8.8067250000000001</v>
      </c>
      <c r="Q15" s="1"/>
      <c r="R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4.25" customHeight="1" x14ac:dyDescent="0.35">
      <c r="A16" s="1"/>
      <c r="B16" s="1"/>
      <c r="C16" s="1"/>
      <c r="D16" s="5"/>
      <c r="E16" s="5"/>
      <c r="F16" s="6">
        <v>32.72</v>
      </c>
      <c r="G16" s="5"/>
      <c r="H16" s="5"/>
      <c r="I16" s="6">
        <v>31.85</v>
      </c>
      <c r="J16" s="5"/>
      <c r="K16" s="5"/>
      <c r="M16" s="1"/>
      <c r="N16" s="6">
        <v>0</v>
      </c>
      <c r="O16" s="1"/>
      <c r="P16" s="1"/>
      <c r="Q16" s="1"/>
      <c r="R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4.25" customHeight="1" x14ac:dyDescent="0.35">
      <c r="A17" s="1"/>
      <c r="B17" s="1"/>
      <c r="C17" s="1"/>
      <c r="D17" s="5"/>
      <c r="E17" s="7"/>
      <c r="F17" s="6">
        <v>32.299999999999997</v>
      </c>
      <c r="G17" s="7">
        <v>32.630000000000003</v>
      </c>
      <c r="H17" s="5"/>
      <c r="I17" s="1"/>
      <c r="J17" s="7">
        <v>32.17</v>
      </c>
      <c r="K17" s="5"/>
      <c r="M17" s="1"/>
      <c r="N17" s="6">
        <v>46.39</v>
      </c>
      <c r="O17" s="6">
        <v>46.28</v>
      </c>
      <c r="P17" s="1"/>
      <c r="Q17" s="1"/>
      <c r="R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4.25" customHeight="1" x14ac:dyDescent="0.35">
      <c r="A18" s="1"/>
      <c r="B18" s="1"/>
      <c r="C18" s="1"/>
      <c r="D18" s="5" t="s">
        <v>10</v>
      </c>
      <c r="E18" s="5"/>
      <c r="F18" s="6">
        <v>31.97</v>
      </c>
      <c r="G18" s="5"/>
      <c r="H18" s="5"/>
      <c r="I18" s="6">
        <v>34.42</v>
      </c>
      <c r="J18" s="5"/>
      <c r="K18" s="5"/>
      <c r="M18" s="1" t="s">
        <v>10</v>
      </c>
      <c r="N18" s="6">
        <v>26.832683170105302</v>
      </c>
      <c r="O18" s="1"/>
      <c r="P18" s="1"/>
      <c r="Q18" s="1"/>
      <c r="R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4.25" customHeight="1" x14ac:dyDescent="0.35">
      <c r="A19" s="1"/>
      <c r="B19" s="1"/>
      <c r="C19" s="1"/>
      <c r="D19" s="5"/>
      <c r="E19" s="5"/>
      <c r="F19" s="6">
        <v>32.25</v>
      </c>
      <c r="G19" s="5"/>
      <c r="H19" s="5"/>
      <c r="I19" s="6">
        <v>34.18</v>
      </c>
      <c r="J19" s="5"/>
      <c r="K19" s="5"/>
      <c r="M19" s="1"/>
      <c r="N19" s="6">
        <v>27.1087151640399</v>
      </c>
      <c r="O19" s="1"/>
      <c r="P19" s="1"/>
      <c r="Q19" s="1"/>
      <c r="R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4.25" customHeight="1" x14ac:dyDescent="0.35">
      <c r="A20" s="1"/>
      <c r="B20" s="1"/>
      <c r="C20" s="1"/>
      <c r="D20" s="5"/>
      <c r="E20" s="7"/>
      <c r="F20" s="6">
        <v>31.94</v>
      </c>
      <c r="G20" s="7">
        <v>32.049999999999997</v>
      </c>
      <c r="H20" s="5"/>
      <c r="I20" s="1"/>
      <c r="J20" s="7">
        <v>34.299999999999997</v>
      </c>
      <c r="K20" s="5"/>
      <c r="M20" s="1"/>
      <c r="N20" s="6">
        <v>26.995837076759798</v>
      </c>
      <c r="O20" s="1">
        <v>26.979078470301669</v>
      </c>
      <c r="P20" s="1"/>
      <c r="Q20" s="1"/>
      <c r="R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4.2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4.2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4.2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4.25" customHeight="1" x14ac:dyDescent="0.35">
      <c r="A24" s="1"/>
      <c r="B24" s="1"/>
      <c r="C24" s="1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4.25" customHeight="1" x14ac:dyDescent="0.35">
      <c r="A25" s="1"/>
      <c r="B25" s="1"/>
      <c r="C25" s="1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"/>
      <c r="Z25" s="1"/>
      <c r="AA25" s="1"/>
      <c r="AB25" s="1"/>
      <c r="AC25" s="1"/>
      <c r="AD25" s="1"/>
      <c r="AE25" s="1"/>
      <c r="AF25" s="1"/>
    </row>
    <row r="26" spans="1:32" ht="14.25" customHeight="1" x14ac:dyDescent="0.35">
      <c r="A26" s="3"/>
      <c r="B26" s="3"/>
      <c r="C26" s="3"/>
      <c r="D26" s="4"/>
      <c r="E26" s="4"/>
      <c r="F26" s="4" t="s">
        <v>11</v>
      </c>
      <c r="G26" s="4"/>
      <c r="H26" s="4"/>
      <c r="I26" s="4" t="s">
        <v>1</v>
      </c>
      <c r="J26" s="4"/>
      <c r="K26" s="4"/>
      <c r="L26" s="4"/>
      <c r="M26" s="4"/>
      <c r="N26" s="4" t="s">
        <v>12</v>
      </c>
      <c r="O26" s="4"/>
      <c r="P26" s="4"/>
      <c r="Q26" s="4"/>
      <c r="R26" s="3"/>
      <c r="S26" s="3"/>
      <c r="T26" s="3"/>
      <c r="U26" s="3"/>
      <c r="V26" s="3"/>
      <c r="W26" s="3"/>
      <c r="X26" s="3"/>
      <c r="Y26" s="4"/>
      <c r="Z26" s="1"/>
      <c r="AA26" s="1"/>
      <c r="AB26" s="1"/>
      <c r="AC26" s="1"/>
      <c r="AD26" s="1"/>
      <c r="AE26" s="1"/>
      <c r="AF26" s="1"/>
    </row>
    <row r="27" spans="1:32" ht="14.25" customHeight="1" x14ac:dyDescent="0.35">
      <c r="A27" s="1"/>
      <c r="B27" s="1"/>
      <c r="C27" s="1"/>
      <c r="D27" s="5" t="s">
        <v>13</v>
      </c>
      <c r="E27" s="5"/>
      <c r="F27" s="8">
        <v>25.376268032910701</v>
      </c>
      <c r="G27" s="9"/>
      <c r="H27" s="5"/>
      <c r="I27" s="6">
        <v>35.14</v>
      </c>
      <c r="J27" s="5"/>
      <c r="K27" s="5"/>
      <c r="L27" s="5"/>
      <c r="M27" s="5" t="s">
        <v>14</v>
      </c>
      <c r="N27" s="6">
        <v>37.24</v>
      </c>
      <c r="O27" s="5"/>
      <c r="P27" s="5"/>
      <c r="Q27" s="5"/>
      <c r="R27" s="5"/>
      <c r="S27" s="5"/>
      <c r="T27" s="5"/>
      <c r="U27" s="1"/>
      <c r="V27" s="1"/>
      <c r="W27" s="1"/>
      <c r="X27" s="1"/>
      <c r="Y27" s="5"/>
      <c r="Z27" s="1"/>
      <c r="AA27" s="1"/>
      <c r="AB27" s="1"/>
      <c r="AC27" s="1"/>
      <c r="AD27" s="1"/>
      <c r="AE27" s="1"/>
      <c r="AF27" s="1"/>
    </row>
    <row r="28" spans="1:32" ht="14.25" customHeight="1" x14ac:dyDescent="0.35">
      <c r="A28" s="1"/>
      <c r="B28" s="1"/>
      <c r="C28" s="1"/>
      <c r="D28" s="5"/>
      <c r="E28" s="5"/>
      <c r="F28" s="8">
        <v>25.682449474768401</v>
      </c>
      <c r="G28" s="9"/>
      <c r="H28" s="5"/>
      <c r="I28" s="6">
        <v>33.99</v>
      </c>
      <c r="J28" s="5"/>
      <c r="K28" s="5"/>
      <c r="L28" s="5"/>
      <c r="M28" s="5"/>
      <c r="N28" s="6">
        <v>36.6</v>
      </c>
      <c r="O28" s="5"/>
      <c r="P28" s="5"/>
      <c r="Q28" s="5"/>
      <c r="R28" s="5"/>
      <c r="S28" s="5"/>
      <c r="T28" s="5"/>
      <c r="U28" s="1"/>
      <c r="V28" s="1"/>
      <c r="W28" s="1"/>
      <c r="X28" s="1"/>
      <c r="Y28" s="5"/>
      <c r="Z28" s="1"/>
      <c r="AA28" s="1"/>
      <c r="AB28" s="1"/>
      <c r="AC28" s="1"/>
      <c r="AD28" s="1"/>
      <c r="AE28" s="1"/>
      <c r="AF28" s="1"/>
    </row>
    <row r="29" spans="1:32" ht="14.25" customHeight="1" x14ac:dyDescent="0.35">
      <c r="A29" s="1"/>
      <c r="B29" s="1"/>
      <c r="C29" s="1"/>
      <c r="D29" s="5"/>
      <c r="E29" s="7"/>
      <c r="F29" s="8">
        <v>25.5935697080733</v>
      </c>
      <c r="G29" s="8">
        <f>AVERAGE(F27:F29)</f>
        <v>25.550762405250804</v>
      </c>
      <c r="H29" s="7">
        <f>G29-G35</f>
        <v>-1.5676007353051631</v>
      </c>
      <c r="I29" s="6">
        <v>34.94</v>
      </c>
      <c r="J29" s="7">
        <f>AVERAGE(I27:I29)</f>
        <v>34.69</v>
      </c>
      <c r="K29" s="7">
        <f>J29-J35</f>
        <v>-0.84000000000000341</v>
      </c>
      <c r="L29" s="5"/>
      <c r="M29" s="5"/>
      <c r="N29" s="6">
        <v>35.47</v>
      </c>
      <c r="O29" s="7">
        <v>36.92</v>
      </c>
      <c r="P29" s="7">
        <v>-1.2899157184118</v>
      </c>
      <c r="Q29" s="5"/>
      <c r="R29" s="5"/>
      <c r="S29" s="5"/>
      <c r="T29" s="5"/>
      <c r="U29" s="1"/>
      <c r="V29" s="1"/>
      <c r="W29" s="1"/>
      <c r="X29" s="1"/>
      <c r="Y29" s="5"/>
      <c r="Z29" s="1"/>
      <c r="AA29" s="1"/>
      <c r="AB29" s="1"/>
      <c r="AC29" s="1"/>
      <c r="AD29" s="1"/>
      <c r="AE29" s="1"/>
      <c r="AF29" s="1"/>
    </row>
    <row r="30" spans="1:32" ht="14.25" customHeight="1" x14ac:dyDescent="0.35">
      <c r="A30" s="1"/>
      <c r="B30" s="1"/>
      <c r="C30" s="1"/>
      <c r="D30" s="5" t="s">
        <v>15</v>
      </c>
      <c r="E30" s="7"/>
      <c r="F30" s="6">
        <v>25.95</v>
      </c>
      <c r="G30" s="5"/>
      <c r="H30" s="7">
        <f>2^-H29</f>
        <v>2.9641135900268845</v>
      </c>
      <c r="I30" s="6" t="s">
        <v>16</v>
      </c>
      <c r="J30" s="5"/>
      <c r="K30" s="7">
        <f>2^-K29</f>
        <v>1.7900501418559491</v>
      </c>
      <c r="L30" s="5"/>
      <c r="M30" s="5" t="s">
        <v>17</v>
      </c>
      <c r="N30" s="6">
        <v>38</v>
      </c>
      <c r="O30" s="5"/>
      <c r="P30" s="7">
        <v>2.4451377073787199</v>
      </c>
      <c r="Q30" s="5"/>
      <c r="R30" s="5"/>
      <c r="S30" s="5"/>
      <c r="T30" s="5"/>
      <c r="U30" s="1"/>
      <c r="V30" s="1"/>
      <c r="W30" s="1"/>
      <c r="X30" s="1"/>
      <c r="Y30" s="5"/>
      <c r="Z30" s="1"/>
      <c r="AA30" s="1"/>
      <c r="AB30" s="1"/>
      <c r="AC30" s="1"/>
      <c r="AD30" s="1"/>
      <c r="AE30" s="1"/>
      <c r="AF30" s="1"/>
    </row>
    <row r="31" spans="1:32" ht="14.25" customHeight="1" x14ac:dyDescent="0.35">
      <c r="A31" s="1"/>
      <c r="B31" s="1"/>
      <c r="C31" s="1"/>
      <c r="D31" s="5"/>
      <c r="E31" s="5"/>
      <c r="F31" s="6">
        <v>25.87</v>
      </c>
      <c r="G31" s="5"/>
      <c r="H31" s="5"/>
      <c r="I31" s="6">
        <v>34.409999999999997</v>
      </c>
      <c r="J31" s="5"/>
      <c r="K31" s="5"/>
      <c r="L31" s="5"/>
      <c r="M31" s="5"/>
      <c r="N31" s="6">
        <v>38.49</v>
      </c>
      <c r="O31" s="5"/>
      <c r="P31" s="5"/>
      <c r="Q31" s="5"/>
      <c r="R31" s="5"/>
      <c r="S31" s="5"/>
      <c r="T31" s="5"/>
      <c r="U31" s="1"/>
      <c r="V31" s="1"/>
      <c r="W31" s="1"/>
      <c r="X31" s="1"/>
      <c r="Y31" s="5"/>
      <c r="Z31" s="1"/>
      <c r="AA31" s="1"/>
      <c r="AB31" s="1"/>
      <c r="AC31" s="1"/>
      <c r="AD31" s="1"/>
      <c r="AE31" s="1"/>
      <c r="AF31" s="1"/>
    </row>
    <row r="32" spans="1:32" ht="14.25" customHeight="1" x14ac:dyDescent="0.35">
      <c r="A32" s="1"/>
      <c r="B32" s="1"/>
      <c r="C32" s="1"/>
      <c r="D32" s="5"/>
      <c r="E32" s="7"/>
      <c r="F32" s="6">
        <v>25.8</v>
      </c>
      <c r="G32" s="7">
        <v>25.87</v>
      </c>
      <c r="H32" s="7">
        <f>G32-G38</f>
        <v>-0.73333333333333428</v>
      </c>
      <c r="I32" s="6">
        <v>34.6</v>
      </c>
      <c r="J32" s="7">
        <v>34.729999999999997</v>
      </c>
      <c r="K32" s="7">
        <v>0.16</v>
      </c>
      <c r="L32" s="5"/>
      <c r="M32" s="5"/>
      <c r="N32" s="6">
        <v>38.15</v>
      </c>
      <c r="O32" s="7">
        <v>38.21</v>
      </c>
      <c r="P32" s="5"/>
      <c r="Q32" s="5"/>
      <c r="R32" s="5"/>
      <c r="S32" s="5"/>
      <c r="T32" s="5"/>
      <c r="U32" s="1"/>
      <c r="V32" s="1"/>
      <c r="W32" s="1"/>
      <c r="X32" s="1"/>
      <c r="Y32" s="5"/>
      <c r="Z32" s="1"/>
      <c r="AA32" s="1"/>
      <c r="AB32" s="1"/>
      <c r="AC32" s="1"/>
      <c r="AD32" s="1"/>
      <c r="AE32" s="1"/>
      <c r="AF32" s="1"/>
    </row>
    <row r="33" spans="1:32" ht="14.25" customHeight="1" x14ac:dyDescent="0.35">
      <c r="A33" s="1"/>
      <c r="B33" s="1"/>
      <c r="C33" s="1"/>
      <c r="D33" s="5" t="s">
        <v>18</v>
      </c>
      <c r="E33" s="7"/>
      <c r="F33" s="6">
        <v>27.186253191037</v>
      </c>
      <c r="G33" s="5"/>
      <c r="H33" s="7">
        <f>2^-H32</f>
        <v>1.6624757922855766</v>
      </c>
      <c r="I33" s="6">
        <v>35.24</v>
      </c>
      <c r="J33" s="5"/>
      <c r="K33" s="7">
        <v>0.89</v>
      </c>
      <c r="L33" s="5"/>
      <c r="M33" s="5"/>
      <c r="N33" s="5"/>
      <c r="O33" s="5"/>
      <c r="P33" s="5"/>
      <c r="Q33" s="5"/>
      <c r="R33" s="5"/>
      <c r="S33" s="5"/>
      <c r="T33" s="5"/>
      <c r="U33" s="1"/>
      <c r="V33" s="1"/>
      <c r="W33" s="1"/>
      <c r="X33" s="1"/>
      <c r="Y33" s="5"/>
      <c r="Z33" s="1"/>
      <c r="AA33" s="1"/>
      <c r="AB33" s="1"/>
      <c r="AC33" s="1"/>
      <c r="AD33" s="1"/>
      <c r="AE33" s="1"/>
      <c r="AF33" s="1"/>
    </row>
    <row r="34" spans="1:32" ht="14.25" customHeight="1" x14ac:dyDescent="0.35">
      <c r="A34" s="1"/>
      <c r="B34" s="1"/>
      <c r="C34" s="1"/>
      <c r="D34" s="5"/>
      <c r="E34" s="5"/>
      <c r="F34" s="6">
        <v>27.065830540344599</v>
      </c>
      <c r="G34" s="5"/>
      <c r="H34" s="5"/>
      <c r="I34" s="6">
        <v>35.229999999999997</v>
      </c>
      <c r="J34" s="5"/>
      <c r="K34" s="5"/>
      <c r="L34" s="5"/>
      <c r="M34" s="5" t="s">
        <v>19</v>
      </c>
      <c r="N34" s="6">
        <v>40.98</v>
      </c>
      <c r="O34" s="5"/>
      <c r="P34" s="5"/>
      <c r="Q34" s="5"/>
      <c r="R34" s="5"/>
      <c r="S34" s="5"/>
      <c r="T34" s="5"/>
      <c r="U34" s="1"/>
      <c r="V34" s="1"/>
      <c r="W34" s="1"/>
      <c r="X34" s="1"/>
      <c r="Y34" s="5"/>
      <c r="Z34" s="1"/>
      <c r="AA34" s="1"/>
      <c r="AB34" s="1"/>
      <c r="AC34" s="1"/>
      <c r="AD34" s="1"/>
      <c r="AE34" s="1"/>
      <c r="AF34" s="1"/>
    </row>
    <row r="35" spans="1:32" ht="14.25" customHeight="1" x14ac:dyDescent="0.35">
      <c r="A35" s="1"/>
      <c r="B35" s="1"/>
      <c r="C35" s="1"/>
      <c r="D35" s="5"/>
      <c r="E35" s="5"/>
      <c r="F35" s="6">
        <v>27.103005690286299</v>
      </c>
      <c r="G35" s="7">
        <v>27.118363140555967</v>
      </c>
      <c r="H35" s="5"/>
      <c r="I35" s="6">
        <v>36.119999999999997</v>
      </c>
      <c r="J35" s="7">
        <v>35.53</v>
      </c>
      <c r="K35" s="5"/>
      <c r="L35" s="5"/>
      <c r="M35" s="5"/>
      <c r="N35" s="6">
        <v>38.5</v>
      </c>
      <c r="O35" s="5"/>
      <c r="P35" s="5"/>
      <c r="Q35" s="5"/>
      <c r="R35" s="5"/>
      <c r="S35" s="5"/>
      <c r="T35" s="5"/>
      <c r="U35" s="1"/>
      <c r="V35" s="1"/>
      <c r="W35" s="1"/>
      <c r="X35" s="1"/>
      <c r="Y35" s="5"/>
      <c r="Z35" s="1"/>
      <c r="AA35" s="1"/>
      <c r="AB35" s="1"/>
      <c r="AC35" s="1"/>
      <c r="AD35" s="1"/>
      <c r="AE35" s="1"/>
      <c r="AF35" s="1"/>
    </row>
    <row r="36" spans="1:32" ht="14.25" customHeight="1" x14ac:dyDescent="0.35">
      <c r="A36" s="1"/>
      <c r="B36" s="1"/>
      <c r="C36" s="1"/>
      <c r="D36" s="5" t="s">
        <v>20</v>
      </c>
      <c r="E36" s="5"/>
      <c r="F36" s="6">
        <v>26.85</v>
      </c>
      <c r="G36" s="5"/>
      <c r="H36" s="5"/>
      <c r="I36" s="6">
        <v>34.65</v>
      </c>
      <c r="J36" s="5"/>
      <c r="K36" s="5"/>
      <c r="L36" s="5"/>
      <c r="M36" s="5"/>
      <c r="N36" s="6">
        <v>35.86</v>
      </c>
      <c r="O36" s="7">
        <v>37.18</v>
      </c>
      <c r="P36" s="7">
        <v>-1.8558684260249401</v>
      </c>
      <c r="Q36" s="5"/>
      <c r="R36" s="5"/>
      <c r="S36" s="5"/>
      <c r="T36" s="5"/>
      <c r="U36" s="1"/>
      <c r="V36" s="1"/>
      <c r="W36" s="1"/>
      <c r="X36" s="1"/>
      <c r="Y36" s="5"/>
      <c r="Z36" s="1"/>
      <c r="AA36" s="1"/>
      <c r="AB36" s="1"/>
      <c r="AC36" s="1"/>
      <c r="AD36" s="1"/>
      <c r="AE36" s="1"/>
      <c r="AF36" s="1"/>
    </row>
    <row r="37" spans="1:32" ht="14.25" customHeight="1" x14ac:dyDescent="0.35">
      <c r="A37" s="1"/>
      <c r="B37" s="1"/>
      <c r="C37" s="1"/>
      <c r="D37" s="5"/>
      <c r="E37" s="5"/>
      <c r="F37" s="6">
        <v>26.95</v>
      </c>
      <c r="G37" s="5"/>
      <c r="H37" s="5"/>
      <c r="I37" s="6">
        <v>34.33</v>
      </c>
      <c r="J37" s="5"/>
      <c r="K37" s="5"/>
      <c r="L37" s="5"/>
      <c r="M37" s="5" t="s">
        <v>17</v>
      </c>
      <c r="N37" s="6">
        <v>40.630000000000003</v>
      </c>
      <c r="O37" s="5"/>
      <c r="P37" s="7">
        <v>3.6196957197581701</v>
      </c>
      <c r="Q37" s="5"/>
      <c r="R37" s="5"/>
      <c r="S37" s="5"/>
      <c r="T37" s="5"/>
      <c r="U37" s="1"/>
      <c r="V37" s="1"/>
      <c r="W37" s="1"/>
      <c r="X37" s="1"/>
      <c r="Y37" s="5"/>
      <c r="Z37" s="1"/>
      <c r="AA37" s="1"/>
      <c r="AB37" s="1"/>
      <c r="AC37" s="1"/>
      <c r="AD37" s="1"/>
      <c r="AE37" s="1"/>
      <c r="AF37" s="1"/>
    </row>
    <row r="38" spans="1:32" ht="14.25" customHeight="1" x14ac:dyDescent="0.35">
      <c r="A38" s="1"/>
      <c r="B38" s="1"/>
      <c r="C38" s="1"/>
      <c r="D38" s="5"/>
      <c r="E38" s="5"/>
      <c r="F38" s="6">
        <v>26.01</v>
      </c>
      <c r="G38" s="7">
        <f>AVERAGE(F36:F38)</f>
        <v>26.603333333333335</v>
      </c>
      <c r="H38" s="5"/>
      <c r="I38" s="6">
        <v>34.72</v>
      </c>
      <c r="J38" s="7">
        <v>34.57</v>
      </c>
      <c r="K38" s="5"/>
      <c r="L38" s="5"/>
      <c r="M38" s="5"/>
      <c r="N38" s="6">
        <v>37.450000000000003</v>
      </c>
      <c r="O38" s="5"/>
      <c r="P38" s="5"/>
      <c r="Q38" s="5"/>
      <c r="R38" s="5"/>
      <c r="S38" s="5"/>
      <c r="T38" s="5"/>
      <c r="U38" s="1"/>
      <c r="V38" s="1"/>
      <c r="W38" s="1"/>
      <c r="X38" s="1"/>
      <c r="Y38" s="5"/>
      <c r="Z38" s="1"/>
      <c r="AA38" s="1"/>
      <c r="AB38" s="1"/>
      <c r="AC38" s="1"/>
      <c r="AD38" s="1"/>
      <c r="AE38" s="1"/>
      <c r="AF38" s="1"/>
    </row>
    <row r="39" spans="1:32" ht="14.25" customHeight="1" x14ac:dyDescent="0.35">
      <c r="A39" s="1"/>
      <c r="B39" s="1"/>
      <c r="C39" s="1"/>
      <c r="D39" s="5" t="s">
        <v>21</v>
      </c>
      <c r="E39" s="5"/>
      <c r="F39" s="6">
        <v>26.09</v>
      </c>
      <c r="G39" s="5"/>
      <c r="H39" s="5"/>
      <c r="I39" s="6">
        <v>35</v>
      </c>
      <c r="J39" s="5"/>
      <c r="K39" s="5"/>
      <c r="L39" s="5"/>
      <c r="M39" s="5"/>
      <c r="N39" s="1"/>
      <c r="O39" s="7">
        <v>39.04</v>
      </c>
      <c r="P39" s="5"/>
      <c r="Q39" s="5"/>
      <c r="R39" s="5"/>
      <c r="S39" s="5"/>
      <c r="T39" s="5"/>
      <c r="U39" s="1"/>
      <c r="V39" s="1"/>
      <c r="W39" s="1"/>
      <c r="X39" s="1"/>
      <c r="Y39" s="5"/>
      <c r="Z39" s="1"/>
      <c r="AA39" s="1"/>
      <c r="AB39" s="1"/>
      <c r="AC39" s="1"/>
      <c r="AD39" s="1"/>
      <c r="AE39" s="1"/>
      <c r="AF39" s="1"/>
    </row>
    <row r="40" spans="1:32" ht="14.25" customHeight="1" x14ac:dyDescent="0.35">
      <c r="A40" s="1"/>
      <c r="B40" s="1"/>
      <c r="C40" s="1"/>
      <c r="D40" s="5"/>
      <c r="E40" s="5"/>
      <c r="F40" s="6">
        <v>26.15</v>
      </c>
      <c r="G40" s="5"/>
      <c r="H40" s="5"/>
      <c r="I40" s="6">
        <v>35.11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1"/>
      <c r="V40" s="1"/>
      <c r="W40" s="1"/>
      <c r="X40" s="1"/>
      <c r="Y40" s="5"/>
      <c r="Z40" s="1"/>
      <c r="AA40" s="1"/>
      <c r="AB40" s="1"/>
      <c r="AC40" s="1"/>
      <c r="AD40" s="1"/>
      <c r="AE40" s="1"/>
      <c r="AF40" s="1"/>
    </row>
    <row r="41" spans="1:32" ht="14.25" customHeight="1" x14ac:dyDescent="0.35">
      <c r="A41" s="1"/>
      <c r="B41" s="1"/>
      <c r="C41" s="1"/>
      <c r="D41" s="5"/>
      <c r="E41" s="7"/>
      <c r="F41" s="6">
        <v>26.23</v>
      </c>
      <c r="G41" s="7">
        <v>26.16</v>
      </c>
      <c r="H41" s="7">
        <v>0.73</v>
      </c>
      <c r="I41" s="6">
        <v>34.76</v>
      </c>
      <c r="J41" s="7">
        <v>34.96</v>
      </c>
      <c r="K41" s="7">
        <v>-0.06</v>
      </c>
      <c r="L41" s="5"/>
      <c r="M41" s="5"/>
      <c r="N41" s="5"/>
      <c r="O41" s="5"/>
      <c r="P41" s="5"/>
      <c r="Q41" s="5"/>
      <c r="R41" s="5"/>
      <c r="S41" s="5"/>
      <c r="T41" s="5"/>
      <c r="U41" s="1"/>
      <c r="V41" s="1"/>
      <c r="W41" s="1"/>
      <c r="X41" s="1"/>
      <c r="Y41" s="5"/>
      <c r="Z41" s="1"/>
      <c r="AA41" s="1"/>
      <c r="AB41" s="1"/>
      <c r="AC41" s="1"/>
      <c r="AD41" s="1"/>
      <c r="AE41" s="1"/>
      <c r="AF41" s="1"/>
    </row>
    <row r="42" spans="1:32" ht="14.25" customHeight="1" x14ac:dyDescent="0.35">
      <c r="A42" s="1"/>
      <c r="B42" s="1"/>
      <c r="C42" s="1"/>
      <c r="D42" s="5" t="s">
        <v>22</v>
      </c>
      <c r="E42" s="7"/>
      <c r="F42" s="6">
        <v>26</v>
      </c>
      <c r="G42" s="5"/>
      <c r="H42" s="7">
        <v>0.6</v>
      </c>
      <c r="I42" s="6">
        <v>35.89</v>
      </c>
      <c r="J42" s="5"/>
      <c r="K42" s="7">
        <v>1.04</v>
      </c>
      <c r="L42" s="5"/>
      <c r="M42" s="5" t="s">
        <v>23</v>
      </c>
      <c r="N42" s="6">
        <v>36.1</v>
      </c>
      <c r="O42" s="5"/>
      <c r="P42" s="5"/>
      <c r="Q42" s="5"/>
      <c r="R42" s="5"/>
      <c r="S42" s="5"/>
      <c r="T42" s="5"/>
      <c r="U42" s="1"/>
      <c r="V42" s="1"/>
      <c r="W42" s="1"/>
      <c r="X42" s="1"/>
      <c r="Y42" s="5"/>
      <c r="Z42" s="1"/>
      <c r="AA42" s="1"/>
      <c r="AB42" s="1"/>
      <c r="AC42" s="1"/>
      <c r="AD42" s="1"/>
      <c r="AE42" s="1"/>
      <c r="AF42" s="1"/>
    </row>
    <row r="43" spans="1:32" ht="14.25" customHeight="1" x14ac:dyDescent="0.35">
      <c r="A43" s="1"/>
      <c r="B43" s="1"/>
      <c r="C43" s="1"/>
      <c r="D43" s="5"/>
      <c r="E43" s="5"/>
      <c r="F43" s="6">
        <v>26.01</v>
      </c>
      <c r="G43" s="5"/>
      <c r="H43" s="5"/>
      <c r="I43" s="6">
        <v>35.29</v>
      </c>
      <c r="J43" s="5"/>
      <c r="K43" s="5"/>
      <c r="L43" s="5"/>
      <c r="M43" s="5"/>
      <c r="N43" s="6">
        <v>34.89</v>
      </c>
      <c r="O43" s="5"/>
      <c r="P43" s="5"/>
      <c r="Q43" s="5"/>
      <c r="R43" s="5"/>
      <c r="S43" s="5"/>
      <c r="T43" s="5"/>
      <c r="U43" s="1"/>
      <c r="V43" s="1"/>
      <c r="W43" s="1"/>
      <c r="X43" s="1"/>
      <c r="Y43" s="5"/>
      <c r="Z43" s="1"/>
      <c r="AA43" s="1"/>
      <c r="AB43" s="1"/>
      <c r="AC43" s="1"/>
      <c r="AD43" s="1"/>
      <c r="AE43" s="1"/>
      <c r="AF43" s="1"/>
    </row>
    <row r="44" spans="1:32" ht="14.25" customHeight="1" x14ac:dyDescent="0.35">
      <c r="A44" s="1"/>
      <c r="B44" s="1"/>
      <c r="C44" s="1"/>
      <c r="D44" s="5"/>
      <c r="E44" s="7"/>
      <c r="F44" s="6">
        <v>25.95</v>
      </c>
      <c r="G44" s="7">
        <v>25.99</v>
      </c>
      <c r="H44" s="7">
        <v>0.66</v>
      </c>
      <c r="I44" s="6">
        <v>36.08</v>
      </c>
      <c r="J44" s="7">
        <v>35.75</v>
      </c>
      <c r="K44" s="7">
        <v>0.78</v>
      </c>
      <c r="L44" s="5"/>
      <c r="M44" s="5"/>
      <c r="N44" s="6">
        <v>37.6</v>
      </c>
      <c r="O44" s="7">
        <v>36.85</v>
      </c>
      <c r="P44" s="7">
        <v>-2.7153940340382001</v>
      </c>
      <c r="Q44" s="5"/>
      <c r="R44" s="5"/>
      <c r="S44" s="5"/>
      <c r="T44" s="5"/>
      <c r="U44" s="1"/>
      <c r="V44" s="1"/>
      <c r="W44" s="1"/>
      <c r="X44" s="1"/>
      <c r="Y44" s="5"/>
      <c r="Z44" s="1"/>
      <c r="AA44" s="1"/>
      <c r="AB44" s="1"/>
      <c r="AC44" s="1"/>
      <c r="AD44" s="1"/>
      <c r="AE44" s="1"/>
      <c r="AF44" s="1"/>
    </row>
    <row r="45" spans="1:32" ht="14.25" customHeight="1" x14ac:dyDescent="0.35">
      <c r="A45" s="1"/>
      <c r="B45" s="1"/>
      <c r="C45" s="1"/>
      <c r="D45" s="5" t="s">
        <v>24</v>
      </c>
      <c r="E45" s="7"/>
      <c r="F45" s="6">
        <v>25.59</v>
      </c>
      <c r="G45" s="5"/>
      <c r="H45" s="7">
        <v>0.63</v>
      </c>
      <c r="I45" s="6">
        <v>35.229999999999997</v>
      </c>
      <c r="J45" s="5"/>
      <c r="K45" s="7">
        <v>0.57999999999999996</v>
      </c>
      <c r="L45" s="5"/>
      <c r="M45" s="5" t="s">
        <v>25</v>
      </c>
      <c r="N45" s="6">
        <v>39.04</v>
      </c>
      <c r="O45" s="5"/>
      <c r="P45" s="7">
        <v>6.5677264265129001</v>
      </c>
      <c r="Q45" s="5"/>
      <c r="R45" s="5"/>
      <c r="S45" s="5"/>
      <c r="T45" s="5"/>
      <c r="U45" s="1"/>
      <c r="V45" s="1"/>
      <c r="W45" s="1"/>
      <c r="X45" s="1"/>
      <c r="Y45" s="5"/>
      <c r="Z45" s="1"/>
      <c r="AA45" s="1"/>
      <c r="AB45" s="1"/>
      <c r="AC45" s="1"/>
      <c r="AD45" s="1"/>
      <c r="AE45" s="1"/>
      <c r="AF45" s="1"/>
    </row>
    <row r="46" spans="1:32" ht="14.25" customHeight="1" x14ac:dyDescent="0.35">
      <c r="A46" s="1"/>
      <c r="B46" s="1"/>
      <c r="C46" s="1"/>
      <c r="D46" s="5"/>
      <c r="E46" s="5"/>
      <c r="F46" s="6">
        <v>25.39</v>
      </c>
      <c r="G46" s="5"/>
      <c r="H46" s="5"/>
      <c r="I46" s="6">
        <v>34.85</v>
      </c>
      <c r="J46" s="5"/>
      <c r="K46" s="5"/>
      <c r="L46" s="5"/>
      <c r="M46" s="5"/>
      <c r="N46" s="6">
        <v>40.090000000000003</v>
      </c>
      <c r="O46" s="5"/>
      <c r="P46" s="5"/>
      <c r="Q46" s="5"/>
      <c r="R46" s="5"/>
      <c r="S46" s="5"/>
      <c r="T46" s="5"/>
      <c r="U46" s="1"/>
      <c r="V46" s="1"/>
      <c r="W46" s="1"/>
      <c r="X46" s="1"/>
      <c r="Y46" s="5"/>
      <c r="Z46" s="1"/>
      <c r="AA46" s="1"/>
      <c r="AB46" s="1"/>
      <c r="AC46" s="1"/>
      <c r="AD46" s="1"/>
      <c r="AE46" s="1"/>
      <c r="AF46" s="1"/>
    </row>
    <row r="47" spans="1:32" ht="14.25" customHeight="1" x14ac:dyDescent="0.35">
      <c r="A47" s="1"/>
      <c r="B47" s="1"/>
      <c r="C47" s="1"/>
      <c r="D47" s="5"/>
      <c r="E47" s="5"/>
      <c r="F47" s="6">
        <v>25.31</v>
      </c>
      <c r="G47" s="7">
        <v>25.43</v>
      </c>
      <c r="H47" s="5"/>
      <c r="I47" s="6">
        <v>34.97</v>
      </c>
      <c r="J47" s="7">
        <v>35.020000000000003</v>
      </c>
      <c r="K47" s="5"/>
      <c r="L47" s="5"/>
      <c r="M47" s="5"/>
      <c r="N47" s="6">
        <v>35.4</v>
      </c>
      <c r="O47" s="7">
        <v>39.57</v>
      </c>
      <c r="P47" s="5"/>
      <c r="Q47" s="5"/>
      <c r="R47" s="5"/>
      <c r="S47" s="5"/>
      <c r="T47" s="5"/>
      <c r="U47" s="1"/>
      <c r="V47" s="1"/>
      <c r="W47" s="1"/>
      <c r="X47" s="1"/>
      <c r="Y47" s="5"/>
      <c r="Z47" s="1"/>
      <c r="AA47" s="1"/>
      <c r="AB47" s="1"/>
      <c r="AC47" s="1"/>
      <c r="AD47" s="1"/>
      <c r="AE47" s="1"/>
      <c r="AF47" s="1"/>
    </row>
    <row r="48" spans="1:32" ht="14.25" customHeight="1" x14ac:dyDescent="0.35">
      <c r="A48" s="1"/>
      <c r="B48" s="1"/>
      <c r="C48" s="1"/>
      <c r="D48" s="5" t="s">
        <v>26</v>
      </c>
      <c r="E48" s="5"/>
      <c r="F48" s="6">
        <v>25.29</v>
      </c>
      <c r="G48" s="5"/>
      <c r="H48" s="5"/>
      <c r="I48" s="6">
        <v>35.17</v>
      </c>
      <c r="J48" s="5"/>
      <c r="K48" s="5"/>
      <c r="L48" s="5"/>
      <c r="M48" s="5" t="s">
        <v>27</v>
      </c>
      <c r="N48" s="6">
        <v>39.06</v>
      </c>
      <c r="O48" s="5"/>
      <c r="P48" s="5"/>
      <c r="Q48" s="5"/>
      <c r="R48" s="5"/>
      <c r="S48" s="5"/>
      <c r="T48" s="5"/>
      <c r="U48" s="1"/>
      <c r="V48" s="1"/>
      <c r="W48" s="1"/>
      <c r="X48" s="1"/>
      <c r="Y48" s="5"/>
      <c r="Z48" s="1"/>
      <c r="AA48" s="1"/>
      <c r="AB48" s="1"/>
      <c r="AC48" s="1"/>
      <c r="AD48" s="1"/>
      <c r="AE48" s="1"/>
      <c r="AF48" s="1"/>
    </row>
    <row r="49" spans="1:32" ht="14.25" customHeight="1" x14ac:dyDescent="0.35">
      <c r="A49" s="1"/>
      <c r="B49" s="1"/>
      <c r="C49" s="1"/>
      <c r="D49" s="5"/>
      <c r="E49" s="5"/>
      <c r="F49" s="6">
        <v>25.42</v>
      </c>
      <c r="G49" s="5"/>
      <c r="H49" s="5"/>
      <c r="I49" s="6">
        <v>34.71</v>
      </c>
      <c r="J49" s="5"/>
      <c r="K49" s="5"/>
      <c r="L49" s="5"/>
      <c r="M49" s="5"/>
      <c r="N49" s="6">
        <v>36.04</v>
      </c>
      <c r="O49" s="5"/>
      <c r="P49" s="5"/>
      <c r="Q49" s="5"/>
      <c r="R49" s="5"/>
      <c r="S49" s="5"/>
      <c r="T49" s="5"/>
      <c r="U49" s="1"/>
      <c r="V49" s="1"/>
      <c r="W49" s="1"/>
      <c r="X49" s="1"/>
      <c r="Y49" s="5"/>
      <c r="Z49" s="1"/>
      <c r="AA49" s="1"/>
      <c r="AB49" s="1"/>
      <c r="AC49" s="1"/>
      <c r="AD49" s="1"/>
      <c r="AE49" s="1"/>
      <c r="AF49" s="1"/>
    </row>
    <row r="50" spans="1:32" ht="14.25" customHeight="1" x14ac:dyDescent="0.35">
      <c r="A50" s="1"/>
      <c r="B50" s="1"/>
      <c r="C50" s="1"/>
      <c r="D50" s="5"/>
      <c r="E50" s="5"/>
      <c r="F50" s="6">
        <v>25.25</v>
      </c>
      <c r="G50" s="7">
        <v>25.32</v>
      </c>
      <c r="H50" s="5"/>
      <c r="I50" s="6">
        <v>35.020000000000003</v>
      </c>
      <c r="J50" s="7">
        <v>34.97</v>
      </c>
      <c r="K50" s="5"/>
      <c r="L50" s="5"/>
      <c r="M50" s="5"/>
      <c r="N50" s="6">
        <v>38.869999999999997</v>
      </c>
      <c r="O50" s="7">
        <v>38.97</v>
      </c>
      <c r="P50" s="7">
        <v>-3.22449282380129</v>
      </c>
      <c r="Q50" s="5"/>
      <c r="R50" s="5"/>
      <c r="S50" s="5"/>
      <c r="T50" s="5"/>
      <c r="U50" s="1"/>
      <c r="V50" s="1"/>
      <c r="W50" s="1"/>
      <c r="X50" s="1"/>
      <c r="Y50" s="5"/>
      <c r="Z50" s="1"/>
      <c r="AA50" s="1"/>
      <c r="AB50" s="1"/>
      <c r="AC50" s="1"/>
      <c r="AD50" s="1"/>
      <c r="AE50" s="1"/>
      <c r="AF50" s="1"/>
    </row>
    <row r="51" spans="1:32" ht="14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5" t="s">
        <v>28</v>
      </c>
      <c r="N51" s="6">
        <v>40.46</v>
      </c>
      <c r="O51" s="5"/>
      <c r="P51" s="7">
        <v>9.3469315180831902</v>
      </c>
      <c r="Q51" s="1"/>
      <c r="R51" s="1"/>
      <c r="S51" s="1"/>
      <c r="T51" s="1"/>
      <c r="U51" s="1"/>
      <c r="V51" s="1"/>
      <c r="W51" s="1"/>
      <c r="X51" s="1"/>
      <c r="Y51" s="5"/>
      <c r="Z51" s="1"/>
      <c r="AA51" s="1"/>
      <c r="AB51" s="1"/>
      <c r="AC51" s="1"/>
      <c r="AD51" s="1"/>
      <c r="AE51" s="1"/>
      <c r="AF51" s="1"/>
    </row>
    <row r="52" spans="1:32" ht="14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5"/>
      <c r="N52" s="6">
        <v>42.24</v>
      </c>
      <c r="O52" s="5"/>
      <c r="P52" s="5"/>
      <c r="Q52" s="1"/>
      <c r="R52" s="1"/>
      <c r="S52" s="1"/>
      <c r="T52" s="1"/>
      <c r="U52" s="1"/>
      <c r="V52" s="1"/>
      <c r="W52" s="1"/>
      <c r="X52" s="1"/>
      <c r="Y52" s="5"/>
      <c r="Z52" s="1"/>
      <c r="AA52" s="1"/>
      <c r="AB52" s="1"/>
      <c r="AC52" s="1"/>
      <c r="AD52" s="1"/>
      <c r="AE52" s="1"/>
      <c r="AF52" s="1"/>
    </row>
    <row r="53" spans="1:32" ht="14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5"/>
      <c r="N53" s="6">
        <v>43.87</v>
      </c>
      <c r="O53" s="7">
        <v>42.19</v>
      </c>
      <c r="P53" s="5"/>
      <c r="Q53" s="1"/>
      <c r="R53" s="1"/>
      <c r="S53" s="1"/>
      <c r="T53" s="1"/>
      <c r="U53" s="1"/>
      <c r="V53" s="1"/>
      <c r="W53" s="1"/>
      <c r="X53" s="1"/>
      <c r="Y53" s="5"/>
      <c r="Z53" s="1"/>
      <c r="AA53" s="1"/>
      <c r="AB53" s="1"/>
      <c r="AC53" s="1"/>
      <c r="AD53" s="1"/>
      <c r="AE53" s="1"/>
      <c r="AF53" s="1"/>
    </row>
    <row r="54" spans="1:32" ht="14.2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5"/>
      <c r="U54" s="5"/>
      <c r="V54" s="5"/>
      <c r="W54" s="5"/>
      <c r="X54" s="1"/>
      <c r="Y54" s="1"/>
      <c r="Z54" s="1"/>
      <c r="AA54" s="1"/>
      <c r="AB54" s="1"/>
      <c r="AC54" s="1"/>
      <c r="AD54" s="1"/>
      <c r="AE54" s="1"/>
      <c r="AF54" s="5"/>
    </row>
    <row r="55" spans="1:32" ht="14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5"/>
      <c r="U55" s="5"/>
      <c r="V55" s="5"/>
      <c r="W55" s="5"/>
      <c r="X55" s="1"/>
      <c r="Y55" s="1"/>
      <c r="Z55" s="1"/>
      <c r="AA55" s="1"/>
      <c r="AB55" s="1"/>
      <c r="AC55" s="1"/>
      <c r="AD55" s="1"/>
      <c r="AE55" s="1"/>
      <c r="AF55" s="5"/>
    </row>
    <row r="56" spans="1:32" ht="14.25" customHeight="1" x14ac:dyDescent="0.35">
      <c r="A56" s="1"/>
      <c r="B56" s="10" t="s">
        <v>29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5"/>
      <c r="AC56" s="5"/>
      <c r="AD56" s="5"/>
      <c r="AE56" s="5"/>
      <c r="AF56" s="1"/>
    </row>
    <row r="57" spans="1:32" ht="14.25" customHeight="1" x14ac:dyDescent="0.35">
      <c r="A57" s="1"/>
      <c r="B57" s="1"/>
      <c r="C57" s="1"/>
      <c r="D57" s="1"/>
      <c r="E57" s="5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5"/>
      <c r="AC57" s="5"/>
      <c r="AD57" s="5"/>
      <c r="AE57" s="5"/>
      <c r="AF57" s="1"/>
    </row>
    <row r="58" spans="1:32" ht="14.25" customHeight="1" x14ac:dyDescent="0.35">
      <c r="A58" s="1"/>
      <c r="B58" s="1"/>
      <c r="C58" s="1"/>
      <c r="D58" s="1"/>
      <c r="E58" s="6"/>
      <c r="F58" s="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4.25" customHeight="1" x14ac:dyDescent="0.35">
      <c r="A59" s="1"/>
      <c r="B59" s="1"/>
      <c r="C59" s="1"/>
      <c r="D59" s="1"/>
      <c r="E59" s="6"/>
      <c r="F59" s="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4.25" customHeight="1" x14ac:dyDescent="0.35">
      <c r="A60" s="1"/>
      <c r="B60" s="1"/>
      <c r="C60" s="1"/>
      <c r="D60" s="1"/>
      <c r="E60" s="7"/>
      <c r="F60" s="7"/>
      <c r="G60" s="1"/>
      <c r="H60" s="1"/>
      <c r="I60" s="1"/>
      <c r="J60" s="1"/>
      <c r="K60" s="5"/>
      <c r="L60" s="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4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4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4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4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4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4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4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4.25" customHeight="1" x14ac:dyDescent="0.35">
      <c r="A68" s="1"/>
      <c r="B68" s="1"/>
      <c r="C68" s="1"/>
      <c r="D68" s="1"/>
      <c r="E68" s="5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4.25" customHeight="1" x14ac:dyDescent="0.35">
      <c r="A69" s="1"/>
      <c r="B69" s="1"/>
      <c r="C69" s="1"/>
      <c r="D69" s="1"/>
      <c r="E69" s="6"/>
      <c r="F69" s="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4.25" customHeight="1" x14ac:dyDescent="0.35">
      <c r="A70" s="1"/>
      <c r="B70" s="1"/>
      <c r="C70" s="1"/>
      <c r="D70" s="1"/>
      <c r="E70" s="7"/>
      <c r="F70" s="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4.25" customHeight="1" x14ac:dyDescent="0.35">
      <c r="A71" s="1"/>
      <c r="B71" s="1"/>
      <c r="C71" s="1"/>
      <c r="D71" s="1"/>
      <c r="E71" s="7"/>
      <c r="F71" s="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4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4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4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4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4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4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4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4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4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4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4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4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4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4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4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4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4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4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4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4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4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4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4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4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4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4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4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4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4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4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4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4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4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4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4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4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4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4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4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4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4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4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4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4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4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4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4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4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4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4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4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4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4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4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4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4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4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4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4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4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4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4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4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4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4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4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4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4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4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4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4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4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4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4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4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4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4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4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4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4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4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4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4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4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4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4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4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4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4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4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4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4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4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4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4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4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4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4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4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4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4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4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4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4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4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4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4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4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4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4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4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4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4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4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4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4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4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4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4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4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4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4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4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4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4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4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4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4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4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4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4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4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4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4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4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4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4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4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4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4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4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4.2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4.2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4.2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4.2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4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4.2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4.2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4.2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4.2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4.2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4.2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4.2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4.2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4.2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4.2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4.2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4.2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4.2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4.2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4.2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4.2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4.2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4.2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4.2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4.2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4.2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4.2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4.2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4.2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4.2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4.2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4.2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4.2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4.2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4.2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4.2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4.2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4.2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4.2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4.2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4.2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4.2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4.2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4.2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4.2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4.2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4.2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4.2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4.2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4.2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4.2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4.2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4.2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4.2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4.2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3591F-F4D3-432C-AA51-572B0AC8A011}">
  <dimension ref="A1:AF1000"/>
  <sheetViews>
    <sheetView workbookViewId="0">
      <selection sqref="A1:XFD1048576"/>
    </sheetView>
  </sheetViews>
  <sheetFormatPr defaultColWidth="14.453125" defaultRowHeight="14.5" x14ac:dyDescent="0.35"/>
  <cols>
    <col min="1" max="7" width="8.7265625" style="11" customWidth="1"/>
    <col min="8" max="8" width="14.81640625" style="11" customWidth="1"/>
    <col min="9" max="10" width="8.7265625" style="11" customWidth="1"/>
    <col min="11" max="11" width="15.54296875" style="11" customWidth="1"/>
    <col min="12" max="13" width="8.7265625" style="11" customWidth="1"/>
    <col min="14" max="14" width="15.453125" style="11" customWidth="1"/>
    <col min="15" max="15" width="8.7265625" style="11" customWidth="1"/>
    <col min="16" max="16" width="15.54296875" style="11" customWidth="1"/>
    <col min="17" max="17" width="14.81640625" style="11" customWidth="1"/>
    <col min="18" max="18" width="8.7265625" style="11" customWidth="1"/>
    <col min="19" max="19" width="15.453125" style="11" customWidth="1"/>
    <col min="20" max="20" width="16.08984375" style="11" customWidth="1"/>
    <col min="21" max="21" width="14" style="11" customWidth="1"/>
    <col min="22" max="25" width="8.7265625" style="11" customWidth="1"/>
    <col min="26" max="26" width="15.54296875" style="11" customWidth="1"/>
    <col min="27" max="27" width="14.81640625" style="11" customWidth="1"/>
    <col min="28" max="29" width="8.7265625" style="11" customWidth="1"/>
    <col min="30" max="30" width="15.453125" style="11" customWidth="1"/>
    <col min="31" max="32" width="8.7265625" style="11" customWidth="1"/>
    <col min="33" max="16384" width="14.453125" style="11"/>
  </cols>
  <sheetData>
    <row r="1" spans="1:32" ht="14.2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4.25" customHeight="1" x14ac:dyDescent="0.35">
      <c r="A2" s="3"/>
      <c r="B2" s="3"/>
      <c r="C2" s="3"/>
      <c r="D2" s="4"/>
      <c r="E2" s="4"/>
      <c r="F2" s="4" t="s">
        <v>11</v>
      </c>
      <c r="G2" s="4"/>
      <c r="H2" s="4"/>
      <c r="I2" s="4" t="s">
        <v>1</v>
      </c>
      <c r="J2" s="4"/>
      <c r="K2" s="4"/>
      <c r="L2" s="4"/>
      <c r="M2" s="4"/>
      <c r="N2" s="4" t="s">
        <v>30</v>
      </c>
      <c r="O2" s="4"/>
      <c r="P2" s="4"/>
      <c r="Q2" s="4"/>
      <c r="R2" s="4"/>
      <c r="S2" s="4"/>
      <c r="T2" s="3"/>
      <c r="U2" s="4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4.25" customHeight="1" x14ac:dyDescent="0.35">
      <c r="A3" s="1"/>
      <c r="B3" s="1"/>
      <c r="C3" s="1"/>
      <c r="D3" s="5"/>
      <c r="E3" s="5"/>
      <c r="F3" s="1"/>
      <c r="G3" s="5"/>
      <c r="H3" s="5"/>
      <c r="I3" s="1"/>
      <c r="J3" s="5"/>
      <c r="K3" s="5"/>
      <c r="L3" s="5"/>
      <c r="M3" s="5"/>
      <c r="N3" s="1"/>
      <c r="O3" s="5"/>
      <c r="P3" s="5"/>
      <c r="Q3" s="1"/>
      <c r="R3" s="5"/>
      <c r="S3" s="5"/>
      <c r="T3" s="1"/>
      <c r="U3" s="5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35">
      <c r="A4" s="1"/>
      <c r="B4" s="1"/>
      <c r="C4" s="1"/>
      <c r="D4" s="5"/>
      <c r="E4" s="5"/>
      <c r="F4" s="1"/>
      <c r="G4" s="5"/>
      <c r="H4" s="5"/>
      <c r="I4" s="1"/>
      <c r="J4" s="5"/>
      <c r="K4" s="5"/>
      <c r="L4" s="5"/>
      <c r="M4" s="5"/>
      <c r="N4" s="1"/>
      <c r="O4" s="5"/>
      <c r="P4" s="5"/>
      <c r="Q4" s="1"/>
      <c r="R4" s="5"/>
      <c r="S4" s="5"/>
      <c r="T4" s="1"/>
      <c r="U4" s="5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35">
      <c r="A5" s="1"/>
      <c r="B5" s="1"/>
      <c r="C5" s="1"/>
      <c r="D5" s="5"/>
      <c r="E5" s="5"/>
      <c r="F5" s="1"/>
      <c r="G5" s="5"/>
      <c r="H5" s="5"/>
      <c r="I5" s="1"/>
      <c r="J5" s="5"/>
      <c r="K5" s="5"/>
      <c r="L5" s="5"/>
      <c r="M5" s="5"/>
      <c r="N5" s="1"/>
      <c r="O5" s="5"/>
      <c r="P5" s="5"/>
      <c r="Q5" s="1"/>
      <c r="R5" s="5"/>
      <c r="S5" s="5"/>
      <c r="T5" s="1"/>
      <c r="U5" s="5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35">
      <c r="A6" s="1"/>
      <c r="B6" s="1"/>
      <c r="C6" s="1"/>
      <c r="D6" s="12" t="s">
        <v>31</v>
      </c>
      <c r="E6" s="13"/>
      <c r="F6" s="6">
        <v>20.41</v>
      </c>
      <c r="G6" s="5"/>
      <c r="H6" s="5"/>
      <c r="I6" s="6">
        <v>32.165999999999997</v>
      </c>
      <c r="J6" s="5"/>
      <c r="K6" s="5"/>
      <c r="L6" s="5"/>
      <c r="M6" s="5" t="s">
        <v>32</v>
      </c>
      <c r="N6" s="6">
        <v>29.92</v>
      </c>
      <c r="O6" s="5"/>
      <c r="P6" s="5"/>
      <c r="Q6" s="14"/>
      <c r="R6" s="14"/>
      <c r="S6" s="14"/>
      <c r="T6" s="1"/>
      <c r="U6" s="5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35">
      <c r="A7" s="1"/>
      <c r="B7" s="1"/>
      <c r="C7" s="1"/>
      <c r="D7" s="5"/>
      <c r="E7" s="5"/>
      <c r="F7" s="6">
        <v>20.350999999999999</v>
      </c>
      <c r="G7" s="5"/>
      <c r="H7" s="5"/>
      <c r="I7" s="6">
        <v>32.192999999999998</v>
      </c>
      <c r="J7" s="5"/>
      <c r="K7" s="5"/>
      <c r="L7" s="5"/>
      <c r="M7" s="5"/>
      <c r="N7" s="6">
        <v>30.08</v>
      </c>
      <c r="O7" s="5"/>
      <c r="P7" s="5"/>
      <c r="Q7" s="14"/>
      <c r="R7" s="14"/>
      <c r="S7" s="14"/>
      <c r="T7" s="1"/>
      <c r="U7" s="5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35">
      <c r="A8" s="1"/>
      <c r="B8" s="1"/>
      <c r="C8" s="1"/>
      <c r="D8" s="5"/>
      <c r="E8" s="5"/>
      <c r="F8" s="6">
        <v>20.510999999999999</v>
      </c>
      <c r="G8" s="7">
        <v>20.423999999999999</v>
      </c>
      <c r="H8" s="7">
        <v>-1.2669999999999999</v>
      </c>
      <c r="I8" s="6">
        <v>32.265999999999998</v>
      </c>
      <c r="J8" s="7">
        <v>32.207999999999998</v>
      </c>
      <c r="K8" s="7">
        <v>0.26500000000000001</v>
      </c>
      <c r="L8" s="5"/>
      <c r="M8" s="5"/>
      <c r="N8" s="6">
        <v>30.2</v>
      </c>
      <c r="O8" s="7">
        <v>30.06</v>
      </c>
      <c r="P8" s="7">
        <v>-0.67586747411973003</v>
      </c>
      <c r="Q8" s="14"/>
      <c r="R8" s="14"/>
      <c r="S8" s="14"/>
      <c r="T8" s="1"/>
      <c r="U8" s="5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35">
      <c r="A9" s="1"/>
      <c r="B9" s="1"/>
      <c r="C9" s="1"/>
      <c r="D9" s="12" t="s">
        <v>33</v>
      </c>
      <c r="E9" s="13"/>
      <c r="F9" s="6">
        <v>21.350999999999999</v>
      </c>
      <c r="G9" s="5"/>
      <c r="H9" s="7">
        <v>2.4060000000000001</v>
      </c>
      <c r="I9" s="6">
        <v>31.83</v>
      </c>
      <c r="J9" s="5"/>
      <c r="K9" s="7">
        <v>0.83199999999999996</v>
      </c>
      <c r="L9" s="5"/>
      <c r="M9" s="5" t="s">
        <v>34</v>
      </c>
      <c r="N9" s="6">
        <v>30.76</v>
      </c>
      <c r="O9" s="5"/>
      <c r="P9" s="7">
        <v>1.59755707466036</v>
      </c>
      <c r="Q9" s="14"/>
      <c r="R9" s="14"/>
      <c r="S9" s="14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35">
      <c r="A10" s="1"/>
      <c r="B10" s="1"/>
      <c r="C10" s="1"/>
      <c r="D10" s="5"/>
      <c r="E10" s="5"/>
      <c r="F10" s="6">
        <v>22.492999999999999</v>
      </c>
      <c r="G10" s="5"/>
      <c r="H10" s="5"/>
      <c r="I10" s="6">
        <v>31.759</v>
      </c>
      <c r="J10" s="5"/>
      <c r="K10" s="5"/>
      <c r="L10" s="5"/>
      <c r="M10" s="5"/>
      <c r="N10" s="6">
        <v>31.07</v>
      </c>
      <c r="O10" s="5"/>
      <c r="P10" s="5"/>
      <c r="Q10" s="14"/>
      <c r="R10" s="14"/>
      <c r="S10" s="14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25" customHeight="1" x14ac:dyDescent="0.35">
      <c r="A11" s="1"/>
      <c r="B11" s="1"/>
      <c r="C11" s="1"/>
      <c r="D11" s="5"/>
      <c r="E11" s="5"/>
      <c r="F11" s="6">
        <v>21.228000000000002</v>
      </c>
      <c r="G11" s="7">
        <v>21.690999999999999</v>
      </c>
      <c r="H11" s="5"/>
      <c r="I11" s="6">
        <v>32.24</v>
      </c>
      <c r="J11" s="7">
        <v>31.943000000000001</v>
      </c>
      <c r="K11" s="5"/>
      <c r="L11" s="5"/>
      <c r="M11" s="5"/>
      <c r="N11" s="6">
        <v>30.39</v>
      </c>
      <c r="O11" s="7">
        <v>30.74</v>
      </c>
      <c r="P11" s="5"/>
      <c r="Q11" s="14"/>
      <c r="R11" s="14"/>
      <c r="S11" s="14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4.25" customHeight="1" x14ac:dyDescent="0.35">
      <c r="A12" s="1"/>
      <c r="B12" s="1"/>
      <c r="C12" s="1"/>
      <c r="D12" s="12" t="s">
        <v>35</v>
      </c>
      <c r="E12" s="13"/>
      <c r="F12" s="6">
        <v>21.684999999999999</v>
      </c>
      <c r="G12" s="5"/>
      <c r="H12" s="5"/>
      <c r="I12" s="6">
        <v>32.216999999999999</v>
      </c>
      <c r="J12" s="5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4.25" customHeight="1" x14ac:dyDescent="0.35">
      <c r="A13" s="1"/>
      <c r="B13" s="1"/>
      <c r="C13" s="1"/>
      <c r="D13" s="5"/>
      <c r="E13" s="5"/>
      <c r="F13" s="6">
        <v>21.567</v>
      </c>
      <c r="G13" s="5"/>
      <c r="H13" s="5"/>
      <c r="I13" s="6">
        <v>33.662999999999997</v>
      </c>
      <c r="J13" s="5"/>
      <c r="K13" s="5"/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4.25" customHeight="1" x14ac:dyDescent="0.35">
      <c r="A14" s="1"/>
      <c r="B14" s="1"/>
      <c r="C14" s="1"/>
      <c r="D14" s="5"/>
      <c r="E14" s="5"/>
      <c r="F14" s="6">
        <v>21.672999999999998</v>
      </c>
      <c r="G14" s="7">
        <v>21.641999999999999</v>
      </c>
      <c r="H14" s="5"/>
      <c r="I14" s="6">
        <v>31.68</v>
      </c>
      <c r="J14" s="7">
        <v>32.520000000000003</v>
      </c>
      <c r="K14" s="5"/>
      <c r="L14" s="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4.25" customHeight="1" x14ac:dyDescent="0.35">
      <c r="A15" s="1"/>
      <c r="B15" s="1"/>
      <c r="C15" s="1"/>
      <c r="D15" s="5" t="s">
        <v>36</v>
      </c>
      <c r="E15" s="5"/>
      <c r="F15" s="6">
        <v>25.36</v>
      </c>
      <c r="G15" s="5"/>
      <c r="H15" s="5"/>
      <c r="I15" s="6">
        <v>33.82</v>
      </c>
      <c r="J15" s="5"/>
      <c r="K15" s="5"/>
      <c r="L15" s="5"/>
      <c r="M15" s="5" t="s">
        <v>37</v>
      </c>
      <c r="N15" s="6">
        <v>29.98</v>
      </c>
      <c r="O15" s="5"/>
      <c r="P15" s="7"/>
      <c r="Q15" s="6"/>
      <c r="R15" s="5"/>
      <c r="S15" s="7"/>
      <c r="T15" s="1"/>
      <c r="U15" s="5"/>
      <c r="V15" s="5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4.25" customHeight="1" x14ac:dyDescent="0.35">
      <c r="A16" s="1"/>
      <c r="B16" s="1"/>
      <c r="C16" s="1"/>
      <c r="D16" s="5"/>
      <c r="E16" s="5"/>
      <c r="F16" s="6">
        <v>25.13</v>
      </c>
      <c r="G16" s="5"/>
      <c r="H16" s="5"/>
      <c r="I16" s="6">
        <v>33.130000000000003</v>
      </c>
      <c r="J16" s="5"/>
      <c r="K16" s="5"/>
      <c r="L16" s="5"/>
      <c r="M16" s="5"/>
      <c r="N16" s="6">
        <v>29.58</v>
      </c>
      <c r="O16" s="5"/>
      <c r="P16" s="5"/>
      <c r="Q16" s="6"/>
      <c r="R16" s="5"/>
      <c r="S16" s="5"/>
      <c r="T16" s="1"/>
      <c r="U16" s="5"/>
      <c r="V16" s="5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4.25" customHeight="1" x14ac:dyDescent="0.35">
      <c r="A17" s="1"/>
      <c r="B17" s="1"/>
      <c r="C17" s="1"/>
      <c r="D17" s="5"/>
      <c r="E17" s="5"/>
      <c r="F17" s="6">
        <v>25.18</v>
      </c>
      <c r="G17" s="7">
        <v>25.222999999999999</v>
      </c>
      <c r="H17" s="7">
        <v>-0.71099999999999997</v>
      </c>
      <c r="I17" s="6">
        <v>33.247</v>
      </c>
      <c r="J17" s="7">
        <v>33.399000000000001</v>
      </c>
      <c r="K17" s="7">
        <v>0.436</v>
      </c>
      <c r="L17" s="5"/>
      <c r="M17" s="5"/>
      <c r="N17" s="6">
        <v>29.41</v>
      </c>
      <c r="O17" s="7">
        <f>AVERAGE(N15:N17)</f>
        <v>29.656666666666666</v>
      </c>
      <c r="P17" s="7">
        <f>O17-O20</f>
        <v>-0.67333333333333201</v>
      </c>
      <c r="Q17" s="6"/>
      <c r="R17" s="7"/>
      <c r="S17" s="7"/>
      <c r="T17" s="1"/>
      <c r="U17" s="1"/>
      <c r="V17" s="5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4.25" customHeight="1" x14ac:dyDescent="0.35">
      <c r="A18" s="1"/>
      <c r="B18" s="5"/>
      <c r="C18" s="5"/>
      <c r="D18" s="5" t="s">
        <v>38</v>
      </c>
      <c r="E18" s="5"/>
      <c r="F18" s="6">
        <v>25.85</v>
      </c>
      <c r="G18" s="5"/>
      <c r="H18" s="7">
        <v>1.637</v>
      </c>
      <c r="I18" s="6">
        <v>32.549999999999997</v>
      </c>
      <c r="J18" s="5"/>
      <c r="K18" s="7">
        <v>0.73899999999999999</v>
      </c>
      <c r="L18" s="5"/>
      <c r="M18" s="5" t="s">
        <v>28</v>
      </c>
      <c r="N18" s="6">
        <v>30.51</v>
      </c>
      <c r="O18" s="5"/>
      <c r="P18" s="7">
        <f>2^-P17</f>
        <v>1.5947533767863924</v>
      </c>
      <c r="Q18" s="6"/>
      <c r="R18" s="5"/>
      <c r="S18" s="7"/>
      <c r="T18" s="1"/>
      <c r="U18" s="5"/>
      <c r="V18" s="5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4.25" customHeight="1" x14ac:dyDescent="0.35">
      <c r="A19" s="1"/>
      <c r="B19" s="5"/>
      <c r="C19" s="5"/>
      <c r="D19" s="5"/>
      <c r="E19" s="5"/>
      <c r="F19" s="6">
        <v>25.95</v>
      </c>
      <c r="G19" s="5"/>
      <c r="H19" s="5"/>
      <c r="I19" s="6">
        <v>33.317999999999998</v>
      </c>
      <c r="J19" s="5"/>
      <c r="K19" s="5"/>
      <c r="L19" s="5"/>
      <c r="M19" s="5"/>
      <c r="N19" s="6">
        <v>30.38</v>
      </c>
      <c r="O19" s="5"/>
      <c r="P19" s="5"/>
      <c r="Q19" s="6"/>
      <c r="R19" s="5"/>
      <c r="S19" s="5"/>
      <c r="T19" s="1"/>
      <c r="U19" s="5"/>
      <c r="V19" s="5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4.25" customHeight="1" x14ac:dyDescent="0.35">
      <c r="A20" s="1"/>
      <c r="B20" s="5"/>
      <c r="C20" s="5"/>
      <c r="D20" s="5"/>
      <c r="E20" s="5"/>
      <c r="F20" s="6">
        <v>26.01</v>
      </c>
      <c r="G20" s="7">
        <v>25.934000000000001</v>
      </c>
      <c r="H20" s="5"/>
      <c r="I20" s="6">
        <v>33.021000000000001</v>
      </c>
      <c r="J20" s="7">
        <v>32.963000000000001</v>
      </c>
      <c r="K20" s="5"/>
      <c r="L20" s="5"/>
      <c r="M20" s="5"/>
      <c r="N20" s="6">
        <v>30.09</v>
      </c>
      <c r="O20" s="7">
        <v>30.33</v>
      </c>
      <c r="P20" s="5"/>
      <c r="Q20" s="6"/>
      <c r="R20" s="7"/>
      <c r="S20" s="5"/>
      <c r="T20" s="1"/>
      <c r="U20" s="5"/>
      <c r="V20" s="5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4.25" customHeight="1" x14ac:dyDescent="0.35">
      <c r="A21" s="1"/>
      <c r="B21" s="5"/>
      <c r="C21" s="5"/>
      <c r="D21" s="5" t="s">
        <v>39</v>
      </c>
      <c r="E21" s="5"/>
      <c r="F21" s="6">
        <v>20.739000000000001</v>
      </c>
      <c r="G21" s="5"/>
      <c r="H21" s="5"/>
      <c r="I21" s="6">
        <v>32.603999999999999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1"/>
      <c r="U21" s="5"/>
      <c r="V21" s="5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4.25" customHeight="1" x14ac:dyDescent="0.35">
      <c r="A22" s="1"/>
      <c r="B22" s="5"/>
      <c r="C22" s="5"/>
      <c r="D22" s="5"/>
      <c r="E22" s="5"/>
      <c r="F22" s="6">
        <v>20.501000000000001</v>
      </c>
      <c r="G22" s="5"/>
      <c r="H22" s="5"/>
      <c r="I22" s="6">
        <v>32.229999999999997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1"/>
      <c r="U22" s="5"/>
      <c r="V22" s="5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4.25" customHeight="1" x14ac:dyDescent="0.35">
      <c r="A23" s="1"/>
      <c r="B23" s="5"/>
      <c r="C23" s="5"/>
      <c r="D23" s="5"/>
      <c r="E23" s="5"/>
      <c r="F23" s="6">
        <v>20.814</v>
      </c>
      <c r="G23" s="7">
        <v>20.684999999999999</v>
      </c>
      <c r="H23" s="5"/>
      <c r="I23" s="6">
        <v>31.814</v>
      </c>
      <c r="J23" s="7">
        <v>32.216000000000001</v>
      </c>
      <c r="K23" s="5"/>
      <c r="L23" s="5"/>
      <c r="M23" s="5"/>
      <c r="N23" s="5"/>
      <c r="O23" s="5"/>
      <c r="P23" s="5"/>
      <c r="Q23" s="5"/>
      <c r="R23" s="5"/>
      <c r="S23" s="5"/>
      <c r="T23" s="1"/>
      <c r="U23" s="5"/>
      <c r="V23" s="5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4.25" customHeight="1" x14ac:dyDescent="0.35">
      <c r="A24" s="1"/>
      <c r="B24" s="1"/>
      <c r="C24" s="1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4.2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5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4.2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5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4.2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4.2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4.2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4.2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4.2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4.2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4.2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4.2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4.2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4.2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4.2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4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4.25" customHeight="1" x14ac:dyDescent="0.35">
      <c r="A39" s="3"/>
      <c r="B39" s="3"/>
      <c r="C39" s="3"/>
      <c r="D39" s="4"/>
      <c r="E39" s="4"/>
      <c r="F39" s="4" t="s">
        <v>40</v>
      </c>
      <c r="G39" s="4"/>
      <c r="H39" s="4"/>
      <c r="I39" s="4" t="s">
        <v>1</v>
      </c>
      <c r="J39" s="4"/>
      <c r="K39" s="4"/>
      <c r="L39" s="4" t="s">
        <v>41</v>
      </c>
      <c r="M39" s="4"/>
      <c r="N39" s="4"/>
      <c r="O39" s="4"/>
      <c r="P39" s="4"/>
      <c r="Q39" s="4"/>
      <c r="R39" s="4"/>
      <c r="S39" s="4"/>
      <c r="T39" s="4"/>
      <c r="U39" s="3"/>
      <c r="V39" s="3"/>
      <c r="W39" s="3"/>
      <c r="X39" s="3"/>
      <c r="Y39" s="4"/>
      <c r="Z39" s="4"/>
      <c r="AA39" s="4"/>
      <c r="AB39" s="4"/>
      <c r="AC39" s="3"/>
      <c r="AD39" s="3"/>
      <c r="AE39" s="3"/>
      <c r="AF39" s="3"/>
    </row>
    <row r="40" spans="1:32" ht="14.25" customHeight="1" x14ac:dyDescent="0.35">
      <c r="A40" s="1"/>
      <c r="B40" s="1"/>
      <c r="C40" s="1"/>
      <c r="D40" s="12" t="s">
        <v>42</v>
      </c>
      <c r="E40" s="13"/>
      <c r="F40" s="6">
        <v>19.341000000000001</v>
      </c>
      <c r="G40" s="5"/>
      <c r="H40" s="5"/>
      <c r="I40" s="6">
        <v>35.07</v>
      </c>
      <c r="J40" s="5"/>
      <c r="K40" s="5"/>
      <c r="L40" s="8">
        <v>30.771270128154999</v>
      </c>
      <c r="M40" s="9"/>
      <c r="N40" s="5"/>
      <c r="O40" s="6"/>
      <c r="R40" s="15"/>
      <c r="S40" s="5"/>
      <c r="T40" s="5"/>
      <c r="U40" s="1"/>
      <c r="V40" s="1"/>
      <c r="W40" s="1"/>
      <c r="X40" s="1"/>
      <c r="Y40" s="5"/>
      <c r="Z40" s="5"/>
      <c r="AA40" s="5"/>
      <c r="AB40" s="5"/>
      <c r="AC40" s="1"/>
      <c r="AD40" s="1"/>
      <c r="AE40" s="1"/>
      <c r="AF40" s="1"/>
    </row>
    <row r="41" spans="1:32" ht="14.25" customHeight="1" x14ac:dyDescent="0.35">
      <c r="A41" s="1"/>
      <c r="B41" s="1"/>
      <c r="C41" s="1"/>
      <c r="D41" s="5"/>
      <c r="E41" s="5"/>
      <c r="F41" s="6">
        <v>19.263999999999999</v>
      </c>
      <c r="G41" s="5"/>
      <c r="H41" s="5"/>
      <c r="I41" s="6">
        <v>33.72</v>
      </c>
      <c r="J41" s="5"/>
      <c r="K41" s="5"/>
      <c r="L41" s="8">
        <v>30.500213981781201</v>
      </c>
      <c r="M41" s="9"/>
      <c r="N41" s="5"/>
      <c r="O41" s="6"/>
      <c r="R41" s="15"/>
      <c r="S41" s="5"/>
      <c r="T41" s="5"/>
      <c r="U41" s="1"/>
      <c r="V41" s="1"/>
      <c r="W41" s="1"/>
      <c r="X41" s="1"/>
      <c r="Y41" s="5"/>
      <c r="Z41" s="5"/>
      <c r="AA41" s="5"/>
      <c r="AB41" s="5"/>
      <c r="AC41" s="1"/>
      <c r="AD41" s="1"/>
      <c r="AE41" s="1"/>
      <c r="AF41" s="1"/>
    </row>
    <row r="42" spans="1:32" ht="14.25" customHeight="1" x14ac:dyDescent="0.35">
      <c r="A42" s="1"/>
      <c r="B42" s="1"/>
      <c r="C42" s="1"/>
      <c r="D42" s="5"/>
      <c r="E42" s="5"/>
      <c r="F42" s="6">
        <v>19.248999999999999</v>
      </c>
      <c r="G42" s="7">
        <v>19.28</v>
      </c>
      <c r="H42" s="7">
        <v>-1.5575393588493001</v>
      </c>
      <c r="I42" s="6">
        <v>33.32</v>
      </c>
      <c r="J42" s="7">
        <v>33.520000000000003</v>
      </c>
      <c r="K42" s="7">
        <v>4.2574908640682496</v>
      </c>
      <c r="L42" s="8">
        <v>32.0717246689021</v>
      </c>
      <c r="M42" s="8">
        <f>AVERAGE(L40:L41)</f>
        <v>30.635742054968098</v>
      </c>
      <c r="N42" s="7">
        <f>M42-M48</f>
        <v>-1.5751634252180011</v>
      </c>
      <c r="O42" s="6"/>
      <c r="R42" s="16"/>
      <c r="S42" s="5"/>
      <c r="T42" s="5"/>
      <c r="U42" s="1"/>
      <c r="V42" s="1"/>
      <c r="W42" s="1"/>
      <c r="X42" s="1"/>
      <c r="Y42" s="5"/>
      <c r="Z42" s="5"/>
      <c r="AA42" s="5"/>
      <c r="AB42" s="5"/>
      <c r="AC42" s="1"/>
      <c r="AD42" s="1"/>
      <c r="AE42" s="1"/>
      <c r="AF42" s="1"/>
    </row>
    <row r="43" spans="1:32" ht="14.25" customHeight="1" x14ac:dyDescent="0.35">
      <c r="A43" s="1"/>
      <c r="B43" s="1"/>
      <c r="C43" s="1"/>
      <c r="D43" s="5" t="s">
        <v>43</v>
      </c>
      <c r="E43" s="5"/>
      <c r="F43" s="6">
        <v>30.02</v>
      </c>
      <c r="G43" s="5"/>
      <c r="H43" s="7">
        <v>2.9435137335533601</v>
      </c>
      <c r="I43" s="6">
        <v>34.14</v>
      </c>
      <c r="J43" s="5"/>
      <c r="K43" s="7">
        <v>5.22838480299882E-2</v>
      </c>
      <c r="L43" s="6">
        <v>33.15</v>
      </c>
      <c r="M43" s="5"/>
      <c r="N43" s="7">
        <f>2^-N42</f>
        <v>2.9796924399216329</v>
      </c>
      <c r="O43" s="6"/>
      <c r="R43" s="17"/>
      <c r="S43" s="5"/>
      <c r="T43" s="5"/>
      <c r="U43" s="1"/>
      <c r="V43" s="1"/>
      <c r="W43" s="1"/>
      <c r="X43" s="1"/>
      <c r="Y43" s="5"/>
      <c r="Z43" s="5"/>
      <c r="AA43" s="5"/>
      <c r="AB43" s="5"/>
      <c r="AC43" s="1"/>
      <c r="AD43" s="1"/>
      <c r="AE43" s="1"/>
      <c r="AF43" s="1"/>
    </row>
    <row r="44" spans="1:32" ht="14.25" customHeight="1" x14ac:dyDescent="0.35">
      <c r="A44" s="1"/>
      <c r="B44" s="1"/>
      <c r="C44" s="1"/>
      <c r="D44" s="5"/>
      <c r="E44" s="5"/>
      <c r="F44" s="6">
        <v>30.52</v>
      </c>
      <c r="G44" s="5"/>
      <c r="H44" s="5"/>
      <c r="I44" s="6">
        <v>34.21</v>
      </c>
      <c r="J44" s="5"/>
      <c r="K44" s="5"/>
      <c r="L44" s="6">
        <v>31.66</v>
      </c>
      <c r="M44" s="5"/>
      <c r="N44" s="5"/>
      <c r="O44" s="6"/>
      <c r="R44" s="15"/>
      <c r="S44" s="7"/>
      <c r="T44" s="5"/>
      <c r="U44" s="1"/>
      <c r="V44" s="1"/>
      <c r="W44" s="1"/>
      <c r="X44" s="1"/>
      <c r="Y44" s="5"/>
      <c r="Z44" s="5"/>
      <c r="AA44" s="5"/>
      <c r="AB44" s="5"/>
      <c r="AC44" s="1"/>
      <c r="AD44" s="1"/>
      <c r="AE44" s="1"/>
      <c r="AF44" s="1"/>
    </row>
    <row r="45" spans="1:32" ht="14.25" customHeight="1" x14ac:dyDescent="0.35">
      <c r="A45" s="1"/>
      <c r="B45" s="1"/>
      <c r="C45" s="1"/>
      <c r="D45" s="5"/>
      <c r="E45" s="5"/>
      <c r="F45" s="6">
        <v>30.4</v>
      </c>
      <c r="G45" s="7">
        <f>AVERAGE(F43:F45)</f>
        <v>30.313333333333333</v>
      </c>
      <c r="H45" s="7">
        <f>G45-G51</f>
        <v>-0.206666666666667</v>
      </c>
      <c r="I45" s="6">
        <v>34.46</v>
      </c>
      <c r="J45" s="7">
        <v>34.270000000000003</v>
      </c>
      <c r="K45" s="7">
        <v>0.67220575152560003</v>
      </c>
      <c r="L45" s="6">
        <v>33.450000000000003</v>
      </c>
      <c r="M45" s="7">
        <v>32.75</v>
      </c>
      <c r="N45" s="7">
        <v>-0.84717191990563401</v>
      </c>
      <c r="O45" s="6"/>
      <c r="R45" s="15"/>
      <c r="S45" s="7"/>
      <c r="T45" s="5"/>
      <c r="U45" s="1"/>
      <c r="V45" s="1"/>
      <c r="W45" s="1"/>
      <c r="X45" s="1"/>
      <c r="Y45" s="5"/>
      <c r="Z45" s="5"/>
      <c r="AA45" s="5"/>
      <c r="AB45" s="5"/>
      <c r="AC45" s="1"/>
      <c r="AD45" s="1"/>
      <c r="AE45" s="1"/>
      <c r="AF45" s="1"/>
    </row>
    <row r="46" spans="1:32" ht="14.25" customHeight="1" x14ac:dyDescent="0.35">
      <c r="A46" s="1"/>
      <c r="B46" s="1"/>
      <c r="C46" s="1"/>
      <c r="D46" s="12" t="s">
        <v>44</v>
      </c>
      <c r="E46" s="13"/>
      <c r="F46" s="6">
        <v>20.75</v>
      </c>
      <c r="G46" s="5"/>
      <c r="H46" s="7">
        <f>2^-H45</f>
        <v>1.1540187517635563</v>
      </c>
      <c r="I46" s="6">
        <v>29.37</v>
      </c>
      <c r="J46" s="5"/>
      <c r="K46" s="7">
        <v>0.62754649103230997</v>
      </c>
      <c r="L46" s="8">
        <v>32.209791124303898</v>
      </c>
      <c r="M46" s="9"/>
      <c r="N46" s="7">
        <v>1.7989709873359301</v>
      </c>
      <c r="O46" s="6"/>
      <c r="P46" s="5"/>
      <c r="Q46" s="14"/>
      <c r="R46" s="14"/>
      <c r="S46" s="5"/>
      <c r="T46" s="5"/>
      <c r="U46" s="1"/>
      <c r="V46" s="1"/>
      <c r="W46" s="1"/>
      <c r="X46" s="1"/>
      <c r="Y46" s="5"/>
      <c r="Z46" s="5"/>
      <c r="AA46" s="5"/>
      <c r="AB46" s="5"/>
      <c r="AC46" s="1"/>
      <c r="AD46" s="1"/>
      <c r="AE46" s="1"/>
      <c r="AF46" s="1"/>
    </row>
    <row r="47" spans="1:32" ht="14.25" customHeight="1" x14ac:dyDescent="0.35">
      <c r="A47" s="6"/>
      <c r="B47" s="5"/>
      <c r="C47" s="5"/>
      <c r="D47" s="5"/>
      <c r="E47" s="5"/>
      <c r="F47" s="6">
        <v>20.719000000000001</v>
      </c>
      <c r="G47" s="5"/>
      <c r="H47" s="5"/>
      <c r="I47" s="6">
        <v>31.61</v>
      </c>
      <c r="J47" s="5"/>
      <c r="K47" s="5"/>
      <c r="L47" s="8">
        <v>32.212019836068301</v>
      </c>
      <c r="M47" s="9"/>
      <c r="N47" s="5"/>
      <c r="O47" s="6"/>
      <c r="P47" s="5"/>
      <c r="Q47" s="14"/>
      <c r="R47" s="14"/>
      <c r="S47" s="5"/>
      <c r="T47" s="5"/>
      <c r="U47" s="1"/>
      <c r="V47" s="1"/>
      <c r="W47" s="1"/>
      <c r="X47" s="1"/>
      <c r="Y47" s="5"/>
      <c r="Z47" s="5"/>
      <c r="AA47" s="5"/>
      <c r="AB47" s="5"/>
      <c r="AC47" s="1"/>
      <c r="AD47" s="1"/>
      <c r="AE47" s="1"/>
      <c r="AF47" s="1"/>
    </row>
    <row r="48" spans="1:32" ht="14.25" customHeight="1" x14ac:dyDescent="0.35">
      <c r="A48" s="6"/>
      <c r="B48" s="5"/>
      <c r="C48" s="5"/>
      <c r="D48" s="5"/>
      <c r="E48" s="5"/>
      <c r="F48" s="6">
        <v>21.056999999999999</v>
      </c>
      <c r="G48" s="7">
        <v>20.84</v>
      </c>
      <c r="H48" s="5"/>
      <c r="I48" s="6">
        <v>29.16</v>
      </c>
      <c r="J48" s="7">
        <v>29.26</v>
      </c>
      <c r="K48" s="5"/>
      <c r="L48" s="9"/>
      <c r="M48" s="8">
        <f>AVERAGE(L46:L47)</f>
        <v>32.210905480186099</v>
      </c>
      <c r="N48" s="5"/>
      <c r="O48" s="6"/>
      <c r="P48" s="7"/>
      <c r="Q48" s="5"/>
      <c r="R48" s="5"/>
      <c r="S48" s="5"/>
      <c r="T48" s="5"/>
      <c r="U48" s="1"/>
      <c r="V48" s="1"/>
      <c r="W48" s="1"/>
      <c r="X48" s="1"/>
      <c r="Y48" s="5"/>
      <c r="Z48" s="5"/>
      <c r="AA48" s="5"/>
      <c r="AB48" s="5"/>
      <c r="AC48" s="1"/>
      <c r="AD48" s="1"/>
      <c r="AE48" s="1"/>
      <c r="AF48" s="1"/>
    </row>
    <row r="49" spans="1:32" ht="14.25" customHeight="1" x14ac:dyDescent="0.35">
      <c r="A49" s="6"/>
      <c r="B49" s="7"/>
      <c r="C49" s="7"/>
      <c r="D49" s="5" t="s">
        <v>45</v>
      </c>
      <c r="E49" s="5"/>
      <c r="F49" s="6">
        <v>30.52</v>
      </c>
      <c r="G49" s="5"/>
      <c r="H49" s="5"/>
      <c r="I49" s="6">
        <v>33.15</v>
      </c>
      <c r="J49" s="5"/>
      <c r="K49" s="5"/>
      <c r="L49" s="6">
        <v>33.159999999999997</v>
      </c>
      <c r="M49" s="5"/>
      <c r="N49" s="5"/>
      <c r="O49" s="6"/>
      <c r="P49" s="5"/>
      <c r="Q49" s="5"/>
      <c r="R49" s="5"/>
      <c r="S49" s="5"/>
      <c r="T49" s="5"/>
      <c r="U49" s="1"/>
      <c r="V49" s="1"/>
      <c r="W49" s="1"/>
      <c r="X49" s="1"/>
      <c r="Y49" s="5"/>
      <c r="Z49" s="5"/>
      <c r="AA49" s="5"/>
      <c r="AB49" s="5"/>
      <c r="AC49" s="1"/>
      <c r="AD49" s="1"/>
      <c r="AE49" s="1"/>
      <c r="AF49" s="1"/>
    </row>
    <row r="50" spans="1:32" ht="14.25" customHeight="1" x14ac:dyDescent="0.35">
      <c r="A50" s="6"/>
      <c r="B50" s="5"/>
      <c r="C50" s="7"/>
      <c r="D50" s="5"/>
      <c r="E50" s="5"/>
      <c r="F50" s="6">
        <v>30.45</v>
      </c>
      <c r="G50" s="5"/>
      <c r="H50" s="5"/>
      <c r="I50" s="6">
        <v>35.65</v>
      </c>
      <c r="J50" s="5"/>
      <c r="K50" s="5"/>
      <c r="L50" s="6">
        <v>34.04</v>
      </c>
      <c r="M50" s="5"/>
      <c r="N50" s="5"/>
      <c r="O50" s="6"/>
      <c r="P50" s="5"/>
      <c r="Q50" s="5"/>
      <c r="R50" s="5"/>
      <c r="S50" s="5"/>
      <c r="T50" s="5"/>
      <c r="U50" s="1"/>
      <c r="V50" s="1"/>
      <c r="W50" s="1"/>
      <c r="X50" s="1"/>
      <c r="Y50" s="5"/>
      <c r="Z50" s="5"/>
      <c r="AA50" s="5"/>
      <c r="AB50" s="5"/>
      <c r="AC50" s="1"/>
      <c r="AD50" s="1"/>
      <c r="AE50" s="1"/>
      <c r="AF50" s="1"/>
    </row>
    <row r="51" spans="1:32" ht="14.25" customHeight="1" x14ac:dyDescent="0.35">
      <c r="A51" s="6"/>
      <c r="B51" s="5"/>
      <c r="C51" s="5"/>
      <c r="D51" s="5"/>
      <c r="E51" s="5"/>
      <c r="F51" s="6">
        <v>30.59</v>
      </c>
      <c r="G51" s="7">
        <v>30.52</v>
      </c>
      <c r="H51" s="5"/>
      <c r="I51" s="6">
        <v>34.049999999999997</v>
      </c>
      <c r="J51" s="7">
        <v>33.6</v>
      </c>
      <c r="K51" s="5"/>
      <c r="L51" s="6">
        <v>31.32</v>
      </c>
      <c r="M51" s="7">
        <v>33.6</v>
      </c>
      <c r="N51" s="5"/>
      <c r="O51" s="6"/>
      <c r="P51" s="5"/>
      <c r="Q51" s="5"/>
      <c r="R51" s="5"/>
      <c r="S51" s="5"/>
      <c r="T51" s="5"/>
      <c r="U51" s="1"/>
      <c r="V51" s="1"/>
      <c r="W51" s="1"/>
      <c r="X51" s="1"/>
      <c r="Y51" s="5"/>
      <c r="Z51" s="5"/>
      <c r="AA51" s="5"/>
      <c r="AB51" s="5"/>
      <c r="AC51" s="1"/>
      <c r="AD51" s="1"/>
      <c r="AE51" s="1"/>
      <c r="AF51" s="1"/>
    </row>
    <row r="52" spans="1:32" ht="14.25" customHeight="1" x14ac:dyDescent="0.35">
      <c r="A52" s="6"/>
      <c r="B52" s="7"/>
      <c r="C52" s="5"/>
      <c r="D52" s="12" t="s">
        <v>35</v>
      </c>
      <c r="E52" s="13"/>
      <c r="F52" s="6">
        <v>31.48</v>
      </c>
      <c r="G52" s="5"/>
      <c r="H52" s="5"/>
      <c r="I52" s="6">
        <v>31.09</v>
      </c>
      <c r="J52" s="5"/>
      <c r="K52" s="5"/>
      <c r="L52" s="6">
        <v>29.77</v>
      </c>
      <c r="M52" s="5"/>
      <c r="N52" s="5"/>
      <c r="O52" s="6"/>
      <c r="P52" s="5"/>
      <c r="Q52" s="5"/>
      <c r="R52" s="5"/>
      <c r="S52" s="5"/>
      <c r="T52" s="5"/>
      <c r="U52" s="1"/>
      <c r="V52" s="1"/>
      <c r="W52" s="1"/>
      <c r="X52" s="1"/>
      <c r="Y52" s="5"/>
      <c r="Z52" s="5"/>
      <c r="AA52" s="5"/>
      <c r="AB52" s="5"/>
      <c r="AC52" s="1"/>
      <c r="AD52" s="1"/>
      <c r="AE52" s="1"/>
      <c r="AF52" s="1"/>
    </row>
    <row r="53" spans="1:32" ht="14.25" customHeight="1" x14ac:dyDescent="0.35">
      <c r="A53" s="1"/>
      <c r="B53" s="1"/>
      <c r="C53" s="1"/>
      <c r="D53" s="5"/>
      <c r="E53" s="5"/>
      <c r="F53" s="6">
        <v>31.07</v>
      </c>
      <c r="G53" s="5"/>
      <c r="H53" s="5"/>
      <c r="I53" s="6">
        <v>31.34</v>
      </c>
      <c r="J53" s="5"/>
      <c r="K53" s="5"/>
      <c r="L53" s="6">
        <v>29.99</v>
      </c>
      <c r="M53" s="5"/>
      <c r="N53" s="5"/>
      <c r="O53" s="6"/>
      <c r="P53" s="5"/>
      <c r="Q53" s="5"/>
      <c r="R53" s="5"/>
      <c r="S53" s="5"/>
      <c r="T53" s="5"/>
      <c r="U53" s="1"/>
      <c r="V53" s="1"/>
      <c r="W53" s="1"/>
      <c r="X53" s="1"/>
      <c r="Y53" s="5"/>
      <c r="Z53" s="5"/>
      <c r="AA53" s="5"/>
      <c r="AB53" s="5"/>
      <c r="AC53" s="1"/>
      <c r="AD53" s="1"/>
      <c r="AE53" s="1"/>
      <c r="AF53" s="1"/>
    </row>
    <row r="54" spans="1:32" ht="14.25" customHeight="1" x14ac:dyDescent="0.35">
      <c r="A54" s="1"/>
      <c r="B54" s="1"/>
      <c r="C54" s="1"/>
      <c r="D54" s="5"/>
      <c r="E54" s="5"/>
      <c r="F54" s="6">
        <v>31.19</v>
      </c>
      <c r="G54" s="7">
        <v>31.25</v>
      </c>
      <c r="H54" s="7">
        <v>27.929429071625201</v>
      </c>
      <c r="I54" s="6">
        <v>30.34</v>
      </c>
      <c r="J54" s="7">
        <v>30.92</v>
      </c>
      <c r="K54" s="5"/>
      <c r="L54" s="6">
        <v>29.44</v>
      </c>
      <c r="M54" s="7">
        <v>29.73</v>
      </c>
      <c r="N54" s="5"/>
      <c r="O54" s="6"/>
      <c r="P54" s="7"/>
      <c r="Q54" s="7"/>
      <c r="R54" s="5"/>
      <c r="S54" s="5"/>
      <c r="T54" s="5"/>
      <c r="U54" s="1"/>
      <c r="V54" s="1"/>
      <c r="W54" s="1"/>
      <c r="X54" s="1"/>
      <c r="Y54" s="5"/>
      <c r="Z54" s="5"/>
      <c r="AA54" s="5"/>
      <c r="AB54" s="5"/>
      <c r="AC54" s="1"/>
      <c r="AD54" s="1"/>
      <c r="AE54" s="1"/>
      <c r="AF54" s="1"/>
    </row>
    <row r="55" spans="1:32" ht="14.25" customHeight="1" x14ac:dyDescent="0.35">
      <c r="A55" s="1"/>
      <c r="B55" s="1"/>
      <c r="C55" s="1"/>
      <c r="D55" s="5" t="s">
        <v>46</v>
      </c>
      <c r="E55" s="5"/>
      <c r="F55" s="6">
        <v>31.16</v>
      </c>
      <c r="G55" s="5"/>
      <c r="H55" s="5"/>
      <c r="I55" s="6">
        <v>30.43</v>
      </c>
      <c r="J55" s="5"/>
      <c r="K55" s="5"/>
      <c r="L55" s="6">
        <v>29.89</v>
      </c>
      <c r="M55" s="5"/>
      <c r="N55" s="5"/>
      <c r="O55" s="6"/>
      <c r="P55" s="5"/>
      <c r="Q55" s="5"/>
      <c r="R55" s="5"/>
      <c r="S55" s="5"/>
      <c r="T55" s="5"/>
      <c r="U55" s="1"/>
      <c r="V55" s="1"/>
      <c r="W55" s="1"/>
      <c r="X55" s="1"/>
      <c r="Y55" s="5"/>
      <c r="Z55" s="5"/>
      <c r="AA55" s="5"/>
      <c r="AB55" s="5"/>
      <c r="AC55" s="1"/>
      <c r="AD55" s="1"/>
      <c r="AE55" s="1"/>
      <c r="AF55" s="1"/>
    </row>
    <row r="56" spans="1:32" ht="14.25" customHeight="1" x14ac:dyDescent="0.35">
      <c r="A56" s="1"/>
      <c r="B56" s="1"/>
      <c r="C56" s="1"/>
      <c r="D56" s="5"/>
      <c r="E56" s="5"/>
      <c r="F56" s="6">
        <v>31.03</v>
      </c>
      <c r="G56" s="5"/>
      <c r="H56" s="5"/>
      <c r="I56" s="6">
        <v>31.17</v>
      </c>
      <c r="J56" s="5"/>
      <c r="K56" s="5"/>
      <c r="L56" s="6">
        <v>29.49</v>
      </c>
      <c r="M56" s="5"/>
      <c r="N56" s="5"/>
      <c r="O56" s="6"/>
      <c r="P56" s="5"/>
      <c r="Q56" s="5"/>
      <c r="R56" s="5"/>
      <c r="S56" s="5"/>
      <c r="T56" s="5"/>
      <c r="U56" s="1"/>
      <c r="V56" s="1"/>
      <c r="W56" s="1"/>
      <c r="X56" s="1"/>
      <c r="Y56" s="5"/>
      <c r="Z56" s="5"/>
      <c r="AA56" s="5"/>
      <c r="AB56" s="5"/>
      <c r="AC56" s="1"/>
      <c r="AD56" s="1"/>
      <c r="AE56" s="1"/>
      <c r="AF56" s="1"/>
    </row>
    <row r="57" spans="1:32" ht="14.25" customHeight="1" x14ac:dyDescent="0.35">
      <c r="A57" s="1"/>
      <c r="B57" s="1"/>
      <c r="C57" s="1"/>
      <c r="D57" s="5"/>
      <c r="E57" s="5"/>
      <c r="F57" s="6">
        <v>30.89</v>
      </c>
      <c r="G57" s="7">
        <v>31.03</v>
      </c>
      <c r="H57" s="7">
        <v>27.706669779917</v>
      </c>
      <c r="I57" s="6">
        <v>30.42</v>
      </c>
      <c r="J57" s="7">
        <v>30.67</v>
      </c>
      <c r="K57" s="5"/>
      <c r="L57" s="6">
        <v>29.03</v>
      </c>
      <c r="M57" s="7">
        <v>29.47</v>
      </c>
      <c r="N57" s="5"/>
      <c r="O57" s="6"/>
      <c r="P57" s="7"/>
      <c r="Q57" s="7"/>
      <c r="R57" s="5"/>
      <c r="S57" s="5"/>
      <c r="T57" s="5"/>
      <c r="U57" s="1"/>
      <c r="V57" s="1"/>
      <c r="W57" s="1"/>
      <c r="X57" s="1"/>
      <c r="Y57" s="5"/>
      <c r="Z57" s="5"/>
      <c r="AA57" s="5"/>
      <c r="AB57" s="5"/>
      <c r="AC57" s="1"/>
      <c r="AD57" s="1"/>
      <c r="AE57" s="1"/>
      <c r="AF57" s="1"/>
    </row>
    <row r="58" spans="1:32" ht="14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4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4.25" customHeight="1" x14ac:dyDescent="0.35">
      <c r="A60" s="3"/>
      <c r="B60" s="3"/>
      <c r="C60" s="3"/>
      <c r="D60" s="4"/>
      <c r="E60" s="4"/>
      <c r="F60" s="4" t="s">
        <v>40</v>
      </c>
      <c r="G60" s="4"/>
      <c r="H60" s="4"/>
      <c r="I60" s="4" t="s">
        <v>1</v>
      </c>
      <c r="J60" s="3"/>
      <c r="K60" s="4"/>
      <c r="L60" s="3"/>
      <c r="M60" s="4"/>
      <c r="N60" s="4" t="s">
        <v>47</v>
      </c>
      <c r="O60" s="4"/>
      <c r="P60" s="4"/>
      <c r="Q60" s="4"/>
      <c r="R60" s="4"/>
      <c r="S60" s="4"/>
      <c r="T60" s="3"/>
      <c r="U60" s="4"/>
      <c r="V60" s="4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4.25" customHeight="1" x14ac:dyDescent="0.35">
      <c r="A61" s="1"/>
      <c r="B61" s="1"/>
      <c r="C61" s="1"/>
      <c r="D61" s="5" t="s">
        <v>48</v>
      </c>
      <c r="E61" s="1"/>
      <c r="F61" s="6">
        <v>20.881</v>
      </c>
      <c r="G61" s="5"/>
      <c r="H61" s="5"/>
      <c r="I61" s="6">
        <v>34.950000000000003</v>
      </c>
      <c r="J61" s="5"/>
      <c r="K61" s="5"/>
      <c r="L61" s="5"/>
      <c r="M61" s="5" t="s">
        <v>48</v>
      </c>
      <c r="N61" s="6">
        <v>32.26</v>
      </c>
      <c r="O61" s="5"/>
      <c r="P61" s="5"/>
      <c r="Q61" s="14"/>
      <c r="R61" s="14"/>
      <c r="S61" s="5"/>
      <c r="T61" s="1"/>
      <c r="U61" s="5"/>
      <c r="V61" s="5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4.25" customHeight="1" x14ac:dyDescent="0.35">
      <c r="A62" s="1"/>
      <c r="B62" s="1"/>
      <c r="C62" s="1"/>
      <c r="D62" s="5"/>
      <c r="E62" s="1"/>
      <c r="F62" s="6">
        <v>20.992000000000001</v>
      </c>
      <c r="G62" s="5"/>
      <c r="H62" s="5"/>
      <c r="I62" s="6">
        <v>34.6</v>
      </c>
      <c r="J62" s="5"/>
      <c r="K62" s="5"/>
      <c r="L62" s="5"/>
      <c r="M62" s="5"/>
      <c r="N62" s="6">
        <v>31.02</v>
      </c>
      <c r="O62" s="5"/>
      <c r="P62" s="5"/>
      <c r="Q62" s="14"/>
      <c r="R62" s="14"/>
      <c r="S62" s="5"/>
      <c r="T62" s="1"/>
      <c r="U62" s="5"/>
      <c r="V62" s="5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4.25" customHeight="1" x14ac:dyDescent="0.35">
      <c r="A63" s="1"/>
      <c r="B63" s="1"/>
      <c r="C63" s="1"/>
      <c r="D63" s="5"/>
      <c r="E63" s="1"/>
      <c r="F63" s="6">
        <v>21.044</v>
      </c>
      <c r="G63" s="7">
        <v>20.97</v>
      </c>
      <c r="H63" s="7">
        <v>-1</v>
      </c>
      <c r="I63" s="6">
        <v>34.89</v>
      </c>
      <c r="J63" s="7">
        <v>34.81</v>
      </c>
      <c r="K63" s="7">
        <v>0.25</v>
      </c>
      <c r="L63" s="5"/>
      <c r="M63" s="5"/>
      <c r="N63" s="6">
        <v>31.5</v>
      </c>
      <c r="O63" s="7">
        <v>31.26</v>
      </c>
      <c r="P63" s="7">
        <f>O63-O66</f>
        <v>-0.80999999999999872</v>
      </c>
      <c r="Q63" s="14"/>
      <c r="R63" s="14"/>
      <c r="S63" s="7"/>
      <c r="T63" s="1"/>
      <c r="U63" s="5"/>
      <c r="V63" s="5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4.25" customHeight="1" x14ac:dyDescent="0.35">
      <c r="A64" s="1"/>
      <c r="B64" s="1"/>
      <c r="C64" s="1"/>
      <c r="D64" s="5" t="s">
        <v>9</v>
      </c>
      <c r="E64" s="1"/>
      <c r="F64" s="6">
        <v>22.085999999999999</v>
      </c>
      <c r="G64" s="5"/>
      <c r="H64" s="7">
        <v>2</v>
      </c>
      <c r="I64" s="6">
        <v>34.65</v>
      </c>
      <c r="J64" s="5"/>
      <c r="K64" s="7">
        <v>0.84</v>
      </c>
      <c r="L64" s="5"/>
      <c r="M64" s="5" t="s">
        <v>9</v>
      </c>
      <c r="N64" s="6">
        <v>32.700000000000003</v>
      </c>
      <c r="O64" s="5"/>
      <c r="P64" s="7">
        <f>2^-P63</f>
        <v>1.7532114426320686</v>
      </c>
      <c r="Q64" s="14"/>
      <c r="R64" s="14"/>
      <c r="S64" s="7"/>
      <c r="T64" s="1"/>
      <c r="U64" s="5"/>
      <c r="V64" s="5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4.25" customHeight="1" x14ac:dyDescent="0.35">
      <c r="A65" s="1"/>
      <c r="B65" s="1"/>
      <c r="C65" s="1"/>
      <c r="D65" s="5"/>
      <c r="E65" s="1"/>
      <c r="F65" s="6">
        <v>22.013999999999999</v>
      </c>
      <c r="G65" s="5"/>
      <c r="H65" s="5"/>
      <c r="I65" s="6">
        <v>34.33</v>
      </c>
      <c r="J65" s="5"/>
      <c r="K65" s="5"/>
      <c r="L65" s="5"/>
      <c r="M65" s="5"/>
      <c r="N65" s="6">
        <v>32.33</v>
      </c>
      <c r="O65" s="5"/>
      <c r="P65" s="5"/>
      <c r="Q65" s="14"/>
      <c r="R65" s="14"/>
      <c r="S65" s="5"/>
      <c r="T65" s="1"/>
      <c r="U65" s="5"/>
      <c r="V65" s="5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4.25" customHeight="1" x14ac:dyDescent="0.35">
      <c r="A66" s="1"/>
      <c r="B66" s="1"/>
      <c r="C66" s="1"/>
      <c r="D66" s="5"/>
      <c r="E66" s="1"/>
      <c r="F66" s="6">
        <v>21.821000000000002</v>
      </c>
      <c r="G66" s="7">
        <v>21.97</v>
      </c>
      <c r="H66" s="5"/>
      <c r="I66" s="6">
        <v>34.72</v>
      </c>
      <c r="J66" s="7">
        <v>34.57</v>
      </c>
      <c r="K66" s="5"/>
      <c r="L66" s="5"/>
      <c r="M66" s="5"/>
      <c r="N66" s="6">
        <v>31.16</v>
      </c>
      <c r="O66" s="7">
        <v>32.07</v>
      </c>
      <c r="P66" s="5"/>
      <c r="Q66" s="14"/>
      <c r="R66" s="14"/>
      <c r="S66" s="5"/>
      <c r="T66" s="1"/>
      <c r="U66" s="5"/>
      <c r="V66" s="5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4.25" customHeight="1" x14ac:dyDescent="0.35">
      <c r="A67" s="1"/>
      <c r="B67" s="1"/>
      <c r="C67" s="1"/>
      <c r="D67" s="5" t="s">
        <v>43</v>
      </c>
      <c r="E67" s="1"/>
      <c r="F67" s="6">
        <v>25.32</v>
      </c>
      <c r="G67" s="5"/>
      <c r="H67" s="5"/>
      <c r="I67" s="6">
        <v>35.380000000000003</v>
      </c>
      <c r="J67" s="5"/>
      <c r="K67" s="5"/>
      <c r="L67" s="5"/>
      <c r="M67" s="5" t="s">
        <v>43</v>
      </c>
      <c r="N67" s="6">
        <v>35.01</v>
      </c>
      <c r="O67" s="5"/>
      <c r="P67" s="5"/>
      <c r="Q67" s="6"/>
      <c r="R67" s="5"/>
      <c r="S67" s="5"/>
      <c r="T67" s="1"/>
      <c r="U67" s="5"/>
      <c r="V67" s="5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4.25" customHeight="1" x14ac:dyDescent="0.35">
      <c r="A68" s="1"/>
      <c r="B68" s="1"/>
      <c r="C68" s="1"/>
      <c r="D68" s="5"/>
      <c r="E68" s="1"/>
      <c r="F68" s="6">
        <v>25.25</v>
      </c>
      <c r="G68" s="5"/>
      <c r="H68" s="5"/>
      <c r="I68" s="6">
        <v>36.020000000000003</v>
      </c>
      <c r="J68" s="5"/>
      <c r="K68" s="5"/>
      <c r="L68" s="5"/>
      <c r="M68" s="5"/>
      <c r="N68" s="6">
        <v>37.159999999999997</v>
      </c>
      <c r="O68" s="5"/>
      <c r="P68" s="5"/>
      <c r="Q68" s="6"/>
      <c r="R68" s="5"/>
      <c r="S68" s="5"/>
      <c r="T68" s="1"/>
      <c r="U68" s="5"/>
      <c r="V68" s="5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4.25" customHeight="1" x14ac:dyDescent="0.35">
      <c r="A69" s="1"/>
      <c r="B69" s="1"/>
      <c r="C69" s="1"/>
      <c r="D69" s="5"/>
      <c r="E69" s="1"/>
      <c r="F69" s="6">
        <v>25.26</v>
      </c>
      <c r="G69" s="7">
        <v>25.27</v>
      </c>
      <c r="H69" s="7">
        <v>-0.05</v>
      </c>
      <c r="I69" s="6">
        <v>37.200000000000003</v>
      </c>
      <c r="J69" s="7">
        <v>36.200000000000003</v>
      </c>
      <c r="K69" s="7">
        <v>1.23</v>
      </c>
      <c r="L69" s="5"/>
      <c r="M69" s="5"/>
      <c r="N69" s="6">
        <v>37.03</v>
      </c>
      <c r="O69" s="7">
        <v>37.090000000000003</v>
      </c>
      <c r="P69" s="7">
        <f>O69-O72</f>
        <v>-0.39999999999999858</v>
      </c>
      <c r="Q69" s="6"/>
      <c r="R69" s="7"/>
      <c r="S69" s="7"/>
      <c r="T69" s="1"/>
      <c r="U69" s="5"/>
      <c r="V69" s="5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4.25" customHeight="1" x14ac:dyDescent="0.35">
      <c r="A70" s="1"/>
      <c r="B70" s="1"/>
      <c r="C70" s="1"/>
      <c r="D70" s="5" t="s">
        <v>5</v>
      </c>
      <c r="E70" s="1"/>
      <c r="F70" s="6">
        <v>25.29</v>
      </c>
      <c r="G70" s="5"/>
      <c r="H70" s="7">
        <v>1.03</v>
      </c>
      <c r="I70" s="6">
        <v>35.17</v>
      </c>
      <c r="J70" s="5"/>
      <c r="K70" s="7">
        <v>0.43</v>
      </c>
      <c r="L70" s="5"/>
      <c r="M70" s="5" t="s">
        <v>5</v>
      </c>
      <c r="N70" s="6">
        <v>37.49</v>
      </c>
      <c r="O70" s="5"/>
      <c r="P70" s="7">
        <f>2^-P69</f>
        <v>1.3195079107728929</v>
      </c>
      <c r="Q70" s="6"/>
      <c r="R70" s="5"/>
      <c r="S70" s="7"/>
      <c r="T70" s="1"/>
      <c r="U70" s="5"/>
      <c r="V70" s="5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4.25" customHeight="1" x14ac:dyDescent="0.35">
      <c r="A71" s="1"/>
      <c r="B71" s="1"/>
      <c r="C71" s="1"/>
      <c r="D71" s="5"/>
      <c r="E71" s="1"/>
      <c r="F71" s="6">
        <v>25.42</v>
      </c>
      <c r="G71" s="5"/>
      <c r="H71" s="5"/>
      <c r="I71" s="6">
        <v>34.71</v>
      </c>
      <c r="J71" s="5"/>
      <c r="K71" s="5"/>
      <c r="L71" s="5"/>
      <c r="M71" s="5"/>
      <c r="N71" s="6">
        <v>36.299999999999997</v>
      </c>
      <c r="O71" s="5"/>
      <c r="P71" s="5"/>
      <c r="Q71" s="6"/>
      <c r="R71" s="5"/>
      <c r="S71" s="5"/>
      <c r="T71" s="1"/>
      <c r="U71" s="5"/>
      <c r="V71" s="5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4.25" customHeight="1" x14ac:dyDescent="0.35">
      <c r="A72" s="1"/>
      <c r="B72" s="1"/>
      <c r="C72" s="1"/>
      <c r="D72" s="5"/>
      <c r="E72" s="1"/>
      <c r="F72" s="6">
        <v>25.25</v>
      </c>
      <c r="G72" s="7">
        <v>25.32</v>
      </c>
      <c r="H72" s="5"/>
      <c r="I72" s="6">
        <v>35.020000000000003</v>
      </c>
      <c r="J72" s="7">
        <v>34.97</v>
      </c>
      <c r="K72" s="5"/>
      <c r="L72" s="5"/>
      <c r="M72" s="5"/>
      <c r="N72" s="6">
        <v>38.69</v>
      </c>
      <c r="O72" s="7">
        <v>37.49</v>
      </c>
      <c r="P72" s="5"/>
      <c r="Q72" s="6"/>
      <c r="R72" s="7"/>
      <c r="S72" s="5"/>
      <c r="T72" s="1"/>
      <c r="U72" s="5"/>
      <c r="V72" s="5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4.25" customHeight="1" x14ac:dyDescent="0.35">
      <c r="A73" s="1"/>
      <c r="B73" s="1"/>
      <c r="C73" s="1"/>
      <c r="D73" s="5" t="s">
        <v>35</v>
      </c>
      <c r="E73" s="1"/>
      <c r="F73" s="6">
        <v>21.684699999999999</v>
      </c>
      <c r="G73" s="5"/>
      <c r="H73" s="5"/>
      <c r="I73" s="1"/>
      <c r="J73" s="5"/>
      <c r="K73" s="5"/>
      <c r="L73" s="1"/>
      <c r="M73" s="5"/>
      <c r="N73" s="1"/>
      <c r="O73" s="5"/>
      <c r="P73" s="5"/>
      <c r="Q73" s="1"/>
      <c r="R73" s="5"/>
      <c r="S73" s="5"/>
      <c r="T73" s="1"/>
      <c r="U73" s="5"/>
      <c r="V73" s="5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4.25" customHeight="1" x14ac:dyDescent="0.35">
      <c r="A74" s="1"/>
      <c r="B74" s="1"/>
      <c r="C74" s="1"/>
      <c r="D74" s="5"/>
      <c r="E74" s="1"/>
      <c r="F74" s="6">
        <v>21.567499999999999</v>
      </c>
      <c r="G74" s="5"/>
      <c r="H74" s="5"/>
      <c r="I74" s="1"/>
      <c r="J74" s="5"/>
      <c r="K74" s="5"/>
      <c r="L74" s="1"/>
      <c r="M74" s="5"/>
      <c r="N74" s="1"/>
      <c r="O74" s="5"/>
      <c r="P74" s="5"/>
      <c r="Q74" s="5"/>
      <c r="R74" s="1"/>
      <c r="S74" s="5"/>
      <c r="T74" s="5"/>
      <c r="U74" s="5"/>
      <c r="V74" s="5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4.25" customHeight="1" x14ac:dyDescent="0.35">
      <c r="A75" s="1"/>
      <c r="B75" s="1"/>
      <c r="C75" s="1"/>
      <c r="D75" s="5"/>
      <c r="E75" s="1"/>
      <c r="F75" s="6">
        <v>21.673200000000001</v>
      </c>
      <c r="G75" s="7">
        <v>21.6418</v>
      </c>
      <c r="H75" s="5"/>
      <c r="I75" s="1"/>
      <c r="J75" s="5"/>
      <c r="K75" s="5"/>
      <c r="L75" s="1"/>
      <c r="M75" s="1"/>
      <c r="N75" s="14"/>
      <c r="O75" s="14"/>
      <c r="P75" s="5"/>
      <c r="Q75" s="5"/>
      <c r="R75" s="5"/>
      <c r="S75" s="5"/>
      <c r="T75" s="5"/>
      <c r="U75" s="5"/>
      <c r="V75" s="1"/>
      <c r="W75" s="5"/>
      <c r="X75" s="1"/>
      <c r="Y75" s="5"/>
      <c r="Z75" s="5"/>
      <c r="AA75" s="5"/>
      <c r="AB75" s="1"/>
      <c r="AC75" s="5"/>
      <c r="AD75" s="5"/>
      <c r="AE75" s="5"/>
      <c r="AF75" s="5"/>
    </row>
    <row r="76" spans="1:32" ht="14.25" customHeight="1" x14ac:dyDescent="0.35">
      <c r="A76" s="1"/>
      <c r="B76" s="1"/>
      <c r="C76" s="1"/>
      <c r="D76" s="5" t="s">
        <v>39</v>
      </c>
      <c r="E76" s="1"/>
      <c r="F76" s="6">
        <v>20.7394</v>
      </c>
      <c r="G76" s="5"/>
      <c r="H76" s="5"/>
      <c r="I76" s="1"/>
      <c r="J76" s="5"/>
      <c r="K76" s="5"/>
      <c r="L76" s="1"/>
      <c r="M76" s="1"/>
      <c r="N76" s="14"/>
      <c r="O76" s="14"/>
      <c r="P76" s="5"/>
      <c r="Q76" s="5"/>
      <c r="R76" s="5"/>
      <c r="S76" s="5"/>
      <c r="T76" s="5"/>
      <c r="U76" s="5"/>
      <c r="V76" s="1"/>
      <c r="W76" s="5"/>
      <c r="X76" s="5"/>
      <c r="Y76" s="5"/>
      <c r="Z76" s="5"/>
      <c r="AA76" s="5"/>
      <c r="AB76" s="5"/>
      <c r="AC76" s="5"/>
      <c r="AD76" s="5"/>
      <c r="AE76" s="5"/>
      <c r="AF76" s="5"/>
    </row>
    <row r="77" spans="1:32" ht="14.25" customHeight="1" x14ac:dyDescent="0.35">
      <c r="A77" s="1"/>
      <c r="B77" s="1"/>
      <c r="C77" s="1"/>
      <c r="D77" s="5"/>
      <c r="E77" s="1"/>
      <c r="F77" s="6">
        <v>20.501300000000001</v>
      </c>
      <c r="G77" s="5"/>
      <c r="H77" s="5"/>
      <c r="I77" s="1"/>
      <c r="J77" s="5"/>
      <c r="K77" s="5"/>
      <c r="L77" s="1"/>
      <c r="M77" s="1"/>
      <c r="N77" s="14"/>
      <c r="O77" s="14"/>
      <c r="P77" s="5"/>
      <c r="Q77" s="5"/>
      <c r="R77" s="5"/>
      <c r="S77" s="5"/>
      <c r="T77" s="5"/>
      <c r="U77" s="5"/>
      <c r="V77" s="1"/>
      <c r="W77" s="5"/>
      <c r="X77" s="1"/>
      <c r="Y77" s="5"/>
      <c r="Z77" s="5"/>
      <c r="AA77" s="5"/>
      <c r="AB77" s="1"/>
      <c r="AC77" s="5"/>
      <c r="AD77" s="5"/>
      <c r="AE77" s="5"/>
      <c r="AF77" s="5"/>
    </row>
    <row r="78" spans="1:32" ht="14.25" customHeight="1" x14ac:dyDescent="0.35">
      <c r="A78" s="1"/>
      <c r="B78" s="1"/>
      <c r="C78" s="1"/>
      <c r="D78" s="5"/>
      <c r="E78" s="1"/>
      <c r="F78" s="6">
        <v>20.813600000000001</v>
      </c>
      <c r="G78" s="7">
        <v>20.684799999999999</v>
      </c>
      <c r="H78" s="5"/>
      <c r="I78" s="1"/>
      <c r="J78" s="5"/>
      <c r="K78" s="5"/>
      <c r="L78" s="1"/>
      <c r="M78" s="1"/>
      <c r="N78" s="1"/>
      <c r="O78" s="5"/>
      <c r="P78" s="5"/>
      <c r="Q78" s="5"/>
      <c r="R78" s="5"/>
      <c r="S78" s="5"/>
      <c r="T78" s="5"/>
      <c r="U78" s="5"/>
      <c r="V78" s="1"/>
      <c r="W78" s="5"/>
      <c r="X78" s="1"/>
      <c r="Y78" s="5"/>
      <c r="Z78" s="5"/>
      <c r="AA78" s="5"/>
      <c r="AB78" s="1"/>
      <c r="AC78" s="5"/>
      <c r="AD78" s="5"/>
      <c r="AE78" s="5"/>
      <c r="AF78" s="5"/>
    </row>
    <row r="79" spans="1:32" ht="14.25" customHeight="1" x14ac:dyDescent="0.35">
      <c r="A79" s="1"/>
      <c r="B79" s="1"/>
      <c r="C79" s="1"/>
      <c r="D79" s="5"/>
      <c r="E79" s="1"/>
      <c r="F79" s="5"/>
      <c r="G79" s="5"/>
      <c r="H79" s="5"/>
      <c r="I79" s="5"/>
      <c r="J79" s="1"/>
      <c r="K79" s="1"/>
      <c r="L79" s="5"/>
      <c r="M79" s="5"/>
      <c r="N79" s="5"/>
      <c r="O79" s="5"/>
      <c r="P79" s="5"/>
      <c r="Q79" s="5"/>
      <c r="R79" s="5"/>
      <c r="S79" s="5"/>
      <c r="T79" s="5"/>
      <c r="U79" s="5"/>
      <c r="V79" s="1"/>
      <c r="W79" s="5"/>
      <c r="X79" s="5"/>
      <c r="Y79" s="5"/>
      <c r="Z79" s="5"/>
      <c r="AA79" s="5"/>
      <c r="AB79" s="5"/>
      <c r="AC79" s="5"/>
      <c r="AD79" s="5"/>
      <c r="AE79" s="5"/>
      <c r="AF79" s="5"/>
    </row>
    <row r="80" spans="1:32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4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4.25" customHeight="1" x14ac:dyDescent="0.35">
      <c r="A87" s="1"/>
      <c r="B87" s="10" t="s">
        <v>29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4.25" customHeight="1" x14ac:dyDescent="0.35">
      <c r="A88" s="1"/>
      <c r="B88" s="1"/>
      <c r="C88" s="1"/>
      <c r="D88" s="7"/>
      <c r="E88" s="7"/>
      <c r="F88" s="1"/>
      <c r="G88" s="5"/>
      <c r="H88" s="5"/>
      <c r="I88" s="5"/>
      <c r="J88" s="14"/>
      <c r="K88" s="1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4.25" customHeight="1" x14ac:dyDescent="0.35">
      <c r="A89" s="1"/>
      <c r="B89" s="1"/>
      <c r="C89" s="1"/>
      <c r="D89" s="7"/>
      <c r="E89" s="7"/>
      <c r="F89" s="1"/>
      <c r="G89" s="6"/>
      <c r="H89" s="6"/>
      <c r="I89" s="6"/>
      <c r="J89" s="14"/>
      <c r="K89" s="1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4.25" customHeight="1" x14ac:dyDescent="0.35">
      <c r="A90" s="1"/>
      <c r="B90" s="1"/>
      <c r="C90" s="1"/>
      <c r="D90" s="1"/>
      <c r="E90" s="1"/>
      <c r="F90" s="1"/>
      <c r="G90" s="6"/>
      <c r="H90" s="6"/>
      <c r="I90" s="6"/>
      <c r="J90" s="14"/>
      <c r="K90" s="1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4.25" customHeight="1" x14ac:dyDescent="0.35">
      <c r="A91" s="1"/>
      <c r="B91" s="1"/>
      <c r="C91" s="1"/>
      <c r="D91" s="1"/>
      <c r="E91" s="1"/>
      <c r="F91" s="1"/>
      <c r="G91" s="6"/>
      <c r="H91" s="6"/>
      <c r="I91" s="6"/>
      <c r="J91" s="14"/>
      <c r="K91" s="1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4"/>
      <c r="K92" s="1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4"/>
      <c r="K93" s="1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4"/>
      <c r="K94" s="1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4"/>
      <c r="K95" s="1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4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4"/>
      <c r="K96" s="1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4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4"/>
      <c r="K97" s="1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4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4"/>
      <c r="K98" s="1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4.25" customHeight="1" x14ac:dyDescent="0.35">
      <c r="A99" s="1"/>
      <c r="B99" s="1"/>
      <c r="C99" s="1"/>
      <c r="D99" s="1"/>
      <c r="E99" s="1"/>
      <c r="F99" s="1"/>
      <c r="G99" s="5"/>
      <c r="H99" s="5"/>
      <c r="I99" s="5"/>
      <c r="J99" s="14"/>
      <c r="K99" s="1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4.25" customHeight="1" x14ac:dyDescent="0.35">
      <c r="A100" s="1"/>
      <c r="B100" s="1"/>
      <c r="C100" s="1"/>
      <c r="D100" s="1"/>
      <c r="E100" s="1"/>
      <c r="F100" s="1"/>
      <c r="G100" s="7"/>
      <c r="H100" s="7"/>
      <c r="I100" s="7"/>
      <c r="J100" s="14"/>
      <c r="K100" s="1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4.25" customHeight="1" x14ac:dyDescent="0.35">
      <c r="A101" s="1"/>
      <c r="B101" s="1"/>
      <c r="C101" s="1"/>
      <c r="D101" s="1"/>
      <c r="E101" s="1"/>
      <c r="F101" s="1"/>
      <c r="G101" s="6"/>
      <c r="H101" s="6"/>
      <c r="I101" s="6"/>
      <c r="J101" s="14"/>
      <c r="K101" s="1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4.25" customHeight="1" x14ac:dyDescent="0.35">
      <c r="A102" s="1"/>
      <c r="B102" s="1"/>
      <c r="C102" s="1"/>
      <c r="D102" s="1"/>
      <c r="E102" s="1"/>
      <c r="F102" s="1"/>
      <c r="G102" s="6"/>
      <c r="H102" s="6"/>
      <c r="I102" s="6"/>
      <c r="J102" s="14"/>
      <c r="K102" s="1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4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4"/>
      <c r="K103" s="1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4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4"/>
      <c r="K104" s="1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4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4"/>
      <c r="K105" s="1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4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4"/>
      <c r="K106" s="1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4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4"/>
      <c r="K107" s="1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4.25" customHeight="1" x14ac:dyDescent="0.35">
      <c r="A108" s="1"/>
      <c r="B108" s="1"/>
      <c r="C108" s="1"/>
      <c r="D108" s="1"/>
      <c r="E108" s="1"/>
      <c r="F108" s="1"/>
      <c r="G108" s="1"/>
      <c r="H108" s="1"/>
      <c r="I108" s="5"/>
      <c r="J108" s="14"/>
      <c r="K108" s="1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4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4"/>
      <c r="K109" s="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4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4"/>
      <c r="K110" s="1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4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4"/>
      <c r="K111" s="1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4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4"/>
      <c r="K112" s="1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4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4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4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4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4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4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4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4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4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4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4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4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4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4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4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4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4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4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4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4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4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4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4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4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4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4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4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4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4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4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4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4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4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4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4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4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4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4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4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4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4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4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4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4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4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4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4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4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4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4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4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4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4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4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4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4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4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4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4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4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4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4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4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4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4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4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4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4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4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4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4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4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4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4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4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4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4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4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4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4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4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4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4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4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4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4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4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4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4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4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4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4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4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4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4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4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4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4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4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4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4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4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4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4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4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4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4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4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4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4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4.2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4.2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4.2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4.2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4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4.2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4.2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4.2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4.2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4.2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4.2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4.2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4.2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4.2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4.2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4.2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4.2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4.2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4.2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4.2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4.2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4.2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4.2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4.2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4.2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4.2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4.2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4.2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4.2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4.2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4.2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4.2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4.2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4.2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4.2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4.2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4.2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4.2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4.2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4.2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4.2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4.2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4.2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4.2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4.2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4.2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4.2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4.2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4.2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4.2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4.2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4.2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4.2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4.2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4.2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4.2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4.2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4.2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4.2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4.2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4.2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4.2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4.2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4.2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4.2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4.2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4.2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4.2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4.2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4.2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4.2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4.2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4.2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4.2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4.2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4.2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4.2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4.2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4.2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4.2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4.2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4.2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4.2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4.2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4.2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5.75" customHeight="1" x14ac:dyDescent="0.3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</row>
    <row r="309" spans="1:32" ht="15.75" customHeight="1" x14ac:dyDescent="0.3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</row>
    <row r="310" spans="1:32" ht="15.75" customHeight="1" x14ac:dyDescent="0.3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</row>
    <row r="311" spans="1:32" ht="15.75" customHeight="1" x14ac:dyDescent="0.3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</row>
    <row r="312" spans="1:32" ht="15.75" customHeight="1" x14ac:dyDescent="0.3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</row>
    <row r="313" spans="1:32" ht="15.75" customHeight="1" x14ac:dyDescent="0.3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</row>
    <row r="314" spans="1:32" ht="15.75" customHeight="1" x14ac:dyDescent="0.3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</row>
    <row r="315" spans="1:32" ht="15.75" customHeight="1" x14ac:dyDescent="0.3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</row>
    <row r="316" spans="1:32" ht="15.75" customHeight="1" x14ac:dyDescent="0.3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</row>
    <row r="317" spans="1:32" ht="15.75" customHeight="1" x14ac:dyDescent="0.3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</row>
    <row r="318" spans="1:32" ht="15.75" customHeight="1" x14ac:dyDescent="0.3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</row>
    <row r="319" spans="1:32" ht="15.75" customHeight="1" x14ac:dyDescent="0.3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</row>
    <row r="320" spans="1:32" ht="15.75" customHeight="1" x14ac:dyDescent="0.3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</row>
    <row r="321" spans="1:32" ht="15.75" customHeight="1" x14ac:dyDescent="0.3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</row>
    <row r="322" spans="1:32" ht="15.75" customHeight="1" x14ac:dyDescent="0.3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</row>
    <row r="323" spans="1:32" ht="15.75" customHeight="1" x14ac:dyDescent="0.3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</row>
    <row r="324" spans="1:32" ht="15.75" customHeight="1" x14ac:dyDescent="0.3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</row>
    <row r="325" spans="1:32" ht="15.75" customHeight="1" x14ac:dyDescent="0.3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</row>
    <row r="326" spans="1:32" ht="15.75" customHeight="1" x14ac:dyDescent="0.3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</row>
    <row r="327" spans="1:32" ht="15.75" customHeight="1" x14ac:dyDescent="0.3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</row>
    <row r="328" spans="1:32" ht="15.75" customHeight="1" x14ac:dyDescent="0.3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</row>
    <row r="329" spans="1:32" ht="15.75" customHeight="1" x14ac:dyDescent="0.3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</row>
    <row r="330" spans="1:32" ht="15.75" customHeight="1" x14ac:dyDescent="0.3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</row>
    <row r="331" spans="1:32" ht="15.75" customHeight="1" x14ac:dyDescent="0.3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</row>
    <row r="332" spans="1:32" ht="15.75" customHeight="1" x14ac:dyDescent="0.3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</row>
    <row r="333" spans="1:32" ht="15.75" customHeight="1" x14ac:dyDescent="0.3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</row>
    <row r="334" spans="1:32" ht="15.75" customHeight="1" x14ac:dyDescent="0.3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</row>
    <row r="335" spans="1:32" ht="15.75" customHeight="1" x14ac:dyDescent="0.3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</row>
    <row r="336" spans="1:32" ht="15.75" customHeight="1" x14ac:dyDescent="0.3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</row>
    <row r="337" spans="1:32" ht="15.75" customHeight="1" x14ac:dyDescent="0.3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</row>
    <row r="338" spans="1:32" ht="15.75" customHeight="1" x14ac:dyDescent="0.3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</row>
    <row r="339" spans="1:32" ht="15.75" customHeight="1" x14ac:dyDescent="0.3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</row>
    <row r="340" spans="1:32" ht="15.75" customHeight="1" x14ac:dyDescent="0.3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</row>
    <row r="341" spans="1:32" ht="15.75" customHeight="1" x14ac:dyDescent="0.3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</row>
    <row r="342" spans="1:32" ht="15.75" customHeight="1" x14ac:dyDescent="0.3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</row>
    <row r="343" spans="1:32" ht="15.75" customHeight="1" x14ac:dyDescent="0.3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</row>
    <row r="344" spans="1:32" ht="15.75" customHeight="1" x14ac:dyDescent="0.3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</row>
    <row r="345" spans="1:32" ht="15.75" customHeight="1" x14ac:dyDescent="0.3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</row>
    <row r="346" spans="1:32" ht="15.75" customHeight="1" x14ac:dyDescent="0.3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</row>
    <row r="347" spans="1:32" ht="15.75" customHeight="1" x14ac:dyDescent="0.3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</row>
    <row r="348" spans="1:32" ht="15.75" customHeight="1" x14ac:dyDescent="0.3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</row>
    <row r="349" spans="1:32" ht="15.75" customHeight="1" x14ac:dyDescent="0.3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</row>
    <row r="350" spans="1:32" ht="15.75" customHeight="1" x14ac:dyDescent="0.3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</row>
    <row r="351" spans="1:32" ht="15.75" customHeight="1" x14ac:dyDescent="0.3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</row>
    <row r="352" spans="1:32" ht="15.75" customHeight="1" x14ac:dyDescent="0.3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</row>
    <row r="353" spans="1:32" ht="15.75" customHeight="1" x14ac:dyDescent="0.3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</row>
    <row r="354" spans="1:32" ht="15.75" customHeight="1" x14ac:dyDescent="0.3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</row>
    <row r="355" spans="1:32" ht="15.75" customHeight="1" x14ac:dyDescent="0.3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</row>
    <row r="356" spans="1:32" ht="15.75" customHeight="1" x14ac:dyDescent="0.3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</row>
    <row r="357" spans="1:32" ht="15.75" customHeight="1" x14ac:dyDescent="0.3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</row>
    <row r="358" spans="1:32" ht="15.75" customHeight="1" x14ac:dyDescent="0.3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</row>
    <row r="359" spans="1:32" ht="15.75" customHeight="1" x14ac:dyDescent="0.3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</row>
    <row r="360" spans="1:32" ht="15.75" customHeight="1" x14ac:dyDescent="0.3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</row>
    <row r="361" spans="1:32" ht="15.75" customHeight="1" x14ac:dyDescent="0.3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</row>
    <row r="362" spans="1:32" ht="15.75" customHeight="1" x14ac:dyDescent="0.3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</row>
    <row r="363" spans="1:32" ht="15.75" customHeight="1" x14ac:dyDescent="0.3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</row>
    <row r="364" spans="1:32" ht="15.75" customHeight="1" x14ac:dyDescent="0.3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</row>
    <row r="365" spans="1:32" ht="15.75" customHeight="1" x14ac:dyDescent="0.3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</row>
    <row r="366" spans="1:32" ht="15.75" customHeight="1" x14ac:dyDescent="0.3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</row>
    <row r="367" spans="1:32" ht="15.75" customHeight="1" x14ac:dyDescent="0.3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</row>
    <row r="368" spans="1:32" ht="15.75" customHeight="1" x14ac:dyDescent="0.3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</row>
    <row r="369" spans="1:32" ht="15.75" customHeight="1" x14ac:dyDescent="0.3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</row>
    <row r="370" spans="1:32" ht="15.75" customHeight="1" x14ac:dyDescent="0.3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</row>
    <row r="371" spans="1:32" ht="15.75" customHeight="1" x14ac:dyDescent="0.3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</row>
    <row r="372" spans="1:32" ht="15.75" customHeight="1" x14ac:dyDescent="0.3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</row>
    <row r="373" spans="1:32" ht="15.75" customHeight="1" x14ac:dyDescent="0.3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</row>
    <row r="374" spans="1:32" ht="15.75" customHeight="1" x14ac:dyDescent="0.3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</row>
    <row r="375" spans="1:32" ht="15.75" customHeight="1" x14ac:dyDescent="0.3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</row>
    <row r="376" spans="1:32" ht="15.75" customHeight="1" x14ac:dyDescent="0.3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</row>
    <row r="377" spans="1:32" ht="15.75" customHeight="1" x14ac:dyDescent="0.3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</row>
    <row r="378" spans="1:32" ht="15.75" customHeight="1" x14ac:dyDescent="0.3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</row>
    <row r="379" spans="1:32" ht="15.75" customHeight="1" x14ac:dyDescent="0.3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</row>
    <row r="380" spans="1:32" ht="15.75" customHeight="1" x14ac:dyDescent="0.3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</row>
    <row r="381" spans="1:32" ht="15.75" customHeight="1" x14ac:dyDescent="0.3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</row>
    <row r="382" spans="1:32" ht="15.75" customHeight="1" x14ac:dyDescent="0.3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</row>
    <row r="383" spans="1:32" ht="15.75" customHeight="1" x14ac:dyDescent="0.3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</row>
    <row r="384" spans="1:32" ht="15.75" customHeight="1" x14ac:dyDescent="0.3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</row>
    <row r="385" spans="1:32" ht="15.75" customHeight="1" x14ac:dyDescent="0.3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</row>
    <row r="386" spans="1:32" ht="15.75" customHeight="1" x14ac:dyDescent="0.3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</row>
    <row r="387" spans="1:32" ht="15.75" customHeight="1" x14ac:dyDescent="0.3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</row>
    <row r="388" spans="1:32" ht="15.75" customHeight="1" x14ac:dyDescent="0.3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</row>
    <row r="389" spans="1:32" ht="15.75" customHeight="1" x14ac:dyDescent="0.3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</row>
    <row r="390" spans="1:32" ht="15.75" customHeight="1" x14ac:dyDescent="0.3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</row>
    <row r="391" spans="1:32" ht="15.75" customHeight="1" x14ac:dyDescent="0.3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</row>
    <row r="392" spans="1:32" ht="15.75" customHeight="1" x14ac:dyDescent="0.3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</row>
    <row r="393" spans="1:32" ht="15.75" customHeight="1" x14ac:dyDescent="0.3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</row>
    <row r="394" spans="1:32" ht="15.75" customHeight="1" x14ac:dyDescent="0.3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</row>
    <row r="395" spans="1:32" ht="15.75" customHeight="1" x14ac:dyDescent="0.3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</row>
    <row r="396" spans="1:32" ht="15.75" customHeight="1" x14ac:dyDescent="0.3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</row>
    <row r="397" spans="1:32" ht="15.75" customHeight="1" x14ac:dyDescent="0.3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</row>
    <row r="398" spans="1:32" ht="15.75" customHeight="1" x14ac:dyDescent="0.3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</row>
    <row r="399" spans="1:32" ht="15.75" customHeight="1" x14ac:dyDescent="0.3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</row>
    <row r="400" spans="1:32" ht="15.75" customHeight="1" x14ac:dyDescent="0.3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</row>
    <row r="401" spans="1:32" ht="15.75" customHeight="1" x14ac:dyDescent="0.3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</row>
    <row r="402" spans="1:32" ht="15.75" customHeight="1" x14ac:dyDescent="0.3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</row>
    <row r="403" spans="1:32" ht="15.75" customHeight="1" x14ac:dyDescent="0.3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</row>
    <row r="404" spans="1:32" ht="15.75" customHeight="1" x14ac:dyDescent="0.3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</row>
    <row r="405" spans="1:32" ht="15.75" customHeight="1" x14ac:dyDescent="0.3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</row>
    <row r="406" spans="1:32" ht="15.75" customHeight="1" x14ac:dyDescent="0.3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</row>
    <row r="407" spans="1:32" ht="15.75" customHeight="1" x14ac:dyDescent="0.3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</row>
    <row r="408" spans="1:32" ht="15.75" customHeight="1" x14ac:dyDescent="0.3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</row>
    <row r="409" spans="1:32" ht="15.75" customHeight="1" x14ac:dyDescent="0.3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</row>
    <row r="410" spans="1:32" ht="15.75" customHeight="1" x14ac:dyDescent="0.3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</row>
    <row r="411" spans="1:32" ht="15.75" customHeight="1" x14ac:dyDescent="0.3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</row>
    <row r="412" spans="1:32" ht="15.75" customHeight="1" x14ac:dyDescent="0.3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</row>
    <row r="413" spans="1:32" ht="15.75" customHeight="1" x14ac:dyDescent="0.3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</row>
    <row r="414" spans="1:32" ht="15.75" customHeight="1" x14ac:dyDescent="0.3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</row>
    <row r="415" spans="1:32" ht="15.75" customHeight="1" x14ac:dyDescent="0.3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</row>
    <row r="416" spans="1:32" ht="15.75" customHeight="1" x14ac:dyDescent="0.3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</row>
    <row r="417" spans="1:32" ht="15.75" customHeight="1" x14ac:dyDescent="0.3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</row>
    <row r="418" spans="1:32" ht="15.75" customHeight="1" x14ac:dyDescent="0.3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</row>
    <row r="419" spans="1:32" ht="15.75" customHeight="1" x14ac:dyDescent="0.3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</row>
    <row r="420" spans="1:32" ht="15.75" customHeight="1" x14ac:dyDescent="0.3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</row>
    <row r="421" spans="1:32" ht="15.75" customHeight="1" x14ac:dyDescent="0.3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</row>
    <row r="422" spans="1:32" ht="15.75" customHeight="1" x14ac:dyDescent="0.3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</row>
    <row r="423" spans="1:32" ht="15.75" customHeight="1" x14ac:dyDescent="0.3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</row>
    <row r="424" spans="1:32" ht="15.75" customHeight="1" x14ac:dyDescent="0.3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</row>
    <row r="425" spans="1:32" ht="15.75" customHeight="1" x14ac:dyDescent="0.3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</row>
    <row r="426" spans="1:32" ht="15.75" customHeight="1" x14ac:dyDescent="0.3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</row>
    <row r="427" spans="1:32" ht="15.75" customHeight="1" x14ac:dyDescent="0.3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</row>
    <row r="428" spans="1:32" ht="15.75" customHeight="1" x14ac:dyDescent="0.3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</row>
    <row r="429" spans="1:32" ht="15.75" customHeight="1" x14ac:dyDescent="0.3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</row>
    <row r="430" spans="1:32" ht="15.75" customHeight="1" x14ac:dyDescent="0.3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</row>
    <row r="431" spans="1:32" ht="15.75" customHeight="1" x14ac:dyDescent="0.3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</row>
    <row r="432" spans="1:32" ht="15.75" customHeight="1" x14ac:dyDescent="0.3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</row>
    <row r="433" spans="1:32" ht="15.75" customHeight="1" x14ac:dyDescent="0.3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</row>
    <row r="434" spans="1:32" ht="15.75" customHeight="1" x14ac:dyDescent="0.3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</row>
    <row r="435" spans="1:32" ht="15.75" customHeight="1" x14ac:dyDescent="0.3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</row>
    <row r="436" spans="1:32" ht="15.75" customHeight="1" x14ac:dyDescent="0.3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</row>
    <row r="437" spans="1:32" ht="15.75" customHeight="1" x14ac:dyDescent="0.3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</row>
    <row r="438" spans="1:32" ht="15.75" customHeight="1" x14ac:dyDescent="0.3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</row>
    <row r="439" spans="1:32" ht="15.75" customHeight="1" x14ac:dyDescent="0.3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</row>
    <row r="440" spans="1:32" ht="15.75" customHeight="1" x14ac:dyDescent="0.3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</row>
    <row r="441" spans="1:32" ht="15.75" customHeight="1" x14ac:dyDescent="0.3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</row>
    <row r="442" spans="1:32" ht="15.75" customHeight="1" x14ac:dyDescent="0.3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</row>
    <row r="443" spans="1:32" ht="15.75" customHeight="1" x14ac:dyDescent="0.3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</row>
    <row r="444" spans="1:32" ht="15.75" customHeight="1" x14ac:dyDescent="0.3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</row>
    <row r="445" spans="1:32" ht="15.75" customHeight="1" x14ac:dyDescent="0.3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</row>
    <row r="446" spans="1:32" ht="15.75" customHeight="1" x14ac:dyDescent="0.3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</row>
    <row r="447" spans="1:32" ht="15.75" customHeight="1" x14ac:dyDescent="0.3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</row>
    <row r="448" spans="1:32" ht="15.75" customHeight="1" x14ac:dyDescent="0.3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</row>
    <row r="449" spans="1:32" ht="15.75" customHeight="1" x14ac:dyDescent="0.3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</row>
    <row r="450" spans="1:32" ht="15.75" customHeight="1" x14ac:dyDescent="0.3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</row>
    <row r="451" spans="1:32" ht="15.75" customHeight="1" x14ac:dyDescent="0.3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</row>
    <row r="452" spans="1:32" ht="15.75" customHeight="1" x14ac:dyDescent="0.3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</row>
    <row r="453" spans="1:32" ht="15.75" customHeight="1" x14ac:dyDescent="0.3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</row>
    <row r="454" spans="1:32" ht="15.75" customHeight="1" x14ac:dyDescent="0.3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</row>
    <row r="455" spans="1:32" ht="15.75" customHeight="1" x14ac:dyDescent="0.3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</row>
    <row r="456" spans="1:32" ht="15.75" customHeight="1" x14ac:dyDescent="0.3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</row>
    <row r="457" spans="1:32" ht="15.75" customHeight="1" x14ac:dyDescent="0.3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</row>
    <row r="458" spans="1:32" ht="15.75" customHeight="1" x14ac:dyDescent="0.3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</row>
    <row r="459" spans="1:32" ht="15.75" customHeight="1" x14ac:dyDescent="0.3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</row>
    <row r="460" spans="1:32" ht="15.75" customHeight="1" x14ac:dyDescent="0.3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</row>
    <row r="461" spans="1:32" ht="15.75" customHeight="1" x14ac:dyDescent="0.3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</row>
    <row r="462" spans="1:32" ht="15.75" customHeight="1" x14ac:dyDescent="0.3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</row>
    <row r="463" spans="1:32" ht="15.75" customHeight="1" x14ac:dyDescent="0.3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</row>
    <row r="464" spans="1:32" ht="15.75" customHeight="1" x14ac:dyDescent="0.3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</row>
    <row r="465" spans="1:32" ht="15.75" customHeight="1" x14ac:dyDescent="0.3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</row>
    <row r="466" spans="1:32" ht="15.75" customHeight="1" x14ac:dyDescent="0.3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</row>
    <row r="467" spans="1:32" ht="15.75" customHeight="1" x14ac:dyDescent="0.3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</row>
    <row r="468" spans="1:32" ht="15.75" customHeight="1" x14ac:dyDescent="0.3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</row>
    <row r="469" spans="1:32" ht="15.75" customHeight="1" x14ac:dyDescent="0.3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</row>
    <row r="470" spans="1:32" ht="15.75" customHeight="1" x14ac:dyDescent="0.3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</row>
    <row r="471" spans="1:32" ht="15.75" customHeight="1" x14ac:dyDescent="0.3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</row>
    <row r="472" spans="1:32" ht="15.75" customHeight="1" x14ac:dyDescent="0.3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</row>
    <row r="473" spans="1:32" ht="15.75" customHeight="1" x14ac:dyDescent="0.3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</row>
    <row r="474" spans="1:32" ht="15.75" customHeight="1" x14ac:dyDescent="0.3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</row>
    <row r="475" spans="1:32" ht="15.75" customHeight="1" x14ac:dyDescent="0.3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</row>
    <row r="476" spans="1:32" ht="15.75" customHeight="1" x14ac:dyDescent="0.3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</row>
    <row r="477" spans="1:32" ht="15.75" customHeight="1" x14ac:dyDescent="0.3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</row>
    <row r="478" spans="1:32" ht="15.75" customHeight="1" x14ac:dyDescent="0.3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</row>
    <row r="479" spans="1:32" ht="15.75" customHeight="1" x14ac:dyDescent="0.3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</row>
    <row r="480" spans="1:32" ht="15.75" customHeight="1" x14ac:dyDescent="0.3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</row>
    <row r="481" spans="1:32" ht="15.75" customHeight="1" x14ac:dyDescent="0.3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</row>
    <row r="482" spans="1:32" ht="15.75" customHeight="1" x14ac:dyDescent="0.3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</row>
    <row r="483" spans="1:32" ht="15.75" customHeight="1" x14ac:dyDescent="0.3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</row>
    <row r="484" spans="1:32" ht="15.75" customHeight="1" x14ac:dyDescent="0.3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</row>
    <row r="485" spans="1:32" ht="15.75" customHeight="1" x14ac:dyDescent="0.3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</row>
    <row r="486" spans="1:32" ht="15.75" customHeight="1" x14ac:dyDescent="0.3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</row>
    <row r="487" spans="1:32" ht="15.75" customHeight="1" x14ac:dyDescent="0.3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</row>
    <row r="488" spans="1:32" ht="15.75" customHeight="1" x14ac:dyDescent="0.3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</row>
    <row r="489" spans="1:32" ht="15.75" customHeight="1" x14ac:dyDescent="0.3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</row>
    <row r="490" spans="1:32" ht="15.75" customHeight="1" x14ac:dyDescent="0.3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</row>
    <row r="491" spans="1:32" ht="15.75" customHeight="1" x14ac:dyDescent="0.3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</row>
    <row r="492" spans="1:32" ht="15.75" customHeight="1" x14ac:dyDescent="0.3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</row>
    <row r="493" spans="1:32" ht="15.75" customHeight="1" x14ac:dyDescent="0.3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</row>
    <row r="494" spans="1:32" ht="15.75" customHeight="1" x14ac:dyDescent="0.3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</row>
    <row r="495" spans="1:32" ht="15.75" customHeight="1" x14ac:dyDescent="0.3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</row>
    <row r="496" spans="1:32" ht="15.75" customHeight="1" x14ac:dyDescent="0.3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</row>
    <row r="497" spans="1:32" ht="15.75" customHeight="1" x14ac:dyDescent="0.3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</row>
    <row r="498" spans="1:32" ht="15.75" customHeight="1" x14ac:dyDescent="0.3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</row>
    <row r="499" spans="1:32" ht="15.75" customHeight="1" x14ac:dyDescent="0.3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</row>
    <row r="500" spans="1:32" ht="15.75" customHeight="1" x14ac:dyDescent="0.3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</row>
    <row r="501" spans="1:32" ht="15.75" customHeight="1" x14ac:dyDescent="0.3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</row>
    <row r="502" spans="1:32" ht="15.75" customHeight="1" x14ac:dyDescent="0.3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</row>
    <row r="503" spans="1:32" ht="15.75" customHeight="1" x14ac:dyDescent="0.3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</row>
    <row r="504" spans="1:32" ht="15.75" customHeight="1" x14ac:dyDescent="0.3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</row>
    <row r="505" spans="1:32" ht="15.75" customHeight="1" x14ac:dyDescent="0.3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</row>
    <row r="506" spans="1:32" ht="15.75" customHeight="1" x14ac:dyDescent="0.3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</row>
    <row r="507" spans="1:32" ht="15.75" customHeight="1" x14ac:dyDescent="0.3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</row>
    <row r="508" spans="1:32" ht="15.75" customHeight="1" x14ac:dyDescent="0.3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</row>
    <row r="509" spans="1:32" ht="15.75" customHeight="1" x14ac:dyDescent="0.3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</row>
    <row r="510" spans="1:32" ht="15.75" customHeight="1" x14ac:dyDescent="0.3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</row>
    <row r="511" spans="1:32" ht="15.75" customHeight="1" x14ac:dyDescent="0.3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</row>
    <row r="512" spans="1:32" ht="15.75" customHeight="1" x14ac:dyDescent="0.3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</row>
    <row r="513" spans="1:32" ht="15.75" customHeight="1" x14ac:dyDescent="0.3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</row>
    <row r="514" spans="1:32" ht="15.75" customHeight="1" x14ac:dyDescent="0.3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</row>
    <row r="515" spans="1:32" ht="15.75" customHeight="1" x14ac:dyDescent="0.3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</row>
    <row r="516" spans="1:32" ht="15.75" customHeight="1" x14ac:dyDescent="0.3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</row>
    <row r="517" spans="1:32" ht="15.75" customHeight="1" x14ac:dyDescent="0.3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</row>
    <row r="518" spans="1:32" ht="15.75" customHeight="1" x14ac:dyDescent="0.3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</row>
    <row r="519" spans="1:32" ht="15.75" customHeight="1" x14ac:dyDescent="0.3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</row>
    <row r="520" spans="1:32" ht="15.75" customHeight="1" x14ac:dyDescent="0.3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</row>
    <row r="521" spans="1:32" ht="15.75" customHeight="1" x14ac:dyDescent="0.3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</row>
    <row r="522" spans="1:32" ht="15.75" customHeight="1" x14ac:dyDescent="0.3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</row>
    <row r="523" spans="1:32" ht="15.75" customHeight="1" x14ac:dyDescent="0.3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</row>
    <row r="524" spans="1:32" ht="15.75" customHeight="1" x14ac:dyDescent="0.3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</row>
    <row r="525" spans="1:32" ht="15.75" customHeight="1" x14ac:dyDescent="0.3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</row>
    <row r="526" spans="1:32" ht="15.75" customHeight="1" x14ac:dyDescent="0.3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</row>
    <row r="527" spans="1:32" ht="15.75" customHeight="1" x14ac:dyDescent="0.3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</row>
    <row r="528" spans="1:32" ht="15.75" customHeight="1" x14ac:dyDescent="0.3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</row>
    <row r="529" spans="1:32" ht="15.75" customHeight="1" x14ac:dyDescent="0.3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</row>
    <row r="530" spans="1:32" ht="15.75" customHeight="1" x14ac:dyDescent="0.3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</row>
    <row r="531" spans="1:32" ht="15.75" customHeight="1" x14ac:dyDescent="0.3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</row>
    <row r="532" spans="1:32" ht="15.75" customHeight="1" x14ac:dyDescent="0.3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</row>
    <row r="533" spans="1:32" ht="15.75" customHeight="1" x14ac:dyDescent="0.3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</row>
    <row r="534" spans="1:32" ht="15.75" customHeight="1" x14ac:dyDescent="0.3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</row>
    <row r="535" spans="1:32" ht="15.75" customHeight="1" x14ac:dyDescent="0.3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</row>
    <row r="536" spans="1:32" ht="15.75" customHeight="1" x14ac:dyDescent="0.3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</row>
    <row r="537" spans="1:32" ht="15.75" customHeight="1" x14ac:dyDescent="0.3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</row>
    <row r="538" spans="1:32" ht="15.75" customHeight="1" x14ac:dyDescent="0.3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</row>
    <row r="539" spans="1:32" ht="15.75" customHeight="1" x14ac:dyDescent="0.3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</row>
    <row r="540" spans="1:32" ht="15.75" customHeight="1" x14ac:dyDescent="0.3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</row>
    <row r="541" spans="1:32" ht="15.75" customHeight="1" x14ac:dyDescent="0.3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</row>
    <row r="542" spans="1:32" ht="15.75" customHeight="1" x14ac:dyDescent="0.3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</row>
    <row r="543" spans="1:32" ht="15.75" customHeight="1" x14ac:dyDescent="0.3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</row>
    <row r="544" spans="1:32" ht="15.75" customHeight="1" x14ac:dyDescent="0.3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</row>
    <row r="545" spans="1:32" ht="15.75" customHeight="1" x14ac:dyDescent="0.3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</row>
    <row r="546" spans="1:32" ht="15.75" customHeight="1" x14ac:dyDescent="0.3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</row>
    <row r="547" spans="1:32" ht="15.75" customHeight="1" x14ac:dyDescent="0.3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</row>
    <row r="548" spans="1:32" ht="15.75" customHeight="1" x14ac:dyDescent="0.3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</row>
    <row r="549" spans="1:32" ht="15.75" customHeight="1" x14ac:dyDescent="0.3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</row>
    <row r="550" spans="1:32" ht="15.75" customHeight="1" x14ac:dyDescent="0.3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</row>
    <row r="551" spans="1:32" ht="15.75" customHeight="1" x14ac:dyDescent="0.3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</row>
    <row r="552" spans="1:32" ht="15.75" customHeight="1" x14ac:dyDescent="0.3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</row>
    <row r="553" spans="1:32" ht="15.75" customHeight="1" x14ac:dyDescent="0.3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</row>
    <row r="554" spans="1:32" ht="15.75" customHeight="1" x14ac:dyDescent="0.3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</row>
    <row r="555" spans="1:32" ht="15.75" customHeight="1" x14ac:dyDescent="0.3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</row>
    <row r="556" spans="1:32" ht="15.75" customHeight="1" x14ac:dyDescent="0.3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</row>
    <row r="557" spans="1:32" ht="15.75" customHeight="1" x14ac:dyDescent="0.3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</row>
    <row r="558" spans="1:32" ht="15.75" customHeight="1" x14ac:dyDescent="0.3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</row>
    <row r="559" spans="1:32" ht="15.75" customHeight="1" x14ac:dyDescent="0.3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</row>
    <row r="560" spans="1:32" ht="15.75" customHeight="1" x14ac:dyDescent="0.3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</row>
    <row r="561" spans="1:32" ht="15.75" customHeight="1" x14ac:dyDescent="0.3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</row>
    <row r="562" spans="1:32" ht="15.75" customHeight="1" x14ac:dyDescent="0.3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</row>
    <row r="563" spans="1:32" ht="15.75" customHeight="1" x14ac:dyDescent="0.3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</row>
    <row r="564" spans="1:32" ht="15.75" customHeight="1" x14ac:dyDescent="0.3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</row>
    <row r="565" spans="1:32" ht="15.75" customHeight="1" x14ac:dyDescent="0.3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</row>
    <row r="566" spans="1:32" ht="15.75" customHeight="1" x14ac:dyDescent="0.3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</row>
    <row r="567" spans="1:32" ht="15.75" customHeight="1" x14ac:dyDescent="0.3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</row>
    <row r="568" spans="1:32" ht="15.75" customHeight="1" x14ac:dyDescent="0.3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</row>
    <row r="569" spans="1:32" ht="15.75" customHeight="1" x14ac:dyDescent="0.3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</row>
    <row r="570" spans="1:32" ht="15.75" customHeight="1" x14ac:dyDescent="0.3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</row>
    <row r="571" spans="1:32" ht="15.75" customHeight="1" x14ac:dyDescent="0.3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</row>
    <row r="572" spans="1:32" ht="15.75" customHeight="1" x14ac:dyDescent="0.3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</row>
    <row r="573" spans="1:32" ht="15.75" customHeight="1" x14ac:dyDescent="0.3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</row>
    <row r="574" spans="1:32" ht="15.75" customHeight="1" x14ac:dyDescent="0.3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</row>
    <row r="575" spans="1:32" ht="15.75" customHeight="1" x14ac:dyDescent="0.3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</row>
    <row r="576" spans="1:32" ht="15.75" customHeight="1" x14ac:dyDescent="0.3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</row>
    <row r="577" spans="1:32" ht="15.75" customHeight="1" x14ac:dyDescent="0.3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</row>
    <row r="578" spans="1:32" ht="15.75" customHeight="1" x14ac:dyDescent="0.3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</row>
    <row r="579" spans="1:32" ht="15.75" customHeight="1" x14ac:dyDescent="0.3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</row>
    <row r="580" spans="1:32" ht="15.75" customHeight="1" x14ac:dyDescent="0.3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</row>
    <row r="581" spans="1:32" ht="15.75" customHeight="1" x14ac:dyDescent="0.3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</row>
    <row r="582" spans="1:32" ht="15.75" customHeight="1" x14ac:dyDescent="0.3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</row>
    <row r="583" spans="1:32" ht="15.75" customHeight="1" x14ac:dyDescent="0.3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</row>
    <row r="584" spans="1:32" ht="15.75" customHeight="1" x14ac:dyDescent="0.3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</row>
    <row r="585" spans="1:32" ht="15.75" customHeight="1" x14ac:dyDescent="0.3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</row>
    <row r="586" spans="1:32" ht="15.75" customHeight="1" x14ac:dyDescent="0.3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</row>
    <row r="587" spans="1:32" ht="15.75" customHeight="1" x14ac:dyDescent="0.3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</row>
    <row r="588" spans="1:32" ht="15.75" customHeight="1" x14ac:dyDescent="0.3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</row>
    <row r="589" spans="1:32" ht="15.75" customHeight="1" x14ac:dyDescent="0.3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</row>
    <row r="590" spans="1:32" ht="15.75" customHeight="1" x14ac:dyDescent="0.3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</row>
    <row r="591" spans="1:32" ht="15.75" customHeight="1" x14ac:dyDescent="0.3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</row>
    <row r="592" spans="1:32" ht="15.75" customHeight="1" x14ac:dyDescent="0.3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</row>
    <row r="593" spans="1:32" ht="15.75" customHeight="1" x14ac:dyDescent="0.3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</row>
    <row r="594" spans="1:32" ht="15.75" customHeight="1" x14ac:dyDescent="0.3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</row>
    <row r="595" spans="1:32" ht="15.75" customHeight="1" x14ac:dyDescent="0.3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</row>
    <row r="596" spans="1:32" ht="15.75" customHeight="1" x14ac:dyDescent="0.3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</row>
    <row r="597" spans="1:32" ht="15.75" customHeight="1" x14ac:dyDescent="0.3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</row>
    <row r="598" spans="1:32" ht="15.75" customHeight="1" x14ac:dyDescent="0.3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</row>
    <row r="599" spans="1:32" ht="15.75" customHeight="1" x14ac:dyDescent="0.3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</row>
    <row r="600" spans="1:32" ht="15.75" customHeight="1" x14ac:dyDescent="0.3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</row>
    <row r="601" spans="1:32" ht="15.75" customHeight="1" x14ac:dyDescent="0.3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</row>
    <row r="602" spans="1:32" ht="15.75" customHeight="1" x14ac:dyDescent="0.3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</row>
    <row r="603" spans="1:32" ht="15.75" customHeight="1" x14ac:dyDescent="0.3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</row>
    <row r="604" spans="1:32" ht="15.75" customHeight="1" x14ac:dyDescent="0.3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</row>
    <row r="605" spans="1:32" ht="15.75" customHeight="1" x14ac:dyDescent="0.3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</row>
    <row r="606" spans="1:32" ht="15.75" customHeight="1" x14ac:dyDescent="0.3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</row>
    <row r="607" spans="1:32" ht="15.75" customHeight="1" x14ac:dyDescent="0.3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</row>
    <row r="608" spans="1:32" ht="15.75" customHeight="1" x14ac:dyDescent="0.3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</row>
    <row r="609" spans="1:32" ht="15.75" customHeight="1" x14ac:dyDescent="0.3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</row>
    <row r="610" spans="1:32" ht="15.75" customHeight="1" x14ac:dyDescent="0.3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</row>
    <row r="611" spans="1:32" ht="15.75" customHeight="1" x14ac:dyDescent="0.3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</row>
    <row r="612" spans="1:32" ht="15.75" customHeight="1" x14ac:dyDescent="0.3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</row>
    <row r="613" spans="1:32" ht="15.75" customHeight="1" x14ac:dyDescent="0.3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</row>
    <row r="614" spans="1:32" ht="15.75" customHeight="1" x14ac:dyDescent="0.3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</row>
    <row r="615" spans="1:32" ht="15.75" customHeight="1" x14ac:dyDescent="0.3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</row>
    <row r="616" spans="1:32" ht="15.75" customHeight="1" x14ac:dyDescent="0.3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</row>
    <row r="617" spans="1:32" ht="15.75" customHeight="1" x14ac:dyDescent="0.3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</row>
    <row r="618" spans="1:32" ht="15.75" customHeight="1" x14ac:dyDescent="0.3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</row>
    <row r="619" spans="1:32" ht="15.75" customHeight="1" x14ac:dyDescent="0.3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</row>
    <row r="620" spans="1:32" ht="15.75" customHeight="1" x14ac:dyDescent="0.3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</row>
    <row r="621" spans="1:32" ht="15.75" customHeight="1" x14ac:dyDescent="0.3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</row>
    <row r="622" spans="1:32" ht="15.75" customHeight="1" x14ac:dyDescent="0.3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</row>
    <row r="623" spans="1:32" ht="15.75" customHeight="1" x14ac:dyDescent="0.3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</row>
    <row r="624" spans="1:32" ht="15.75" customHeight="1" x14ac:dyDescent="0.3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</row>
    <row r="625" spans="1:32" ht="15.75" customHeight="1" x14ac:dyDescent="0.3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</row>
    <row r="626" spans="1:32" ht="15.75" customHeight="1" x14ac:dyDescent="0.3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</row>
    <row r="627" spans="1:32" ht="15.75" customHeight="1" x14ac:dyDescent="0.3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</row>
    <row r="628" spans="1:32" ht="15.75" customHeight="1" x14ac:dyDescent="0.3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</row>
    <row r="629" spans="1:32" ht="15.75" customHeight="1" x14ac:dyDescent="0.3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</row>
    <row r="630" spans="1:32" ht="15.75" customHeight="1" x14ac:dyDescent="0.3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</row>
    <row r="631" spans="1:32" ht="15.75" customHeight="1" x14ac:dyDescent="0.3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</row>
    <row r="632" spans="1:32" ht="15.75" customHeight="1" x14ac:dyDescent="0.3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</row>
    <row r="633" spans="1:32" ht="15.75" customHeight="1" x14ac:dyDescent="0.3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</row>
    <row r="634" spans="1:32" ht="15.75" customHeight="1" x14ac:dyDescent="0.3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</row>
    <row r="635" spans="1:32" ht="15.75" customHeight="1" x14ac:dyDescent="0.3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</row>
    <row r="636" spans="1:32" ht="15.75" customHeight="1" x14ac:dyDescent="0.3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</row>
    <row r="637" spans="1:32" ht="15.75" customHeight="1" x14ac:dyDescent="0.3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</row>
    <row r="638" spans="1:32" ht="15.75" customHeight="1" x14ac:dyDescent="0.3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</row>
    <row r="639" spans="1:32" ht="15.75" customHeight="1" x14ac:dyDescent="0.3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</row>
    <row r="640" spans="1:32" ht="15.75" customHeight="1" x14ac:dyDescent="0.3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</row>
    <row r="641" spans="1:32" ht="15.75" customHeight="1" x14ac:dyDescent="0.3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</row>
    <row r="642" spans="1:32" ht="15.75" customHeight="1" x14ac:dyDescent="0.3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</row>
    <row r="643" spans="1:32" ht="15.75" customHeight="1" x14ac:dyDescent="0.3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</row>
    <row r="644" spans="1:32" ht="15.75" customHeight="1" x14ac:dyDescent="0.3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</row>
    <row r="645" spans="1:32" ht="15.75" customHeight="1" x14ac:dyDescent="0.3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</row>
    <row r="646" spans="1:32" ht="15.75" customHeight="1" x14ac:dyDescent="0.3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</row>
    <row r="647" spans="1:32" ht="15.75" customHeight="1" x14ac:dyDescent="0.3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</row>
    <row r="648" spans="1:32" ht="15.75" customHeight="1" x14ac:dyDescent="0.3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</row>
    <row r="649" spans="1:32" ht="15.75" customHeight="1" x14ac:dyDescent="0.3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</row>
    <row r="650" spans="1:32" ht="15.75" customHeight="1" x14ac:dyDescent="0.3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</row>
    <row r="651" spans="1:32" ht="15.75" customHeight="1" x14ac:dyDescent="0.3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</row>
    <row r="652" spans="1:32" ht="15.75" customHeight="1" x14ac:dyDescent="0.3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</row>
    <row r="653" spans="1:32" ht="15.75" customHeight="1" x14ac:dyDescent="0.3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</row>
    <row r="654" spans="1:32" ht="15.75" customHeight="1" x14ac:dyDescent="0.3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</row>
    <row r="655" spans="1:32" ht="15.75" customHeight="1" x14ac:dyDescent="0.3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</row>
    <row r="656" spans="1:32" ht="15.75" customHeight="1" x14ac:dyDescent="0.3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</row>
    <row r="657" spans="1:32" ht="15.75" customHeight="1" x14ac:dyDescent="0.3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</row>
    <row r="658" spans="1:32" ht="15.75" customHeight="1" x14ac:dyDescent="0.3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</row>
    <row r="659" spans="1:32" ht="15.75" customHeight="1" x14ac:dyDescent="0.3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</row>
    <row r="660" spans="1:32" ht="15.75" customHeight="1" x14ac:dyDescent="0.3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</row>
    <row r="661" spans="1:32" ht="15.75" customHeight="1" x14ac:dyDescent="0.3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</row>
    <row r="662" spans="1:32" ht="15.75" customHeight="1" x14ac:dyDescent="0.3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</row>
    <row r="663" spans="1:32" ht="15.75" customHeight="1" x14ac:dyDescent="0.3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</row>
    <row r="664" spans="1:32" ht="15.75" customHeight="1" x14ac:dyDescent="0.3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</row>
    <row r="665" spans="1:32" ht="15.75" customHeight="1" x14ac:dyDescent="0.3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</row>
    <row r="666" spans="1:32" ht="15.75" customHeight="1" x14ac:dyDescent="0.3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</row>
    <row r="667" spans="1:32" ht="15.75" customHeight="1" x14ac:dyDescent="0.3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</row>
    <row r="668" spans="1:32" ht="15.75" customHeight="1" x14ac:dyDescent="0.3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</row>
    <row r="669" spans="1:32" ht="15.75" customHeight="1" x14ac:dyDescent="0.3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</row>
    <row r="670" spans="1:32" ht="15.75" customHeight="1" x14ac:dyDescent="0.3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</row>
    <row r="671" spans="1:32" ht="15.75" customHeight="1" x14ac:dyDescent="0.3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</row>
    <row r="672" spans="1:32" ht="15.75" customHeight="1" x14ac:dyDescent="0.3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</row>
    <row r="673" spans="1:32" ht="15.75" customHeight="1" x14ac:dyDescent="0.3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</row>
    <row r="674" spans="1:32" ht="15.75" customHeight="1" x14ac:dyDescent="0.3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</row>
    <row r="675" spans="1:32" ht="15.75" customHeight="1" x14ac:dyDescent="0.3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</row>
    <row r="676" spans="1:32" ht="15.75" customHeight="1" x14ac:dyDescent="0.3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</row>
    <row r="677" spans="1:32" ht="15.75" customHeight="1" x14ac:dyDescent="0.3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</row>
    <row r="678" spans="1:32" ht="15.75" customHeight="1" x14ac:dyDescent="0.3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</row>
    <row r="679" spans="1:32" ht="15.75" customHeight="1" x14ac:dyDescent="0.3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</row>
    <row r="680" spans="1:32" ht="15.75" customHeight="1" x14ac:dyDescent="0.3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</row>
    <row r="681" spans="1:32" ht="15.75" customHeight="1" x14ac:dyDescent="0.3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</row>
    <row r="682" spans="1:32" ht="15.75" customHeight="1" x14ac:dyDescent="0.3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</row>
    <row r="683" spans="1:32" ht="15.75" customHeight="1" x14ac:dyDescent="0.3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</row>
    <row r="684" spans="1:32" ht="15.75" customHeight="1" x14ac:dyDescent="0.3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</row>
    <row r="685" spans="1:32" ht="15.75" customHeight="1" x14ac:dyDescent="0.3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</row>
    <row r="686" spans="1:32" ht="15.75" customHeight="1" x14ac:dyDescent="0.3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</row>
    <row r="687" spans="1:32" ht="15.75" customHeight="1" x14ac:dyDescent="0.3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</row>
    <row r="688" spans="1:32" ht="15.75" customHeight="1" x14ac:dyDescent="0.3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</row>
    <row r="689" spans="1:32" ht="15.75" customHeight="1" x14ac:dyDescent="0.3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</row>
    <row r="690" spans="1:32" ht="15.75" customHeight="1" x14ac:dyDescent="0.3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</row>
    <row r="691" spans="1:32" ht="15.75" customHeight="1" x14ac:dyDescent="0.3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</row>
    <row r="692" spans="1:32" ht="15.75" customHeight="1" x14ac:dyDescent="0.3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</row>
    <row r="693" spans="1:32" ht="15.75" customHeight="1" x14ac:dyDescent="0.3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</row>
    <row r="694" spans="1:32" ht="15.75" customHeight="1" x14ac:dyDescent="0.3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</row>
    <row r="695" spans="1:32" ht="15.75" customHeight="1" x14ac:dyDescent="0.3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</row>
    <row r="696" spans="1:32" ht="15.75" customHeight="1" x14ac:dyDescent="0.3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</row>
    <row r="697" spans="1:32" ht="15.75" customHeight="1" x14ac:dyDescent="0.3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</row>
    <row r="698" spans="1:32" ht="15.75" customHeight="1" x14ac:dyDescent="0.3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</row>
    <row r="699" spans="1:32" ht="15.75" customHeight="1" x14ac:dyDescent="0.3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</row>
    <row r="700" spans="1:32" ht="15.75" customHeight="1" x14ac:dyDescent="0.3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</row>
    <row r="701" spans="1:32" ht="15.75" customHeight="1" x14ac:dyDescent="0.3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</row>
    <row r="702" spans="1:32" ht="15.75" customHeight="1" x14ac:dyDescent="0.3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</row>
    <row r="703" spans="1:32" ht="15.75" customHeight="1" x14ac:dyDescent="0.3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</row>
    <row r="704" spans="1:32" ht="15.75" customHeight="1" x14ac:dyDescent="0.3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</row>
    <row r="705" spans="1:32" ht="15.75" customHeight="1" x14ac:dyDescent="0.3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</row>
    <row r="706" spans="1:32" ht="15.75" customHeight="1" x14ac:dyDescent="0.3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</row>
    <row r="707" spans="1:32" ht="15.75" customHeight="1" x14ac:dyDescent="0.3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</row>
    <row r="708" spans="1:32" ht="15.75" customHeight="1" x14ac:dyDescent="0.3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</row>
    <row r="709" spans="1:32" ht="15.75" customHeight="1" x14ac:dyDescent="0.3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</row>
    <row r="710" spans="1:32" ht="15.75" customHeight="1" x14ac:dyDescent="0.3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</row>
    <row r="711" spans="1:32" ht="15.75" customHeight="1" x14ac:dyDescent="0.3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</row>
    <row r="712" spans="1:32" ht="15.75" customHeight="1" x14ac:dyDescent="0.3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</row>
    <row r="713" spans="1:32" ht="15.75" customHeight="1" x14ac:dyDescent="0.3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</row>
    <row r="714" spans="1:32" ht="15.75" customHeight="1" x14ac:dyDescent="0.3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</row>
    <row r="715" spans="1:32" ht="15.75" customHeight="1" x14ac:dyDescent="0.3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</row>
    <row r="716" spans="1:32" ht="15.75" customHeight="1" x14ac:dyDescent="0.3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</row>
    <row r="717" spans="1:32" ht="15.75" customHeight="1" x14ac:dyDescent="0.3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</row>
    <row r="718" spans="1:32" ht="15.75" customHeight="1" x14ac:dyDescent="0.3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</row>
    <row r="719" spans="1:32" ht="15.75" customHeight="1" x14ac:dyDescent="0.3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</row>
    <row r="720" spans="1:32" ht="15.75" customHeight="1" x14ac:dyDescent="0.3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</row>
    <row r="721" spans="1:32" ht="15.75" customHeight="1" x14ac:dyDescent="0.3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</row>
    <row r="722" spans="1:32" ht="15.75" customHeight="1" x14ac:dyDescent="0.3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</row>
    <row r="723" spans="1:32" ht="15.75" customHeight="1" x14ac:dyDescent="0.3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</row>
    <row r="724" spans="1:32" ht="15.75" customHeight="1" x14ac:dyDescent="0.3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</row>
    <row r="725" spans="1:32" ht="15.75" customHeight="1" x14ac:dyDescent="0.3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</row>
    <row r="726" spans="1:32" ht="15.75" customHeight="1" x14ac:dyDescent="0.3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</row>
    <row r="727" spans="1:32" ht="15.75" customHeight="1" x14ac:dyDescent="0.3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</row>
    <row r="728" spans="1:32" ht="15.75" customHeight="1" x14ac:dyDescent="0.3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</row>
    <row r="729" spans="1:32" ht="15.75" customHeight="1" x14ac:dyDescent="0.3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</row>
    <row r="730" spans="1:32" ht="15.75" customHeight="1" x14ac:dyDescent="0.3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</row>
    <row r="731" spans="1:32" ht="15.75" customHeight="1" x14ac:dyDescent="0.3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</row>
    <row r="732" spans="1:32" ht="15.75" customHeight="1" x14ac:dyDescent="0.3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</row>
    <row r="733" spans="1:32" ht="15.75" customHeight="1" x14ac:dyDescent="0.3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</row>
    <row r="734" spans="1:32" ht="15.75" customHeight="1" x14ac:dyDescent="0.3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</row>
    <row r="735" spans="1:32" ht="15.75" customHeight="1" x14ac:dyDescent="0.3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</row>
    <row r="736" spans="1:32" ht="15.75" customHeight="1" x14ac:dyDescent="0.3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</row>
    <row r="737" spans="1:32" ht="15.75" customHeight="1" x14ac:dyDescent="0.3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</row>
    <row r="738" spans="1:32" ht="15.75" customHeight="1" x14ac:dyDescent="0.3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</row>
    <row r="739" spans="1:32" ht="15.75" customHeight="1" x14ac:dyDescent="0.3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</row>
    <row r="740" spans="1:32" ht="15.75" customHeight="1" x14ac:dyDescent="0.3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</row>
    <row r="741" spans="1:32" ht="15.75" customHeight="1" x14ac:dyDescent="0.3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</row>
    <row r="742" spans="1:32" ht="15.75" customHeight="1" x14ac:dyDescent="0.3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</row>
    <row r="743" spans="1:32" ht="15.75" customHeight="1" x14ac:dyDescent="0.3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</row>
    <row r="744" spans="1:32" ht="15.75" customHeight="1" x14ac:dyDescent="0.3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</row>
    <row r="745" spans="1:32" ht="15.75" customHeight="1" x14ac:dyDescent="0.3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</row>
    <row r="746" spans="1:32" ht="15.75" customHeight="1" x14ac:dyDescent="0.3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</row>
    <row r="747" spans="1:32" ht="15.75" customHeight="1" x14ac:dyDescent="0.3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</row>
    <row r="748" spans="1:32" ht="15.75" customHeight="1" x14ac:dyDescent="0.3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</row>
    <row r="749" spans="1:32" ht="15.75" customHeight="1" x14ac:dyDescent="0.3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</row>
    <row r="750" spans="1:32" ht="15.75" customHeight="1" x14ac:dyDescent="0.3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</row>
    <row r="751" spans="1:32" ht="15.75" customHeight="1" x14ac:dyDescent="0.3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</row>
    <row r="752" spans="1:32" ht="15.75" customHeight="1" x14ac:dyDescent="0.3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</row>
    <row r="753" spans="1:32" ht="15.75" customHeight="1" x14ac:dyDescent="0.3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</row>
    <row r="754" spans="1:32" ht="15.75" customHeight="1" x14ac:dyDescent="0.3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</row>
    <row r="755" spans="1:32" ht="15.75" customHeight="1" x14ac:dyDescent="0.3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</row>
    <row r="756" spans="1:32" ht="15.75" customHeight="1" x14ac:dyDescent="0.3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</row>
    <row r="757" spans="1:32" ht="15.75" customHeight="1" x14ac:dyDescent="0.3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</row>
    <row r="758" spans="1:32" ht="15.75" customHeight="1" x14ac:dyDescent="0.3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</row>
    <row r="759" spans="1:32" ht="15.75" customHeight="1" x14ac:dyDescent="0.3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</row>
    <row r="760" spans="1:32" ht="15.75" customHeight="1" x14ac:dyDescent="0.3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</row>
    <row r="761" spans="1:32" ht="15.75" customHeight="1" x14ac:dyDescent="0.3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</row>
    <row r="762" spans="1:32" ht="15.75" customHeight="1" x14ac:dyDescent="0.3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</row>
    <row r="763" spans="1:32" ht="15.75" customHeight="1" x14ac:dyDescent="0.3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</row>
    <row r="764" spans="1:32" ht="15.75" customHeight="1" x14ac:dyDescent="0.3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</row>
    <row r="765" spans="1:32" ht="15.75" customHeight="1" x14ac:dyDescent="0.3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</row>
    <row r="766" spans="1:32" ht="15.75" customHeight="1" x14ac:dyDescent="0.3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</row>
    <row r="767" spans="1:32" ht="15.75" customHeight="1" x14ac:dyDescent="0.3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</row>
    <row r="768" spans="1:32" ht="15.75" customHeight="1" x14ac:dyDescent="0.3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</row>
    <row r="769" spans="1:32" ht="15.75" customHeight="1" x14ac:dyDescent="0.3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</row>
    <row r="770" spans="1:32" ht="15.75" customHeight="1" x14ac:dyDescent="0.3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</row>
    <row r="771" spans="1:32" ht="15.75" customHeight="1" x14ac:dyDescent="0.3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</row>
    <row r="772" spans="1:32" ht="15.75" customHeight="1" x14ac:dyDescent="0.3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</row>
    <row r="773" spans="1:32" ht="15.75" customHeight="1" x14ac:dyDescent="0.3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</row>
    <row r="774" spans="1:32" ht="15.75" customHeight="1" x14ac:dyDescent="0.3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</row>
    <row r="775" spans="1:32" ht="15.75" customHeight="1" x14ac:dyDescent="0.3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</row>
    <row r="776" spans="1:32" ht="15.75" customHeight="1" x14ac:dyDescent="0.3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</row>
    <row r="777" spans="1:32" ht="15.75" customHeight="1" x14ac:dyDescent="0.3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</row>
    <row r="778" spans="1:32" ht="15.75" customHeight="1" x14ac:dyDescent="0.3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</row>
    <row r="779" spans="1:32" ht="15.75" customHeight="1" x14ac:dyDescent="0.3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</row>
    <row r="780" spans="1:32" ht="15.75" customHeight="1" x14ac:dyDescent="0.3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</row>
    <row r="781" spans="1:32" ht="15.75" customHeight="1" x14ac:dyDescent="0.3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</row>
    <row r="782" spans="1:32" ht="15.75" customHeight="1" x14ac:dyDescent="0.3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</row>
    <row r="783" spans="1:32" ht="15.75" customHeight="1" x14ac:dyDescent="0.3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</row>
    <row r="784" spans="1:32" ht="15.75" customHeight="1" x14ac:dyDescent="0.3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</row>
    <row r="785" spans="1:32" ht="15.75" customHeight="1" x14ac:dyDescent="0.3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</row>
    <row r="786" spans="1:32" ht="15.75" customHeight="1" x14ac:dyDescent="0.3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</row>
    <row r="787" spans="1:32" ht="15.75" customHeight="1" x14ac:dyDescent="0.3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</row>
    <row r="788" spans="1:32" ht="15.75" customHeight="1" x14ac:dyDescent="0.3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</row>
    <row r="789" spans="1:32" ht="15.75" customHeight="1" x14ac:dyDescent="0.3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</row>
    <row r="790" spans="1:32" ht="15.75" customHeight="1" x14ac:dyDescent="0.3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</row>
    <row r="791" spans="1:32" ht="15.75" customHeight="1" x14ac:dyDescent="0.3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</row>
    <row r="792" spans="1:32" ht="15.75" customHeight="1" x14ac:dyDescent="0.3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</row>
    <row r="793" spans="1:32" ht="15.75" customHeight="1" x14ac:dyDescent="0.3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</row>
    <row r="794" spans="1:32" ht="15.75" customHeight="1" x14ac:dyDescent="0.3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</row>
    <row r="795" spans="1:32" ht="15.75" customHeight="1" x14ac:dyDescent="0.3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</row>
    <row r="796" spans="1:32" ht="15.75" customHeight="1" x14ac:dyDescent="0.3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</row>
    <row r="797" spans="1:32" ht="15.75" customHeight="1" x14ac:dyDescent="0.3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</row>
    <row r="798" spans="1:32" ht="15.75" customHeight="1" x14ac:dyDescent="0.3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</row>
    <row r="799" spans="1:32" ht="15.75" customHeight="1" x14ac:dyDescent="0.3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</row>
    <row r="800" spans="1:32" ht="15.75" customHeight="1" x14ac:dyDescent="0.3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</row>
    <row r="801" spans="1:32" ht="15.75" customHeight="1" x14ac:dyDescent="0.3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</row>
    <row r="802" spans="1:32" ht="15.75" customHeight="1" x14ac:dyDescent="0.3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</row>
    <row r="803" spans="1:32" ht="15.75" customHeight="1" x14ac:dyDescent="0.3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</row>
    <row r="804" spans="1:32" ht="15.75" customHeight="1" x14ac:dyDescent="0.3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</row>
    <row r="805" spans="1:32" ht="15.75" customHeight="1" x14ac:dyDescent="0.3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</row>
    <row r="806" spans="1:32" ht="15.75" customHeight="1" x14ac:dyDescent="0.3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</row>
    <row r="807" spans="1:32" ht="15.75" customHeight="1" x14ac:dyDescent="0.3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</row>
    <row r="808" spans="1:32" ht="15.75" customHeight="1" x14ac:dyDescent="0.3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</row>
    <row r="809" spans="1:32" ht="15.75" customHeight="1" x14ac:dyDescent="0.3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</row>
    <row r="810" spans="1:32" ht="15.75" customHeight="1" x14ac:dyDescent="0.3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</row>
    <row r="811" spans="1:32" ht="15.75" customHeight="1" x14ac:dyDescent="0.3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</row>
    <row r="812" spans="1:32" ht="15.75" customHeight="1" x14ac:dyDescent="0.3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</row>
    <row r="813" spans="1:32" ht="15.75" customHeight="1" x14ac:dyDescent="0.3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</row>
    <row r="814" spans="1:32" ht="15.75" customHeight="1" x14ac:dyDescent="0.3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</row>
    <row r="815" spans="1:32" ht="15.75" customHeight="1" x14ac:dyDescent="0.3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</row>
    <row r="816" spans="1:32" ht="15.75" customHeight="1" x14ac:dyDescent="0.3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</row>
    <row r="817" spans="1:32" ht="15.75" customHeight="1" x14ac:dyDescent="0.3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</row>
    <row r="818" spans="1:32" ht="15.75" customHeight="1" x14ac:dyDescent="0.3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</row>
    <row r="819" spans="1:32" ht="15.75" customHeight="1" x14ac:dyDescent="0.3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</row>
    <row r="820" spans="1:32" ht="15.75" customHeight="1" x14ac:dyDescent="0.3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</row>
    <row r="821" spans="1:32" ht="15.75" customHeight="1" x14ac:dyDescent="0.3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</row>
    <row r="822" spans="1:32" ht="15.75" customHeight="1" x14ac:dyDescent="0.3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</row>
    <row r="823" spans="1:32" ht="15.75" customHeight="1" x14ac:dyDescent="0.3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</row>
    <row r="824" spans="1:32" ht="15.75" customHeight="1" x14ac:dyDescent="0.3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</row>
    <row r="825" spans="1:32" ht="15.75" customHeight="1" x14ac:dyDescent="0.3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</row>
    <row r="826" spans="1:32" ht="15.75" customHeight="1" x14ac:dyDescent="0.3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</row>
    <row r="827" spans="1:32" ht="15.75" customHeight="1" x14ac:dyDescent="0.3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</row>
    <row r="828" spans="1:32" ht="15.75" customHeight="1" x14ac:dyDescent="0.3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</row>
    <row r="829" spans="1:32" ht="15.75" customHeight="1" x14ac:dyDescent="0.3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</row>
    <row r="830" spans="1:32" ht="15.75" customHeight="1" x14ac:dyDescent="0.3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</row>
    <row r="831" spans="1:32" ht="15.75" customHeight="1" x14ac:dyDescent="0.3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</row>
    <row r="832" spans="1:32" ht="15.75" customHeight="1" x14ac:dyDescent="0.3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</row>
    <row r="833" spans="1:32" ht="15.75" customHeight="1" x14ac:dyDescent="0.3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</row>
    <row r="834" spans="1:32" ht="15.75" customHeight="1" x14ac:dyDescent="0.3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</row>
    <row r="835" spans="1:32" ht="15.75" customHeight="1" x14ac:dyDescent="0.3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</row>
    <row r="836" spans="1:32" ht="15.75" customHeight="1" x14ac:dyDescent="0.3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</row>
    <row r="837" spans="1:32" ht="15.75" customHeight="1" x14ac:dyDescent="0.3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</row>
    <row r="838" spans="1:32" ht="15.75" customHeight="1" x14ac:dyDescent="0.3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</row>
    <row r="839" spans="1:32" ht="15.75" customHeight="1" x14ac:dyDescent="0.3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</row>
    <row r="840" spans="1:32" ht="15.75" customHeight="1" x14ac:dyDescent="0.3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</row>
    <row r="841" spans="1:32" ht="15.75" customHeight="1" x14ac:dyDescent="0.3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</row>
    <row r="842" spans="1:32" ht="15.75" customHeight="1" x14ac:dyDescent="0.3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</row>
    <row r="843" spans="1:32" ht="15.75" customHeight="1" x14ac:dyDescent="0.3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</row>
    <row r="844" spans="1:32" ht="15.75" customHeight="1" x14ac:dyDescent="0.3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</row>
    <row r="845" spans="1:32" ht="15.75" customHeight="1" x14ac:dyDescent="0.3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</row>
    <row r="846" spans="1:32" ht="15.75" customHeight="1" x14ac:dyDescent="0.3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</row>
    <row r="847" spans="1:32" ht="15.75" customHeight="1" x14ac:dyDescent="0.3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</row>
    <row r="848" spans="1:32" ht="15.75" customHeight="1" x14ac:dyDescent="0.3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</row>
    <row r="849" spans="1:32" ht="15.75" customHeight="1" x14ac:dyDescent="0.3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</row>
    <row r="850" spans="1:32" ht="15.75" customHeight="1" x14ac:dyDescent="0.3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</row>
    <row r="851" spans="1:32" ht="15.75" customHeight="1" x14ac:dyDescent="0.3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</row>
    <row r="852" spans="1:32" ht="15.75" customHeight="1" x14ac:dyDescent="0.3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</row>
    <row r="853" spans="1:32" ht="15.75" customHeight="1" x14ac:dyDescent="0.3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</row>
    <row r="854" spans="1:32" ht="15.75" customHeight="1" x14ac:dyDescent="0.3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</row>
    <row r="855" spans="1:32" ht="15.75" customHeight="1" x14ac:dyDescent="0.3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</row>
    <row r="856" spans="1:32" ht="15.75" customHeight="1" x14ac:dyDescent="0.3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</row>
    <row r="857" spans="1:32" ht="15.75" customHeight="1" x14ac:dyDescent="0.3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</row>
    <row r="858" spans="1:32" ht="15.75" customHeight="1" x14ac:dyDescent="0.3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</row>
    <row r="859" spans="1:32" ht="15.75" customHeight="1" x14ac:dyDescent="0.3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</row>
    <row r="860" spans="1:32" ht="15.75" customHeight="1" x14ac:dyDescent="0.3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</row>
    <row r="861" spans="1:32" ht="15.75" customHeight="1" x14ac:dyDescent="0.3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</row>
    <row r="862" spans="1:32" ht="15.75" customHeight="1" x14ac:dyDescent="0.3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</row>
    <row r="863" spans="1:32" ht="15.75" customHeight="1" x14ac:dyDescent="0.3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</row>
    <row r="864" spans="1:32" ht="15.75" customHeight="1" x14ac:dyDescent="0.3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</row>
    <row r="865" spans="1:32" ht="15.75" customHeight="1" x14ac:dyDescent="0.3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</row>
    <row r="866" spans="1:32" ht="15.75" customHeight="1" x14ac:dyDescent="0.3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</row>
    <row r="867" spans="1:32" ht="15.75" customHeight="1" x14ac:dyDescent="0.3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</row>
    <row r="868" spans="1:32" ht="15.75" customHeight="1" x14ac:dyDescent="0.3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</row>
    <row r="869" spans="1:32" ht="15.75" customHeight="1" x14ac:dyDescent="0.3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</row>
    <row r="870" spans="1:32" ht="15.75" customHeight="1" x14ac:dyDescent="0.3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</row>
    <row r="871" spans="1:32" ht="15.75" customHeight="1" x14ac:dyDescent="0.3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</row>
    <row r="872" spans="1:32" ht="15.75" customHeight="1" x14ac:dyDescent="0.3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</row>
    <row r="873" spans="1:32" ht="15.75" customHeight="1" x14ac:dyDescent="0.3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</row>
    <row r="874" spans="1:32" ht="15.75" customHeight="1" x14ac:dyDescent="0.3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</row>
    <row r="875" spans="1:32" ht="15.75" customHeight="1" x14ac:dyDescent="0.3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</row>
    <row r="876" spans="1:32" ht="15.75" customHeight="1" x14ac:dyDescent="0.3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</row>
    <row r="877" spans="1:32" ht="15.75" customHeight="1" x14ac:dyDescent="0.3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</row>
    <row r="878" spans="1:32" ht="15.75" customHeight="1" x14ac:dyDescent="0.3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</row>
    <row r="879" spans="1:32" ht="15.75" customHeight="1" x14ac:dyDescent="0.3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</row>
    <row r="880" spans="1:32" ht="15.75" customHeight="1" x14ac:dyDescent="0.3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</row>
    <row r="881" spans="1:32" ht="15.75" customHeight="1" x14ac:dyDescent="0.3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</row>
    <row r="882" spans="1:32" ht="15.75" customHeight="1" x14ac:dyDescent="0.3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</row>
    <row r="883" spans="1:32" ht="15.75" customHeight="1" x14ac:dyDescent="0.3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</row>
    <row r="884" spans="1:32" ht="15.75" customHeight="1" x14ac:dyDescent="0.3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</row>
    <row r="885" spans="1:32" ht="15.75" customHeight="1" x14ac:dyDescent="0.3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</row>
    <row r="886" spans="1:32" ht="15.75" customHeight="1" x14ac:dyDescent="0.3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</row>
    <row r="887" spans="1:32" ht="15.75" customHeight="1" x14ac:dyDescent="0.3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</row>
    <row r="888" spans="1:32" ht="15.75" customHeight="1" x14ac:dyDescent="0.3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</row>
    <row r="889" spans="1:32" ht="15.75" customHeight="1" x14ac:dyDescent="0.3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</row>
    <row r="890" spans="1:32" ht="15.75" customHeight="1" x14ac:dyDescent="0.3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</row>
    <row r="891" spans="1:32" ht="15.75" customHeight="1" x14ac:dyDescent="0.3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</row>
    <row r="892" spans="1:32" ht="15.75" customHeight="1" x14ac:dyDescent="0.3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</row>
    <row r="893" spans="1:32" ht="15.75" customHeight="1" x14ac:dyDescent="0.3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</row>
    <row r="894" spans="1:32" ht="15.75" customHeight="1" x14ac:dyDescent="0.3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</row>
    <row r="895" spans="1:32" ht="15.75" customHeight="1" x14ac:dyDescent="0.3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</row>
    <row r="896" spans="1:32" ht="15.75" customHeight="1" x14ac:dyDescent="0.3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</row>
    <row r="897" spans="1:32" ht="15.75" customHeight="1" x14ac:dyDescent="0.3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</row>
    <row r="898" spans="1:32" ht="15.75" customHeight="1" x14ac:dyDescent="0.3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</row>
    <row r="899" spans="1:32" ht="15.75" customHeight="1" x14ac:dyDescent="0.3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</row>
    <row r="900" spans="1:32" ht="15.75" customHeight="1" x14ac:dyDescent="0.3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</row>
    <row r="901" spans="1:32" ht="15.75" customHeight="1" x14ac:dyDescent="0.3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</row>
    <row r="902" spans="1:32" ht="15.75" customHeight="1" x14ac:dyDescent="0.3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</row>
    <row r="903" spans="1:32" ht="15.75" customHeight="1" x14ac:dyDescent="0.3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</row>
    <row r="904" spans="1:32" ht="15.75" customHeight="1" x14ac:dyDescent="0.3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</row>
    <row r="905" spans="1:32" ht="15.75" customHeight="1" x14ac:dyDescent="0.3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</row>
    <row r="906" spans="1:32" ht="15.75" customHeight="1" x14ac:dyDescent="0.3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</row>
    <row r="907" spans="1:32" ht="15.75" customHeight="1" x14ac:dyDescent="0.3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</row>
    <row r="908" spans="1:32" ht="15.75" customHeight="1" x14ac:dyDescent="0.3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</row>
    <row r="909" spans="1:32" ht="15.75" customHeight="1" x14ac:dyDescent="0.3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</row>
    <row r="910" spans="1:32" ht="15.75" customHeight="1" x14ac:dyDescent="0.3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</row>
    <row r="911" spans="1:32" ht="15.75" customHeight="1" x14ac:dyDescent="0.3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</row>
    <row r="912" spans="1:32" ht="15.75" customHeight="1" x14ac:dyDescent="0.3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</row>
    <row r="913" spans="1:32" ht="15.75" customHeight="1" x14ac:dyDescent="0.3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</row>
    <row r="914" spans="1:32" ht="15.75" customHeight="1" x14ac:dyDescent="0.3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</row>
    <row r="915" spans="1:32" ht="15.75" customHeight="1" x14ac:dyDescent="0.3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</row>
    <row r="916" spans="1:32" ht="15.75" customHeight="1" x14ac:dyDescent="0.3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</row>
    <row r="917" spans="1:32" ht="15.75" customHeight="1" x14ac:dyDescent="0.3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</row>
    <row r="918" spans="1:32" ht="15.75" customHeight="1" x14ac:dyDescent="0.3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</row>
    <row r="919" spans="1:32" ht="15.75" customHeight="1" x14ac:dyDescent="0.3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</row>
    <row r="920" spans="1:32" ht="15.75" customHeight="1" x14ac:dyDescent="0.3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</row>
    <row r="921" spans="1:32" ht="15.75" customHeight="1" x14ac:dyDescent="0.3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</row>
    <row r="922" spans="1:32" ht="15.75" customHeight="1" x14ac:dyDescent="0.3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</row>
    <row r="923" spans="1:32" ht="15.75" customHeight="1" x14ac:dyDescent="0.3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</row>
    <row r="924" spans="1:32" ht="15.75" customHeight="1" x14ac:dyDescent="0.3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</row>
    <row r="925" spans="1:32" ht="15.75" customHeight="1" x14ac:dyDescent="0.3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</row>
    <row r="926" spans="1:32" ht="15.75" customHeight="1" x14ac:dyDescent="0.3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</row>
    <row r="927" spans="1:32" ht="15.75" customHeight="1" x14ac:dyDescent="0.3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</row>
    <row r="928" spans="1:32" ht="15.75" customHeight="1" x14ac:dyDescent="0.3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</row>
    <row r="929" spans="1:32" ht="15.75" customHeight="1" x14ac:dyDescent="0.3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</row>
    <row r="930" spans="1:32" ht="15.75" customHeight="1" x14ac:dyDescent="0.3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</row>
    <row r="931" spans="1:32" ht="15.75" customHeight="1" x14ac:dyDescent="0.3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</row>
    <row r="932" spans="1:32" ht="15.75" customHeight="1" x14ac:dyDescent="0.3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</row>
    <row r="933" spans="1:32" ht="15.75" customHeight="1" x14ac:dyDescent="0.3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</row>
    <row r="934" spans="1:32" ht="15.75" customHeight="1" x14ac:dyDescent="0.3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</row>
    <row r="935" spans="1:32" ht="15.75" customHeight="1" x14ac:dyDescent="0.3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</row>
    <row r="936" spans="1:32" ht="15.75" customHeight="1" x14ac:dyDescent="0.3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</row>
    <row r="937" spans="1:32" ht="15.75" customHeight="1" x14ac:dyDescent="0.3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</row>
    <row r="938" spans="1:32" ht="15.75" customHeight="1" x14ac:dyDescent="0.3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</row>
    <row r="939" spans="1:32" ht="15.75" customHeight="1" x14ac:dyDescent="0.3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</row>
    <row r="940" spans="1:32" ht="15.75" customHeight="1" x14ac:dyDescent="0.3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</row>
    <row r="941" spans="1:32" ht="15.75" customHeight="1" x14ac:dyDescent="0.3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</row>
    <row r="942" spans="1:32" ht="15.75" customHeight="1" x14ac:dyDescent="0.3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</row>
    <row r="943" spans="1:32" ht="15.75" customHeight="1" x14ac:dyDescent="0.3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</row>
    <row r="944" spans="1:32" ht="15.75" customHeight="1" x14ac:dyDescent="0.3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</row>
    <row r="945" spans="1:32" ht="15.75" customHeight="1" x14ac:dyDescent="0.3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</row>
    <row r="946" spans="1:32" ht="15.75" customHeight="1" x14ac:dyDescent="0.3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</row>
    <row r="947" spans="1:32" ht="15.75" customHeight="1" x14ac:dyDescent="0.3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</row>
    <row r="948" spans="1:32" ht="15.75" customHeight="1" x14ac:dyDescent="0.3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</row>
    <row r="949" spans="1:32" ht="15.75" customHeight="1" x14ac:dyDescent="0.3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</row>
    <row r="950" spans="1:32" ht="15.75" customHeight="1" x14ac:dyDescent="0.3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</row>
    <row r="951" spans="1:32" ht="15.75" customHeight="1" x14ac:dyDescent="0.3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</row>
    <row r="952" spans="1:32" ht="15.75" customHeight="1" x14ac:dyDescent="0.3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</row>
    <row r="953" spans="1:32" ht="15.75" customHeight="1" x14ac:dyDescent="0.3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</row>
    <row r="954" spans="1:32" ht="15.75" customHeight="1" x14ac:dyDescent="0.3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</row>
    <row r="955" spans="1:32" ht="15.75" customHeight="1" x14ac:dyDescent="0.3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</row>
    <row r="956" spans="1:32" ht="15.75" customHeight="1" x14ac:dyDescent="0.3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</row>
    <row r="957" spans="1:32" ht="15.75" customHeight="1" x14ac:dyDescent="0.3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</row>
    <row r="958" spans="1:32" ht="15.75" customHeight="1" x14ac:dyDescent="0.3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</row>
    <row r="959" spans="1:32" ht="15.75" customHeight="1" x14ac:dyDescent="0.3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</row>
    <row r="960" spans="1:32" ht="15.75" customHeight="1" x14ac:dyDescent="0.3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</row>
    <row r="961" spans="1:32" ht="15.75" customHeight="1" x14ac:dyDescent="0.3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</row>
    <row r="962" spans="1:32" ht="15.75" customHeight="1" x14ac:dyDescent="0.3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</row>
    <row r="963" spans="1:32" ht="15.75" customHeight="1" x14ac:dyDescent="0.3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</row>
    <row r="964" spans="1:32" ht="15.75" customHeight="1" x14ac:dyDescent="0.3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</row>
    <row r="965" spans="1:32" ht="15.75" customHeight="1" x14ac:dyDescent="0.3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</row>
    <row r="966" spans="1:32" ht="15.75" customHeight="1" x14ac:dyDescent="0.3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</row>
    <row r="967" spans="1:32" ht="15.75" customHeight="1" x14ac:dyDescent="0.3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</row>
    <row r="968" spans="1:32" ht="15.75" customHeight="1" x14ac:dyDescent="0.3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</row>
    <row r="969" spans="1:32" ht="15.75" customHeight="1" x14ac:dyDescent="0.3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</row>
    <row r="970" spans="1:32" ht="15.75" customHeight="1" x14ac:dyDescent="0.3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</row>
    <row r="971" spans="1:32" ht="15.75" customHeight="1" x14ac:dyDescent="0.3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</row>
    <row r="972" spans="1:32" ht="15.75" customHeight="1" x14ac:dyDescent="0.3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</row>
    <row r="973" spans="1:32" ht="15.75" customHeight="1" x14ac:dyDescent="0.3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</row>
    <row r="974" spans="1:32" ht="15.75" customHeight="1" x14ac:dyDescent="0.3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</row>
    <row r="975" spans="1:32" ht="15.75" customHeight="1" x14ac:dyDescent="0.3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</row>
    <row r="976" spans="1:32" ht="15.75" customHeight="1" x14ac:dyDescent="0.3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</row>
    <row r="977" spans="1:32" ht="15.75" customHeight="1" x14ac:dyDescent="0.3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</row>
    <row r="978" spans="1:32" ht="15.75" customHeight="1" x14ac:dyDescent="0.3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</row>
    <row r="979" spans="1:32" ht="15.75" customHeight="1" x14ac:dyDescent="0.3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</row>
    <row r="980" spans="1:32" ht="15.75" customHeight="1" x14ac:dyDescent="0.3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</row>
    <row r="981" spans="1:32" ht="15.75" customHeight="1" x14ac:dyDescent="0.3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</row>
    <row r="982" spans="1:32" ht="15.75" customHeight="1" x14ac:dyDescent="0.3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</row>
    <row r="983" spans="1:32" ht="15.75" customHeight="1" x14ac:dyDescent="0.3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</row>
    <row r="984" spans="1:32" ht="15.75" customHeight="1" x14ac:dyDescent="0.3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</row>
    <row r="985" spans="1:32" ht="15.75" customHeight="1" x14ac:dyDescent="0.3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</row>
    <row r="986" spans="1:32" ht="15.75" customHeight="1" x14ac:dyDescent="0.3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</row>
    <row r="987" spans="1:32" ht="15.75" customHeight="1" x14ac:dyDescent="0.3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</row>
    <row r="988" spans="1:32" ht="15.75" customHeight="1" x14ac:dyDescent="0.3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</row>
    <row r="989" spans="1:32" ht="15.75" customHeight="1" x14ac:dyDescent="0.3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</row>
    <row r="990" spans="1:32" ht="15.75" customHeight="1" x14ac:dyDescent="0.3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</row>
    <row r="991" spans="1:32" ht="15.75" customHeight="1" x14ac:dyDescent="0.3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</row>
    <row r="992" spans="1:32" ht="15.75" customHeight="1" x14ac:dyDescent="0.3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</row>
    <row r="993" spans="1:32" ht="15.75" customHeight="1" x14ac:dyDescent="0.3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</row>
    <row r="994" spans="1:32" ht="15.75" customHeight="1" x14ac:dyDescent="0.3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</row>
    <row r="995" spans="1:32" ht="15.75" customHeight="1" x14ac:dyDescent="0.3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</row>
    <row r="996" spans="1:32" ht="15.75" customHeight="1" x14ac:dyDescent="0.3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</row>
    <row r="997" spans="1:32" ht="15.75" customHeight="1" x14ac:dyDescent="0.3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</row>
    <row r="998" spans="1:32" ht="15.75" customHeight="1" x14ac:dyDescent="0.3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</row>
    <row r="999" spans="1:32" ht="15.75" customHeight="1" x14ac:dyDescent="0.3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</row>
    <row r="1000" spans="1:32" ht="15.75" customHeight="1" x14ac:dyDescent="0.3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</row>
  </sheetData>
  <mergeCells count="6">
    <mergeCell ref="D6:E6"/>
    <mergeCell ref="D9:E9"/>
    <mergeCell ref="D12:E12"/>
    <mergeCell ref="D40:E40"/>
    <mergeCell ref="D46:E46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C6366-D53B-4E04-BD60-6B38136366BF}">
  <dimension ref="C1:Z45"/>
  <sheetViews>
    <sheetView workbookViewId="0">
      <selection sqref="A1:XFD1048576"/>
    </sheetView>
  </sheetViews>
  <sheetFormatPr defaultRowHeight="14" x14ac:dyDescent="0.3"/>
  <cols>
    <col min="1" max="3" width="8.7265625" style="18"/>
    <col min="4" max="5" width="8.90625" style="18" bestFit="1" customWidth="1"/>
    <col min="6" max="6" width="20.1796875" style="18" bestFit="1" customWidth="1"/>
    <col min="7" max="8" width="8.90625" style="18" bestFit="1" customWidth="1"/>
    <col min="9" max="9" width="22.81640625" style="18" customWidth="1"/>
    <col min="10" max="10" width="13.54296875" style="18" customWidth="1"/>
    <col min="11" max="11" width="12.6328125" style="18" customWidth="1"/>
    <col min="12" max="12" width="8.81640625" style="18" bestFit="1" customWidth="1"/>
    <col min="13" max="13" width="8.7265625" style="18"/>
    <col min="14" max="14" width="8.7265625" style="20"/>
    <col min="15" max="15" width="8.7265625" style="18"/>
    <col min="16" max="17" width="8.90625" style="18" bestFit="1" customWidth="1"/>
    <col min="18" max="18" width="24.1796875" style="18" customWidth="1"/>
    <col min="19" max="20" width="8.90625" style="18" bestFit="1" customWidth="1"/>
    <col min="21" max="21" width="21.54296875" style="18" bestFit="1" customWidth="1"/>
    <col min="22" max="23" width="8.7265625" style="18"/>
    <col min="24" max="24" width="20.1796875" style="18" bestFit="1" customWidth="1"/>
    <col min="25" max="25" width="8.7265625" style="18"/>
    <col min="26" max="26" width="11.90625" style="18" customWidth="1"/>
    <col min="27" max="32" width="8.90625" style="18" bestFit="1" customWidth="1"/>
    <col min="33" max="16384" width="8.7265625" style="18"/>
  </cols>
  <sheetData>
    <row r="1" spans="3:26" ht="14.5" x14ac:dyDescent="0.35">
      <c r="M1" s="19" t="s">
        <v>49</v>
      </c>
    </row>
    <row r="2" spans="3:26" x14ac:dyDescent="0.3">
      <c r="C2" s="18" t="s">
        <v>50</v>
      </c>
      <c r="P2" s="18" t="s">
        <v>51</v>
      </c>
    </row>
    <row r="4" spans="3:26" x14ac:dyDescent="0.3">
      <c r="D4" s="21" t="s">
        <v>0</v>
      </c>
      <c r="G4" s="18" t="s">
        <v>1</v>
      </c>
      <c r="J4" s="18" t="s">
        <v>52</v>
      </c>
      <c r="P4" s="21" t="s">
        <v>0</v>
      </c>
      <c r="S4" s="18" t="s">
        <v>1</v>
      </c>
      <c r="V4" s="18" t="s">
        <v>53</v>
      </c>
    </row>
    <row r="5" spans="3:26" x14ac:dyDescent="0.3">
      <c r="C5" s="18" t="s">
        <v>54</v>
      </c>
      <c r="D5" s="22">
        <v>35.257715037916</v>
      </c>
      <c r="G5" s="18">
        <v>32.308202101367499</v>
      </c>
      <c r="J5" s="21">
        <v>28.699490488016199</v>
      </c>
      <c r="K5" s="23"/>
      <c r="O5" s="18" t="s">
        <v>54</v>
      </c>
      <c r="P5" s="18">
        <v>29.932959164656602</v>
      </c>
      <c r="S5" s="21">
        <v>32.506716294955801</v>
      </c>
      <c r="T5" s="23"/>
      <c r="U5" s="24"/>
      <c r="V5" s="18">
        <v>25.621205569506301</v>
      </c>
    </row>
    <row r="6" spans="3:26" ht="14.5" x14ac:dyDescent="0.35">
      <c r="D6" s="22">
        <v>34.606049226699703</v>
      </c>
      <c r="G6" s="18">
        <v>31.892592520231201</v>
      </c>
      <c r="J6" s="21">
        <v>28.570307320016799</v>
      </c>
      <c r="K6" s="23"/>
      <c r="P6" s="18">
        <v>30.0727175627554</v>
      </c>
      <c r="S6" s="21">
        <v>32.232322093182702</v>
      </c>
      <c r="T6" s="23"/>
      <c r="U6" s="23"/>
      <c r="V6" s="18">
        <v>25.507340925695999</v>
      </c>
      <c r="Z6" s="25"/>
    </row>
    <row r="7" spans="3:26" x14ac:dyDescent="0.3">
      <c r="D7" s="22">
        <v>34.574773631279903</v>
      </c>
      <c r="E7" s="18">
        <v>34.812845965298528</v>
      </c>
      <c r="F7" s="18">
        <v>-1.8374766238082216</v>
      </c>
      <c r="G7" s="18">
        <v>32.797455607219398</v>
      </c>
      <c r="H7" s="18">
        <f>AVERAGE(G5:G7)</f>
        <v>32.332750076272703</v>
      </c>
      <c r="I7" s="18">
        <f>H7-H10</f>
        <v>0.14074808884765844</v>
      </c>
      <c r="J7" s="21">
        <v>28.394569899093302</v>
      </c>
      <c r="K7" s="18">
        <f>AVERAGE(J5:J7)</f>
        <v>28.554789235708768</v>
      </c>
      <c r="L7" s="18">
        <f>K7-K10</f>
        <v>-0.39241411181958341</v>
      </c>
      <c r="P7" s="18">
        <v>29.450961567659199</v>
      </c>
      <c r="Q7" s="18">
        <v>29.818879431690402</v>
      </c>
      <c r="R7" s="18">
        <v>-0.62545491151369959</v>
      </c>
      <c r="S7" s="21">
        <v>33.1394185376965</v>
      </c>
      <c r="T7" s="21">
        <f>AVERAGE(S5:S6)</f>
        <v>32.369519194069255</v>
      </c>
      <c r="U7" s="24">
        <f>T7-T10</f>
        <v>0.89598632480895546</v>
      </c>
      <c r="V7" s="18">
        <v>25.472688754073701</v>
      </c>
      <c r="W7" s="18">
        <v>25.533745083092001</v>
      </c>
      <c r="X7" s="26">
        <f>W7-W10</f>
        <v>-1.5435653559470985</v>
      </c>
      <c r="Z7" s="27"/>
    </row>
    <row r="8" spans="3:26" x14ac:dyDescent="0.3">
      <c r="C8" s="18" t="s">
        <v>55</v>
      </c>
      <c r="D8" s="18">
        <v>36.600344199340299</v>
      </c>
      <c r="F8" s="18">
        <v>3.5738439068152137</v>
      </c>
      <c r="G8" s="18">
        <v>31.956971734005698</v>
      </c>
      <c r="I8" s="18">
        <f>2^-I7</f>
        <v>0.90704869624432027</v>
      </c>
      <c r="J8" s="21">
        <v>28.945951604603</v>
      </c>
      <c r="L8" s="18">
        <f>2^-L7</f>
        <v>1.3125879663512572</v>
      </c>
      <c r="O8" s="18" t="s">
        <v>55</v>
      </c>
      <c r="P8" s="18">
        <v>30.336725589483699</v>
      </c>
      <c r="R8" s="18">
        <v>1.5426971929786562</v>
      </c>
      <c r="S8" s="21">
        <v>31.539128131292301</v>
      </c>
      <c r="T8" s="23"/>
      <c r="U8" s="24">
        <f>2^-U7</f>
        <v>0.53737968018266946</v>
      </c>
      <c r="V8" s="21">
        <v>26.880709174035299</v>
      </c>
      <c r="W8" s="23"/>
      <c r="X8" s="18">
        <f>2^-X7</f>
        <v>2.9151403742786703</v>
      </c>
    </row>
    <row r="9" spans="3:26" x14ac:dyDescent="0.3">
      <c r="D9" s="18">
        <v>36.700300978873202</v>
      </c>
      <c r="G9" s="18">
        <v>32.427032240844397</v>
      </c>
      <c r="J9" s="21">
        <v>28.948455090453699</v>
      </c>
      <c r="P9" s="18">
        <v>30.273558332297601</v>
      </c>
      <c r="S9" s="21">
        <v>31.8965548723735</v>
      </c>
      <c r="T9" s="23"/>
      <c r="U9" s="23"/>
      <c r="V9" s="21">
        <v>27.021298717156501</v>
      </c>
      <c r="W9" s="23"/>
    </row>
    <row r="10" spans="3:26" x14ac:dyDescent="0.3">
      <c r="D10" s="18">
        <v>34.667315060957897</v>
      </c>
      <c r="E10" s="18">
        <v>36.65032258910675</v>
      </c>
      <c r="G10" s="18">
        <v>0</v>
      </c>
      <c r="H10" s="18">
        <f>AVERAGE(G8:G9)</f>
        <v>32.192001987425044</v>
      </c>
      <c r="J10" s="21">
        <v>28.710640094440901</v>
      </c>
      <c r="K10" s="18">
        <f>AVERAGE(J8:J9)</f>
        <v>28.947203347528351</v>
      </c>
      <c r="P10" s="18">
        <v>30.722719107831001</v>
      </c>
      <c r="Q10" s="18">
        <v>30.444334343204101</v>
      </c>
      <c r="S10" s="21">
        <v>31.407937607228298</v>
      </c>
      <c r="T10" s="21">
        <f>AVERAGE(S8,S10)</f>
        <v>31.4735328692603</v>
      </c>
      <c r="U10" s="23"/>
      <c r="V10" s="21">
        <v>27.3299234259255</v>
      </c>
      <c r="W10" s="21">
        <f>AVERAGE(V8:V10)</f>
        <v>27.077310439039099</v>
      </c>
    </row>
    <row r="11" spans="3:26" x14ac:dyDescent="0.3">
      <c r="K11" s="23"/>
      <c r="U11" s="23"/>
      <c r="W11" s="23"/>
    </row>
    <row r="12" spans="3:26" x14ac:dyDescent="0.3">
      <c r="K12" s="23"/>
      <c r="U12" s="23"/>
      <c r="W12" s="23"/>
    </row>
    <row r="13" spans="3:26" x14ac:dyDescent="0.3">
      <c r="K13" s="21"/>
      <c r="U13" s="23"/>
      <c r="W13" s="21"/>
    </row>
    <row r="14" spans="3:26" x14ac:dyDescent="0.3">
      <c r="K14" s="23"/>
      <c r="W14" s="23"/>
    </row>
    <row r="15" spans="3:26" x14ac:dyDescent="0.3">
      <c r="K15" s="23"/>
      <c r="W15" s="23"/>
    </row>
    <row r="16" spans="3:26" x14ac:dyDescent="0.3">
      <c r="K16" s="21"/>
      <c r="W16" s="21"/>
    </row>
    <row r="17" spans="3:24" x14ac:dyDescent="0.3">
      <c r="C17" s="18" t="s">
        <v>56</v>
      </c>
      <c r="P17" s="18" t="s">
        <v>57</v>
      </c>
    </row>
    <row r="19" spans="3:24" x14ac:dyDescent="0.3">
      <c r="D19" s="21" t="s">
        <v>0</v>
      </c>
      <c r="G19" s="18" t="s">
        <v>1</v>
      </c>
      <c r="J19" s="18" t="s">
        <v>53</v>
      </c>
      <c r="P19" s="21" t="s">
        <v>0</v>
      </c>
      <c r="S19" s="18" t="s">
        <v>1</v>
      </c>
      <c r="V19" s="18" t="s">
        <v>53</v>
      </c>
    </row>
    <row r="20" spans="3:24" x14ac:dyDescent="0.3">
      <c r="C20" s="18" t="s">
        <v>54</v>
      </c>
      <c r="D20" s="21">
        <v>20.1897303675903</v>
      </c>
      <c r="E20" s="23"/>
      <c r="G20" s="21">
        <v>29.4531854571485</v>
      </c>
      <c r="H20" s="23"/>
      <c r="I20" s="23"/>
      <c r="J20" s="21">
        <v>27.854184270859101</v>
      </c>
      <c r="K20" s="23"/>
      <c r="O20" s="18" t="s">
        <v>54</v>
      </c>
      <c r="P20" s="21">
        <v>29.3553875468385</v>
      </c>
      <c r="Q20" s="23"/>
      <c r="R20" s="23"/>
      <c r="S20" s="21">
        <v>21.775638408245801</v>
      </c>
      <c r="T20" s="23"/>
      <c r="U20" s="28"/>
      <c r="V20" s="29">
        <v>30.2933056280371</v>
      </c>
      <c r="W20" s="15"/>
      <c r="X20" s="15"/>
    </row>
    <row r="21" spans="3:24" x14ac:dyDescent="0.3">
      <c r="D21" s="21">
        <v>20.2690423780675</v>
      </c>
      <c r="E21" s="23"/>
      <c r="G21" s="21">
        <v>29.349694414986001</v>
      </c>
      <c r="H21" s="23"/>
      <c r="I21" s="23"/>
      <c r="J21" s="21">
        <v>27.988475899941101</v>
      </c>
      <c r="K21" s="23"/>
      <c r="P21" s="21">
        <v>29.582470662973801</v>
      </c>
      <c r="Q21" s="23"/>
      <c r="R21" s="23"/>
      <c r="S21" s="21">
        <v>22.150078867912999</v>
      </c>
      <c r="T21" s="23"/>
      <c r="U21" s="23"/>
      <c r="V21" s="29">
        <v>29.775039298388599</v>
      </c>
      <c r="W21" s="15"/>
      <c r="X21" s="15"/>
    </row>
    <row r="22" spans="3:24" x14ac:dyDescent="0.3">
      <c r="D22" s="21">
        <v>20.6796097948945</v>
      </c>
      <c r="E22" s="21">
        <f>AVERAGE(D20:D22)</f>
        <v>20.379460846850765</v>
      </c>
      <c r="F22" s="30">
        <f>E22-E25</f>
        <v>-1.4222802187225696</v>
      </c>
      <c r="G22" s="21">
        <v>28.850649071870901</v>
      </c>
      <c r="H22" s="21">
        <f>AVERAGE(G20:G22)</f>
        <v>29.217842981335135</v>
      </c>
      <c r="I22" s="30">
        <f>H22-H25</f>
        <v>-0.3964663518853655</v>
      </c>
      <c r="J22" s="21">
        <v>28.4534371702273</v>
      </c>
      <c r="K22" s="18">
        <f>AVERAGE(J20:J22)</f>
        <v>28.098699113675835</v>
      </c>
      <c r="L22" s="18">
        <f>K22-K25</f>
        <v>-0.75769717421216498</v>
      </c>
      <c r="P22" s="21">
        <v>29.292686303110699</v>
      </c>
      <c r="Q22" s="21">
        <f>AVERAGE(P20:P22)</f>
        <v>29.410181504307669</v>
      </c>
      <c r="R22" s="28">
        <f>Q22-Q25</f>
        <v>-0.62316958052223015</v>
      </c>
      <c r="S22" s="21">
        <v>21.6631185273312</v>
      </c>
      <c r="T22" s="21">
        <f>AVERAGE(S20:S22)</f>
        <v>21.86294526783</v>
      </c>
      <c r="U22" s="28">
        <f>T22-T25</f>
        <v>0.11925877392143036</v>
      </c>
      <c r="V22" s="29">
        <v>29.029398422555101</v>
      </c>
      <c r="W22" s="29">
        <f>AVERAGE(V20:V22)</f>
        <v>29.699247782993599</v>
      </c>
      <c r="X22" s="31">
        <f>W22-W25</f>
        <v>-0.40300135956266558</v>
      </c>
    </row>
    <row r="23" spans="3:24" x14ac:dyDescent="0.3">
      <c r="C23" s="18" t="s">
        <v>55</v>
      </c>
      <c r="D23" s="21">
        <v>21.757769146774599</v>
      </c>
      <c r="E23" s="23"/>
      <c r="F23" s="32">
        <f>2^-F22</f>
        <v>2.6800877152920006</v>
      </c>
      <c r="G23" s="21">
        <v>29.676530960359798</v>
      </c>
      <c r="H23" s="23"/>
      <c r="I23" s="32">
        <f>2^-I22</f>
        <v>1.3162799444097089</v>
      </c>
      <c r="J23" s="21">
        <v>28.937561852381101</v>
      </c>
      <c r="L23" s="18">
        <f>2^-L22</f>
        <v>1.6907896359568189</v>
      </c>
      <c r="O23" s="18" t="s">
        <v>55</v>
      </c>
      <c r="P23" s="21">
        <v>30.177347553617</v>
      </c>
      <c r="Q23" s="23"/>
      <c r="R23" s="24">
        <f>2^-R22</f>
        <v>1.5402553860128598</v>
      </c>
      <c r="S23" s="21">
        <v>21.925179876514498</v>
      </c>
      <c r="T23" s="23"/>
      <c r="U23" s="24">
        <f>2^-U22</f>
        <v>0.92066054497211303</v>
      </c>
      <c r="V23" s="29">
        <v>30.267610408164298</v>
      </c>
      <c r="W23" s="15"/>
      <c r="X23" s="17">
        <f>2^-X22</f>
        <v>1.3222558512055276</v>
      </c>
    </row>
    <row r="24" spans="3:24" x14ac:dyDescent="0.3">
      <c r="D24" s="21">
        <v>21.703625375882002</v>
      </c>
      <c r="E24" s="23"/>
      <c r="G24" s="21">
        <v>29.460799222352399</v>
      </c>
      <c r="H24" s="23"/>
      <c r="I24" s="23"/>
      <c r="J24" s="21">
        <v>28.775230723394898</v>
      </c>
      <c r="P24" s="21">
        <v>29.925461008466801</v>
      </c>
      <c r="Q24" s="23"/>
      <c r="R24" s="23"/>
      <c r="S24" s="21">
        <v>21.653550692126402</v>
      </c>
      <c r="T24" s="23"/>
      <c r="U24" s="23"/>
      <c r="V24" s="29">
        <v>30.270728493702499</v>
      </c>
      <c r="W24" s="15"/>
      <c r="X24" s="15"/>
    </row>
    <row r="25" spans="3:24" x14ac:dyDescent="0.3">
      <c r="D25" s="21">
        <v>21.943828674063401</v>
      </c>
      <c r="E25" s="21">
        <f>AVERAGE(D23:D25)</f>
        <v>21.801741065573335</v>
      </c>
      <c r="G25" s="21">
        <v>29.7055978169493</v>
      </c>
      <c r="H25" s="21">
        <f>AVERAGE(G23:G25)</f>
        <v>29.614309333220501</v>
      </c>
      <c r="I25" s="23"/>
      <c r="J25" s="21">
        <v>29.0034356269204</v>
      </c>
      <c r="K25" s="18">
        <f>AVERAGE(J23:J24)</f>
        <v>28.856396287888</v>
      </c>
      <c r="P25" s="21">
        <v>29.9972446924059</v>
      </c>
      <c r="Q25" s="21">
        <f>AVERAGE(P23:P25)</f>
        <v>30.033351084829899</v>
      </c>
      <c r="R25" s="23"/>
      <c r="S25" s="21">
        <v>21.652328913084801</v>
      </c>
      <c r="T25" s="21">
        <f>AVERAGE(S23:S25)</f>
        <v>21.743686493908569</v>
      </c>
      <c r="U25" s="23"/>
      <c r="V25" s="29">
        <v>29.768408525801998</v>
      </c>
      <c r="W25" s="29">
        <f>AVERAGE(V23:V25)</f>
        <v>30.102249142556264</v>
      </c>
      <c r="X25" s="31"/>
    </row>
    <row r="29" spans="3:24" x14ac:dyDescent="0.3">
      <c r="S29" s="23"/>
      <c r="T29" s="23"/>
    </row>
    <row r="30" spans="3:24" x14ac:dyDescent="0.3">
      <c r="C30" s="18" t="s">
        <v>58</v>
      </c>
      <c r="P30" s="18" t="s">
        <v>59</v>
      </c>
    </row>
    <row r="32" spans="3:24" x14ac:dyDescent="0.3">
      <c r="D32" s="21" t="s">
        <v>0</v>
      </c>
      <c r="G32" s="18" t="s">
        <v>1</v>
      </c>
      <c r="J32" s="18" t="s">
        <v>53</v>
      </c>
      <c r="P32" s="21" t="s">
        <v>0</v>
      </c>
      <c r="S32" s="18" t="s">
        <v>1</v>
      </c>
      <c r="V32" s="18" t="s">
        <v>53</v>
      </c>
    </row>
    <row r="33" spans="3:24" x14ac:dyDescent="0.3">
      <c r="C33" s="18" t="s">
        <v>54</v>
      </c>
      <c r="D33" s="21">
        <v>20.5594343996415</v>
      </c>
      <c r="E33" s="23"/>
      <c r="F33" s="23"/>
      <c r="G33" s="21">
        <v>27.456889503875999</v>
      </c>
      <c r="H33" s="23"/>
      <c r="I33" s="23"/>
      <c r="J33" s="18">
        <v>0</v>
      </c>
      <c r="K33" s="23"/>
      <c r="O33" s="18" t="s">
        <v>54</v>
      </c>
      <c r="P33" s="21">
        <v>21.078240597067499</v>
      </c>
      <c r="Q33" s="23"/>
      <c r="R33" s="23"/>
      <c r="S33" s="21">
        <v>28.1088850257891</v>
      </c>
      <c r="T33" s="23"/>
      <c r="U33" s="23"/>
      <c r="V33" s="29">
        <v>29.0863506278938</v>
      </c>
      <c r="W33" s="15"/>
    </row>
    <row r="34" spans="3:24" x14ac:dyDescent="0.3">
      <c r="D34" s="21">
        <v>20.554843955636699</v>
      </c>
      <c r="E34" s="23"/>
      <c r="F34" s="23"/>
      <c r="G34" s="21">
        <v>27.417045123124598</v>
      </c>
      <c r="H34" s="23"/>
      <c r="I34" s="23"/>
      <c r="J34" s="18">
        <v>27.408522730858401</v>
      </c>
      <c r="K34" s="23"/>
      <c r="P34" s="21">
        <v>21.212051300186999</v>
      </c>
      <c r="Q34" s="23"/>
      <c r="R34" s="23"/>
      <c r="S34" s="21">
        <v>27.6881842861007</v>
      </c>
      <c r="T34" s="23"/>
      <c r="U34" s="23"/>
      <c r="V34" s="29">
        <v>28.595093853135801</v>
      </c>
      <c r="W34" s="15"/>
    </row>
    <row r="35" spans="3:24" x14ac:dyDescent="0.3">
      <c r="D35" s="21">
        <v>20.429646460975899</v>
      </c>
      <c r="E35" s="21">
        <f>AVERAGE(D33:D35)</f>
        <v>20.514641605418035</v>
      </c>
      <c r="F35" s="24">
        <f>E35-E38</f>
        <v>-1.8551303056833319</v>
      </c>
      <c r="G35" s="21">
        <v>27.418606654796498</v>
      </c>
      <c r="H35" s="21">
        <f>AVERAGE(G33:G35)</f>
        <v>27.430847093932368</v>
      </c>
      <c r="I35" s="24">
        <f>H35-H38</f>
        <v>0.56779572099163644</v>
      </c>
      <c r="J35" s="18">
        <v>26.601808427555401</v>
      </c>
      <c r="K35" s="18">
        <f>AVERAGE(J34:J35)</f>
        <v>27.005165579206903</v>
      </c>
      <c r="L35" s="18">
        <f>K35-K38</f>
        <v>-8.0311116094664499</v>
      </c>
      <c r="P35" s="21">
        <v>21.268077442302999</v>
      </c>
      <c r="Q35" s="21">
        <f>AVERAGE(P33:P35)</f>
        <v>21.186123113185833</v>
      </c>
      <c r="R35" s="24">
        <f>Q35-Q38</f>
        <v>-0.89098921684326626</v>
      </c>
      <c r="S35" s="21">
        <v>27.8213448117816</v>
      </c>
      <c r="T35" s="21">
        <f>AVERAGE(S33:S35)</f>
        <v>27.872804707890467</v>
      </c>
      <c r="U35" s="24">
        <f>T35-T38</f>
        <v>0.69733051559176928</v>
      </c>
      <c r="V35" s="29">
        <v>28.401544820843199</v>
      </c>
      <c r="W35" s="29">
        <f>AVERAGE(V33:V35)</f>
        <v>28.694329767290935</v>
      </c>
      <c r="X35" s="33">
        <f>W35-W38</f>
        <v>-0.80745393640476237</v>
      </c>
    </row>
    <row r="36" spans="3:24" x14ac:dyDescent="0.3">
      <c r="C36" s="18" t="s">
        <v>55</v>
      </c>
      <c r="D36" s="21">
        <v>22.442719942414602</v>
      </c>
      <c r="E36" s="23"/>
      <c r="F36" s="28">
        <f>2^-F35</f>
        <v>3.6178442628610306</v>
      </c>
      <c r="G36" s="21">
        <v>26.724760585559501</v>
      </c>
      <c r="H36" s="23"/>
      <c r="I36" s="24">
        <f>2^-I35</f>
        <v>0.67464678730140226</v>
      </c>
      <c r="J36" s="18">
        <v>34.664363724820099</v>
      </c>
      <c r="L36" s="18">
        <f>2^-L35</f>
        <v>261.58057673298043</v>
      </c>
      <c r="O36" s="18" t="s">
        <v>55</v>
      </c>
      <c r="P36" s="21">
        <v>22.116033562473898</v>
      </c>
      <c r="Q36" s="23"/>
      <c r="R36" s="28">
        <f>2^-R35</f>
        <v>1.8544472320969412</v>
      </c>
      <c r="S36" s="21">
        <v>27.350961935166598</v>
      </c>
      <c r="T36" s="23"/>
      <c r="U36" s="24">
        <f>2^-U35</f>
        <v>0.61671228243288456</v>
      </c>
      <c r="V36" s="29">
        <v>30.0066549936112</v>
      </c>
      <c r="W36" s="15"/>
      <c r="X36" s="30">
        <f>2^-X35</f>
        <v>1.7501201092738372</v>
      </c>
    </row>
    <row r="37" spans="3:24" x14ac:dyDescent="0.3">
      <c r="D37" s="21">
        <v>22.393657311709202</v>
      </c>
      <c r="E37" s="23"/>
      <c r="F37" s="23"/>
      <c r="G37" s="21">
        <v>26.847238668711199</v>
      </c>
      <c r="H37" s="23"/>
      <c r="I37" s="23"/>
      <c r="J37" s="18">
        <v>35.408190652526599</v>
      </c>
      <c r="P37" s="21">
        <v>22.0741899438082</v>
      </c>
      <c r="Q37" s="23"/>
      <c r="R37" s="23"/>
      <c r="S37" s="21">
        <v>27.178267580954302</v>
      </c>
      <c r="T37" s="23"/>
      <c r="U37" s="23"/>
      <c r="V37" s="29">
        <v>29.233008923913701</v>
      </c>
      <c r="W37" s="15"/>
    </row>
    <row r="38" spans="3:24" x14ac:dyDescent="0.3">
      <c r="D38" s="21">
        <v>22.272938479180301</v>
      </c>
      <c r="E38" s="21">
        <f>AVERAGE(D36:D38)</f>
        <v>22.369771911101367</v>
      </c>
      <c r="F38" s="24"/>
      <c r="G38" s="21">
        <v>27.0171548645515</v>
      </c>
      <c r="H38" s="21">
        <f>AVERAGE(G36:G38)</f>
        <v>26.863051372940731</v>
      </c>
      <c r="I38" s="23"/>
      <c r="J38" s="18">
        <v>34.754613622632299</v>
      </c>
      <c r="K38" s="18">
        <f>AVERAGE(J36:J37)</f>
        <v>35.036277188673353</v>
      </c>
      <c r="P38" s="21">
        <v>22.041113483805201</v>
      </c>
      <c r="Q38" s="21">
        <f>AVERAGE(P36:P38)</f>
        <v>22.077112330029099</v>
      </c>
      <c r="R38" s="24"/>
      <c r="S38" s="21">
        <v>26.997193060775199</v>
      </c>
      <c r="T38" s="21">
        <f>AVERAGE(S36:S38)</f>
        <v>27.175474192298697</v>
      </c>
      <c r="U38" s="24"/>
      <c r="V38" s="29">
        <v>29.265687193562201</v>
      </c>
      <c r="W38" s="29">
        <f>AVERAGE(V36:V38)</f>
        <v>29.501783703695697</v>
      </c>
    </row>
    <row r="44" spans="3:24" ht="14.5" x14ac:dyDescent="0.35">
      <c r="K44" s="25" t="s">
        <v>60</v>
      </c>
      <c r="L44" s="18">
        <v>3.5738439999999998</v>
      </c>
      <c r="M44" s="18">
        <v>3.6178442628610301</v>
      </c>
      <c r="N44" s="20">
        <v>2.6800877152920002</v>
      </c>
      <c r="O44" s="18">
        <v>1.5427</v>
      </c>
      <c r="P44" s="18">
        <v>1.8544472320969401</v>
      </c>
      <c r="Q44" s="18">
        <v>1.5402553860128601</v>
      </c>
    </row>
    <row r="45" spans="3:24" x14ac:dyDescent="0.3">
      <c r="K45" s="27" t="s">
        <v>61</v>
      </c>
      <c r="L45" s="18">
        <v>0.90704899999999999</v>
      </c>
      <c r="M45" s="18">
        <v>0.67464678730140204</v>
      </c>
      <c r="N45" s="20">
        <v>1.31627994440971</v>
      </c>
      <c r="O45" s="18">
        <v>0.53737968018266902</v>
      </c>
      <c r="P45" s="18">
        <v>0.61671228243288501</v>
      </c>
      <c r="Q45" s="18">
        <v>0.92066054497211303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AD0B2-4712-4097-9543-22022D8D6199}">
  <dimension ref="A1:T38"/>
  <sheetViews>
    <sheetView workbookViewId="0">
      <selection sqref="A1:XFD1048576"/>
    </sheetView>
  </sheetViews>
  <sheetFormatPr defaultRowHeight="14.5" x14ac:dyDescent="0.35"/>
  <cols>
    <col min="2" max="5" width="8.81640625" bestFit="1" customWidth="1"/>
    <col min="6" max="6" width="18.26953125" bestFit="1" customWidth="1"/>
    <col min="7" max="7" width="18.08984375" bestFit="1" customWidth="1"/>
    <col min="8" max="8" width="8.81640625" bestFit="1" customWidth="1"/>
    <col min="9" max="9" width="17.6328125" bestFit="1" customWidth="1"/>
    <col min="10" max="12" width="8.81640625" bestFit="1" customWidth="1"/>
    <col min="13" max="14" width="17.6328125" bestFit="1" customWidth="1"/>
    <col min="15" max="18" width="8.81640625" bestFit="1" customWidth="1"/>
    <col min="19" max="19" width="17.6328125" bestFit="1" customWidth="1"/>
    <col min="20" max="20" width="18.6328125" bestFit="1" customWidth="1"/>
  </cols>
  <sheetData>
    <row r="1" spans="1:20" x14ac:dyDescent="0.35">
      <c r="A1" t="s">
        <v>62</v>
      </c>
    </row>
    <row r="2" spans="1:20" x14ac:dyDescent="0.35">
      <c r="B2" t="s">
        <v>63</v>
      </c>
      <c r="D2" t="s">
        <v>64</v>
      </c>
      <c r="F2" t="s">
        <v>65</v>
      </c>
      <c r="G2" t="s">
        <v>66</v>
      </c>
      <c r="I2" t="s">
        <v>1</v>
      </c>
      <c r="K2" t="s">
        <v>67</v>
      </c>
      <c r="O2" t="s">
        <v>68</v>
      </c>
      <c r="Q2" t="s">
        <v>55</v>
      </c>
    </row>
    <row r="3" spans="1:20" x14ac:dyDescent="0.35">
      <c r="A3" t="s">
        <v>69</v>
      </c>
      <c r="B3" s="34">
        <v>33.043241621464396</v>
      </c>
      <c r="C3" s="34">
        <f>AVERAGE(B3:B5)</f>
        <v>33.420652828944164</v>
      </c>
      <c r="D3" s="34">
        <v>33.069425587899801</v>
      </c>
      <c r="E3" s="34">
        <f>AVERAGE(D3:D5)</f>
        <v>33.128600034534202</v>
      </c>
      <c r="F3" s="34">
        <f>C3-E3</f>
        <v>0.29205279440996179</v>
      </c>
      <c r="G3" s="35">
        <f>2^-F3</f>
        <v>0.81673910257033855</v>
      </c>
      <c r="I3" s="36">
        <v>32.506716294955801</v>
      </c>
      <c r="J3" s="37"/>
      <c r="K3" s="36">
        <v>31.539128131292301</v>
      </c>
      <c r="L3" s="37"/>
      <c r="N3" s="36"/>
      <c r="O3" s="34">
        <v>24.716745875532069</v>
      </c>
      <c r="Q3" s="34">
        <v>25.177975007149705</v>
      </c>
    </row>
    <row r="4" spans="1:20" x14ac:dyDescent="0.35">
      <c r="B4" s="34">
        <v>33.445177019051499</v>
      </c>
      <c r="D4" s="34">
        <v>33.275173117295203</v>
      </c>
      <c r="I4" s="36">
        <v>32.232322093182702</v>
      </c>
      <c r="J4" s="37"/>
      <c r="K4" s="36">
        <v>31.8965548723735</v>
      </c>
      <c r="L4" s="37"/>
      <c r="O4" s="34">
        <v>24.556705364012672</v>
      </c>
      <c r="Q4" s="34">
        <v>25.224169079278173</v>
      </c>
    </row>
    <row r="5" spans="1:20" x14ac:dyDescent="0.35">
      <c r="B5" s="34">
        <v>33.773539846316602</v>
      </c>
      <c r="D5" s="34">
        <v>33.041201398407601</v>
      </c>
      <c r="I5" s="36">
        <v>33.1394185376965</v>
      </c>
      <c r="J5" s="36">
        <f>AVERAGE(I3:I4)</f>
        <v>32.369519194069255</v>
      </c>
      <c r="K5" s="36">
        <v>31.407937607228298</v>
      </c>
      <c r="L5" s="36">
        <f>AVERAGE(K3,K5)</f>
        <v>31.4735328692603</v>
      </c>
      <c r="M5" s="38">
        <f>J5-L5</f>
        <v>0.89598632480895546</v>
      </c>
      <c r="N5" s="38">
        <f>2^-M5</f>
        <v>0.53737968018266946</v>
      </c>
      <c r="O5" s="34">
        <v>24.577195578481977</v>
      </c>
      <c r="P5" s="36">
        <f>AVERAGE(O3:O5)</f>
        <v>24.616882272675571</v>
      </c>
      <c r="Q5" s="34">
        <v>25.243957936034608</v>
      </c>
      <c r="R5" s="36">
        <f>AVERAGE(Q3:Q5)</f>
        <v>25.21536734082083</v>
      </c>
      <c r="S5" s="39">
        <f>P5-R5</f>
        <v>-0.59848506814525848</v>
      </c>
      <c r="T5" s="38">
        <f>2^-S5</f>
        <v>1.5141257922468589</v>
      </c>
    </row>
    <row r="6" spans="1:20" x14ac:dyDescent="0.35">
      <c r="A6" t="s">
        <v>50</v>
      </c>
      <c r="B6" s="34">
        <v>31.640094205311236</v>
      </c>
      <c r="C6" s="34">
        <f>AVERAGE(B6:B8)</f>
        <v>31.671497061665409</v>
      </c>
      <c r="D6" s="34">
        <v>33.834364597150703</v>
      </c>
      <c r="E6" s="34">
        <f>AVERAGE(D6:D8)</f>
        <v>33.865803666470192</v>
      </c>
      <c r="F6" s="34">
        <f>C6-E6</f>
        <v>-2.1943066048047832</v>
      </c>
      <c r="G6" s="35">
        <f>2^-F6</f>
        <v>4.5766964393199085</v>
      </c>
      <c r="I6" s="36">
        <v>33.792514206838398</v>
      </c>
      <c r="J6" s="37"/>
      <c r="K6" s="36">
        <v>31.8431489059329</v>
      </c>
      <c r="L6" s="37"/>
      <c r="O6" s="34">
        <v>24.528445224344829</v>
      </c>
      <c r="Q6" s="34">
        <v>24.783931034482762</v>
      </c>
    </row>
    <row r="7" spans="1:20" x14ac:dyDescent="0.35">
      <c r="B7" s="34">
        <v>31.700423491352801</v>
      </c>
      <c r="D7" s="34">
        <v>34.212642006403158</v>
      </c>
      <c r="I7" s="36">
        <v>34.116416479454998</v>
      </c>
      <c r="J7" s="37"/>
      <c r="K7" s="36">
        <v>31.5342010406114</v>
      </c>
      <c r="L7" s="37"/>
      <c r="O7" s="34">
        <v>24.534607437310346</v>
      </c>
      <c r="Q7" s="34">
        <v>24.7003448275862</v>
      </c>
    </row>
    <row r="8" spans="1:20" x14ac:dyDescent="0.35">
      <c r="B8" s="34">
        <v>31.673973488332198</v>
      </c>
      <c r="D8" s="34">
        <v>33.550404395856717</v>
      </c>
      <c r="I8" s="36">
        <v>33.788759746044803</v>
      </c>
      <c r="J8" s="36">
        <f>AVERAGE(I6:I8)</f>
        <v>33.899230144112728</v>
      </c>
      <c r="K8" s="36">
        <v>30.8646767828631</v>
      </c>
      <c r="L8" s="36">
        <f>AVERAGE(K6:K8)</f>
        <v>31.414008909802465</v>
      </c>
      <c r="M8" s="39">
        <f>J8-L8</f>
        <v>2.4852212343102629</v>
      </c>
      <c r="N8" s="38">
        <f>2^-M8</f>
        <v>0.17859687790459211</v>
      </c>
      <c r="O8" s="34">
        <v>24.47743311048276</v>
      </c>
      <c r="P8" s="36">
        <f>AVERAGE(O6:O8)</f>
        <v>24.513495257379315</v>
      </c>
      <c r="Q8" s="34">
        <v>24.907448275862102</v>
      </c>
      <c r="R8" s="36">
        <f>AVERAGE(Q6:Q8)</f>
        <v>24.797241379310353</v>
      </c>
      <c r="S8" s="39">
        <f>P8-R8</f>
        <v>-0.28374612193103843</v>
      </c>
      <c r="T8" s="38">
        <f>2^-S8</f>
        <v>1.2173517764950992</v>
      </c>
    </row>
    <row r="9" spans="1:20" x14ac:dyDescent="0.35">
      <c r="B9" s="34"/>
      <c r="D9" s="34"/>
      <c r="I9" s="36"/>
      <c r="J9" s="36"/>
      <c r="K9" s="36"/>
      <c r="L9" s="36"/>
      <c r="M9" s="39"/>
      <c r="N9" s="38"/>
      <c r="O9" s="34"/>
      <c r="P9" s="36"/>
      <c r="Q9" s="34"/>
      <c r="R9" s="36"/>
      <c r="S9" s="39"/>
      <c r="T9" s="38"/>
    </row>
    <row r="10" spans="1:20" x14ac:dyDescent="0.35">
      <c r="A10" t="s">
        <v>70</v>
      </c>
      <c r="B10" s="34"/>
      <c r="D10" s="34"/>
    </row>
    <row r="11" spans="1:20" x14ac:dyDescent="0.35">
      <c r="A11" t="s">
        <v>69</v>
      </c>
      <c r="B11" s="34">
        <v>32.62241785615538</v>
      </c>
      <c r="C11" s="34">
        <f>AVERAGE(B11:B13)</f>
        <v>32.40905266602465</v>
      </c>
      <c r="D11" s="34">
        <v>32.219584857595152</v>
      </c>
      <c r="E11" s="34">
        <f>AVERAGE(D11:D13)</f>
        <v>32.159323515368733</v>
      </c>
      <c r="F11" s="34">
        <f>C11-E11</f>
        <v>0.2497291506559165</v>
      </c>
      <c r="G11" s="35">
        <f>2^-F11</f>
        <v>0.84105429867099879</v>
      </c>
      <c r="I11" t="s">
        <v>1</v>
      </c>
      <c r="K11" t="s">
        <v>67</v>
      </c>
      <c r="O11" t="s">
        <v>68</v>
      </c>
      <c r="Q11" t="s">
        <v>55</v>
      </c>
    </row>
    <row r="12" spans="1:20" x14ac:dyDescent="0.35">
      <c r="B12" s="34">
        <v>32.440530806043583</v>
      </c>
      <c r="D12" s="34">
        <v>32.139275203151328</v>
      </c>
      <c r="I12" s="36">
        <v>30.7947373766544</v>
      </c>
      <c r="K12" s="36">
        <v>30.336725589483699</v>
      </c>
      <c r="N12" s="36"/>
      <c r="O12" s="36">
        <v>29.932959164656602</v>
      </c>
      <c r="P12" s="37"/>
      <c r="Q12" s="36">
        <v>30.336725589483699</v>
      </c>
      <c r="R12" s="37"/>
    </row>
    <row r="13" spans="1:20" x14ac:dyDescent="0.35">
      <c r="B13" s="34">
        <v>32.164209335874993</v>
      </c>
      <c r="D13" s="34">
        <v>32.119110485359734</v>
      </c>
      <c r="I13" s="36">
        <v>30.137028449301301</v>
      </c>
      <c r="K13" s="36">
        <v>30.273558332297601</v>
      </c>
      <c r="O13" s="36">
        <v>30.0727175627554</v>
      </c>
      <c r="P13" s="37"/>
      <c r="Q13" s="36">
        <v>30.273558332297601</v>
      </c>
      <c r="R13" s="37"/>
    </row>
    <row r="14" spans="1:20" x14ac:dyDescent="0.35">
      <c r="A14" t="s">
        <v>56</v>
      </c>
      <c r="B14" s="34">
        <v>29.6821293673855</v>
      </c>
      <c r="C14" s="34">
        <f>AVERAGE(B14:B16)</f>
        <v>29.656582024542264</v>
      </c>
      <c r="D14" s="34">
        <v>32.622121288720322</v>
      </c>
      <c r="E14" s="34">
        <f>AVERAGE(D14:D16)</f>
        <v>32.408758038273142</v>
      </c>
      <c r="F14" s="34">
        <f>C14-E14</f>
        <v>-2.7521760137308782</v>
      </c>
      <c r="G14" s="35">
        <f>2^-F14</f>
        <v>6.7373255554955476</v>
      </c>
      <c r="I14" s="36">
        <v>30.924071189334501</v>
      </c>
      <c r="J14" s="36">
        <f>AVERAGE(I12:I14)</f>
        <v>30.618612338430069</v>
      </c>
      <c r="K14" s="36">
        <v>30.722719107831001</v>
      </c>
      <c r="L14" s="36">
        <f>AVERAGE(K12:K14)</f>
        <v>30.444334343204101</v>
      </c>
      <c r="M14" s="38">
        <f>J14-L14</f>
        <v>0.17427799522596743</v>
      </c>
      <c r="N14" s="38">
        <f>2^-M14</f>
        <v>0.88621091733539958</v>
      </c>
      <c r="O14" s="36">
        <v>29.450961567659199</v>
      </c>
      <c r="P14" s="36">
        <f>AVERAGE(O12:O14)</f>
        <v>29.818879431690402</v>
      </c>
      <c r="Q14" s="36">
        <v>30.722719107831001</v>
      </c>
      <c r="R14" s="36">
        <f>AVERAGE(Q12:Q14)</f>
        <v>30.444334343204101</v>
      </c>
      <c r="S14" s="39">
        <f>P14-R14</f>
        <v>-0.62545491151369959</v>
      </c>
      <c r="T14" s="38">
        <f>2^-S14</f>
        <v>1.5426971929786562</v>
      </c>
    </row>
    <row r="15" spans="1:20" x14ac:dyDescent="0.35">
      <c r="B15" s="34">
        <v>29.633866894980201</v>
      </c>
      <c r="D15" s="34">
        <v>32.440235892127163</v>
      </c>
      <c r="I15" s="36">
        <v>30.362352271713998</v>
      </c>
      <c r="J15" s="37"/>
      <c r="K15" s="36">
        <v>31.539128131292301</v>
      </c>
      <c r="L15" s="37"/>
      <c r="O15" s="36">
        <v>35.824740877401901</v>
      </c>
      <c r="Q15" s="36">
        <v>36.600344199340299</v>
      </c>
    </row>
    <row r="16" spans="1:20" x14ac:dyDescent="0.35">
      <c r="B16" s="34">
        <v>29.6537498112611</v>
      </c>
      <c r="D16" s="34">
        <v>32.163916933971933</v>
      </c>
      <c r="I16" s="36">
        <v>31.457690055657899</v>
      </c>
      <c r="J16" s="37"/>
      <c r="K16" s="36">
        <v>31.8965548723735</v>
      </c>
      <c r="L16" s="37"/>
      <c r="O16" s="36">
        <v>36.154042171089401</v>
      </c>
      <c r="Q16" s="36">
        <v>36.700300978873202</v>
      </c>
    </row>
    <row r="17" spans="1:20" x14ac:dyDescent="0.35">
      <c r="I17" s="36">
        <v>31.281761345228599</v>
      </c>
      <c r="J17" s="36">
        <f>AVERAGE(I16:I17)</f>
        <v>31.369725700443247</v>
      </c>
      <c r="K17" s="36">
        <v>31.407937607228298</v>
      </c>
      <c r="L17" s="36">
        <f>AVERAGE(K15,K17)</f>
        <v>31.4735328692603</v>
      </c>
      <c r="M17" s="39">
        <f>J17-L17</f>
        <v>-0.10380716881705254</v>
      </c>
      <c r="N17" s="38">
        <f>2^-M17</f>
        <v>1.0746055310608855</v>
      </c>
      <c r="O17" s="36">
        <v>37.025477321187999</v>
      </c>
      <c r="P17" s="36">
        <f>AVERAGE(O15:O16)</f>
        <v>35.989391524245647</v>
      </c>
      <c r="Q17" s="36">
        <v>34.667315060957897</v>
      </c>
      <c r="R17" s="36">
        <f>AVERAGE(Q15:Q16)</f>
        <v>36.65032258910675</v>
      </c>
      <c r="S17" s="39">
        <f>P17-R17</f>
        <v>-0.66093106486110287</v>
      </c>
      <c r="T17" s="38">
        <f>2^-S17</f>
        <v>1.5811026828427865</v>
      </c>
    </row>
    <row r="18" spans="1:20" x14ac:dyDescent="0.35">
      <c r="I18" s="35"/>
      <c r="L18" s="34"/>
    </row>
    <row r="19" spans="1:20" x14ac:dyDescent="0.35">
      <c r="A19" t="s">
        <v>71</v>
      </c>
      <c r="I19" s="35"/>
    </row>
    <row r="21" spans="1:20" ht="15" customHeight="1" x14ac:dyDescent="0.35">
      <c r="B21" t="s">
        <v>63</v>
      </c>
      <c r="D21" t="s">
        <v>55</v>
      </c>
      <c r="F21" t="s">
        <v>65</v>
      </c>
      <c r="G21" t="s">
        <v>66</v>
      </c>
      <c r="I21" t="s">
        <v>1</v>
      </c>
      <c r="K21" t="s">
        <v>67</v>
      </c>
      <c r="O21" t="s">
        <v>68</v>
      </c>
      <c r="Q21" t="s">
        <v>55</v>
      </c>
    </row>
    <row r="22" spans="1:20" ht="15" customHeight="1" x14ac:dyDescent="0.35">
      <c r="A22" t="s">
        <v>69</v>
      </c>
      <c r="B22" s="36">
        <v>35.969853639393598</v>
      </c>
      <c r="D22" s="36">
        <v>36.600344199340299</v>
      </c>
      <c r="E22" s="37"/>
      <c r="I22" s="36">
        <v>33.660428641905902</v>
      </c>
      <c r="K22" s="36">
        <v>32.308202101367499</v>
      </c>
      <c r="N22" s="36"/>
      <c r="O22" s="36">
        <v>31.2927756068988</v>
      </c>
      <c r="Q22" s="36">
        <v>31.8431489059329</v>
      </c>
    </row>
    <row r="23" spans="1:20" ht="15" customHeight="1" x14ac:dyDescent="0.35">
      <c r="B23" s="36">
        <v>34.890673224187204</v>
      </c>
      <c r="D23" s="36">
        <v>36.700300978873202</v>
      </c>
      <c r="E23" s="37"/>
      <c r="I23" s="36">
        <v>33.403362319107302</v>
      </c>
      <c r="K23" s="36">
        <v>31.892592520231201</v>
      </c>
      <c r="O23" s="36">
        <v>30.628551520546999</v>
      </c>
      <c r="Q23" s="36">
        <v>31.5342010406114</v>
      </c>
    </row>
    <row r="24" spans="1:20" x14ac:dyDescent="0.35">
      <c r="B24" s="36">
        <v>35.482726729818701</v>
      </c>
      <c r="C24" s="36">
        <f>AVERAGE(B22,B24)</f>
        <v>35.72629018460615</v>
      </c>
      <c r="D24" s="36">
        <v>34.667315060957897</v>
      </c>
      <c r="E24" s="36">
        <f>AVERAGE(D22:D23)</f>
        <v>36.65032258910675</v>
      </c>
      <c r="F24" s="38">
        <f>C24-E24</f>
        <v>-0.92403240450060053</v>
      </c>
      <c r="G24" s="38">
        <f>2^-F24</f>
        <v>1.8974112477237302</v>
      </c>
      <c r="I24" s="36">
        <v>33.810520289214303</v>
      </c>
      <c r="J24" s="36">
        <f>AVERAGE(I22:I24)</f>
        <v>33.624770416742507</v>
      </c>
      <c r="K24" s="36">
        <v>32.797455607219398</v>
      </c>
      <c r="L24" s="36">
        <f>AVERAGE(K22:K24)</f>
        <v>32.332750076272703</v>
      </c>
      <c r="M24" s="38">
        <f>J24-L24</f>
        <v>1.2920203404698043</v>
      </c>
      <c r="N24" s="38">
        <f>2^-M24</f>
        <v>0.40837873780738831</v>
      </c>
      <c r="O24" s="36">
        <v>30.5761016735642</v>
      </c>
      <c r="P24" s="36">
        <f>AVERAGE(O22:O24)</f>
        <v>30.832476267003333</v>
      </c>
      <c r="Q24" s="36">
        <v>31.8646767828631</v>
      </c>
      <c r="R24" s="36">
        <f>AVERAGE(Q22:Q24)</f>
        <v>31.747342243135801</v>
      </c>
      <c r="S24" s="39">
        <f>P24-R24</f>
        <v>-0.91486597613246801</v>
      </c>
      <c r="T24" s="38">
        <f>2^-S24</f>
        <v>1.8853939138755178</v>
      </c>
    </row>
    <row r="26" spans="1:20" x14ac:dyDescent="0.35">
      <c r="A26" t="s">
        <v>58</v>
      </c>
      <c r="B26" s="36">
        <v>20.508980311595</v>
      </c>
      <c r="C26" s="37"/>
      <c r="D26" s="36">
        <v>21.757769146774599</v>
      </c>
      <c r="E26" s="37"/>
      <c r="F26" s="37"/>
      <c r="I26" s="36">
        <v>29.4766292170379</v>
      </c>
      <c r="J26" s="37"/>
      <c r="K26" s="36">
        <v>29.676530960359798</v>
      </c>
      <c r="L26" s="37"/>
      <c r="O26" s="36">
        <v>24.540729831011198</v>
      </c>
      <c r="P26" s="37"/>
      <c r="Q26" s="36">
        <v>24.987538137675202</v>
      </c>
      <c r="R26" s="37"/>
    </row>
    <row r="27" spans="1:20" x14ac:dyDescent="0.35">
      <c r="B27" s="36">
        <v>20.405965764620898</v>
      </c>
      <c r="C27" s="37"/>
      <c r="D27" s="36">
        <v>21.703625375882002</v>
      </c>
      <c r="E27" s="37"/>
      <c r="F27" s="37"/>
      <c r="I27" s="36">
        <v>28.9068815816678</v>
      </c>
      <c r="J27" s="37"/>
      <c r="K27" s="36">
        <v>29.460799222352399</v>
      </c>
      <c r="L27" s="37"/>
      <c r="O27" s="36">
        <v>24.4032127088945</v>
      </c>
      <c r="P27" s="37"/>
      <c r="Q27" s="36">
        <v>25.0036851067374</v>
      </c>
      <c r="R27" s="37"/>
    </row>
    <row r="28" spans="1:20" x14ac:dyDescent="0.35">
      <c r="B28" s="36">
        <v>20.273874630485398</v>
      </c>
      <c r="C28" s="36">
        <f>AVERAGE(B26:B28)</f>
        <v>20.39627356890043</v>
      </c>
      <c r="D28" s="36">
        <v>21.943828674063401</v>
      </c>
      <c r="E28" s="36">
        <f>AVERAGE(D26:D28)</f>
        <v>21.801741065573335</v>
      </c>
      <c r="F28" s="39">
        <f>C28-E28</f>
        <v>-1.4054674966729053</v>
      </c>
      <c r="G28" s="38">
        <f>2^-F28</f>
        <v>2.6490360859768609</v>
      </c>
      <c r="I28" s="36">
        <v>29.242760421425</v>
      </c>
      <c r="J28" s="36">
        <f>AVERAGE(I26:I28)</f>
        <v>29.208757073376901</v>
      </c>
      <c r="K28" s="36">
        <v>29.7055978169493</v>
      </c>
      <c r="L28" s="36">
        <f>AVERAGE(K26:K28)</f>
        <v>29.614309333220501</v>
      </c>
      <c r="M28" s="39">
        <f>J28-L28</f>
        <v>-0.40555225984359922</v>
      </c>
      <c r="N28" s="38">
        <f>2^-M28</f>
        <v>1.3245958651504102</v>
      </c>
      <c r="O28" s="36">
        <v>24.492118602405501</v>
      </c>
      <c r="P28" s="36">
        <f>AVERAGE(O26:O28)</f>
        <v>24.478687047437067</v>
      </c>
      <c r="Q28" s="36">
        <v>24.7491027483285</v>
      </c>
      <c r="R28" s="36">
        <f>AVERAGE(Q26:Q28)</f>
        <v>24.913441997580367</v>
      </c>
      <c r="S28" s="39">
        <f>P28-R28</f>
        <v>-0.43475495014330079</v>
      </c>
      <c r="T28" s="38">
        <f>2^-S28</f>
        <v>1.3516812228799298</v>
      </c>
    </row>
    <row r="32" spans="1:20" x14ac:dyDescent="0.35">
      <c r="G32" s="40" t="s">
        <v>72</v>
      </c>
      <c r="H32">
        <v>4.5766964393199103</v>
      </c>
      <c r="I32">
        <v>6.7373255554955502</v>
      </c>
      <c r="J32">
        <v>2.64903608597686</v>
      </c>
      <c r="K32">
        <v>0.81673899999999999</v>
      </c>
      <c r="L32">
        <v>0.84105399999999997</v>
      </c>
      <c r="M32">
        <v>1.8974112477237299</v>
      </c>
    </row>
    <row r="33" spans="1:13" x14ac:dyDescent="0.35">
      <c r="G33" s="40" t="s">
        <v>73</v>
      </c>
      <c r="H33">
        <v>0.17859687790459211</v>
      </c>
      <c r="I33">
        <v>1.0746055310608855</v>
      </c>
      <c r="J33">
        <v>1.3245958651504099</v>
      </c>
      <c r="K33">
        <v>0.53737968018266946</v>
      </c>
      <c r="L33">
        <v>0.88621091733539958</v>
      </c>
      <c r="M33">
        <v>0.40837873780738798</v>
      </c>
    </row>
    <row r="38" spans="1:13" x14ac:dyDescent="0.35">
      <c r="A38" s="19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E23D-ED32-497C-9CE3-5D1FC75B4982}">
  <dimension ref="A1:U80"/>
  <sheetViews>
    <sheetView workbookViewId="0">
      <selection sqref="A1:XFD1048576"/>
    </sheetView>
  </sheetViews>
  <sheetFormatPr defaultRowHeight="12.5" x14ac:dyDescent="0.25"/>
  <cols>
    <col min="1" max="3" width="8.7265625" style="42"/>
    <col min="4" max="5" width="8.81640625" style="42" bestFit="1" customWidth="1"/>
    <col min="6" max="6" width="18.54296875" style="42" bestFit="1" customWidth="1"/>
    <col min="7" max="8" width="8.81640625" style="42" bestFit="1" customWidth="1"/>
    <col min="9" max="9" width="19.453125" style="42" bestFit="1" customWidth="1"/>
    <col min="10" max="11" width="8.81640625" style="42" bestFit="1" customWidth="1"/>
    <col min="12" max="12" width="19.08984375" style="42" bestFit="1" customWidth="1"/>
    <col min="13" max="16" width="8.7265625" style="42"/>
    <col min="17" max="19" width="8.81640625" style="42" bestFit="1" customWidth="1"/>
    <col min="20" max="16384" width="8.7265625" style="42"/>
  </cols>
  <sheetData>
    <row r="1" spans="1:19" ht="15.5" x14ac:dyDescent="0.35">
      <c r="A1" s="41" t="s">
        <v>74</v>
      </c>
    </row>
    <row r="2" spans="1:19" ht="14" x14ac:dyDescent="0.25">
      <c r="A2" s="43" t="s">
        <v>75</v>
      </c>
      <c r="D2" s="42" t="s">
        <v>63</v>
      </c>
      <c r="G2" s="42" t="s">
        <v>76</v>
      </c>
      <c r="J2" s="42" t="s">
        <v>77</v>
      </c>
    </row>
    <row r="3" spans="1:19" ht="14.5" x14ac:dyDescent="0.35">
      <c r="A3"/>
      <c r="C3" s="42" t="s">
        <v>78</v>
      </c>
      <c r="D3" s="42">
        <v>33.249038305098203</v>
      </c>
      <c r="G3" s="44">
        <v>32.792085776893401</v>
      </c>
      <c r="J3" s="42">
        <v>35.353859108253801</v>
      </c>
    </row>
    <row r="4" spans="1:19" x14ac:dyDescent="0.25">
      <c r="D4" s="42">
        <v>33.118826108756799</v>
      </c>
      <c r="G4" s="44">
        <v>34.006177369022701</v>
      </c>
      <c r="J4" s="42">
        <v>37.102109881308202</v>
      </c>
    </row>
    <row r="5" spans="1:19" x14ac:dyDescent="0.25">
      <c r="D5" s="42">
        <v>32.564209611281797</v>
      </c>
      <c r="E5" s="42">
        <v>32.977358008378935</v>
      </c>
      <c r="F5" s="42">
        <v>-0.36905391047989156</v>
      </c>
      <c r="G5" s="44">
        <v>35.165093191887003</v>
      </c>
      <c r="H5" s="45">
        <f>AVERAGE(G4:G5)</f>
        <v>34.585635280454852</v>
      </c>
      <c r="I5" s="46">
        <f>H5-H11</f>
        <v>0.16985079147835336</v>
      </c>
      <c r="J5" s="42">
        <v>34.159971925077599</v>
      </c>
      <c r="K5" s="42">
        <v>34.7569155166657</v>
      </c>
      <c r="L5" s="42">
        <f>K5-K11</f>
        <v>-3.7912179954831018</v>
      </c>
    </row>
    <row r="6" spans="1:19" x14ac:dyDescent="0.25">
      <c r="F6" s="42">
        <v>1.2915056102494418</v>
      </c>
      <c r="I6" s="46">
        <f>2^-I5</f>
        <v>0.88893461311134769</v>
      </c>
      <c r="L6" s="42">
        <f>2^-L5</f>
        <v>13.844278802750608</v>
      </c>
    </row>
    <row r="9" spans="1:19" x14ac:dyDescent="0.25">
      <c r="C9" s="42" t="s">
        <v>79</v>
      </c>
      <c r="D9" s="42">
        <v>32.891263281762498</v>
      </c>
      <c r="G9" s="44">
        <v>35.2522847904104</v>
      </c>
      <c r="J9" s="42">
        <v>38.199351899399602</v>
      </c>
    </row>
    <row r="10" spans="1:19" x14ac:dyDescent="0.25">
      <c r="D10" s="42">
        <v>33.160821143773198</v>
      </c>
      <c r="G10" s="47">
        <v>43.659748787624103</v>
      </c>
      <c r="J10" s="42">
        <v>38.896915124898001</v>
      </c>
      <c r="R10" s="48"/>
    </row>
    <row r="11" spans="1:19" x14ac:dyDescent="0.25">
      <c r="D11" s="42">
        <v>33.987151331040799</v>
      </c>
      <c r="E11" s="42">
        <v>33.346411918858827</v>
      </c>
      <c r="G11" s="44">
        <v>33.579284187542598</v>
      </c>
      <c r="H11" s="45">
        <f>AVERAGE(G9,G11)</f>
        <v>34.415784488976499</v>
      </c>
      <c r="J11" s="42">
        <v>0</v>
      </c>
      <c r="K11" s="42">
        <f>AVERAGE(J9:J10)</f>
        <v>38.548133512148802</v>
      </c>
      <c r="R11" s="48"/>
    </row>
    <row r="12" spans="1:19" x14ac:dyDescent="0.25">
      <c r="Q12" s="49"/>
      <c r="R12" s="48"/>
      <c r="S12" s="49"/>
    </row>
    <row r="13" spans="1:19" x14ac:dyDescent="0.25">
      <c r="Q13" s="49"/>
      <c r="R13" s="49"/>
      <c r="S13" s="49"/>
    </row>
    <row r="14" spans="1:19" x14ac:dyDescent="0.25">
      <c r="D14" s="42" t="s">
        <v>63</v>
      </c>
      <c r="G14" s="42" t="s">
        <v>76</v>
      </c>
      <c r="J14" s="42" t="s">
        <v>12</v>
      </c>
    </row>
    <row r="15" spans="1:19" x14ac:dyDescent="0.25">
      <c r="C15" s="42" t="s">
        <v>80</v>
      </c>
      <c r="D15" s="42">
        <v>33.1201532581347</v>
      </c>
      <c r="G15" s="42">
        <v>38.711075426315197</v>
      </c>
      <c r="J15" s="42">
        <v>33.614527168072598</v>
      </c>
    </row>
    <row r="16" spans="1:19" x14ac:dyDescent="0.25">
      <c r="D16" s="42">
        <v>32.130727807680898</v>
      </c>
      <c r="G16" s="42">
        <v>36.9352340671267</v>
      </c>
      <c r="J16" s="42">
        <v>33.157756961136798</v>
      </c>
    </row>
    <row r="17" spans="3:21" x14ac:dyDescent="0.25">
      <c r="D17" s="42">
        <v>31.601975898441999</v>
      </c>
      <c r="E17" s="42">
        <f>AVERAGE(D16:D17)</f>
        <v>31.866351853061449</v>
      </c>
      <c r="F17" s="42">
        <f>E17-E23</f>
        <v>-0.83869966040220234</v>
      </c>
      <c r="G17" s="42">
        <v>38.233188530301</v>
      </c>
      <c r="H17" s="42">
        <f>AVERAGE(G15,G17)</f>
        <v>38.472131978308099</v>
      </c>
      <c r="I17" s="42">
        <f>H17-H23</f>
        <v>1.2003522458830957</v>
      </c>
      <c r="J17" s="42">
        <v>32.851237883565702</v>
      </c>
      <c r="K17" s="42">
        <v>33.20784067092503</v>
      </c>
      <c r="L17" s="42">
        <v>-2.6300783161996648</v>
      </c>
    </row>
    <row r="18" spans="3:21" x14ac:dyDescent="0.25">
      <c r="F18" s="42">
        <f>2^-F17</f>
        <v>1.7884374487131318</v>
      </c>
      <c r="I18" s="42">
        <f>2^-I17</f>
        <v>0.4351690185740914</v>
      </c>
      <c r="L18" s="42">
        <v>6.1905960194051408</v>
      </c>
    </row>
    <row r="19" spans="3:21" x14ac:dyDescent="0.25">
      <c r="P19" s="42" t="s">
        <v>81</v>
      </c>
      <c r="Q19" s="42" t="s">
        <v>81</v>
      </c>
      <c r="R19" s="42" t="s">
        <v>81</v>
      </c>
      <c r="S19" s="42" t="s">
        <v>82</v>
      </c>
      <c r="T19" s="42" t="s">
        <v>82</v>
      </c>
      <c r="U19" s="42" t="s">
        <v>82</v>
      </c>
    </row>
    <row r="20" spans="3:21" x14ac:dyDescent="0.25">
      <c r="O20" s="42" t="s">
        <v>63</v>
      </c>
      <c r="P20" s="49">
        <v>2.4000750000000002</v>
      </c>
      <c r="Q20" s="49">
        <v>1.759971</v>
      </c>
      <c r="R20" s="49">
        <v>1.7884370000000001</v>
      </c>
      <c r="S20" s="49">
        <v>1.291506</v>
      </c>
      <c r="T20" s="49">
        <v>0.76535900000000001</v>
      </c>
      <c r="U20" s="49">
        <v>0.61927299999999996</v>
      </c>
    </row>
    <row r="21" spans="3:21" x14ac:dyDescent="0.25">
      <c r="C21" s="42" t="s">
        <v>83</v>
      </c>
      <c r="D21" s="42">
        <v>32.432496929218502</v>
      </c>
      <c r="G21" s="42">
        <v>37.485913387672298</v>
      </c>
      <c r="J21" s="42">
        <v>36.054455841233597</v>
      </c>
      <c r="O21" s="42" t="s">
        <v>76</v>
      </c>
      <c r="P21" s="49">
        <v>0.30329800000000001</v>
      </c>
      <c r="Q21" s="49">
        <v>0.43320399999999998</v>
      </c>
      <c r="R21" s="49">
        <v>0.43516899999999997</v>
      </c>
      <c r="S21" s="49">
        <v>0.88893461311134803</v>
      </c>
      <c r="T21" s="49">
        <v>0.78</v>
      </c>
      <c r="U21" s="49">
        <v>1.400879</v>
      </c>
    </row>
    <row r="22" spans="3:21" x14ac:dyDescent="0.25">
      <c r="D22" s="42">
        <v>32.977606097708801</v>
      </c>
      <c r="G22" s="42">
        <v>37.057646077177701</v>
      </c>
      <c r="J22" s="42">
        <v>37.689773931261797</v>
      </c>
    </row>
    <row r="23" spans="3:21" x14ac:dyDescent="0.25">
      <c r="D23" s="42">
        <v>31.911155808896599</v>
      </c>
      <c r="E23" s="42">
        <f>AVERAGE(D21:D22)</f>
        <v>32.705051513463651</v>
      </c>
      <c r="G23" s="42">
        <v>0</v>
      </c>
      <c r="H23" s="42">
        <f>AVERAGE(G21:G22)</f>
        <v>37.271779732425003</v>
      </c>
      <c r="J23" s="42">
        <v>35.6213821330158</v>
      </c>
      <c r="K23" s="42">
        <v>35.837918987124695</v>
      </c>
    </row>
    <row r="25" spans="3:21" s="50" customFormat="1" x14ac:dyDescent="0.25"/>
    <row r="29" spans="3:21" x14ac:dyDescent="0.25">
      <c r="D29" s="42" t="s">
        <v>63</v>
      </c>
      <c r="G29" s="42" t="s">
        <v>76</v>
      </c>
      <c r="J29" s="42" t="s">
        <v>12</v>
      </c>
    </row>
    <row r="30" spans="3:21" x14ac:dyDescent="0.25">
      <c r="C30" s="42" t="s">
        <v>84</v>
      </c>
      <c r="D30" s="42">
        <v>30.744523576809598</v>
      </c>
      <c r="J30" s="42">
        <v>29.650944594155799</v>
      </c>
    </row>
    <row r="31" spans="3:21" x14ac:dyDescent="0.25">
      <c r="D31" s="42">
        <v>30.667849423265999</v>
      </c>
      <c r="G31" s="42">
        <v>38.251906635919198</v>
      </c>
      <c r="J31" s="42">
        <v>29.62751289705</v>
      </c>
    </row>
    <row r="32" spans="3:21" x14ac:dyDescent="0.25">
      <c r="D32" s="42">
        <v>30.710201819233099</v>
      </c>
      <c r="E32" s="42">
        <f>AVERAGE(D30:D32)</f>
        <v>30.707524939769566</v>
      </c>
      <c r="F32" s="42">
        <f>E32-E38</f>
        <v>-1.2630796539055815</v>
      </c>
      <c r="G32" s="42">
        <v>38.561186325985197</v>
      </c>
      <c r="H32" s="42">
        <f>AVERAGE(G31:G32)</f>
        <v>38.406546480952201</v>
      </c>
      <c r="I32" s="42">
        <f>H32-H38</f>
        <v>1.5255209860184991</v>
      </c>
      <c r="J32" s="42">
        <v>29.2934804951344</v>
      </c>
      <c r="K32" s="42">
        <v>29.523979328780069</v>
      </c>
      <c r="L32" s="42">
        <f>K32-K38</f>
        <v>-6.1244606307149319</v>
      </c>
    </row>
    <row r="33" spans="3:12" x14ac:dyDescent="0.25">
      <c r="F33" s="42">
        <f>2^-F32</f>
        <v>2.4000752737565461</v>
      </c>
      <c r="I33" s="42">
        <f>2^-I32</f>
        <v>0.34735409580149795</v>
      </c>
      <c r="L33" s="42">
        <f>2^-L32</f>
        <v>69.76640698491407</v>
      </c>
    </row>
    <row r="36" spans="3:12" x14ac:dyDescent="0.25">
      <c r="C36" s="42" t="s">
        <v>85</v>
      </c>
      <c r="D36" s="42">
        <v>32.855032749243001</v>
      </c>
      <c r="G36" s="42">
        <v>0</v>
      </c>
      <c r="J36" s="42">
        <v>35.714888131997398</v>
      </c>
    </row>
    <row r="37" spans="3:12" x14ac:dyDescent="0.25">
      <c r="D37" s="42">
        <v>31.9808887420666</v>
      </c>
      <c r="G37" s="42">
        <v>37.152150802669503</v>
      </c>
      <c r="J37" s="42">
        <v>35.581991786992603</v>
      </c>
    </row>
    <row r="38" spans="3:12" x14ac:dyDescent="0.25">
      <c r="D38" s="42">
        <v>31.960320445283699</v>
      </c>
      <c r="E38" s="42">
        <v>31.970604593675148</v>
      </c>
      <c r="G38" s="42">
        <v>36.609900187197901</v>
      </c>
      <c r="H38" s="42">
        <f>AVERAGE(G37:G38)</f>
        <v>36.881025494933702</v>
      </c>
      <c r="J38" s="42">
        <v>37.0769446494742</v>
      </c>
      <c r="K38" s="42">
        <f>AVERAGE(J36:J37)</f>
        <v>35.648439959495001</v>
      </c>
    </row>
    <row r="42" spans="3:12" s="50" customFormat="1" x14ac:dyDescent="0.25"/>
    <row r="44" spans="3:12" x14ac:dyDescent="0.25">
      <c r="D44" s="42" t="s">
        <v>63</v>
      </c>
      <c r="G44" s="42" t="s">
        <v>76</v>
      </c>
      <c r="J44" s="42" t="s">
        <v>12</v>
      </c>
    </row>
    <row r="45" spans="3:12" x14ac:dyDescent="0.25">
      <c r="C45" s="42" t="s">
        <v>86</v>
      </c>
      <c r="D45" s="42">
        <v>31.603869423770199</v>
      </c>
      <c r="G45" s="42">
        <v>0</v>
      </c>
      <c r="J45" s="42">
        <v>29.970045123218</v>
      </c>
    </row>
    <row r="46" spans="3:12" x14ac:dyDescent="0.25">
      <c r="D46" s="42">
        <v>31.358149052913799</v>
      </c>
      <c r="G46" s="42">
        <v>39.979069332085501</v>
      </c>
      <c r="J46" s="42">
        <v>30.203507991306001</v>
      </c>
    </row>
    <row r="47" spans="3:12" x14ac:dyDescent="0.25">
      <c r="D47" s="42">
        <v>31.396726637739899</v>
      </c>
      <c r="E47" s="42">
        <v>31.452915038141299</v>
      </c>
      <c r="F47" s="42">
        <v>-0.8155517547504374</v>
      </c>
      <c r="G47" s="42">
        <v>39.0321023895808</v>
      </c>
      <c r="H47" s="42">
        <f>AVERAGE(G46:G47)</f>
        <v>39.50558586083315</v>
      </c>
      <c r="I47" s="42">
        <f>H47-H53</f>
        <v>1.2068831370251516</v>
      </c>
      <c r="J47" s="42">
        <v>29.917964063340701</v>
      </c>
      <c r="K47" s="42">
        <f>AVERAGE(J45:J47)</f>
        <v>30.0305057259549</v>
      </c>
      <c r="L47" s="42">
        <f>K47-K53</f>
        <v>-1.3133871950004306</v>
      </c>
    </row>
    <row r="48" spans="3:12" x14ac:dyDescent="0.25">
      <c r="F48" s="42">
        <v>1.7599711192633833</v>
      </c>
      <c r="I48" s="42">
        <f>2^-I47</f>
        <v>0.43320351766801657</v>
      </c>
      <c r="L48" s="42">
        <f>2^-L47</f>
        <v>2.4852434714754423</v>
      </c>
    </row>
    <row r="51" spans="3:12" x14ac:dyDescent="0.25">
      <c r="C51" s="42" t="s">
        <v>87</v>
      </c>
      <c r="D51" s="42">
        <v>31.833867472729999</v>
      </c>
      <c r="J51" s="42">
        <v>31.100190099852899</v>
      </c>
    </row>
    <row r="52" spans="3:12" x14ac:dyDescent="0.25">
      <c r="D52" s="42">
        <v>32.586211825571802</v>
      </c>
      <c r="G52" s="42">
        <v>38.459461238319001</v>
      </c>
      <c r="J52" s="42">
        <v>31.334104532802399</v>
      </c>
    </row>
    <row r="53" spans="3:12" x14ac:dyDescent="0.25">
      <c r="D53" s="42">
        <v>32.385321080373402</v>
      </c>
      <c r="E53" s="42">
        <v>32.268466792891736</v>
      </c>
      <c r="G53" s="42">
        <v>38.137944209296997</v>
      </c>
      <c r="H53" s="42">
        <f>AVERAGE(G52:G53)</f>
        <v>38.298702723807999</v>
      </c>
      <c r="J53" s="42">
        <v>31.597384130210699</v>
      </c>
      <c r="K53" s="42">
        <f>AVERAGE(J51:J53)</f>
        <v>31.34389292095533</v>
      </c>
    </row>
    <row r="56" spans="3:12" s="50" customFormat="1" x14ac:dyDescent="0.25"/>
    <row r="59" spans="3:12" x14ac:dyDescent="0.25">
      <c r="D59" s="42" t="s">
        <v>63</v>
      </c>
      <c r="G59" s="42" t="s">
        <v>76</v>
      </c>
      <c r="J59" s="42" t="s">
        <v>12</v>
      </c>
    </row>
    <row r="60" spans="3:12" x14ac:dyDescent="0.25">
      <c r="C60" s="42" t="s">
        <v>78</v>
      </c>
      <c r="D60" s="42">
        <v>31.958213389984898</v>
      </c>
      <c r="G60" s="42">
        <v>37.637956358024503</v>
      </c>
      <c r="J60" s="42">
        <v>29.607348665524899</v>
      </c>
    </row>
    <row r="61" spans="3:12" x14ac:dyDescent="0.25">
      <c r="D61" s="42">
        <v>32.1428903521374</v>
      </c>
      <c r="G61" s="42">
        <v>36.256804565934701</v>
      </c>
      <c r="J61" s="42">
        <v>29.6833673116734</v>
      </c>
    </row>
    <row r="62" spans="3:12" x14ac:dyDescent="0.25">
      <c r="D62" s="42">
        <v>31.3051817229112</v>
      </c>
      <c r="E62" s="42">
        <v>32.050551871061145</v>
      </c>
      <c r="F62" s="42">
        <v>0.6913521403164431</v>
      </c>
      <c r="G62" s="42">
        <v>36.986058402539697</v>
      </c>
      <c r="H62" s="42">
        <f>AVERAGE(G60,G62)</f>
        <v>37.312007380282097</v>
      </c>
      <c r="I62" s="42">
        <f>H62-H68</f>
        <v>-0.48633238020655511</v>
      </c>
      <c r="J62" s="42">
        <v>29.850793777955602</v>
      </c>
      <c r="K62" s="42">
        <v>29.7138365850513</v>
      </c>
      <c r="L62" s="42">
        <f>K62-K68</f>
        <v>-3.3124678279130002</v>
      </c>
    </row>
    <row r="63" spans="3:12" x14ac:dyDescent="0.25">
      <c r="F63" s="42">
        <f>2^-F62</f>
        <v>0.61927317510832369</v>
      </c>
      <c r="G63" s="42">
        <v>0</v>
      </c>
      <c r="I63" s="42">
        <f>2^-I62</f>
        <v>1.4008790299941425</v>
      </c>
      <c r="L63" s="42">
        <f>2^-L62</f>
        <v>9.9346409517099055</v>
      </c>
    </row>
    <row r="66" spans="3:12" x14ac:dyDescent="0.25">
      <c r="C66" s="42" t="s">
        <v>79</v>
      </c>
      <c r="D66" s="42">
        <v>31.375651479581901</v>
      </c>
      <c r="G66" s="42">
        <v>0</v>
      </c>
      <c r="J66" s="42">
        <v>33.226271375211901</v>
      </c>
    </row>
    <row r="67" spans="3:12" x14ac:dyDescent="0.25">
      <c r="D67" s="42">
        <v>31.525089066433001</v>
      </c>
      <c r="G67" s="42">
        <v>37.604851801326802</v>
      </c>
      <c r="J67" s="42">
        <v>33.195196174987402</v>
      </c>
    </row>
    <row r="68" spans="3:12" x14ac:dyDescent="0.25">
      <c r="D68" s="42">
        <v>31.176858646219198</v>
      </c>
      <c r="E68" s="42">
        <v>31.359199730744702</v>
      </c>
      <c r="G68" s="42">
        <v>37.991827719650502</v>
      </c>
      <c r="H68" s="42">
        <f>AVERAGE(G67:G68)</f>
        <v>37.798339760488652</v>
      </c>
      <c r="J68" s="42">
        <v>32.657445688693599</v>
      </c>
      <c r="K68" s="42">
        <v>33.026304412964301</v>
      </c>
    </row>
    <row r="70" spans="3:12" s="50" customFormat="1" x14ac:dyDescent="0.25"/>
    <row r="72" spans="3:12" x14ac:dyDescent="0.25">
      <c r="D72" s="42" t="s">
        <v>63</v>
      </c>
      <c r="G72" s="42" t="s">
        <v>76</v>
      </c>
      <c r="J72" s="42" t="s">
        <v>12</v>
      </c>
    </row>
    <row r="73" spans="3:12" x14ac:dyDescent="0.25">
      <c r="C73" s="49" t="s">
        <v>79</v>
      </c>
      <c r="D73" s="44">
        <v>23.568944041540799</v>
      </c>
      <c r="E73" s="49"/>
      <c r="F73" s="49"/>
      <c r="G73" s="44">
        <v>35.2522847904104</v>
      </c>
      <c r="H73" s="51"/>
      <c r="J73" s="44">
        <v>34.445154905098903</v>
      </c>
      <c r="K73" s="51"/>
    </row>
    <row r="74" spans="3:12" x14ac:dyDescent="0.25">
      <c r="C74" s="49"/>
      <c r="D74" s="44">
        <v>23.486506431841899</v>
      </c>
      <c r="E74" s="49"/>
      <c r="F74" s="49"/>
      <c r="G74" s="44">
        <v>43.659748787624103</v>
      </c>
      <c r="H74" s="52"/>
      <c r="J74" s="44">
        <v>32.226101797961299</v>
      </c>
      <c r="K74" s="52"/>
    </row>
    <row r="75" spans="3:12" x14ac:dyDescent="0.25">
      <c r="C75" s="49"/>
      <c r="D75" s="44">
        <v>23.5281487807977</v>
      </c>
      <c r="E75" s="53">
        <f>AVERAGE(D73:D75)</f>
        <v>23.527866418060132</v>
      </c>
      <c r="F75" s="49"/>
      <c r="G75" s="44">
        <v>33.579284187542598</v>
      </c>
      <c r="H75" s="53">
        <f>AVERAGE(G73,G75)</f>
        <v>34.415784488976499</v>
      </c>
      <c r="I75" s="49"/>
      <c r="J75" s="44">
        <v>35.146127890381798</v>
      </c>
      <c r="K75" s="53">
        <f>AVERAGE(J73,J75)</f>
        <v>34.795641397740354</v>
      </c>
      <c r="L75" s="49"/>
    </row>
    <row r="76" spans="3:12" x14ac:dyDescent="0.25">
      <c r="C76" s="49" t="s">
        <v>78</v>
      </c>
      <c r="D76" s="44">
        <v>23.867804508214402</v>
      </c>
      <c r="E76" s="49"/>
      <c r="F76" s="49"/>
      <c r="G76" s="44">
        <v>34.792085776893401</v>
      </c>
      <c r="H76" s="49"/>
      <c r="I76" s="49"/>
      <c r="J76" s="44">
        <v>32.814805268392298</v>
      </c>
      <c r="K76" s="49"/>
      <c r="L76" s="49"/>
    </row>
    <row r="77" spans="3:12" x14ac:dyDescent="0.25">
      <c r="C77" s="49"/>
      <c r="D77" s="44">
        <v>24.0585753886768</v>
      </c>
      <c r="E77" s="49"/>
      <c r="F77" s="49"/>
      <c r="G77" s="44">
        <v>34.306177369022699</v>
      </c>
      <c r="H77" s="49"/>
      <c r="I77" s="49"/>
      <c r="J77" s="44">
        <v>32.430571420932502</v>
      </c>
      <c r="K77" s="49"/>
      <c r="L77" s="49"/>
    </row>
    <row r="78" spans="3:12" x14ac:dyDescent="0.25">
      <c r="C78" s="49"/>
      <c r="D78" s="44">
        <v>23.814593632552398</v>
      </c>
      <c r="E78" s="53">
        <f>AVERAGE(D76:D78)</f>
        <v>23.91365784314787</v>
      </c>
      <c r="F78" s="54">
        <f>E78-E75</f>
        <v>0.38579142508773856</v>
      </c>
      <c r="G78" s="44">
        <v>35.165093191887003</v>
      </c>
      <c r="H78" s="53">
        <f>AVERAGE(G76:G78)</f>
        <v>34.75445211260103</v>
      </c>
      <c r="I78" s="54">
        <f>H78-H75</f>
        <v>0.33866762362453073</v>
      </c>
      <c r="J78" s="44">
        <v>34.0744094987636</v>
      </c>
      <c r="K78" s="53">
        <f>AVERAGE(J76:J78)</f>
        <v>33.106595396029469</v>
      </c>
      <c r="L78" s="54">
        <f>K78-K75</f>
        <v>-1.689046001710885</v>
      </c>
    </row>
    <row r="79" spans="3:12" x14ac:dyDescent="0.25">
      <c r="C79" s="49"/>
      <c r="D79" s="49"/>
      <c r="E79" s="49"/>
      <c r="F79" s="54">
        <f>2^-F78</f>
        <v>0.76535902724983707</v>
      </c>
      <c r="H79" s="49"/>
      <c r="I79" s="54">
        <f>2^-I78</f>
        <v>0.79077127805146574</v>
      </c>
      <c r="K79" s="49"/>
      <c r="L79" s="54">
        <f>2^-L78</f>
        <v>3.2244341384984363</v>
      </c>
    </row>
    <row r="80" spans="3:12" x14ac:dyDescent="0.25">
      <c r="C80" s="49"/>
      <c r="D80" s="49"/>
      <c r="E80" s="49"/>
      <c r="F80" s="49"/>
      <c r="H80" s="49"/>
      <c r="I80" s="4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52AE7-ABCB-44C3-9BE1-5441FF0AE1A3}">
  <dimension ref="C2:U83"/>
  <sheetViews>
    <sheetView workbookViewId="0">
      <selection sqref="A1:XFD1048576"/>
    </sheetView>
  </sheetViews>
  <sheetFormatPr defaultRowHeight="14.5" x14ac:dyDescent="0.35"/>
  <cols>
    <col min="6" max="6" width="14.54296875" bestFit="1" customWidth="1"/>
    <col min="9" max="9" width="14" bestFit="1" customWidth="1"/>
    <col min="12" max="12" width="14.54296875" bestFit="1" customWidth="1"/>
  </cols>
  <sheetData>
    <row r="2" spans="3:12" x14ac:dyDescent="0.35">
      <c r="D2" t="s">
        <v>63</v>
      </c>
      <c r="G2" t="s">
        <v>76</v>
      </c>
      <c r="J2" t="s">
        <v>88</v>
      </c>
    </row>
    <row r="4" spans="3:12" x14ac:dyDescent="0.35">
      <c r="C4" t="s">
        <v>89</v>
      </c>
      <c r="D4">
        <v>33.426923546357003</v>
      </c>
      <c r="G4">
        <v>31.918070002427999</v>
      </c>
      <c r="J4">
        <v>32.154415489153997</v>
      </c>
    </row>
    <row r="5" spans="3:12" x14ac:dyDescent="0.35">
      <c r="D5">
        <v>32.9988486112969</v>
      </c>
      <c r="G5">
        <v>31.590140508978799</v>
      </c>
      <c r="J5">
        <v>32.160425858823302</v>
      </c>
    </row>
    <row r="6" spans="3:12" x14ac:dyDescent="0.35">
      <c r="D6">
        <v>34.4029591727328</v>
      </c>
      <c r="E6">
        <f>AVERAGE(D4:D5)</f>
        <v>33.212886078826955</v>
      </c>
      <c r="F6">
        <f>E6-E9</f>
        <v>-0.13352584003187218</v>
      </c>
      <c r="G6">
        <v>30.647496844547899</v>
      </c>
      <c r="H6">
        <v>31.118818676763347</v>
      </c>
      <c r="I6">
        <v>3.535489797461647</v>
      </c>
      <c r="J6">
        <v>32.297400703993702</v>
      </c>
      <c r="K6">
        <v>32.204080683990334</v>
      </c>
      <c r="L6">
        <f>K6-K9</f>
        <v>-2.8535697229025629</v>
      </c>
    </row>
    <row r="7" spans="3:12" x14ac:dyDescent="0.35">
      <c r="C7" t="s">
        <v>55</v>
      </c>
      <c r="D7">
        <v>32.891263281762498</v>
      </c>
      <c r="F7">
        <f>2^-F6</f>
        <v>1.0969713448220795</v>
      </c>
      <c r="G7">
        <v>27.637249355884698</v>
      </c>
      <c r="I7">
        <v>8.6240550800465249E-2</v>
      </c>
      <c r="J7">
        <v>36.126457476287698</v>
      </c>
      <c r="L7">
        <f>2^-L6</f>
        <v>7.2278658150963384</v>
      </c>
    </row>
    <row r="8" spans="3:12" x14ac:dyDescent="0.35">
      <c r="D8">
        <v>33.160821143773198</v>
      </c>
      <c r="G8">
        <v>27.636080380132402</v>
      </c>
      <c r="J8">
        <v>35.366057795028297</v>
      </c>
    </row>
    <row r="9" spans="3:12" x14ac:dyDescent="0.35">
      <c r="D9">
        <v>33.987151331040799</v>
      </c>
      <c r="E9">
        <v>33.346411918858827</v>
      </c>
      <c r="G9">
        <v>27.476656901887999</v>
      </c>
      <c r="H9">
        <v>27.5833288793017</v>
      </c>
      <c r="J9">
        <v>34.749243018757497</v>
      </c>
      <c r="K9">
        <v>35.057650406892897</v>
      </c>
    </row>
    <row r="13" spans="3:12" s="55" customFormat="1" x14ac:dyDescent="0.35"/>
    <row r="15" spans="3:12" x14ac:dyDescent="0.35">
      <c r="D15" t="s">
        <v>63</v>
      </c>
      <c r="G15" t="s">
        <v>76</v>
      </c>
      <c r="J15" t="s">
        <v>88</v>
      </c>
    </row>
    <row r="16" spans="3:12" x14ac:dyDescent="0.35">
      <c r="C16" t="s">
        <v>90</v>
      </c>
      <c r="D16">
        <v>31.143856234356502</v>
      </c>
      <c r="G16">
        <v>38.711075426315197</v>
      </c>
      <c r="J16">
        <v>30.058682847285599</v>
      </c>
    </row>
    <row r="17" spans="3:12" x14ac:dyDescent="0.35">
      <c r="D17">
        <v>31.577228642125</v>
      </c>
      <c r="J17">
        <v>29.188718006610799</v>
      </c>
    </row>
    <row r="18" spans="3:12" x14ac:dyDescent="0.35">
      <c r="D18">
        <v>31.378924139310101</v>
      </c>
      <c r="E18">
        <v>31.366669671930534</v>
      </c>
      <c r="F18">
        <v>-0.49968218113091467</v>
      </c>
      <c r="G18">
        <v>38.233188530301</v>
      </c>
      <c r="H18">
        <f>AVERAGE(G16:G18)</f>
        <v>38.472131978308099</v>
      </c>
      <c r="I18">
        <f>H18-H21</f>
        <v>1.2615582509085996</v>
      </c>
      <c r="J18">
        <v>29.5348596551373</v>
      </c>
      <c r="K18">
        <v>29.594086836344562</v>
      </c>
      <c r="L18">
        <f>K18-K21</f>
        <v>-0.77702418981303367</v>
      </c>
    </row>
    <row r="19" spans="3:12" x14ac:dyDescent="0.35">
      <c r="C19" t="s">
        <v>91</v>
      </c>
      <c r="D19">
        <v>33.1201532581347</v>
      </c>
      <c r="F19">
        <v>1.4139020521518975</v>
      </c>
      <c r="G19">
        <v>37.485913387672298</v>
      </c>
      <c r="I19">
        <f>2^-I18</f>
        <v>0.41709321511025882</v>
      </c>
      <c r="J19">
        <v>30.190387772047</v>
      </c>
      <c r="L19">
        <f>2^-L18</f>
        <v>1.7135926412766442</v>
      </c>
    </row>
    <row r="20" spans="3:12" x14ac:dyDescent="0.35">
      <c r="D20">
        <v>32.130727807680898</v>
      </c>
      <c r="G20">
        <v>36.9352340671267</v>
      </c>
      <c r="J20">
        <v>30.521452253317499</v>
      </c>
    </row>
    <row r="21" spans="3:12" x14ac:dyDescent="0.35">
      <c r="D21">
        <v>31.601975898441999</v>
      </c>
      <c r="E21">
        <v>31.866351853061449</v>
      </c>
      <c r="H21">
        <f>AVERAGE(G19:G21)</f>
        <v>37.210573727399499</v>
      </c>
      <c r="J21">
        <v>30.4014930531083</v>
      </c>
      <c r="K21">
        <v>30.371111026157596</v>
      </c>
    </row>
    <row r="29" spans="3:12" s="55" customFormat="1" x14ac:dyDescent="0.35"/>
    <row r="30" spans="3:12" x14ac:dyDescent="0.35">
      <c r="D30" t="s">
        <v>63</v>
      </c>
      <c r="G30" t="s">
        <v>76</v>
      </c>
      <c r="J30" t="s">
        <v>88</v>
      </c>
    </row>
    <row r="31" spans="3:12" x14ac:dyDescent="0.35">
      <c r="C31" t="s">
        <v>92</v>
      </c>
      <c r="D31">
        <v>30.733310152710999</v>
      </c>
      <c r="G31">
        <v>38.561186325985197</v>
      </c>
      <c r="J31">
        <v>29.529071117821101</v>
      </c>
    </row>
    <row r="32" spans="3:12" x14ac:dyDescent="0.35">
      <c r="D32">
        <v>30.872274056866001</v>
      </c>
      <c r="J32">
        <v>30.159225605344702</v>
      </c>
    </row>
    <row r="33" spans="3:12" x14ac:dyDescent="0.35">
      <c r="D33">
        <v>30.809224083921301</v>
      </c>
      <c r="E33">
        <f>AVERAGE(D31:D33)</f>
        <v>30.804936097832769</v>
      </c>
      <c r="F33">
        <f>E33-E36</f>
        <v>-1.1656684958423789</v>
      </c>
      <c r="G33">
        <v>38.643247568817301</v>
      </c>
      <c r="H33">
        <f>AVERAGE(G31:G33)</f>
        <v>38.602216947401246</v>
      </c>
      <c r="I33">
        <f>H33-H36</f>
        <v>1.7211914524675436</v>
      </c>
      <c r="J33">
        <v>29.0287877797786</v>
      </c>
      <c r="K33">
        <v>29.572361500981469</v>
      </c>
      <c r="L33">
        <v>-1.0189165227920611</v>
      </c>
    </row>
    <row r="34" spans="3:12" x14ac:dyDescent="0.35">
      <c r="C34" t="s">
        <v>85</v>
      </c>
      <c r="D34">
        <v>32.855032749243001</v>
      </c>
      <c r="F34">
        <f>2^-F33</f>
        <v>2.2433714173181656</v>
      </c>
      <c r="I34">
        <f>2^-I33</f>
        <v>0.3032981382914271</v>
      </c>
      <c r="J34">
        <v>30.363350517135999</v>
      </c>
      <c r="L34">
        <v>2.026396545586568</v>
      </c>
    </row>
    <row r="35" spans="3:12" x14ac:dyDescent="0.35">
      <c r="D35">
        <v>31.9808887420666</v>
      </c>
      <c r="G35">
        <v>37.152150802669503</v>
      </c>
      <c r="J35">
        <v>30.485090387836198</v>
      </c>
    </row>
    <row r="36" spans="3:12" x14ac:dyDescent="0.35">
      <c r="D36">
        <v>31.960320445283699</v>
      </c>
      <c r="E36">
        <v>31.970604593675148</v>
      </c>
      <c r="G36">
        <v>36.609900187197901</v>
      </c>
      <c r="H36">
        <f>AVERAGE(G34:G36)</f>
        <v>36.881025494933702</v>
      </c>
      <c r="J36">
        <v>30.9253931663484</v>
      </c>
      <c r="K36">
        <v>30.59127802377353</v>
      </c>
    </row>
    <row r="44" spans="3:12" s="55" customFormat="1" x14ac:dyDescent="0.35"/>
    <row r="45" spans="3:12" x14ac:dyDescent="0.35">
      <c r="D45" t="s">
        <v>63</v>
      </c>
      <c r="G45" t="s">
        <v>76</v>
      </c>
      <c r="J45" t="s">
        <v>88</v>
      </c>
    </row>
    <row r="46" spans="3:12" x14ac:dyDescent="0.35">
      <c r="C46" t="s">
        <v>93</v>
      </c>
      <c r="D46">
        <v>31.495724237115901</v>
      </c>
      <c r="G46">
        <v>39.0321023895808</v>
      </c>
      <c r="J46">
        <v>29.303963253605399</v>
      </c>
    </row>
    <row r="47" spans="3:12" x14ac:dyDescent="0.35">
      <c r="D47">
        <v>30.1745403722358</v>
      </c>
      <c r="G47">
        <v>37.040037638608098</v>
      </c>
      <c r="J47">
        <v>28.7902555418936</v>
      </c>
    </row>
    <row r="48" spans="3:12" x14ac:dyDescent="0.35">
      <c r="D48">
        <v>30.846284972146599</v>
      </c>
      <c r="E48">
        <f>AVERAGE(D46:D48)</f>
        <v>30.838849860499437</v>
      </c>
      <c r="F48">
        <f>E48-E51</f>
        <v>-1.4296169323922996</v>
      </c>
      <c r="G48">
        <v>36.235508325755902</v>
      </c>
      <c r="H48">
        <f>AVERAGE(G47:G48)</f>
        <v>36.637772982182</v>
      </c>
      <c r="I48">
        <f>H48-H51</f>
        <v>0.65870365009649845</v>
      </c>
      <c r="J48">
        <v>29.1993747965526</v>
      </c>
      <c r="K48">
        <v>29.097864530683868</v>
      </c>
      <c r="L48">
        <v>-4.4118159380074822</v>
      </c>
    </row>
    <row r="49" spans="3:21" x14ac:dyDescent="0.35">
      <c r="C49" t="s">
        <v>87</v>
      </c>
      <c r="D49">
        <v>31.833867472729999</v>
      </c>
      <c r="F49">
        <f>2^-F48</f>
        <v>2.6937518077723515</v>
      </c>
      <c r="G49">
        <v>0</v>
      </c>
      <c r="I49">
        <f>2^-I48</f>
        <v>0.63344723249159085</v>
      </c>
      <c r="J49">
        <v>33.907793880215699</v>
      </c>
      <c r="L49">
        <v>21.285748804554625</v>
      </c>
    </row>
    <row r="50" spans="3:21" x14ac:dyDescent="0.35">
      <c r="D50">
        <v>32.586211825571802</v>
      </c>
      <c r="G50">
        <v>35.979069332085501</v>
      </c>
      <c r="J50">
        <v>0</v>
      </c>
    </row>
    <row r="51" spans="3:21" x14ac:dyDescent="0.35">
      <c r="D51">
        <v>32.385321080373402</v>
      </c>
      <c r="E51">
        <v>32.268466792891736</v>
      </c>
      <c r="G51">
        <v>0</v>
      </c>
      <c r="H51">
        <f>AVERAGE(G50)</f>
        <v>35.979069332085501</v>
      </c>
      <c r="J51">
        <v>33.111567057167001</v>
      </c>
      <c r="K51">
        <v>33.50968046869135</v>
      </c>
    </row>
    <row r="57" spans="3:21" s="55" customFormat="1" x14ac:dyDescent="0.35"/>
    <row r="60" spans="3:21" x14ac:dyDescent="0.35">
      <c r="D60" t="s">
        <v>63</v>
      </c>
      <c r="G60" t="s">
        <v>76</v>
      </c>
      <c r="J60" t="s">
        <v>88</v>
      </c>
    </row>
    <row r="61" spans="3:21" x14ac:dyDescent="0.35">
      <c r="C61" t="s">
        <v>89</v>
      </c>
      <c r="D61">
        <v>30.575347506248999</v>
      </c>
      <c r="G61">
        <v>28.399748465724201</v>
      </c>
      <c r="J61">
        <v>31.100190099852899</v>
      </c>
      <c r="P61" t="s">
        <v>81</v>
      </c>
      <c r="Q61" t="s">
        <v>81</v>
      </c>
      <c r="R61" t="s">
        <v>81</v>
      </c>
      <c r="S61" t="s">
        <v>82</v>
      </c>
      <c r="T61" t="s">
        <v>82</v>
      </c>
      <c r="U61" t="s">
        <v>82</v>
      </c>
    </row>
    <row r="62" spans="3:21" x14ac:dyDescent="0.35">
      <c r="D62">
        <v>30.643886914373201</v>
      </c>
      <c r="G62">
        <v>28.428058548029998</v>
      </c>
      <c r="J62">
        <v>31.334104532802399</v>
      </c>
      <c r="O62" s="56" t="s">
        <v>94</v>
      </c>
      <c r="P62" s="49">
        <v>2.2433709999999998</v>
      </c>
      <c r="Q62" s="49">
        <v>2.6937519999999999</v>
      </c>
      <c r="R62" s="49">
        <v>3.1785473530198298</v>
      </c>
      <c r="S62" s="49">
        <v>1.0969709999999999</v>
      </c>
      <c r="T62" s="49">
        <v>1.413902</v>
      </c>
      <c r="U62" s="49">
        <v>1.9278630000000001</v>
      </c>
    </row>
    <row r="63" spans="3:21" x14ac:dyDescent="0.35">
      <c r="D63">
        <v>30.017357425771401</v>
      </c>
      <c r="E63">
        <f>AVERAGE(D61:D63)</f>
        <v>30.412197282131199</v>
      </c>
      <c r="F63">
        <f>E63-E66</f>
        <v>-0.94700244861350313</v>
      </c>
      <c r="G63">
        <v>28.5650937183153</v>
      </c>
      <c r="H63">
        <v>28.464300244023164</v>
      </c>
      <c r="I63">
        <v>0.62201799858023321</v>
      </c>
      <c r="J63">
        <v>31.597384130210699</v>
      </c>
      <c r="K63">
        <v>31.34389292095533</v>
      </c>
      <c r="L63">
        <f>K63-K66</f>
        <v>-0.96021648937879789</v>
      </c>
      <c r="O63" s="56" t="s">
        <v>95</v>
      </c>
      <c r="P63" s="49">
        <v>0.30329800000000001</v>
      </c>
      <c r="Q63" s="49">
        <v>0.63344699999999998</v>
      </c>
      <c r="R63" s="49">
        <v>0.92130244819738005</v>
      </c>
      <c r="S63" s="49">
        <v>8.6240999999999998E-2</v>
      </c>
      <c r="T63" s="49">
        <v>0.41709299999999999</v>
      </c>
      <c r="U63" s="49">
        <v>0.64976100000000003</v>
      </c>
    </row>
    <row r="64" spans="3:21" x14ac:dyDescent="0.35">
      <c r="C64" t="s">
        <v>55</v>
      </c>
      <c r="D64">
        <v>31.375651479581901</v>
      </c>
      <c r="F64">
        <f>2^-F63</f>
        <v>1.9278628875429202</v>
      </c>
      <c r="G64">
        <v>28.163013692295799</v>
      </c>
      <c r="I64">
        <v>0.64976142497119405</v>
      </c>
      <c r="J64">
        <v>32.437255119638998</v>
      </c>
      <c r="L64">
        <f>2^-L63</f>
        <v>1.9456018279900615</v>
      </c>
    </row>
    <row r="65" spans="3:12" x14ac:dyDescent="0.35">
      <c r="D65">
        <v>31.525089066433001</v>
      </c>
      <c r="G65">
        <v>27.4225916098803</v>
      </c>
      <c r="J65">
        <v>32.237116274280901</v>
      </c>
    </row>
    <row r="66" spans="3:12" x14ac:dyDescent="0.35">
      <c r="D66">
        <v>31.176858646219198</v>
      </c>
      <c r="E66">
        <v>31.359199730744702</v>
      </c>
      <c r="G66">
        <v>27.941241434152701</v>
      </c>
      <c r="H66">
        <v>27.842282245442931</v>
      </c>
      <c r="J66">
        <v>32.2379568370825</v>
      </c>
      <c r="K66">
        <v>32.304109410334128</v>
      </c>
    </row>
    <row r="71" spans="3:12" s="55" customFormat="1" x14ac:dyDescent="0.35"/>
    <row r="74" spans="3:12" x14ac:dyDescent="0.35">
      <c r="D74" t="s">
        <v>63</v>
      </c>
      <c r="G74" t="s">
        <v>76</v>
      </c>
      <c r="J74" t="s">
        <v>88</v>
      </c>
    </row>
    <row r="75" spans="3:12" x14ac:dyDescent="0.35">
      <c r="C75" t="s">
        <v>96</v>
      </c>
      <c r="D75" s="29">
        <v>29.465340997834598</v>
      </c>
      <c r="E75" s="57"/>
      <c r="F75" s="58"/>
      <c r="G75" s="29">
        <v>33.088081995160103</v>
      </c>
      <c r="H75" s="57"/>
      <c r="J75" s="29">
        <v>31.191089533369802</v>
      </c>
      <c r="K75" s="57"/>
    </row>
    <row r="76" spans="3:12" x14ac:dyDescent="0.35">
      <c r="D76" s="29">
        <v>29.562286434468799</v>
      </c>
      <c r="E76" s="57"/>
      <c r="F76" s="57"/>
      <c r="G76" s="29">
        <v>33.571129185956401</v>
      </c>
      <c r="H76" s="57"/>
      <c r="J76" s="29">
        <v>31.2697738988726</v>
      </c>
      <c r="K76" s="57"/>
    </row>
    <row r="77" spans="3:12" x14ac:dyDescent="0.35">
      <c r="D77" s="29">
        <v>29.495095597185099</v>
      </c>
      <c r="E77" s="59">
        <f>AVERAGE(D75:D77)</f>
        <v>29.507574343162833</v>
      </c>
      <c r="F77" s="58">
        <f>E77-E80</f>
        <v>-1.6683675814178685</v>
      </c>
      <c r="G77" s="29">
        <v>33.4632169744362</v>
      </c>
      <c r="H77" s="59">
        <f>AVERAGE(G75:G77)</f>
        <v>33.374142718517568</v>
      </c>
      <c r="I77" s="58">
        <f>H77-H80</f>
        <v>0.11825324814186899</v>
      </c>
      <c r="J77" s="29">
        <v>31.6850696404662</v>
      </c>
      <c r="K77" s="59">
        <f>AVERAGE(J75:J77)</f>
        <v>31.381977690902868</v>
      </c>
      <c r="L77" s="58">
        <f>K77-K80</f>
        <v>-2.9815967107315338</v>
      </c>
    </row>
    <row r="78" spans="3:12" x14ac:dyDescent="0.35">
      <c r="C78" t="s">
        <v>97</v>
      </c>
      <c r="D78" s="29">
        <v>31.650627122107601</v>
      </c>
      <c r="E78" s="57"/>
      <c r="F78" s="58">
        <f>2^-F77</f>
        <v>3.1785473530198298</v>
      </c>
      <c r="G78" s="29">
        <v>32.381601116145703</v>
      </c>
      <c r="H78" s="59"/>
      <c r="I78" s="58">
        <f>2^-I77</f>
        <v>0.92130244819738205</v>
      </c>
      <c r="J78" s="29">
        <v>34.1802493977696</v>
      </c>
      <c r="K78" s="57"/>
      <c r="L78" s="58">
        <f>2^-L77</f>
        <v>7.8985986179957779</v>
      </c>
    </row>
    <row r="79" spans="3:12" x14ac:dyDescent="0.35">
      <c r="D79" s="29">
        <v>30.9185385236615</v>
      </c>
      <c r="E79" s="57"/>
      <c r="F79" s="57"/>
      <c r="G79" s="29">
        <v>34.061155246276797</v>
      </c>
      <c r="H79" s="57"/>
      <c r="J79" s="29">
        <v>34.365497229649499</v>
      </c>
      <c r="K79" s="57"/>
    </row>
    <row r="80" spans="3:12" x14ac:dyDescent="0.35">
      <c r="D80" s="29">
        <v>30.958660127973001</v>
      </c>
      <c r="E80" s="59">
        <f>AVERAGE(D78:D80)</f>
        <v>31.175941924580702</v>
      </c>
      <c r="F80" s="57"/>
      <c r="G80" s="29">
        <v>33.324912048704597</v>
      </c>
      <c r="H80" s="59">
        <f>AVERAGE(G78:G80)</f>
        <v>33.255889470375699</v>
      </c>
      <c r="J80" s="29">
        <v>34.5449765774841</v>
      </c>
      <c r="K80" s="59">
        <f>AVERAGE(J78:J80)</f>
        <v>34.363574401634402</v>
      </c>
    </row>
    <row r="81" spans="6:6" x14ac:dyDescent="0.35">
      <c r="F81" s="57"/>
    </row>
    <row r="82" spans="6:6" x14ac:dyDescent="0.35">
      <c r="F82" s="57"/>
    </row>
    <row r="83" spans="6:6" x14ac:dyDescent="0.35">
      <c r="F83" s="5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DE345-D48D-4897-AE4D-16B1BC93E7B3}">
  <dimension ref="A1:W1000"/>
  <sheetViews>
    <sheetView workbookViewId="0">
      <selection sqref="A1:XFD1048576"/>
    </sheetView>
  </sheetViews>
  <sheetFormatPr defaultColWidth="14.453125" defaultRowHeight="15.5" x14ac:dyDescent="0.35"/>
  <cols>
    <col min="1" max="3" width="8.7265625" style="2" customWidth="1"/>
    <col min="4" max="4" width="25.453125" style="2" customWidth="1"/>
    <col min="5" max="5" width="8.81640625" style="2" customWidth="1"/>
    <col min="6" max="6" width="11.453125" style="2" customWidth="1"/>
    <col min="7" max="7" width="19.54296875" style="2" customWidth="1"/>
    <col min="8" max="13" width="8.81640625" style="2" customWidth="1"/>
    <col min="14" max="17" width="8.7265625" style="2" customWidth="1"/>
    <col min="18" max="16384" width="14.453125" style="2"/>
  </cols>
  <sheetData>
    <row r="1" spans="1:23" ht="13.5" customHeight="1" x14ac:dyDescent="0.35">
      <c r="A1" s="1"/>
      <c r="B1" s="61" t="s">
        <v>98</v>
      </c>
      <c r="C1" s="7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 x14ac:dyDescent="0.35">
      <c r="A2" s="1"/>
      <c r="B2" s="61" t="s">
        <v>99</v>
      </c>
      <c r="C2" s="7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3.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3.5" customHeight="1" x14ac:dyDescent="0.35">
      <c r="A4" s="72"/>
      <c r="B4" s="72"/>
      <c r="C4" s="72"/>
      <c r="D4" s="73"/>
      <c r="E4" s="73" t="s">
        <v>110</v>
      </c>
      <c r="F4" s="73"/>
      <c r="G4" s="73"/>
      <c r="H4" s="73" t="s">
        <v>1</v>
      </c>
      <c r="I4" s="73"/>
      <c r="J4" s="73"/>
      <c r="K4" s="72" t="s">
        <v>121</v>
      </c>
      <c r="L4" s="72"/>
      <c r="M4" s="73"/>
      <c r="N4" s="73"/>
      <c r="O4" s="73"/>
      <c r="P4" s="72"/>
      <c r="Q4" s="72"/>
      <c r="R4" s="1"/>
      <c r="S4" s="1"/>
      <c r="T4" s="1"/>
      <c r="U4" s="1"/>
      <c r="V4" s="1"/>
      <c r="W4" s="1"/>
    </row>
    <row r="5" spans="1:23" ht="13.5" customHeight="1" x14ac:dyDescent="0.35">
      <c r="A5" s="1"/>
      <c r="B5" s="1"/>
      <c r="C5" s="1"/>
      <c r="D5" s="5" t="s">
        <v>122</v>
      </c>
      <c r="E5" s="74">
        <v>24.331491633408099</v>
      </c>
      <c r="F5" s="5"/>
      <c r="G5" s="5"/>
      <c r="H5" s="74">
        <v>42.161966808265198</v>
      </c>
      <c r="I5" s="5"/>
      <c r="J5" s="5"/>
      <c r="K5" s="1">
        <v>36.714074945706002</v>
      </c>
      <c r="L5" s="1"/>
      <c r="M5" s="5"/>
      <c r="N5" s="5"/>
      <c r="O5" s="5"/>
      <c r="P5" s="1"/>
      <c r="Q5" s="1"/>
      <c r="R5" s="1"/>
      <c r="S5" s="1"/>
      <c r="T5" s="1"/>
      <c r="U5" s="1"/>
      <c r="V5" s="1"/>
      <c r="W5" s="1"/>
    </row>
    <row r="6" spans="1:23" ht="13.5" customHeight="1" x14ac:dyDescent="0.35">
      <c r="A6" s="1"/>
      <c r="B6" s="1"/>
      <c r="C6" s="1"/>
      <c r="D6" s="5"/>
      <c r="E6" s="74">
        <v>24.5434215988906</v>
      </c>
      <c r="F6" s="5"/>
      <c r="G6" s="5"/>
      <c r="H6" s="74">
        <v>48.962505558917798</v>
      </c>
      <c r="I6" s="5"/>
      <c r="J6" s="5"/>
      <c r="K6" s="1">
        <v>39.089048644378501</v>
      </c>
      <c r="L6" s="1"/>
      <c r="M6" s="5"/>
      <c r="N6" s="5"/>
      <c r="O6" s="5"/>
      <c r="P6" s="1"/>
      <c r="Q6" s="1"/>
      <c r="R6" s="1"/>
      <c r="S6" s="1"/>
      <c r="T6" s="1"/>
      <c r="U6" s="1"/>
      <c r="V6" s="1"/>
      <c r="W6" s="1"/>
    </row>
    <row r="7" spans="1:23" ht="13.5" customHeight="1" x14ac:dyDescent="0.35">
      <c r="A7" s="1"/>
      <c r="B7" s="1"/>
      <c r="C7" s="1"/>
      <c r="D7" s="5"/>
      <c r="E7" s="74">
        <v>24.338666758821098</v>
      </c>
      <c r="F7" s="5">
        <f>AVERAGE(E5:E7)</f>
        <v>24.404526663706594</v>
      </c>
      <c r="G7" s="5">
        <f>F7-F10</f>
        <v>-1.0408686759110068</v>
      </c>
      <c r="H7" s="74">
        <v>49.108172277125</v>
      </c>
      <c r="I7" s="5">
        <f>AVERAGE(H6:H7)</f>
        <v>49.035338918021395</v>
      </c>
      <c r="J7" s="5">
        <f>I7-I10</f>
        <v>4.2761673750728448</v>
      </c>
      <c r="K7" s="1">
        <v>37.238227211546103</v>
      </c>
      <c r="L7" s="1">
        <f>AVERAGE(K5,K7)</f>
        <v>36.976151078626053</v>
      </c>
      <c r="M7" s="5">
        <f>L7-L10</f>
        <v>-6.6716177855652461</v>
      </c>
      <c r="N7" s="5"/>
      <c r="O7" s="5"/>
      <c r="P7" s="1"/>
      <c r="Q7" s="1"/>
      <c r="R7" s="1"/>
      <c r="S7" s="1"/>
      <c r="T7" s="1"/>
      <c r="U7" s="1"/>
      <c r="V7" s="1"/>
      <c r="W7" s="1"/>
    </row>
    <row r="8" spans="1:23" ht="13.5" customHeight="1" x14ac:dyDescent="0.35">
      <c r="A8" s="1"/>
      <c r="B8" s="1"/>
      <c r="C8" s="1"/>
      <c r="D8" s="5" t="s">
        <v>103</v>
      </c>
      <c r="E8" s="74">
        <v>25.3278187530798</v>
      </c>
      <c r="F8" s="5"/>
      <c r="G8" s="5">
        <f>2^-G7</f>
        <v>2.0574661224546147</v>
      </c>
      <c r="H8" s="74">
        <v>44.341110313151901</v>
      </c>
      <c r="I8" s="5"/>
      <c r="J8" s="5">
        <f>2^-J7</f>
        <v>5.1611365989615333E-2</v>
      </c>
      <c r="K8" s="1">
        <v>36.821343278470103</v>
      </c>
      <c r="L8" s="1"/>
      <c r="M8" s="5">
        <f>2^-M7</f>
        <v>101.94292092114718</v>
      </c>
      <c r="N8" s="5"/>
      <c r="O8" s="5"/>
      <c r="P8" s="1"/>
      <c r="Q8" s="1"/>
      <c r="R8" s="1"/>
      <c r="S8" s="1"/>
      <c r="T8" s="1"/>
      <c r="U8" s="1"/>
      <c r="V8" s="1"/>
      <c r="W8" s="1"/>
    </row>
    <row r="9" spans="1:23" ht="13.5" customHeight="1" x14ac:dyDescent="0.35">
      <c r="A9" s="1"/>
      <c r="B9" s="1"/>
      <c r="C9" s="1"/>
      <c r="D9" s="5"/>
      <c r="E9" s="74">
        <v>25.4924300353963</v>
      </c>
      <c r="F9" s="5"/>
      <c r="G9" s="5"/>
      <c r="H9" s="74">
        <v>45.177232772745199</v>
      </c>
      <c r="I9" s="5"/>
      <c r="J9" s="5"/>
      <c r="K9" s="1">
        <v>43.049429187568897</v>
      </c>
      <c r="L9" s="1"/>
      <c r="M9" s="5"/>
      <c r="N9" s="5"/>
      <c r="O9" s="5"/>
      <c r="P9" s="1"/>
      <c r="Q9" s="1"/>
      <c r="R9" s="1"/>
      <c r="S9" s="1"/>
      <c r="T9" s="1"/>
      <c r="U9" s="1"/>
      <c r="V9" s="1"/>
      <c r="W9" s="1"/>
    </row>
    <row r="10" spans="1:23" ht="13.5" customHeight="1" x14ac:dyDescent="0.35">
      <c r="A10" s="1"/>
      <c r="B10" s="1"/>
      <c r="C10" s="1"/>
      <c r="D10" s="5"/>
      <c r="E10" s="74">
        <v>25.5159372303767</v>
      </c>
      <c r="F10" s="5">
        <f>AVERAGE(E8:E10)</f>
        <v>25.445395339617601</v>
      </c>
      <c r="G10" s="5"/>
      <c r="H10" s="74">
        <v>0</v>
      </c>
      <c r="I10" s="5">
        <f>AVERAGE(H8:H9)</f>
        <v>44.75917154294855</v>
      </c>
      <c r="J10" s="5"/>
      <c r="K10" s="1">
        <v>44.246108540813701</v>
      </c>
      <c r="L10" s="1">
        <f>AVERAGE(K9:K10)</f>
        <v>43.647768864191299</v>
      </c>
      <c r="M10" s="5"/>
      <c r="N10" s="5"/>
      <c r="O10" s="5"/>
      <c r="P10" s="5"/>
      <c r="Q10" s="1"/>
      <c r="R10" s="1"/>
      <c r="S10" s="1"/>
      <c r="T10" s="1"/>
      <c r="U10" s="1"/>
      <c r="V10" s="1"/>
      <c r="W10" s="1"/>
    </row>
    <row r="11" spans="1:23" ht="13.5" customHeight="1" x14ac:dyDescent="0.35">
      <c r="A11" s="1"/>
      <c r="B11" s="1"/>
      <c r="C11" s="1"/>
      <c r="D11" s="1" t="s">
        <v>115</v>
      </c>
      <c r="E11" s="1">
        <v>27.537454679413599</v>
      </c>
      <c r="F11" s="1"/>
      <c r="G11" s="5"/>
      <c r="H11" s="1">
        <v>50.395457318471699</v>
      </c>
      <c r="I11" s="5"/>
      <c r="J11" s="5"/>
      <c r="K11" s="1">
        <v>38.6894272365573</v>
      </c>
      <c r="L11" s="1"/>
      <c r="M11" s="5"/>
      <c r="N11" s="5"/>
      <c r="O11" s="5"/>
      <c r="P11" s="5"/>
      <c r="Q11" s="1"/>
      <c r="R11" s="1"/>
      <c r="S11" s="1"/>
      <c r="T11" s="1"/>
      <c r="U11" s="1"/>
      <c r="V11" s="1"/>
      <c r="W11" s="1"/>
    </row>
    <row r="12" spans="1:23" ht="13.5" customHeight="1" x14ac:dyDescent="0.35">
      <c r="A12" s="1"/>
      <c r="B12" s="1"/>
      <c r="C12" s="1"/>
      <c r="D12" s="1"/>
      <c r="E12" s="1">
        <v>27.789849666154399</v>
      </c>
      <c r="F12" s="1"/>
      <c r="G12" s="1"/>
      <c r="H12" s="1" t="s">
        <v>113</v>
      </c>
      <c r="I12" s="5"/>
      <c r="J12" s="1"/>
      <c r="K12" s="1">
        <v>37.282164146687499</v>
      </c>
      <c r="L12" s="1"/>
      <c r="M12" s="1"/>
      <c r="N12" s="5"/>
      <c r="O12" s="5"/>
      <c r="P12" s="1"/>
      <c r="Q12" s="1"/>
      <c r="R12" s="1"/>
      <c r="S12" s="1"/>
      <c r="T12" s="1"/>
      <c r="U12" s="1"/>
      <c r="V12" s="1"/>
      <c r="W12" s="1"/>
    </row>
    <row r="13" spans="1:23" ht="13.5" customHeight="1" x14ac:dyDescent="0.35">
      <c r="A13" s="1"/>
      <c r="B13" s="1"/>
      <c r="C13" s="1"/>
      <c r="D13" s="1"/>
      <c r="E13" s="1">
        <v>28.130685388949601</v>
      </c>
      <c r="F13" s="1">
        <f>AVERAGE(E11:E13)</f>
        <v>27.819329911505864</v>
      </c>
      <c r="G13" s="1"/>
      <c r="H13" s="1">
        <v>40.332610679562897</v>
      </c>
      <c r="I13" s="5">
        <f>AVERAGE(H11,H13)</f>
        <v>45.364033999017295</v>
      </c>
      <c r="J13" s="1"/>
      <c r="K13" s="1">
        <v>36.336462446335197</v>
      </c>
      <c r="L13" s="1">
        <f>AVERAGE(K12:K13)</f>
        <v>36.809313296511348</v>
      </c>
      <c r="M13" s="1"/>
      <c r="N13" s="5"/>
      <c r="O13" s="5"/>
      <c r="P13" s="1"/>
      <c r="Q13" s="1"/>
      <c r="R13" s="1"/>
      <c r="S13" s="1"/>
      <c r="T13" s="1"/>
      <c r="U13" s="1"/>
      <c r="V13" s="1"/>
      <c r="W13" s="1"/>
    </row>
    <row r="14" spans="1:23" ht="13.5" customHeight="1" x14ac:dyDescent="0.35">
      <c r="A14" s="1"/>
      <c r="B14" s="1"/>
      <c r="C14" s="1"/>
      <c r="D14" s="5" t="s">
        <v>123</v>
      </c>
      <c r="E14" s="74">
        <v>24.779803117430301</v>
      </c>
      <c r="F14" s="5"/>
      <c r="G14" s="5"/>
      <c r="H14" s="74">
        <v>51.690762495274598</v>
      </c>
      <c r="I14" s="5"/>
      <c r="J14" s="5"/>
      <c r="K14" s="1">
        <v>37.4926581342934</v>
      </c>
      <c r="L14" s="1"/>
      <c r="M14" s="5"/>
      <c r="N14" s="5"/>
      <c r="O14" s="5"/>
      <c r="P14" s="1"/>
      <c r="Q14" s="1"/>
      <c r="R14" s="1"/>
      <c r="S14" s="1"/>
      <c r="T14" s="1"/>
      <c r="U14" s="1"/>
      <c r="V14" s="1"/>
      <c r="W14" s="1"/>
    </row>
    <row r="15" spans="1:23" ht="13.5" customHeight="1" x14ac:dyDescent="0.35">
      <c r="A15" s="1"/>
      <c r="B15" s="1"/>
      <c r="C15" s="1"/>
      <c r="D15" s="5"/>
      <c r="E15" s="74">
        <v>24.8740340996433</v>
      </c>
      <c r="F15" s="5"/>
      <c r="G15" s="5"/>
      <c r="H15" s="74">
        <v>48.312956875972397</v>
      </c>
      <c r="I15" s="5"/>
      <c r="J15" s="5"/>
      <c r="K15" s="1">
        <v>38.016449439809499</v>
      </c>
      <c r="L15" s="1"/>
      <c r="M15" s="5"/>
      <c r="N15" s="5"/>
      <c r="O15" s="5"/>
      <c r="P15" s="1"/>
      <c r="Q15" s="1"/>
      <c r="R15" s="1"/>
      <c r="S15" s="1"/>
      <c r="T15" s="1"/>
      <c r="U15" s="1"/>
      <c r="V15" s="1"/>
      <c r="W15" s="1"/>
    </row>
    <row r="16" spans="1:23" ht="13.5" customHeight="1" x14ac:dyDescent="0.35">
      <c r="A16" s="1"/>
      <c r="B16" s="1"/>
      <c r="C16" s="1"/>
      <c r="D16" s="5"/>
      <c r="E16" s="74">
        <v>24.714892250578998</v>
      </c>
      <c r="F16" s="5">
        <f>AVERAGE(E14:E16)</f>
        <v>24.789576489217534</v>
      </c>
      <c r="G16" s="5">
        <f>F16-F19</f>
        <v>-1.860183216297834</v>
      </c>
      <c r="H16" s="74">
        <v>40.037486705571403</v>
      </c>
      <c r="I16" s="5">
        <f>AVERAGE(H14:H15)</f>
        <v>50.001859685623501</v>
      </c>
      <c r="J16" s="5">
        <f>I16-I19</f>
        <v>11.81883416504995</v>
      </c>
      <c r="K16" s="1">
        <v>39.8180239708622</v>
      </c>
      <c r="L16" s="1">
        <f>AVERAGE(K14:K15)</f>
        <v>37.754553787051449</v>
      </c>
      <c r="M16" s="5">
        <f>L16-L19</f>
        <v>-0.82730539461991981</v>
      </c>
      <c r="N16" s="5"/>
      <c r="O16" s="5"/>
      <c r="P16" s="1"/>
      <c r="Q16" s="1"/>
      <c r="R16" s="1"/>
      <c r="S16" s="1"/>
      <c r="T16" s="1"/>
      <c r="U16" s="1"/>
      <c r="V16" s="1"/>
      <c r="W16" s="1"/>
    </row>
    <row r="17" spans="1:23" ht="13.5" customHeight="1" x14ac:dyDescent="0.35">
      <c r="A17" s="1"/>
      <c r="B17" s="1"/>
      <c r="C17" s="1"/>
      <c r="D17" s="5" t="s">
        <v>108</v>
      </c>
      <c r="E17" s="74">
        <v>26.500262017969</v>
      </c>
      <c r="F17" s="5"/>
      <c r="G17" s="5">
        <f>2^-G16</f>
        <v>3.6305376552461142</v>
      </c>
      <c r="H17" s="74">
        <v>47.569140932106798</v>
      </c>
      <c r="I17" s="5"/>
      <c r="J17" s="5">
        <f>2^-J16</f>
        <v>2.7680657552045951E-4</v>
      </c>
      <c r="K17" s="1">
        <v>36.989319697341301</v>
      </c>
      <c r="L17" s="1"/>
      <c r="M17" s="5">
        <f>2^-M16</f>
        <v>1.7743681748756641</v>
      </c>
      <c r="N17" s="5"/>
      <c r="O17" s="5"/>
      <c r="P17" s="1"/>
      <c r="Q17" s="1"/>
      <c r="R17" s="1"/>
      <c r="S17" s="1"/>
      <c r="T17" s="1"/>
      <c r="U17" s="1"/>
      <c r="V17" s="1"/>
      <c r="W17" s="1"/>
    </row>
    <row r="18" spans="1:23" ht="13.5" customHeight="1" x14ac:dyDescent="0.35">
      <c r="A18" s="1"/>
      <c r="B18" s="1"/>
      <c r="C18" s="1"/>
      <c r="D18" s="5"/>
      <c r="E18" s="74">
        <v>26.677503904585102</v>
      </c>
      <c r="F18" s="5"/>
      <c r="G18" s="5"/>
      <c r="H18" s="74">
        <v>38.6137257465275</v>
      </c>
      <c r="I18" s="5"/>
      <c r="J18" s="5"/>
      <c r="K18" s="1">
        <v>38.882487764706703</v>
      </c>
      <c r="L18" s="1"/>
      <c r="M18" s="5"/>
      <c r="N18" s="5"/>
      <c r="O18" s="5"/>
      <c r="P18" s="1"/>
      <c r="Q18" s="1"/>
      <c r="R18" s="1"/>
      <c r="S18" s="1"/>
      <c r="T18" s="1"/>
      <c r="U18" s="1"/>
      <c r="V18" s="1"/>
      <c r="W18" s="1"/>
    </row>
    <row r="19" spans="1:23" ht="13.5" customHeight="1" x14ac:dyDescent="0.35">
      <c r="A19" s="1"/>
      <c r="B19" s="1"/>
      <c r="C19" s="1"/>
      <c r="D19" s="5"/>
      <c r="E19" s="74">
        <v>26.771513193992</v>
      </c>
      <c r="F19" s="5">
        <f>AVERAGE(E17:E19)</f>
        <v>26.649759705515368</v>
      </c>
      <c r="G19" s="5"/>
      <c r="H19" s="74">
        <v>37.752325294619602</v>
      </c>
      <c r="I19" s="5">
        <f>AVERAGE(H18:H19)</f>
        <v>38.183025520573551</v>
      </c>
      <c r="J19" s="5"/>
      <c r="K19" s="1">
        <v>39.873770082966097</v>
      </c>
      <c r="L19" s="1">
        <f>AVERAGE(K17:K19)</f>
        <v>38.581859181671369</v>
      </c>
      <c r="M19" s="5"/>
      <c r="N19" s="5"/>
      <c r="O19" s="5"/>
      <c r="P19" s="1"/>
      <c r="Q19" s="1"/>
      <c r="R19" s="1"/>
      <c r="S19" s="1"/>
      <c r="T19" s="1"/>
      <c r="U19" s="1"/>
      <c r="V19" s="1"/>
      <c r="W19" s="1"/>
    </row>
    <row r="20" spans="1:23" ht="13.5" customHeight="1" x14ac:dyDescent="0.35">
      <c r="A20" s="1"/>
      <c r="B20" s="1"/>
      <c r="C20" s="1"/>
      <c r="D20" s="1" t="s">
        <v>124</v>
      </c>
      <c r="E20" s="1">
        <v>27.781784717442498</v>
      </c>
      <c r="F20" s="1"/>
      <c r="G20" s="5"/>
      <c r="H20" s="1" t="s">
        <v>113</v>
      </c>
      <c r="I20" s="5"/>
      <c r="J20" s="5"/>
      <c r="K20" s="1">
        <v>35.0198506099767</v>
      </c>
      <c r="L20" s="1"/>
      <c r="M20" s="5"/>
      <c r="N20" s="5"/>
      <c r="O20" s="5"/>
      <c r="P20" s="1"/>
      <c r="Q20" s="1"/>
      <c r="R20" s="1"/>
      <c r="S20" s="1"/>
      <c r="T20" s="1"/>
      <c r="U20" s="1"/>
      <c r="V20" s="1"/>
      <c r="W20" s="1"/>
    </row>
    <row r="21" spans="1:23" ht="13.5" customHeight="1" x14ac:dyDescent="0.35">
      <c r="A21" s="1"/>
      <c r="B21" s="1"/>
      <c r="C21" s="1"/>
      <c r="D21" s="1"/>
      <c r="E21" s="1">
        <v>28.1569715988803</v>
      </c>
      <c r="F21" s="1"/>
      <c r="G21" s="1"/>
      <c r="H21" s="1">
        <v>53.836652012769299</v>
      </c>
      <c r="I21" s="5"/>
      <c r="J21" s="1"/>
      <c r="K21" s="1" t="s">
        <v>113</v>
      </c>
      <c r="L21" s="1"/>
      <c r="M21" s="1"/>
      <c r="N21" s="5"/>
      <c r="O21" s="5"/>
      <c r="P21" s="1"/>
      <c r="Q21" s="1"/>
      <c r="R21" s="1"/>
      <c r="S21" s="1"/>
      <c r="T21" s="1"/>
      <c r="U21" s="1"/>
      <c r="V21" s="1"/>
      <c r="W21" s="1"/>
    </row>
    <row r="22" spans="1:23" ht="13.5" customHeight="1" x14ac:dyDescent="0.35">
      <c r="A22" s="1"/>
      <c r="B22" s="1"/>
      <c r="C22" s="1"/>
      <c r="D22" s="1"/>
      <c r="E22" s="1">
        <v>28.755810136307701</v>
      </c>
      <c r="F22" s="1">
        <f>AVERAGE(E20:E22)</f>
        <v>28.231522150876831</v>
      </c>
      <c r="G22" s="1"/>
      <c r="H22" s="1">
        <v>48.067780895091097</v>
      </c>
      <c r="I22" s="5">
        <f>AVERAGE(H21:H22)</f>
        <v>50.952216453930198</v>
      </c>
      <c r="J22" s="1"/>
      <c r="K22" s="1">
        <v>37.567405184692099</v>
      </c>
      <c r="L22" s="1">
        <f>AVERAGE(K20,K22)</f>
        <v>36.293627897334403</v>
      </c>
      <c r="M22" s="1"/>
      <c r="N22" s="5"/>
      <c r="O22" s="5"/>
      <c r="P22" s="1"/>
      <c r="Q22" s="1"/>
      <c r="R22" s="1"/>
      <c r="S22" s="1"/>
      <c r="T22" s="1"/>
      <c r="U22" s="1"/>
      <c r="V22" s="1"/>
      <c r="W22" s="1"/>
    </row>
    <row r="23" spans="1:23" ht="13.5" customHeight="1" x14ac:dyDescent="0.35">
      <c r="A23" s="1"/>
      <c r="B23" s="1"/>
      <c r="C23" s="1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1"/>
      <c r="Q23" s="1"/>
      <c r="R23" s="1"/>
      <c r="S23" s="1"/>
      <c r="T23" s="1"/>
      <c r="U23" s="1"/>
      <c r="V23" s="1"/>
      <c r="W23" s="1"/>
    </row>
    <row r="24" spans="1:23" ht="13.5" customHeight="1" x14ac:dyDescent="0.35">
      <c r="A24" s="1"/>
      <c r="B24" s="1"/>
      <c r="C24" s="1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"/>
      <c r="Q24" s="1"/>
      <c r="R24" s="1"/>
      <c r="S24" s="1"/>
      <c r="T24" s="1"/>
      <c r="U24" s="1"/>
      <c r="V24" s="1"/>
      <c r="W24" s="1"/>
    </row>
    <row r="25" spans="1:23" ht="13.5" customHeight="1" x14ac:dyDescent="0.35">
      <c r="A25" s="1"/>
      <c r="B25" s="1"/>
      <c r="C25" s="1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1"/>
      <c r="Q25" s="1"/>
      <c r="R25" s="1"/>
      <c r="S25" s="1"/>
      <c r="T25" s="1"/>
      <c r="U25" s="1"/>
      <c r="V25" s="1"/>
      <c r="W25" s="1"/>
    </row>
    <row r="26" spans="1:23" ht="13.5" customHeight="1" x14ac:dyDescent="0.35">
      <c r="A26" s="1"/>
      <c r="B26" s="1"/>
      <c r="C26" s="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1"/>
      <c r="Q26" s="1"/>
      <c r="R26" s="1"/>
      <c r="S26" s="1"/>
      <c r="T26" s="1"/>
      <c r="U26" s="1"/>
      <c r="V26" s="1"/>
      <c r="W26" s="1"/>
    </row>
    <row r="27" spans="1:23" ht="13.5" customHeight="1" x14ac:dyDescent="0.35">
      <c r="A27" s="72"/>
      <c r="B27" s="72"/>
      <c r="C27" s="72"/>
      <c r="D27" s="73"/>
      <c r="E27" s="73" t="s">
        <v>110</v>
      </c>
      <c r="F27" s="73"/>
      <c r="G27" s="73"/>
      <c r="H27" s="73" t="s">
        <v>1</v>
      </c>
      <c r="I27" s="73"/>
      <c r="J27" s="73"/>
      <c r="K27" s="72" t="s">
        <v>53</v>
      </c>
      <c r="L27" s="72"/>
      <c r="M27" s="73"/>
      <c r="N27" s="73"/>
      <c r="O27" s="73"/>
      <c r="P27" s="72"/>
      <c r="Q27" s="72"/>
      <c r="R27" s="1"/>
      <c r="S27" s="1"/>
      <c r="T27" s="1"/>
      <c r="U27" s="1"/>
      <c r="V27" s="1"/>
      <c r="W27" s="1"/>
    </row>
    <row r="28" spans="1:23" ht="13.5" customHeight="1" x14ac:dyDescent="0.35">
      <c r="A28" s="1"/>
      <c r="B28" s="1"/>
      <c r="C28" s="5" t="s">
        <v>125</v>
      </c>
      <c r="D28" s="1"/>
      <c r="E28" s="74">
        <v>32.177723314434601</v>
      </c>
      <c r="F28" s="5"/>
      <c r="G28" s="5"/>
      <c r="H28" s="74">
        <v>44.734719451769401</v>
      </c>
      <c r="I28" s="5"/>
      <c r="J28" s="5"/>
      <c r="K28" s="8">
        <v>34.7251299432167</v>
      </c>
      <c r="L28" s="9"/>
      <c r="M28" s="9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3.5" customHeight="1" x14ac:dyDescent="0.35">
      <c r="A29" s="1"/>
      <c r="B29" s="1"/>
      <c r="C29" s="5"/>
      <c r="D29" s="1"/>
      <c r="E29" s="74">
        <v>32.013976275978301</v>
      </c>
      <c r="F29" s="5"/>
      <c r="G29" s="5"/>
      <c r="H29" s="74">
        <v>45.463327718401203</v>
      </c>
      <c r="I29" s="5"/>
      <c r="J29" s="5"/>
      <c r="K29" s="8">
        <v>35.958903652616002</v>
      </c>
      <c r="L29" s="9"/>
      <c r="M29" s="9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3.5" customHeight="1" x14ac:dyDescent="0.35">
      <c r="A30" s="1"/>
      <c r="B30" s="1"/>
      <c r="C30" s="5"/>
      <c r="D30" s="1"/>
      <c r="E30" s="74">
        <v>32.1889302153497</v>
      </c>
      <c r="F30" s="5">
        <f>AVERAGE(E28:E30)</f>
        <v>32.126876601920863</v>
      </c>
      <c r="G30" s="5">
        <f>F30-F33</f>
        <v>-2.0127179534574395</v>
      </c>
      <c r="H30" s="74">
        <v>45.528285220706302</v>
      </c>
      <c r="I30" s="5">
        <f>AVERAGE(H28:H30)</f>
        <v>45.242110796958968</v>
      </c>
      <c r="J30" s="5">
        <f>I30-I33</f>
        <v>2.560786373202717</v>
      </c>
      <c r="K30" s="8">
        <v>37.323837147575901</v>
      </c>
      <c r="L30" s="8">
        <f>AVERAGE(K29:K30)</f>
        <v>36.641370400095951</v>
      </c>
      <c r="M30" s="75">
        <f>L30-L33</f>
        <v>-8.7184858288641465</v>
      </c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3.5" customHeight="1" x14ac:dyDescent="0.35">
      <c r="A31" s="1"/>
      <c r="B31" s="1"/>
      <c r="C31" s="5" t="s">
        <v>120</v>
      </c>
      <c r="D31" s="1"/>
      <c r="E31" s="74">
        <v>34.065170086113802</v>
      </c>
      <c r="F31" s="5"/>
      <c r="G31" s="5">
        <f>2^-G30</f>
        <v>4.0354175350736901</v>
      </c>
      <c r="H31" s="74"/>
      <c r="I31" s="5"/>
      <c r="J31" s="5">
        <f>2^-J30</f>
        <v>0.16948313517545255</v>
      </c>
      <c r="K31" s="8"/>
      <c r="L31" s="9"/>
      <c r="M31" s="6">
        <f>2^-M30</f>
        <v>421.23626299291931</v>
      </c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3.5" customHeight="1" x14ac:dyDescent="0.35">
      <c r="A32" s="1"/>
      <c r="B32" s="1"/>
      <c r="C32" s="5"/>
      <c r="D32" s="1"/>
      <c r="E32" s="74">
        <v>33.521455678003498</v>
      </c>
      <c r="F32" s="5"/>
      <c r="G32" s="5"/>
      <c r="H32" s="74">
        <v>41.599716087425499</v>
      </c>
      <c r="I32" s="5"/>
      <c r="J32" s="5"/>
      <c r="K32" s="8">
        <v>45.515773819485801</v>
      </c>
      <c r="L32" s="9"/>
      <c r="M32" s="9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3.5" customHeight="1" x14ac:dyDescent="0.35">
      <c r="A33" s="1"/>
      <c r="B33" s="1"/>
      <c r="C33" s="5"/>
      <c r="D33" s="1"/>
      <c r="E33" s="74">
        <v>34.832157902017599</v>
      </c>
      <c r="F33" s="5">
        <f>AVERAGE(E31:E33)</f>
        <v>34.139594555378302</v>
      </c>
      <c r="G33" s="5"/>
      <c r="H33" s="74">
        <v>43.762932760086997</v>
      </c>
      <c r="I33" s="5">
        <f>AVERAGE(H31:H33)</f>
        <v>42.681324423756251</v>
      </c>
      <c r="J33" s="5"/>
      <c r="K33" s="8">
        <v>45.203938638434401</v>
      </c>
      <c r="L33" s="8">
        <f>AVERAGE(K32:K33)</f>
        <v>45.359856228960098</v>
      </c>
      <c r="M33" s="9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3.5" customHeight="1" x14ac:dyDescent="0.35">
      <c r="A34" s="1"/>
      <c r="B34" s="1"/>
      <c r="C34" s="5" t="s">
        <v>118</v>
      </c>
      <c r="D34" s="1"/>
      <c r="E34" s="74">
        <v>33.589969237992399</v>
      </c>
      <c r="F34" s="5"/>
      <c r="G34" s="5"/>
      <c r="H34" s="74">
        <v>39.468301420491699</v>
      </c>
      <c r="I34" s="5"/>
      <c r="J34" s="5"/>
      <c r="K34" s="1">
        <v>26.610331442459199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3.5" customHeight="1" x14ac:dyDescent="0.35">
      <c r="A35" s="1"/>
      <c r="B35" s="1"/>
      <c r="C35" s="5"/>
      <c r="D35" s="1"/>
      <c r="E35" s="74">
        <v>33.480193833198399</v>
      </c>
      <c r="F35" s="5"/>
      <c r="G35" s="5"/>
      <c r="H35" s="74"/>
      <c r="I35" s="5"/>
      <c r="J35" s="5"/>
      <c r="K35" s="1">
        <v>26.760437578290698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3.5" customHeight="1" x14ac:dyDescent="0.35">
      <c r="A36" s="1"/>
      <c r="B36" s="1"/>
      <c r="C36" s="5"/>
      <c r="D36" s="1"/>
      <c r="E36" s="74">
        <v>32.626704816785001</v>
      </c>
      <c r="F36" s="5">
        <f>AVERAGE(E34:E36)</f>
        <v>33.232289295991933</v>
      </c>
      <c r="G36" s="5"/>
      <c r="H36" s="74">
        <v>38.520101023202898</v>
      </c>
      <c r="I36" s="5">
        <f>AVERAGE(H34:H36)</f>
        <v>38.994201221847298</v>
      </c>
      <c r="J36" s="5"/>
      <c r="K36" s="1">
        <v>26.409161382684399</v>
      </c>
      <c r="L36" s="1">
        <v>26.593310134478099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3.5" customHeight="1" x14ac:dyDescent="0.35">
      <c r="A37" s="1"/>
      <c r="B37" s="1"/>
      <c r="C37" s="5" t="s">
        <v>126</v>
      </c>
      <c r="D37" s="1"/>
      <c r="E37" s="74">
        <v>31.116491145465201</v>
      </c>
      <c r="F37" s="5"/>
      <c r="G37" s="5"/>
      <c r="H37" s="74">
        <v>43.349764984691497</v>
      </c>
      <c r="I37" s="5"/>
      <c r="J37" s="5"/>
      <c r="K37" s="9">
        <v>35.630000000000003</v>
      </c>
      <c r="L37" s="9"/>
      <c r="M37" s="9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3.5" customHeight="1" x14ac:dyDescent="0.35">
      <c r="A38" s="1"/>
      <c r="B38" s="1"/>
      <c r="C38" s="5"/>
      <c r="D38" s="1"/>
      <c r="E38" s="74">
        <v>31.239710893769601</v>
      </c>
      <c r="F38" s="5"/>
      <c r="G38" s="5"/>
      <c r="H38" s="74">
        <v>43.370517896879797</v>
      </c>
      <c r="I38" s="5"/>
      <c r="J38" s="5"/>
      <c r="K38" s="9">
        <v>35.72</v>
      </c>
      <c r="L38" s="9"/>
      <c r="M38" s="9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3.5" customHeight="1" x14ac:dyDescent="0.35">
      <c r="A39" s="1"/>
      <c r="B39" s="1"/>
      <c r="C39" s="5"/>
      <c r="D39" s="1"/>
      <c r="E39" s="74">
        <v>31.6957161612787</v>
      </c>
      <c r="F39" s="5">
        <f>AVERAGE(E37:E39)</f>
        <v>31.350639400171165</v>
      </c>
      <c r="G39" s="5">
        <f>F39-F42</f>
        <v>0.17469747559046311</v>
      </c>
      <c r="H39" s="74">
        <v>43.485816807326202</v>
      </c>
      <c r="I39" s="5">
        <f>AVERAGE(H37:H39)</f>
        <v>43.402033229632501</v>
      </c>
      <c r="J39" s="5">
        <f>I39-I42</f>
        <v>2.0384588279980989</v>
      </c>
      <c r="K39" s="9"/>
      <c r="L39" s="9">
        <f>AVERAGE(K37:K39)</f>
        <v>35.674999999999997</v>
      </c>
      <c r="M39" s="8">
        <f>L39-L42</f>
        <v>-1.3122670287384395</v>
      </c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3.5" customHeight="1" x14ac:dyDescent="0.35">
      <c r="A40" s="1"/>
      <c r="B40" s="1"/>
      <c r="C40" s="5" t="s">
        <v>103</v>
      </c>
      <c r="D40" s="1"/>
      <c r="E40" s="74">
        <v>31.650627122107601</v>
      </c>
      <c r="F40" s="5"/>
      <c r="G40" s="5">
        <f>2^-G39</f>
        <v>0.88595327866035867</v>
      </c>
      <c r="H40" s="74">
        <v>41.1802493977696</v>
      </c>
      <c r="I40" s="5"/>
      <c r="J40" s="5">
        <f>2^-J39</f>
        <v>0.24342363750611007</v>
      </c>
      <c r="K40" s="9">
        <v>43.51</v>
      </c>
      <c r="L40" s="9"/>
      <c r="M40" s="9">
        <f>2^-M39</f>
        <v>2.4833145777521879</v>
      </c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3.5" customHeight="1" x14ac:dyDescent="0.35">
      <c r="A41" s="1"/>
      <c r="B41" s="1"/>
      <c r="C41" s="5"/>
      <c r="D41" s="1"/>
      <c r="E41" s="74">
        <v>30.9185385236615</v>
      </c>
      <c r="F41" s="5"/>
      <c r="G41" s="5"/>
      <c r="H41" s="74">
        <v>41.365497229649499</v>
      </c>
      <c r="I41" s="5"/>
      <c r="J41" s="5"/>
      <c r="K41" s="8">
        <v>37.52453405747687</v>
      </c>
      <c r="L41" s="9"/>
      <c r="M41" s="9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3.5" customHeight="1" x14ac:dyDescent="0.35">
      <c r="A42" s="1"/>
      <c r="B42" s="1"/>
      <c r="C42" s="5"/>
      <c r="D42" s="1"/>
      <c r="E42" s="74">
        <v>30.958660127973001</v>
      </c>
      <c r="F42" s="5">
        <f>AVERAGE(E40:E42)</f>
        <v>31.175941924580702</v>
      </c>
      <c r="G42" s="5"/>
      <c r="H42" s="74">
        <v>41.5449765774841</v>
      </c>
      <c r="I42" s="5">
        <f>AVERAGE(H40:H42)</f>
        <v>41.363574401634402</v>
      </c>
      <c r="J42" s="5"/>
      <c r="K42" s="9">
        <v>36.450000000000003</v>
      </c>
      <c r="L42" s="8">
        <f>AVERAGE(K41:K42)</f>
        <v>36.987267028738437</v>
      </c>
      <c r="M42" s="9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3.5" customHeight="1" x14ac:dyDescent="0.35">
      <c r="A43" s="1"/>
      <c r="B43" s="1"/>
      <c r="C43" s="5" t="s">
        <v>115</v>
      </c>
      <c r="D43" s="1"/>
      <c r="E43" s="74">
        <v>31.191089533369802</v>
      </c>
      <c r="F43" s="5"/>
      <c r="G43" s="5"/>
      <c r="H43" s="74">
        <v>37.528979040473203</v>
      </c>
      <c r="I43" s="5"/>
      <c r="J43" s="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3.5" customHeight="1" x14ac:dyDescent="0.35">
      <c r="A44" s="1"/>
      <c r="B44" s="1"/>
      <c r="C44" s="5"/>
      <c r="D44" s="1"/>
      <c r="E44" s="74">
        <v>31.2697738988726</v>
      </c>
      <c r="F44" s="5"/>
      <c r="G44" s="5"/>
      <c r="H44" s="74">
        <v>39.309451496793997</v>
      </c>
      <c r="I44" s="5"/>
      <c r="J44" s="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3.5" customHeight="1" x14ac:dyDescent="0.35">
      <c r="A45" s="1"/>
      <c r="B45" s="1"/>
      <c r="C45" s="1"/>
      <c r="D45" s="1"/>
      <c r="E45" s="74">
        <v>31.6850696404662</v>
      </c>
      <c r="F45" s="5">
        <f>AVERAGE(E43:E45)</f>
        <v>31.381977690902868</v>
      </c>
      <c r="G45" s="5"/>
      <c r="H45" s="74">
        <v>39.2235136192825</v>
      </c>
      <c r="I45" s="5">
        <f>AVERAGE(H43:H45)</f>
        <v>38.687314718849898</v>
      </c>
      <c r="J45" s="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3.5" customHeight="1" x14ac:dyDescent="0.35">
      <c r="A46" s="1"/>
      <c r="B46" s="1"/>
      <c r="C46" s="1"/>
      <c r="D46" s="1"/>
      <c r="E46" s="74"/>
      <c r="F46" s="5"/>
      <c r="G46" s="5"/>
      <c r="H46" s="74"/>
      <c r="I46" s="5"/>
      <c r="J46" s="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3.5" customHeight="1" x14ac:dyDescent="0.35">
      <c r="A47" s="1"/>
      <c r="B47" s="1"/>
      <c r="C47" s="1"/>
      <c r="D47" s="1"/>
      <c r="E47" s="5"/>
      <c r="F47" s="5"/>
      <c r="G47" s="5"/>
      <c r="H47" s="5"/>
      <c r="I47" s="5"/>
      <c r="J47" s="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3.5" customHeight="1" x14ac:dyDescent="0.35">
      <c r="A48" s="72"/>
      <c r="B48" s="72"/>
      <c r="C48" s="72"/>
      <c r="D48" s="73"/>
      <c r="E48" s="73" t="s">
        <v>110</v>
      </c>
      <c r="F48" s="73"/>
      <c r="G48" s="73"/>
      <c r="H48" s="73" t="s">
        <v>1</v>
      </c>
      <c r="I48" s="73"/>
      <c r="J48" s="73"/>
      <c r="K48" s="72" t="s">
        <v>53</v>
      </c>
      <c r="L48" s="72"/>
      <c r="M48" s="73"/>
      <c r="N48" s="73"/>
      <c r="O48" s="73"/>
      <c r="P48" s="72"/>
      <c r="Q48" s="72"/>
      <c r="R48" s="1"/>
      <c r="S48" s="1"/>
      <c r="T48" s="1"/>
      <c r="U48" s="1"/>
      <c r="V48" s="1"/>
      <c r="W48" s="1"/>
    </row>
    <row r="49" spans="1:23" ht="13.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3.5" customHeight="1" x14ac:dyDescent="0.35">
      <c r="A50" s="1"/>
      <c r="B50" s="1"/>
      <c r="C50" s="1"/>
      <c r="D50" s="5" t="s">
        <v>118</v>
      </c>
      <c r="E50" s="74">
        <v>27.8873873324806</v>
      </c>
      <c r="F50" s="5">
        <f>AVERAGE(E50:E52)</f>
        <v>27.6031656387274</v>
      </c>
      <c r="G50" s="1"/>
      <c r="H50" s="8">
        <v>41.9031255631592</v>
      </c>
      <c r="I50" s="76">
        <f>AVERAGE(H50:H52)</f>
        <v>41.76547681649857</v>
      </c>
      <c r="J50" s="1"/>
      <c r="K50" s="8">
        <v>33.559621869521401</v>
      </c>
      <c r="L50" s="76">
        <f>AVERAGE(K50:K52)</f>
        <v>33.247797327388852</v>
      </c>
      <c r="M50" s="77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3.5" customHeight="1" x14ac:dyDescent="0.35">
      <c r="A51" s="1"/>
      <c r="B51" s="1"/>
      <c r="C51" s="1"/>
      <c r="D51" s="5"/>
      <c r="E51" s="74">
        <v>27.573365351723801</v>
      </c>
      <c r="F51" s="5"/>
      <c r="G51" s="1"/>
      <c r="H51" s="8">
        <v>41.984856465810303</v>
      </c>
      <c r="I51" s="77"/>
      <c r="J51" s="1"/>
      <c r="K51" s="8">
        <v>32.935972785256297</v>
      </c>
      <c r="L51" s="77"/>
      <c r="M51" s="8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3.5" customHeight="1" x14ac:dyDescent="0.35">
      <c r="A52" s="1"/>
      <c r="B52" s="1"/>
      <c r="C52" s="1"/>
      <c r="D52" s="5"/>
      <c r="E52" s="74">
        <v>27.3487442319778</v>
      </c>
      <c r="F52" s="5"/>
      <c r="G52" s="1"/>
      <c r="H52" s="8">
        <v>41.408448420526199</v>
      </c>
      <c r="I52" s="77"/>
      <c r="J52" s="1"/>
      <c r="K52" s="8"/>
      <c r="L52" s="77"/>
      <c r="M52" s="8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3.5" customHeight="1" x14ac:dyDescent="0.35">
      <c r="A53" s="1"/>
      <c r="B53" s="1"/>
      <c r="C53" s="1"/>
      <c r="D53" s="5" t="s">
        <v>117</v>
      </c>
      <c r="E53" s="74">
        <v>24.1982210817443</v>
      </c>
      <c r="F53" s="5">
        <f>AVERAGE(E53:E55)</f>
        <v>24.222079335866535</v>
      </c>
      <c r="G53" s="1"/>
      <c r="H53" s="8"/>
      <c r="I53" s="76">
        <f>AVERAGE(H53:H55)</f>
        <v>41.817261069622603</v>
      </c>
      <c r="J53" s="1"/>
      <c r="K53" s="8">
        <v>36.597790819994401</v>
      </c>
      <c r="L53" s="76">
        <f>AVERAGE(K53:K55)</f>
        <v>36.374762698172802</v>
      </c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3.5" customHeight="1" x14ac:dyDescent="0.35">
      <c r="A54" s="1"/>
      <c r="B54" s="1"/>
      <c r="C54" s="1"/>
      <c r="D54" s="5"/>
      <c r="E54" s="74">
        <v>24.327370936599799</v>
      </c>
      <c r="F54" s="5"/>
      <c r="G54" s="1"/>
      <c r="H54" s="8">
        <v>41.972167177447801</v>
      </c>
      <c r="I54" s="1"/>
      <c r="J54" s="1"/>
      <c r="K54" s="8"/>
      <c r="L54" s="77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3.5" customHeight="1" x14ac:dyDescent="0.35">
      <c r="A55" s="1"/>
      <c r="B55" s="1"/>
      <c r="C55" s="1"/>
      <c r="D55" s="5"/>
      <c r="E55" s="74">
        <v>24.1406459892555</v>
      </c>
      <c r="F55" s="5"/>
      <c r="G55" s="1"/>
      <c r="H55" s="8">
        <v>41.662354961797398</v>
      </c>
      <c r="I55" s="1"/>
      <c r="J55" s="1"/>
      <c r="K55" s="8">
        <v>36.151734576351203</v>
      </c>
      <c r="L55" s="77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3.5" customHeight="1" x14ac:dyDescent="0.35">
      <c r="A56" s="1"/>
      <c r="B56" s="1"/>
      <c r="C56" s="1"/>
      <c r="D56" s="5" t="s">
        <v>125</v>
      </c>
      <c r="E56" s="74">
        <v>23.2073127998149</v>
      </c>
      <c r="F56" s="5">
        <f>AVERAGE(E56:E58)</f>
        <v>23.147605762908867</v>
      </c>
      <c r="G56" s="1">
        <f>F56-F53</f>
        <v>-1.0744735729576682</v>
      </c>
      <c r="H56" s="8">
        <v>43.722102001398902</v>
      </c>
      <c r="I56" s="1">
        <f>AVERAGE(H56:H57)</f>
        <v>43.847492794648247</v>
      </c>
      <c r="J56" s="1">
        <f>I56-I53</f>
        <v>2.0302317250256436</v>
      </c>
      <c r="K56" s="8">
        <v>36.601819885402698</v>
      </c>
      <c r="L56" s="76">
        <f>AVERAGE(K56:K58)</f>
        <v>35.382783049932549</v>
      </c>
      <c r="M56" s="8">
        <f>L56-L53</f>
        <v>-0.9919796482402532</v>
      </c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3.5" customHeight="1" x14ac:dyDescent="0.35">
      <c r="A57" s="1"/>
      <c r="B57" s="1"/>
      <c r="C57" s="1"/>
      <c r="D57" s="5"/>
      <c r="E57" s="74">
        <v>23.183059953875802</v>
      </c>
      <c r="F57" s="5"/>
      <c r="G57" s="1">
        <f>2^-G56</f>
        <v>2.1059534873344505</v>
      </c>
      <c r="H57" s="8">
        <v>43.972883587897599</v>
      </c>
      <c r="I57" s="77"/>
      <c r="J57" s="1">
        <f>2^-J56</f>
        <v>0.24481574904360481</v>
      </c>
      <c r="K57" s="8">
        <v>34.1637462144624</v>
      </c>
      <c r="L57" s="77"/>
      <c r="M57" s="8">
        <f>2^-M56</f>
        <v>1.9889122800306132</v>
      </c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3.5" customHeight="1" x14ac:dyDescent="0.35">
      <c r="A58" s="1"/>
      <c r="B58" s="1"/>
      <c r="C58" s="1"/>
      <c r="D58" s="5"/>
      <c r="E58" s="74">
        <v>23.0524445350359</v>
      </c>
      <c r="F58" s="5"/>
      <c r="G58" s="1"/>
      <c r="H58" s="1"/>
      <c r="I58" s="77"/>
      <c r="J58" s="1"/>
      <c r="K58" s="8"/>
      <c r="L58" s="77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3.5" customHeight="1" x14ac:dyDescent="0.35">
      <c r="A59" s="1"/>
      <c r="B59" s="1"/>
      <c r="C59" s="1"/>
      <c r="D59" s="5" t="s">
        <v>115</v>
      </c>
      <c r="E59" s="74">
        <v>27.843428946832599</v>
      </c>
      <c r="F59" s="5">
        <f>AVERAGE(E59:E61)</f>
        <v>27.928391137726795</v>
      </c>
      <c r="G59" s="1"/>
      <c r="H59" s="8">
        <v>42.4710221930955</v>
      </c>
      <c r="I59" s="76">
        <f>AVERAGE(H59:H61)</f>
        <v>42.08485637010957</v>
      </c>
      <c r="J59" s="1"/>
      <c r="K59" s="8"/>
      <c r="L59" s="76">
        <f>AVERAGE(K59:K61)</f>
        <v>36.544461858006002</v>
      </c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3.5" customHeight="1" x14ac:dyDescent="0.35">
      <c r="A60" s="1"/>
      <c r="B60" s="1"/>
      <c r="C60" s="1"/>
      <c r="D60" s="5"/>
      <c r="E60" s="74">
        <v>28.120561204771398</v>
      </c>
      <c r="F60" s="5"/>
      <c r="G60" s="1"/>
      <c r="H60" s="8">
        <v>41.805795862429598</v>
      </c>
      <c r="I60" s="77"/>
      <c r="J60" s="1"/>
      <c r="K60" s="8">
        <v>37.788453728735199</v>
      </c>
      <c r="L60" s="77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3.5" customHeight="1" x14ac:dyDescent="0.35">
      <c r="A61" s="1"/>
      <c r="B61" s="1"/>
      <c r="C61" s="1"/>
      <c r="D61" s="5"/>
      <c r="E61" s="74">
        <v>27.821183261576401</v>
      </c>
      <c r="F61" s="5"/>
      <c r="G61" s="1"/>
      <c r="H61" s="8">
        <v>41.977751054803598</v>
      </c>
      <c r="I61" s="77"/>
      <c r="J61" s="1"/>
      <c r="K61" s="8">
        <v>35.300469987276799</v>
      </c>
      <c r="L61" s="77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3.5" customHeight="1" x14ac:dyDescent="0.35">
      <c r="A62" s="1"/>
      <c r="B62" s="1"/>
      <c r="C62" s="1"/>
      <c r="D62" s="5" t="s">
        <v>114</v>
      </c>
      <c r="E62" s="74">
        <v>23.568944041540799</v>
      </c>
      <c r="F62" s="5">
        <f>AVERAGE(E62:E64)</f>
        <v>23.527866418060132</v>
      </c>
      <c r="G62" s="1"/>
      <c r="H62" s="8"/>
      <c r="I62" s="76">
        <f>AVERAGE(H62:H64)</f>
        <v>41.172973394668148</v>
      </c>
      <c r="J62" s="1"/>
      <c r="K62" s="8">
        <v>32.945605006910398</v>
      </c>
      <c r="L62" s="76">
        <f>AVERAGE(K62:K64)</f>
        <v>33.471992510478465</v>
      </c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3.5" customHeight="1" x14ac:dyDescent="0.35">
      <c r="A63" s="1"/>
      <c r="B63" s="1"/>
      <c r="C63" s="1"/>
      <c r="D63" s="5"/>
      <c r="E63" s="74">
        <v>23.486506431841899</v>
      </c>
      <c r="F63" s="5"/>
      <c r="G63" s="1"/>
      <c r="H63" s="8">
        <v>41.469896468646098</v>
      </c>
      <c r="I63" s="77"/>
      <c r="J63" s="1"/>
      <c r="K63" s="8">
        <v>33.809319389930401</v>
      </c>
      <c r="L63" s="77"/>
      <c r="M63" s="8">
        <f>L65-L62</f>
        <v>-1.1740674631555308</v>
      </c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3.5" customHeight="1" x14ac:dyDescent="0.35">
      <c r="A64" s="1"/>
      <c r="B64" s="1"/>
      <c r="C64" s="1"/>
      <c r="D64" s="5"/>
      <c r="E64" s="74">
        <v>23.5281487807977</v>
      </c>
      <c r="F64" s="5"/>
      <c r="G64" s="1"/>
      <c r="H64" s="8">
        <v>40.876050320690197</v>
      </c>
      <c r="I64" s="1"/>
      <c r="J64" s="1"/>
      <c r="K64" s="8">
        <v>33.661053134594603</v>
      </c>
      <c r="L64" s="77"/>
      <c r="M64" s="8">
        <f>2^-M63</f>
        <v>2.2564697892516983</v>
      </c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3.5" customHeight="1" x14ac:dyDescent="0.35">
      <c r="A65" s="1"/>
      <c r="B65" s="1"/>
      <c r="C65" s="1"/>
      <c r="D65" s="5" t="s">
        <v>127</v>
      </c>
      <c r="E65" s="74">
        <v>23.867804508214402</v>
      </c>
      <c r="F65" s="5">
        <f>AVERAGE(E65:E67)</f>
        <v>23.91365784314787</v>
      </c>
      <c r="G65" s="1">
        <f>F65-F62</f>
        <v>0.38579142508773856</v>
      </c>
      <c r="H65" s="8"/>
      <c r="I65" s="76">
        <f>AVERAGE(H65:H67)</f>
        <v>43.69241646253775</v>
      </c>
      <c r="J65" s="1">
        <f>I65-I62</f>
        <v>2.5194430678696023</v>
      </c>
      <c r="K65" s="8">
        <v>32.653056603818101</v>
      </c>
      <c r="L65" s="76">
        <f>AVERAGE(K65:K67)</f>
        <v>32.297925047322934</v>
      </c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3.5" customHeight="1" x14ac:dyDescent="0.35">
      <c r="A66" s="1"/>
      <c r="B66" s="1"/>
      <c r="C66" s="1"/>
      <c r="D66" s="5"/>
      <c r="E66" s="74">
        <v>24.0585753886768</v>
      </c>
      <c r="F66" s="5"/>
      <c r="G66" s="5">
        <f>2^-G65</f>
        <v>0.76535902724983707</v>
      </c>
      <c r="H66" s="8">
        <v>43.735008966736103</v>
      </c>
      <c r="I66" s="77"/>
      <c r="J66" s="1">
        <f>2^-J65</f>
        <v>0.17441027393317363</v>
      </c>
      <c r="K66" s="8">
        <v>32.355221330177102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3.5" customHeight="1" x14ac:dyDescent="0.35">
      <c r="A67" s="1"/>
      <c r="B67" s="1"/>
      <c r="C67" s="1"/>
      <c r="D67" s="5"/>
      <c r="E67" s="74">
        <v>23.814593632552398</v>
      </c>
      <c r="F67" s="5"/>
      <c r="G67" s="1"/>
      <c r="H67" s="8">
        <v>43.649823958339397</v>
      </c>
      <c r="I67" s="1"/>
      <c r="J67" s="1"/>
      <c r="K67" s="8">
        <v>31.8854972079736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3.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3.5" customHeight="1" x14ac:dyDescent="0.35">
      <c r="A69" s="1"/>
      <c r="B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3.5" customHeight="1" x14ac:dyDescent="0.35">
      <c r="A70" s="1"/>
      <c r="B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3.5" customHeight="1" x14ac:dyDescent="0.35">
      <c r="A71" s="1"/>
      <c r="B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3.5" customHeight="1" x14ac:dyDescent="0.35">
      <c r="A72" s="1"/>
      <c r="B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3.5" customHeight="1" x14ac:dyDescent="0.35">
      <c r="A73" s="1"/>
      <c r="B73" s="1"/>
      <c r="E73" s="74"/>
      <c r="F73" s="5"/>
      <c r="G73" s="5"/>
      <c r="H73" s="74"/>
      <c r="I73" s="5"/>
      <c r="J73" s="5"/>
      <c r="K73" s="1"/>
      <c r="L73" s="1"/>
      <c r="M73" s="5"/>
      <c r="N73" s="5"/>
      <c r="O73" s="5"/>
      <c r="P73" s="1"/>
      <c r="Q73" s="1"/>
      <c r="R73" s="1"/>
      <c r="S73" s="1"/>
      <c r="T73" s="1"/>
      <c r="U73" s="1"/>
      <c r="V73" s="1"/>
      <c r="W73" s="1"/>
    </row>
    <row r="74" spans="1:23" ht="13.5" customHeight="1" x14ac:dyDescent="0.35">
      <c r="A74" s="1"/>
      <c r="B74" s="1"/>
      <c r="E74" s="74"/>
      <c r="F74" s="5"/>
      <c r="G74" s="5"/>
      <c r="H74" s="74"/>
      <c r="I74" s="5"/>
      <c r="J74" s="5"/>
      <c r="K74" s="1"/>
      <c r="L74" s="1"/>
      <c r="M74" s="5"/>
      <c r="N74" s="5"/>
      <c r="O74" s="5"/>
      <c r="P74" s="1"/>
      <c r="Q74" s="1"/>
      <c r="R74" s="1"/>
      <c r="S74" s="1"/>
      <c r="T74" s="1"/>
      <c r="U74" s="1"/>
      <c r="V74" s="1"/>
      <c r="W74" s="1"/>
    </row>
    <row r="75" spans="1:23" ht="13.5" customHeight="1" x14ac:dyDescent="0.35">
      <c r="A75" s="1"/>
      <c r="B75" s="1"/>
      <c r="E75" s="1"/>
      <c r="F75" s="1"/>
      <c r="G75" s="5"/>
      <c r="H75" s="74"/>
      <c r="I75" s="5"/>
      <c r="J75" s="5"/>
      <c r="K75" s="1"/>
      <c r="L75" s="1"/>
      <c r="M75" s="5"/>
      <c r="N75" s="5"/>
      <c r="O75" s="5"/>
      <c r="P75" s="1"/>
      <c r="Q75" s="1"/>
      <c r="R75" s="1"/>
      <c r="S75" s="1"/>
      <c r="T75" s="1"/>
      <c r="U75" s="1"/>
      <c r="V75" s="1"/>
      <c r="W75" s="1"/>
    </row>
    <row r="76" spans="1:23" ht="13.5" customHeight="1" x14ac:dyDescent="0.35">
      <c r="A76" s="1"/>
      <c r="B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3.5" customHeight="1" x14ac:dyDescent="0.35">
      <c r="A77" s="1"/>
      <c r="B77" s="1"/>
      <c r="E77" s="5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3.5" customHeight="1" x14ac:dyDescent="0.35">
      <c r="A78" s="1"/>
      <c r="B78" s="1"/>
      <c r="C78" s="1"/>
      <c r="D78" s="1"/>
      <c r="E78" s="5"/>
      <c r="F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3.5" customHeight="1" x14ac:dyDescent="0.35">
      <c r="A79" s="1"/>
      <c r="B79" s="1"/>
      <c r="C79" s="1"/>
      <c r="D79" s="1"/>
      <c r="E79" s="5"/>
      <c r="F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3.5" customHeight="1" x14ac:dyDescent="0.35">
      <c r="A80" s="1"/>
      <c r="B80" s="1"/>
      <c r="C80" s="1"/>
      <c r="D80" s="5"/>
      <c r="E80" s="5"/>
      <c r="F80" s="5"/>
      <c r="H80" s="74"/>
      <c r="I80" s="5"/>
      <c r="J80" s="5"/>
      <c r="K80" s="1"/>
      <c r="L80" s="1"/>
      <c r="M80" s="5"/>
      <c r="N80" s="5"/>
      <c r="O80" s="5"/>
      <c r="P80" s="1"/>
      <c r="Q80" s="1"/>
      <c r="R80" s="1"/>
      <c r="S80" s="1"/>
      <c r="T80" s="1"/>
      <c r="U80" s="1"/>
      <c r="V80" s="1"/>
      <c r="W80" s="1"/>
    </row>
    <row r="81" spans="1:23" ht="13.5" customHeight="1" x14ac:dyDescent="0.35">
      <c r="A81" s="1"/>
      <c r="B81" s="1"/>
      <c r="C81" s="1"/>
      <c r="D81" s="5"/>
      <c r="E81" s="1"/>
      <c r="F81" s="1"/>
      <c r="G81" s="5"/>
      <c r="H81" s="74"/>
      <c r="I81" s="5"/>
      <c r="J81" s="5"/>
      <c r="K81" s="1"/>
      <c r="L81" s="1"/>
      <c r="M81" s="5"/>
      <c r="N81" s="5"/>
      <c r="O81" s="5"/>
      <c r="P81" s="1"/>
      <c r="Q81" s="1"/>
      <c r="R81" s="1"/>
      <c r="S81" s="1"/>
      <c r="T81" s="1"/>
      <c r="U81" s="1"/>
      <c r="V81" s="1"/>
      <c r="W81" s="1"/>
    </row>
    <row r="82" spans="1:23" ht="13.5" customHeight="1" x14ac:dyDescent="0.35">
      <c r="A82" s="1"/>
      <c r="B82" s="1"/>
      <c r="C82" s="1"/>
      <c r="D82" s="5"/>
      <c r="E82" s="1"/>
      <c r="F82" s="1"/>
      <c r="G82" s="5"/>
      <c r="H82" s="74"/>
      <c r="I82" s="5"/>
      <c r="J82" s="5"/>
      <c r="K82" s="1"/>
      <c r="L82" s="1"/>
      <c r="M82" s="5"/>
      <c r="N82" s="5"/>
      <c r="O82" s="5"/>
      <c r="P82" s="1"/>
      <c r="Q82" s="1"/>
      <c r="R82" s="1"/>
      <c r="S82" s="1"/>
      <c r="T82" s="1"/>
      <c r="U82" s="1"/>
      <c r="V82" s="1"/>
      <c r="W82" s="1"/>
    </row>
    <row r="83" spans="1:23" ht="13.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3.5" customHeight="1" x14ac:dyDescent="0.35">
      <c r="A84" s="1"/>
      <c r="B84" s="1"/>
      <c r="C84" s="1"/>
      <c r="D84" s="1"/>
      <c r="E84" s="5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3.5" customHeight="1" x14ac:dyDescent="0.35">
      <c r="A85" s="1"/>
      <c r="B85" s="1"/>
      <c r="C85" s="1"/>
      <c r="D85" s="1"/>
      <c r="E85" s="5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3.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3.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3.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3.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3.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3.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3.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3.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3.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3.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3.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3.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3.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3.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3.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3.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3.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3.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3.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3.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3.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3.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3.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3.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3.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3.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3.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3.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3.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3.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3.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3.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3.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3.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3.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3.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74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3.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5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3.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74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3.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74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3.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74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3.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5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3.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3.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3.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3.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3.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3.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3.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3.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3.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3.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3.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3.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3.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3.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3.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3.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3.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3.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3.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3.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3.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3.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3.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3.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3.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3.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3.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3.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3.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3.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3.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3.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3.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3.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3.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3.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3.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3.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3.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3.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3.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3.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3.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3.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3.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3.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3.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3.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3.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3.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3.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3.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3.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3.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3.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3.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3.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3.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3.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3.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3.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3.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3.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3.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3.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3.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3.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3.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3.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3.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3.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3.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3.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3.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3.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3.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3.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3.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3.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3.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3.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3.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3.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3.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3.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3.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3.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3.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3.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3.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3.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3.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3.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3.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3.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3.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3.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3.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3.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3.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3.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3.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3.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3.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3.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3.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3.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3.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3.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3.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3.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3.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3.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3.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3.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3.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3.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3.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3.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3.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3.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3.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3.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3.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3.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3.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3.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3.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3.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3.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3.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3.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3.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3.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3.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3.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3.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3.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3.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3.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3.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3.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3.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3.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3.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3.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3.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3.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3.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3.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3.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3.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3.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3.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3.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3.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3.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3.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3.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3.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3.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3.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3.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3.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3.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C8894-55DA-44E7-AB75-E848BFA690AC}">
  <dimension ref="A1:W970"/>
  <sheetViews>
    <sheetView tabSelected="1" workbookViewId="0">
      <selection activeCell="B7" sqref="B7"/>
    </sheetView>
  </sheetViews>
  <sheetFormatPr defaultColWidth="14.453125" defaultRowHeight="15.5" x14ac:dyDescent="0.35"/>
  <cols>
    <col min="1" max="3" width="8.7265625" style="2" customWidth="1"/>
    <col min="4" max="4" width="22.81640625" style="2" customWidth="1"/>
    <col min="5" max="6" width="8.81640625" style="2" customWidth="1"/>
    <col min="7" max="7" width="20.08984375" style="2" customWidth="1"/>
    <col min="8" max="9" width="8.81640625" style="2" customWidth="1"/>
    <col min="10" max="10" width="20.54296875" style="2" customWidth="1"/>
    <col min="11" max="11" width="17" style="2" customWidth="1"/>
    <col min="12" max="12" width="16.453125" style="2" customWidth="1"/>
    <col min="13" max="23" width="8.7265625" style="2" customWidth="1"/>
    <col min="24" max="16384" width="14.453125" style="2"/>
  </cols>
  <sheetData>
    <row r="1" spans="1:23" ht="14.25" customHeight="1" x14ac:dyDescent="0.35">
      <c r="A1" s="60"/>
      <c r="B1" s="61" t="s">
        <v>98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14.25" customHeight="1" x14ac:dyDescent="0.35">
      <c r="A2" s="60"/>
      <c r="B2" s="61" t="s">
        <v>99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ht="14.25" customHeight="1" x14ac:dyDescent="0.35">
      <c r="A3" s="62"/>
      <c r="B3" s="62"/>
      <c r="C3" s="62"/>
      <c r="D3" s="62"/>
      <c r="E3" s="62" t="s">
        <v>100</v>
      </c>
      <c r="F3" s="62"/>
      <c r="G3" s="62"/>
      <c r="H3" s="62" t="s">
        <v>1</v>
      </c>
      <c r="I3" s="62"/>
      <c r="J3" s="62"/>
      <c r="K3" s="62"/>
      <c r="L3" s="62"/>
      <c r="M3" s="62" t="s">
        <v>101</v>
      </c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1:23" ht="14.25" customHeight="1" x14ac:dyDescent="0.35">
      <c r="A4" s="60"/>
      <c r="B4" s="60"/>
      <c r="C4" s="60"/>
      <c r="D4" s="63" t="s">
        <v>102</v>
      </c>
      <c r="E4" s="64">
        <v>26.8489265569346</v>
      </c>
      <c r="F4" s="63"/>
      <c r="G4" s="63"/>
      <c r="H4" s="64">
        <v>53.999644415913799</v>
      </c>
      <c r="I4" s="63"/>
      <c r="J4" s="63"/>
      <c r="K4" s="60"/>
      <c r="L4" s="60" t="s">
        <v>102</v>
      </c>
      <c r="M4" s="60">
        <v>29.128288773879301</v>
      </c>
      <c r="N4" s="60"/>
      <c r="O4" s="60"/>
      <c r="S4" s="60"/>
      <c r="T4" s="60"/>
      <c r="U4" s="60"/>
      <c r="V4" s="60"/>
      <c r="W4" s="60"/>
    </row>
    <row r="5" spans="1:23" ht="14.25" customHeight="1" x14ac:dyDescent="0.35">
      <c r="A5" s="60"/>
      <c r="B5" s="60"/>
      <c r="C5" s="60"/>
      <c r="D5" s="63"/>
      <c r="E5" s="64">
        <v>26.722431933725499</v>
      </c>
      <c r="F5" s="63"/>
      <c r="G5" s="63"/>
      <c r="H5" s="64">
        <v>48.4255560871825</v>
      </c>
      <c r="I5" s="63"/>
      <c r="J5" s="63"/>
      <c r="K5" s="60"/>
      <c r="L5" s="60"/>
      <c r="M5" s="60">
        <v>29.276008520172699</v>
      </c>
      <c r="N5" s="60"/>
      <c r="O5" s="60"/>
      <c r="S5" s="60"/>
      <c r="T5" s="60"/>
      <c r="U5" s="60"/>
      <c r="V5" s="60"/>
      <c r="W5" s="60"/>
    </row>
    <row r="6" spans="1:23" ht="14.25" customHeight="1" x14ac:dyDescent="0.35">
      <c r="A6" s="60"/>
      <c r="B6" s="60"/>
      <c r="C6" s="60"/>
      <c r="D6" s="63"/>
      <c r="E6" s="64">
        <v>26.717569382427499</v>
      </c>
      <c r="F6" s="63">
        <f>AVERAGE(E4:E6)</f>
        <v>26.762975957695868</v>
      </c>
      <c r="G6" s="63">
        <f>F6-F9</f>
        <v>1.3175806180782672</v>
      </c>
      <c r="H6" s="64">
        <v>43.847910470766699</v>
      </c>
      <c r="I6" s="63">
        <f>AVERAGE(H4:H6)</f>
        <v>48.75770365795433</v>
      </c>
      <c r="J6" s="63">
        <f>I6-I9</f>
        <v>3.99853211500578</v>
      </c>
      <c r="K6" s="60"/>
      <c r="L6" s="60"/>
      <c r="M6" s="60">
        <v>28.633929523453901</v>
      </c>
      <c r="N6" s="60">
        <f>AVERAGE(M4:M6)</f>
        <v>29.012742272501967</v>
      </c>
      <c r="O6" s="60">
        <f>N6-N9</f>
        <v>-0.58784993744539804</v>
      </c>
      <c r="S6" s="60"/>
      <c r="T6" s="60"/>
      <c r="U6" s="60"/>
      <c r="V6" s="60"/>
      <c r="W6" s="60"/>
    </row>
    <row r="7" spans="1:23" ht="14.25" customHeight="1" x14ac:dyDescent="0.35">
      <c r="A7" s="60"/>
      <c r="B7" s="60"/>
      <c r="C7" s="60"/>
      <c r="D7" s="63" t="s">
        <v>103</v>
      </c>
      <c r="E7" s="64">
        <v>25.3278187530798</v>
      </c>
      <c r="F7" s="63"/>
      <c r="G7" s="63">
        <f>2^-G6</f>
        <v>0.4012071945084727</v>
      </c>
      <c r="H7" s="64">
        <v>44.341110313151901</v>
      </c>
      <c r="I7" s="63"/>
      <c r="J7" s="63">
        <f>2^-J6</f>
        <v>6.2563623633343876E-2</v>
      </c>
      <c r="K7" s="60"/>
      <c r="L7" s="60" t="s">
        <v>103</v>
      </c>
      <c r="M7" s="60">
        <v>30.315190652112701</v>
      </c>
      <c r="N7" s="60"/>
      <c r="O7" s="60">
        <f>2^-O6</f>
        <v>1.5030051341993251</v>
      </c>
      <c r="S7" s="60"/>
      <c r="T7" s="60"/>
      <c r="U7" s="60"/>
      <c r="V7" s="60"/>
      <c r="W7" s="60"/>
    </row>
    <row r="8" spans="1:23" ht="14.25" customHeight="1" x14ac:dyDescent="0.35">
      <c r="A8" s="60"/>
      <c r="B8" s="60"/>
      <c r="C8" s="60"/>
      <c r="D8" s="63"/>
      <c r="E8" s="64">
        <v>25.4924300353963</v>
      </c>
      <c r="F8" s="63"/>
      <c r="G8" s="63"/>
      <c r="H8" s="64">
        <v>45.177232772745199</v>
      </c>
      <c r="I8" s="63"/>
      <c r="J8" s="63"/>
      <c r="K8" s="60"/>
      <c r="L8" s="60"/>
      <c r="M8" s="60">
        <v>29.121601767539101</v>
      </c>
      <c r="N8" s="60"/>
      <c r="O8" s="60"/>
      <c r="S8" s="60"/>
      <c r="T8" s="60"/>
      <c r="U8" s="60"/>
      <c r="V8" s="60"/>
      <c r="W8" s="60"/>
    </row>
    <row r="9" spans="1:23" ht="14.25" customHeight="1" x14ac:dyDescent="0.35">
      <c r="A9" s="60"/>
      <c r="B9" s="60"/>
      <c r="C9" s="60"/>
      <c r="D9" s="63"/>
      <c r="E9" s="64">
        <v>25.5159372303767</v>
      </c>
      <c r="F9" s="63">
        <f>AVERAGE(E7:E9)</f>
        <v>25.445395339617601</v>
      </c>
      <c r="G9" s="63"/>
      <c r="H9" s="64">
        <v>0</v>
      </c>
      <c r="I9" s="63">
        <f>AVERAGE(H7:H8)</f>
        <v>44.75917154294855</v>
      </c>
      <c r="J9" s="63"/>
      <c r="K9" s="60"/>
      <c r="L9" s="60"/>
      <c r="M9" s="60">
        <v>29.3649842101903</v>
      </c>
      <c r="N9" s="60">
        <f>AVERAGE(M7:M9)</f>
        <v>29.600592209947365</v>
      </c>
      <c r="O9" s="60"/>
      <c r="R9" s="60"/>
      <c r="S9" s="60"/>
      <c r="T9" s="60"/>
      <c r="U9" s="60"/>
      <c r="V9" s="60"/>
      <c r="W9" s="60"/>
    </row>
    <row r="10" spans="1:23" ht="14.25" customHeight="1" x14ac:dyDescent="0.35">
      <c r="A10" s="60"/>
      <c r="B10" s="60"/>
      <c r="C10" s="60"/>
      <c r="D10" s="60" t="s">
        <v>104</v>
      </c>
      <c r="E10" s="65">
        <v>26.106210000000001</v>
      </c>
      <c r="F10" s="60"/>
      <c r="G10" s="60"/>
      <c r="H10" s="65">
        <v>50.340960000000003</v>
      </c>
      <c r="I10" s="60"/>
      <c r="J10" s="63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</row>
    <row r="11" spans="1:23" ht="14.25" customHeight="1" x14ac:dyDescent="0.35">
      <c r="A11" s="60"/>
      <c r="B11" s="60"/>
      <c r="C11" s="60"/>
      <c r="D11" s="60"/>
      <c r="E11" s="65">
        <v>26.110440000000001</v>
      </c>
      <c r="F11" s="60"/>
      <c r="G11" s="60"/>
      <c r="H11" s="65">
        <v>46.876660000000001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</row>
    <row r="12" spans="1:23" ht="14.25" customHeight="1" x14ac:dyDescent="0.35">
      <c r="A12" s="60"/>
      <c r="B12" s="60"/>
      <c r="C12" s="60"/>
      <c r="D12" s="60"/>
      <c r="E12" s="65">
        <v>26.080159999999999</v>
      </c>
      <c r="F12" s="65">
        <v>26.098939999999999</v>
      </c>
      <c r="G12" s="60"/>
      <c r="H12" s="65">
        <v>41.129179999999998</v>
      </c>
      <c r="I12" s="65">
        <v>48.608809999999998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</row>
    <row r="13" spans="1:23" ht="14.25" customHeight="1" x14ac:dyDescent="0.35">
      <c r="A13" s="60"/>
      <c r="B13" s="60"/>
      <c r="C13" s="60"/>
      <c r="D13" s="60" t="s">
        <v>105</v>
      </c>
      <c r="E13" s="60">
        <v>24.835441710000001</v>
      </c>
      <c r="F13" s="60"/>
      <c r="G13" s="60"/>
      <c r="H13" s="60">
        <v>45.49332734</v>
      </c>
      <c r="I13" s="60"/>
      <c r="J13" s="60"/>
      <c r="K13" s="60"/>
      <c r="L13" s="60" t="s">
        <v>106</v>
      </c>
      <c r="M13" s="60">
        <v>28.5029784717063</v>
      </c>
      <c r="N13" s="60"/>
      <c r="O13" s="60"/>
      <c r="P13" s="60"/>
      <c r="Q13" s="60"/>
      <c r="R13" s="60"/>
      <c r="S13" s="60"/>
      <c r="T13" s="60"/>
      <c r="U13" s="60"/>
      <c r="V13" s="60"/>
      <c r="W13" s="60"/>
    </row>
    <row r="14" spans="1:23" ht="14.25" customHeight="1" x14ac:dyDescent="0.35">
      <c r="A14" s="60"/>
      <c r="B14" s="60"/>
      <c r="C14" s="60"/>
      <c r="D14" s="60"/>
      <c r="E14" s="60">
        <v>24.741776089999998</v>
      </c>
      <c r="F14" s="60"/>
      <c r="G14" s="60"/>
      <c r="H14" s="60">
        <v>47.422530100000003</v>
      </c>
      <c r="I14" s="60"/>
      <c r="J14" s="60"/>
      <c r="K14" s="60"/>
      <c r="L14" s="60"/>
      <c r="M14" s="60">
        <v>28.702844956513399</v>
      </c>
      <c r="N14" s="60"/>
      <c r="O14" s="60"/>
      <c r="P14" s="60"/>
      <c r="Q14" s="60"/>
      <c r="R14" s="60"/>
      <c r="S14" s="60"/>
      <c r="T14" s="60"/>
      <c r="U14" s="60"/>
      <c r="V14" s="60"/>
      <c r="W14" s="60"/>
    </row>
    <row r="15" spans="1:23" ht="14.25" customHeight="1" x14ac:dyDescent="0.35">
      <c r="A15" s="60"/>
      <c r="B15" s="60"/>
      <c r="C15" s="60"/>
      <c r="D15" s="60"/>
      <c r="E15" s="60">
        <v>24.797569060000001</v>
      </c>
      <c r="F15" s="60">
        <f>AVERAGE(E13:E15)</f>
        <v>24.791595619999999</v>
      </c>
      <c r="G15" s="60">
        <f>F15-F18</f>
        <v>-1.9626861566666705</v>
      </c>
      <c r="H15" s="60">
        <v>41.428335230000002</v>
      </c>
      <c r="I15" s="60">
        <f>AVERAGE(H13:H14)</f>
        <v>46.457928719999998</v>
      </c>
      <c r="J15" s="60">
        <f>I15-I18</f>
        <v>6.5779287199999956</v>
      </c>
      <c r="K15" s="60"/>
      <c r="L15" s="60"/>
      <c r="M15" s="60">
        <v>28.915092632005202</v>
      </c>
      <c r="N15" s="60">
        <f>AVERAGE(M13:M15)</f>
        <v>28.706972020074968</v>
      </c>
      <c r="O15" s="60">
        <f>N15-N18</f>
        <v>-0.31925662573340219</v>
      </c>
      <c r="P15" s="60"/>
      <c r="Q15" s="60"/>
      <c r="R15" s="60"/>
      <c r="S15" s="60"/>
      <c r="T15" s="60"/>
      <c r="U15" s="60"/>
      <c r="V15" s="60"/>
      <c r="W15" s="60"/>
    </row>
    <row r="16" spans="1:23" ht="14.25" customHeight="1" x14ac:dyDescent="0.35">
      <c r="A16" s="60"/>
      <c r="B16" s="60"/>
      <c r="C16" s="60"/>
      <c r="D16" s="60" t="s">
        <v>107</v>
      </c>
      <c r="E16" s="60">
        <v>26.7960669</v>
      </c>
      <c r="F16" s="60"/>
      <c r="G16" s="60">
        <f>2^-G15</f>
        <v>3.8978704900575067</v>
      </c>
      <c r="H16" s="65">
        <v>38.909999999999997</v>
      </c>
      <c r="I16" s="63"/>
      <c r="J16" s="60">
        <f>2^-J15</f>
        <v>1.0467576558305143E-2</v>
      </c>
      <c r="K16" s="60"/>
      <c r="L16" s="60" t="s">
        <v>108</v>
      </c>
      <c r="M16" s="60">
        <v>28.823700613740701</v>
      </c>
      <c r="N16" s="60"/>
      <c r="O16" s="60">
        <f>2^-O15</f>
        <v>1.2476874900826986</v>
      </c>
      <c r="P16" s="60"/>
      <c r="Q16" s="60"/>
      <c r="R16" s="60"/>
      <c r="S16" s="60"/>
      <c r="T16" s="60"/>
      <c r="U16" s="60"/>
      <c r="V16" s="60"/>
      <c r="W16" s="60"/>
    </row>
    <row r="17" spans="1:23" ht="14.25" customHeight="1" x14ac:dyDescent="0.35">
      <c r="A17" s="60"/>
      <c r="B17" s="60"/>
      <c r="C17" s="60"/>
      <c r="D17" s="60"/>
      <c r="E17" s="60">
        <v>26.71768501</v>
      </c>
      <c r="F17" s="60"/>
      <c r="G17" s="60"/>
      <c r="H17" s="65">
        <v>40.86</v>
      </c>
      <c r="I17" s="63"/>
      <c r="J17" s="60"/>
      <c r="K17" s="60"/>
      <c r="L17" s="60"/>
      <c r="M17" s="60">
        <v>29.387235368854501</v>
      </c>
      <c r="N17" s="60"/>
      <c r="O17" s="60"/>
      <c r="P17" s="60"/>
      <c r="Q17" s="60"/>
      <c r="R17" s="60"/>
      <c r="S17" s="60"/>
      <c r="T17" s="60"/>
      <c r="U17" s="60"/>
      <c r="V17" s="60"/>
      <c r="W17" s="60"/>
    </row>
    <row r="18" spans="1:23" ht="14.25" customHeight="1" x14ac:dyDescent="0.35">
      <c r="A18" s="60"/>
      <c r="B18" s="60"/>
      <c r="C18" s="60"/>
      <c r="D18" s="60"/>
      <c r="E18" s="60">
        <v>26.749093420000001</v>
      </c>
      <c r="F18" s="60">
        <f>AVERAGE(E16:E18)</f>
        <v>26.754281776666669</v>
      </c>
      <c r="G18" s="60"/>
      <c r="H18" s="65">
        <v>45.48</v>
      </c>
      <c r="I18" s="66">
        <v>39.880000000000003</v>
      </c>
      <c r="J18" s="60"/>
      <c r="K18" s="60"/>
      <c r="L18" s="60"/>
      <c r="M18" s="60">
        <v>28.8677499548299</v>
      </c>
      <c r="N18" s="60">
        <f>AVERAGE(M16:M18)</f>
        <v>29.02622864580837</v>
      </c>
      <c r="O18" s="60"/>
      <c r="P18" s="60"/>
      <c r="Q18" s="60"/>
      <c r="R18" s="60"/>
      <c r="S18" s="60"/>
      <c r="T18" s="60"/>
      <c r="U18" s="60"/>
      <c r="V18" s="60"/>
      <c r="W18" s="60"/>
    </row>
    <row r="19" spans="1:23" ht="14.25" customHeight="1" x14ac:dyDescent="0.35">
      <c r="A19" s="60"/>
      <c r="B19" s="60"/>
      <c r="C19" s="60"/>
      <c r="D19" s="60" t="s">
        <v>109</v>
      </c>
      <c r="E19" s="60">
        <v>24.744374409999999</v>
      </c>
      <c r="F19" s="60"/>
      <c r="G19" s="60"/>
      <c r="H19" s="65">
        <v>47.57</v>
      </c>
      <c r="I19" s="63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</row>
    <row r="20" spans="1:23" ht="14.25" customHeight="1" x14ac:dyDescent="0.35">
      <c r="A20" s="60"/>
      <c r="B20" s="60"/>
      <c r="C20" s="60"/>
      <c r="D20" s="60"/>
      <c r="E20" s="60">
        <v>25.583313799999999</v>
      </c>
      <c r="F20" s="60"/>
      <c r="G20" s="60"/>
      <c r="H20" s="65">
        <v>38.61</v>
      </c>
      <c r="I20" s="63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</row>
    <row r="21" spans="1:23" ht="14.25" customHeight="1" x14ac:dyDescent="0.35">
      <c r="A21" s="60"/>
      <c r="B21" s="60"/>
      <c r="C21" s="60"/>
      <c r="D21" s="60"/>
      <c r="E21" s="60">
        <v>25.995524150000001</v>
      </c>
      <c r="F21" s="60">
        <f>AVERAGE(E19:E21)</f>
        <v>25.441070786666668</v>
      </c>
      <c r="G21" s="60"/>
      <c r="H21" s="65">
        <v>37.75</v>
      </c>
      <c r="I21" s="66">
        <v>38.18</v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</row>
    <row r="22" spans="1:23" ht="14.25" customHeight="1" x14ac:dyDescent="0.3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</row>
    <row r="23" spans="1:23" ht="14.25" customHeight="1" x14ac:dyDescent="0.3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</row>
    <row r="24" spans="1:23" ht="14.25" customHeight="1" x14ac:dyDescent="0.3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</row>
    <row r="25" spans="1:23" ht="14.25" customHeight="1" x14ac:dyDescent="0.3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</row>
    <row r="26" spans="1:23" ht="14.25" customHeight="1" x14ac:dyDescent="0.3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</row>
    <row r="27" spans="1:23" ht="14.25" customHeight="1" x14ac:dyDescent="0.35">
      <c r="A27" s="62"/>
      <c r="B27" s="62"/>
      <c r="C27" s="62"/>
      <c r="D27" s="67"/>
      <c r="E27" s="67" t="s">
        <v>110</v>
      </c>
      <c r="F27" s="67"/>
      <c r="G27" s="67"/>
      <c r="H27" s="67" t="s">
        <v>1</v>
      </c>
      <c r="I27" s="67"/>
      <c r="J27" s="67"/>
      <c r="K27" s="62"/>
      <c r="L27" s="62" t="s">
        <v>111</v>
      </c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</row>
    <row r="28" spans="1:23" ht="14.25" customHeight="1" x14ac:dyDescent="0.35">
      <c r="A28" s="60"/>
      <c r="B28" s="60"/>
      <c r="C28" s="60"/>
      <c r="D28" s="63" t="s">
        <v>112</v>
      </c>
      <c r="E28" s="64">
        <v>26.085512737161</v>
      </c>
      <c r="F28" s="63">
        <f>AVERAGE(E28,E30)</f>
        <v>26.0590968466223</v>
      </c>
      <c r="G28" s="60">
        <f>F28-F31</f>
        <v>0.53123042856216784</v>
      </c>
      <c r="H28" s="8">
        <v>33.238003368971803</v>
      </c>
      <c r="I28" s="68"/>
      <c r="J28" s="60"/>
      <c r="K28" s="60" t="s">
        <v>102</v>
      </c>
      <c r="L28" s="60" t="s">
        <v>113</v>
      </c>
      <c r="M28" s="60"/>
      <c r="N28" s="60"/>
      <c r="Q28" s="60"/>
      <c r="R28" s="60"/>
      <c r="S28" s="60"/>
      <c r="T28" s="60"/>
      <c r="U28" s="60"/>
      <c r="V28" s="60"/>
      <c r="W28" s="60"/>
    </row>
    <row r="29" spans="1:23" ht="14.25" customHeight="1" x14ac:dyDescent="0.35">
      <c r="A29" s="60"/>
      <c r="B29" s="60"/>
      <c r="C29" s="60"/>
      <c r="D29" s="63"/>
      <c r="E29" s="64">
        <v>27.243219133922601</v>
      </c>
      <c r="F29" s="63"/>
      <c r="G29" s="60">
        <f>2^-G28</f>
        <v>0.69196432802809349</v>
      </c>
      <c r="H29" s="8">
        <v>32.439022648264</v>
      </c>
      <c r="I29" s="68"/>
      <c r="J29" s="60"/>
      <c r="K29" s="60"/>
      <c r="L29" s="60">
        <v>27.357059906651799</v>
      </c>
      <c r="M29" s="60"/>
      <c r="N29" s="60"/>
      <c r="Q29" s="60"/>
      <c r="R29" s="60"/>
      <c r="S29" s="60"/>
      <c r="T29" s="60"/>
      <c r="U29" s="60"/>
      <c r="V29" s="60"/>
      <c r="W29" s="60"/>
    </row>
    <row r="30" spans="1:23" ht="14.25" customHeight="1" x14ac:dyDescent="0.35">
      <c r="A30" s="60"/>
      <c r="B30" s="60"/>
      <c r="C30" s="60"/>
      <c r="D30" s="63"/>
      <c r="E30" s="64">
        <v>26.032680956083599</v>
      </c>
      <c r="F30" s="63"/>
      <c r="G30" s="60"/>
      <c r="H30" s="8">
        <v>33.569362131675803</v>
      </c>
      <c r="I30" s="69">
        <f>AVERAGE(H28:H30)</f>
        <v>33.082129382970535</v>
      </c>
      <c r="J30" s="60">
        <f>I30-I33</f>
        <v>-0.1391413143515976</v>
      </c>
      <c r="K30" s="60"/>
      <c r="L30" s="60">
        <v>27.852713824324901</v>
      </c>
      <c r="M30" s="60">
        <f>AVERAGE(L29:L30)</f>
        <v>27.60488686548835</v>
      </c>
      <c r="N30" s="60">
        <f>M30-M33</f>
        <v>-0.59004045275571571</v>
      </c>
      <c r="Q30" s="60"/>
      <c r="R30" s="60"/>
      <c r="S30" s="60"/>
      <c r="T30" s="60"/>
      <c r="U30" s="60"/>
      <c r="V30" s="60"/>
      <c r="W30" s="60"/>
    </row>
    <row r="31" spans="1:23" ht="14.25" customHeight="1" x14ac:dyDescent="0.35">
      <c r="A31" s="60"/>
      <c r="B31" s="60"/>
      <c r="C31" s="60"/>
      <c r="D31" s="63" t="s">
        <v>114</v>
      </c>
      <c r="E31" s="64">
        <v>25.568944041540799</v>
      </c>
      <c r="F31" s="63">
        <f>AVERAGE(E31:E33)</f>
        <v>25.527866418060132</v>
      </c>
      <c r="G31" s="60"/>
      <c r="H31" s="8">
        <v>33.199527575784003</v>
      </c>
      <c r="I31" s="68"/>
      <c r="J31" s="60">
        <f>2^-J30</f>
        <v>1.1012494620108328</v>
      </c>
      <c r="K31" s="60" t="s">
        <v>103</v>
      </c>
      <c r="L31" s="60">
        <v>28.245041245950301</v>
      </c>
      <c r="M31" s="60"/>
      <c r="N31" s="60">
        <f>2^-N30</f>
        <v>1.5052889546904544</v>
      </c>
      <c r="Q31" s="60"/>
      <c r="R31" s="60"/>
      <c r="S31" s="60"/>
      <c r="T31" s="60"/>
      <c r="U31" s="60"/>
      <c r="V31" s="60"/>
      <c r="W31" s="60"/>
    </row>
    <row r="32" spans="1:23" ht="14.25" customHeight="1" x14ac:dyDescent="0.35">
      <c r="A32" s="60"/>
      <c r="B32" s="60"/>
      <c r="C32" s="60"/>
      <c r="D32" s="63"/>
      <c r="E32" s="64">
        <v>25.486506431841899</v>
      </c>
      <c r="F32" s="63"/>
      <c r="G32" s="60"/>
      <c r="H32" s="8">
        <v>33.1736308566744</v>
      </c>
      <c r="I32" s="68"/>
      <c r="J32" s="60"/>
      <c r="K32" s="60"/>
      <c r="L32" s="60">
        <v>27.945113025125</v>
      </c>
      <c r="M32" s="60"/>
      <c r="N32" s="60"/>
      <c r="Q32" s="60"/>
      <c r="R32" s="60"/>
      <c r="S32" s="60"/>
      <c r="T32" s="60"/>
      <c r="U32" s="60"/>
      <c r="V32" s="60"/>
      <c r="W32" s="60"/>
    </row>
    <row r="33" spans="1:23" ht="14.25" customHeight="1" x14ac:dyDescent="0.35">
      <c r="A33" s="60"/>
      <c r="B33" s="60"/>
      <c r="C33" s="60"/>
      <c r="D33" s="63"/>
      <c r="E33" s="64">
        <v>25.5281487807977</v>
      </c>
      <c r="F33" s="63"/>
      <c r="G33" s="60"/>
      <c r="H33" s="8">
        <v>33.290653659508003</v>
      </c>
      <c r="I33" s="69">
        <f>AVERAGE(H31:H33)</f>
        <v>33.221270697322133</v>
      </c>
      <c r="J33" s="60"/>
      <c r="K33" s="60"/>
      <c r="L33" s="60">
        <v>28.3946276836569</v>
      </c>
      <c r="M33" s="60">
        <f>AVERAGE(L31:L33)</f>
        <v>28.194927318244066</v>
      </c>
      <c r="N33" s="60"/>
      <c r="Q33" s="60"/>
      <c r="R33" s="60"/>
      <c r="S33" s="60"/>
      <c r="T33" s="60"/>
      <c r="U33" s="60"/>
      <c r="V33" s="60"/>
      <c r="W33" s="60"/>
    </row>
    <row r="34" spans="1:23" ht="14.25" customHeight="1" x14ac:dyDescent="0.35">
      <c r="A34" s="60"/>
      <c r="B34" s="60"/>
      <c r="C34" s="60"/>
      <c r="D34" s="63" t="s">
        <v>115</v>
      </c>
      <c r="E34" s="64">
        <v>27.843428946832599</v>
      </c>
      <c r="F34" s="63">
        <f>AVERAGE(E34:E36)</f>
        <v>27.928391137726795</v>
      </c>
      <c r="G34" s="60"/>
      <c r="H34" s="8">
        <v>34.740535189921999</v>
      </c>
      <c r="I34" s="68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pans="1:23" ht="14.25" customHeight="1" x14ac:dyDescent="0.35">
      <c r="A35" s="60"/>
      <c r="B35" s="60"/>
      <c r="C35" s="60"/>
      <c r="D35" s="63"/>
      <c r="E35" s="64">
        <v>28.120561204771398</v>
      </c>
      <c r="F35" s="63"/>
      <c r="G35" s="60"/>
      <c r="H35" s="8">
        <v>32.691943966259799</v>
      </c>
      <c r="I35" s="68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pans="1:23" ht="14.25" customHeight="1" x14ac:dyDescent="0.35">
      <c r="A36" s="60"/>
      <c r="B36" s="60"/>
      <c r="C36" s="60"/>
      <c r="D36" s="63"/>
      <c r="E36" s="64">
        <v>27.821183261576401</v>
      </c>
      <c r="F36" s="63"/>
      <c r="G36" s="60"/>
      <c r="H36" s="8">
        <v>34.359803336646102</v>
      </c>
      <c r="I36" s="69">
        <f>AVERAGE(H34,H36)</f>
        <v>34.550169263284047</v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pans="1:23" ht="14.25" customHeight="1" x14ac:dyDescent="0.35">
      <c r="A37" s="60"/>
      <c r="B37" s="60"/>
      <c r="C37" s="60"/>
      <c r="D37" s="63" t="s">
        <v>116</v>
      </c>
      <c r="E37" s="64">
        <v>21.039869955428301</v>
      </c>
      <c r="F37" s="63">
        <f>AVERAGE(E37:E39)</f>
        <v>21.007935464865298</v>
      </c>
      <c r="G37" s="60">
        <f>F37-F40</f>
        <v>-3.2141438710012373</v>
      </c>
      <c r="H37" s="8">
        <v>33.174498370732501</v>
      </c>
      <c r="I37" s="68"/>
      <c r="J37" s="60"/>
      <c r="K37" s="60" t="s">
        <v>106</v>
      </c>
      <c r="L37" s="60">
        <v>28.138926979650101</v>
      </c>
      <c r="M37" s="60"/>
      <c r="N37" s="60"/>
      <c r="Q37" s="60"/>
      <c r="R37" s="60"/>
      <c r="S37" s="60"/>
      <c r="T37" s="60"/>
      <c r="U37" s="60"/>
      <c r="V37" s="60"/>
      <c r="W37" s="60"/>
    </row>
    <row r="38" spans="1:23" ht="14.25" customHeight="1" x14ac:dyDescent="0.35">
      <c r="A38" s="60"/>
      <c r="B38" s="60"/>
      <c r="C38" s="60"/>
      <c r="D38" s="63"/>
      <c r="E38" s="64">
        <v>20.9262602450295</v>
      </c>
      <c r="F38" s="63"/>
      <c r="G38" s="60">
        <f>2^-G37</f>
        <v>9.2801226387983142</v>
      </c>
      <c r="H38" s="8">
        <v>32.881555468221698</v>
      </c>
      <c r="I38" s="68"/>
      <c r="J38" s="60"/>
      <c r="K38" s="60"/>
      <c r="L38" s="60">
        <v>28.0401964183493</v>
      </c>
      <c r="M38" s="60"/>
      <c r="N38" s="60"/>
      <c r="Q38" s="60"/>
      <c r="R38" s="60"/>
      <c r="S38" s="60"/>
      <c r="T38" s="60"/>
      <c r="U38" s="60"/>
      <c r="V38" s="60"/>
      <c r="W38" s="60"/>
    </row>
    <row r="39" spans="1:23" ht="14.25" customHeight="1" x14ac:dyDescent="0.35">
      <c r="A39" s="60"/>
      <c r="B39" s="60"/>
      <c r="C39" s="60"/>
      <c r="D39" s="63"/>
      <c r="E39" s="64">
        <v>21.0576761941381</v>
      </c>
      <c r="F39" s="63"/>
      <c r="G39" s="60"/>
      <c r="H39" s="8">
        <v>31.976714997243</v>
      </c>
      <c r="I39" s="69">
        <f>AVERAGE(H37:H39)</f>
        <v>32.677589612065731</v>
      </c>
      <c r="J39" s="60">
        <f>I39-I42</f>
        <v>0.53951583927739222</v>
      </c>
      <c r="K39" s="60"/>
      <c r="L39" s="60">
        <v>27.708442927505502</v>
      </c>
      <c r="M39" s="60">
        <f>AVERAGE(L37:L39)</f>
        <v>27.962522108501634</v>
      </c>
      <c r="N39" s="60">
        <f>M39-M42</f>
        <v>-0.42136166660429808</v>
      </c>
      <c r="Q39" s="60"/>
      <c r="R39" s="60"/>
      <c r="S39" s="60"/>
      <c r="T39" s="60"/>
      <c r="U39" s="60"/>
      <c r="V39" s="60"/>
      <c r="W39" s="60"/>
    </row>
    <row r="40" spans="1:23" ht="14.25" customHeight="1" x14ac:dyDescent="0.35">
      <c r="A40" s="60"/>
      <c r="B40" s="60"/>
      <c r="C40" s="60"/>
      <c r="D40" s="63" t="s">
        <v>117</v>
      </c>
      <c r="E40" s="64">
        <v>24.1982210817443</v>
      </c>
      <c r="F40" s="63">
        <f>AVERAGE(E40:E42)</f>
        <v>24.222079335866535</v>
      </c>
      <c r="G40" s="60"/>
      <c r="H40" s="8">
        <v>32.540659676459398</v>
      </c>
      <c r="I40" s="68"/>
      <c r="J40" s="60">
        <f>2^-J39</f>
        <v>0.68800176003438185</v>
      </c>
      <c r="K40" s="60" t="s">
        <v>108</v>
      </c>
      <c r="L40" s="60">
        <v>28.160031401895498</v>
      </c>
      <c r="M40" s="60"/>
      <c r="N40" s="60">
        <f>2^-N39</f>
        <v>1.3391909342489707</v>
      </c>
      <c r="Q40" s="60"/>
      <c r="R40" s="60"/>
      <c r="S40" s="60"/>
      <c r="T40" s="60"/>
      <c r="U40" s="60"/>
      <c r="V40" s="60"/>
      <c r="W40" s="60"/>
    </row>
    <row r="41" spans="1:23" ht="14.25" customHeight="1" x14ac:dyDescent="0.35">
      <c r="A41" s="60"/>
      <c r="B41" s="60"/>
      <c r="C41" s="60"/>
      <c r="D41" s="63"/>
      <c r="E41" s="64">
        <v>24.327370936599799</v>
      </c>
      <c r="F41" s="63"/>
      <c r="G41" s="60"/>
      <c r="H41" s="8">
        <v>32.264503679530002</v>
      </c>
      <c r="I41" s="68"/>
      <c r="J41" s="60"/>
      <c r="K41" s="60"/>
      <c r="L41" s="60">
        <v>28.915937919931</v>
      </c>
      <c r="M41" s="60"/>
      <c r="N41" s="60"/>
      <c r="Q41" s="60"/>
      <c r="R41" s="60"/>
      <c r="S41" s="60"/>
      <c r="T41" s="60"/>
      <c r="U41" s="60"/>
      <c r="V41" s="60"/>
      <c r="W41" s="60"/>
    </row>
    <row r="42" spans="1:23" ht="14.25" customHeight="1" x14ac:dyDescent="0.35">
      <c r="A42" s="60"/>
      <c r="B42" s="60"/>
      <c r="C42" s="60"/>
      <c r="D42" s="63"/>
      <c r="E42" s="64">
        <v>24.1406459892555</v>
      </c>
      <c r="F42" s="63"/>
      <c r="G42" s="60"/>
      <c r="H42" s="8">
        <v>31.609057962375601</v>
      </c>
      <c r="I42" s="69">
        <f>AVERAGE(H40:H42)</f>
        <v>32.138073772788339</v>
      </c>
      <c r="J42" s="60"/>
      <c r="K42" s="60"/>
      <c r="L42" s="60">
        <v>28.075682003491298</v>
      </c>
      <c r="M42" s="60">
        <f>AVERAGE(L40:L42)</f>
        <v>28.383883775105932</v>
      </c>
      <c r="N42" s="60"/>
      <c r="Q42" s="60"/>
      <c r="R42" s="60"/>
      <c r="S42" s="60"/>
      <c r="T42" s="60"/>
      <c r="U42" s="60"/>
      <c r="V42" s="60"/>
      <c r="W42" s="60"/>
    </row>
    <row r="43" spans="1:23" ht="14.25" customHeight="1" x14ac:dyDescent="0.35">
      <c r="A43" s="60"/>
      <c r="B43" s="60"/>
      <c r="C43" s="60"/>
      <c r="D43" s="63" t="s">
        <v>118</v>
      </c>
      <c r="E43" s="64">
        <v>27.8873873324806</v>
      </c>
      <c r="F43" s="63">
        <f>AVERAGE(E43:E44)</f>
        <v>27.7303763421022</v>
      </c>
      <c r="G43" s="60"/>
      <c r="H43" s="8">
        <v>34.073553765630599</v>
      </c>
      <c r="I43" s="68"/>
      <c r="J43" s="60"/>
      <c r="K43" s="60"/>
      <c r="L43" s="60"/>
      <c r="M43" s="60"/>
      <c r="N43" s="60"/>
      <c r="Q43" s="60"/>
      <c r="R43" s="60"/>
      <c r="S43" s="60"/>
      <c r="T43" s="60"/>
      <c r="U43" s="60"/>
      <c r="V43" s="60"/>
      <c r="W43" s="60"/>
    </row>
    <row r="44" spans="1:23" ht="14.25" customHeight="1" x14ac:dyDescent="0.35">
      <c r="A44" s="60"/>
      <c r="B44" s="60"/>
      <c r="C44" s="60"/>
      <c r="D44" s="63"/>
      <c r="E44" s="64">
        <v>27.573365351723801</v>
      </c>
      <c r="F44" s="63"/>
      <c r="G44" s="60"/>
      <c r="H44" s="8">
        <v>33.9275657227629</v>
      </c>
      <c r="I44" s="68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</row>
    <row r="45" spans="1:23" ht="14.25" customHeight="1" x14ac:dyDescent="0.35">
      <c r="A45" s="60"/>
      <c r="B45" s="60"/>
      <c r="C45" s="60"/>
      <c r="D45" s="63"/>
      <c r="E45" s="64">
        <v>27.3487442319778</v>
      </c>
      <c r="F45" s="63"/>
      <c r="G45" s="60"/>
      <c r="H45" s="8">
        <v>33.772593719947501</v>
      </c>
      <c r="I45" s="69">
        <f>AVERAGE(H43:H45)</f>
        <v>33.924571069447005</v>
      </c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</row>
    <row r="46" spans="1:23" ht="14.25" customHeight="1" x14ac:dyDescent="0.35">
      <c r="A46" s="60"/>
      <c r="B46" s="60"/>
      <c r="C46" s="60"/>
      <c r="D46" s="63"/>
      <c r="E46" s="64"/>
      <c r="F46" s="63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</row>
    <row r="47" spans="1:23" ht="14.25" customHeight="1" x14ac:dyDescent="0.3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</row>
    <row r="48" spans="1:23" ht="14.25" customHeight="1" x14ac:dyDescent="0.35">
      <c r="A48" s="62"/>
      <c r="B48" s="62"/>
      <c r="C48" s="62"/>
      <c r="D48" s="67"/>
      <c r="E48" s="67" t="s">
        <v>110</v>
      </c>
      <c r="F48" s="67"/>
      <c r="G48" s="67"/>
      <c r="H48" s="67" t="s">
        <v>1</v>
      </c>
      <c r="I48" s="67"/>
      <c r="J48" s="67"/>
      <c r="K48" s="62"/>
      <c r="L48" s="62" t="s">
        <v>111</v>
      </c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</row>
    <row r="49" spans="1:23" ht="14.25" customHeight="1" x14ac:dyDescent="0.35">
      <c r="A49" s="60"/>
      <c r="B49" s="60"/>
      <c r="C49" s="60"/>
      <c r="D49" s="63" t="s">
        <v>112</v>
      </c>
      <c r="E49" s="64">
        <v>27.290900872230502</v>
      </c>
      <c r="F49" s="63">
        <f>AVERAGE(E50:E51)</f>
        <v>27.133178247676799</v>
      </c>
      <c r="G49" s="60">
        <f>F49-F52</f>
        <v>0.38955151596863402</v>
      </c>
      <c r="H49" s="8">
        <v>32.381135570033599</v>
      </c>
      <c r="I49" s="68"/>
      <c r="J49" s="60"/>
      <c r="K49" s="60" t="s">
        <v>102</v>
      </c>
      <c r="L49" s="60">
        <v>38.2075827052508</v>
      </c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</row>
    <row r="50" spans="1:23" ht="14.25" customHeight="1" x14ac:dyDescent="0.35">
      <c r="A50" s="60"/>
      <c r="B50" s="60"/>
      <c r="C50" s="60"/>
      <c r="D50" s="63"/>
      <c r="E50" s="64">
        <v>27.112197942256699</v>
      </c>
      <c r="F50" s="63"/>
      <c r="G50" s="60">
        <f>2^-G49</f>
        <v>0.76336687197920072</v>
      </c>
      <c r="H50" s="8">
        <v>32.333550331803302</v>
      </c>
      <c r="I50" s="68"/>
      <c r="J50" s="60"/>
      <c r="K50" s="60"/>
      <c r="L50" s="60">
        <v>37.047267771025602</v>
      </c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</row>
    <row r="51" spans="1:23" ht="14.25" customHeight="1" x14ac:dyDescent="0.35">
      <c r="A51" s="60"/>
      <c r="B51" s="60"/>
      <c r="C51" s="60"/>
      <c r="D51" s="63"/>
      <c r="E51" s="64">
        <v>27.154158553096899</v>
      </c>
      <c r="F51" s="63"/>
      <c r="G51" s="60"/>
      <c r="H51" s="8">
        <v>31.595976461512301</v>
      </c>
      <c r="I51" s="69">
        <f>AVERAGE(H49:H51)</f>
        <v>32.103554121116396</v>
      </c>
      <c r="J51" s="60">
        <f>I51-I54</f>
        <v>-0.28324906085123303</v>
      </c>
      <c r="K51" s="60"/>
      <c r="L51" s="60">
        <v>37.002643700818801</v>
      </c>
      <c r="M51" s="60">
        <f>AVERAGE(L50:L51)</f>
        <v>37.024955735922205</v>
      </c>
      <c r="N51" s="60">
        <f>M51-M54</f>
        <v>-0.67771938902685491</v>
      </c>
      <c r="O51" s="60"/>
      <c r="P51" s="60"/>
      <c r="Q51" s="60"/>
      <c r="R51" s="60"/>
      <c r="S51" s="60"/>
      <c r="T51" s="60"/>
      <c r="U51" s="60"/>
      <c r="V51" s="60"/>
      <c r="W51" s="60"/>
    </row>
    <row r="52" spans="1:23" ht="14.25" customHeight="1" x14ac:dyDescent="0.35">
      <c r="A52" s="60"/>
      <c r="B52" s="60"/>
      <c r="C52" s="60"/>
      <c r="D52" s="63" t="s">
        <v>103</v>
      </c>
      <c r="E52" s="64">
        <v>26.8249520331944</v>
      </c>
      <c r="F52" s="63">
        <f>AVERAGE(E52:E54)</f>
        <v>26.743626731708165</v>
      </c>
      <c r="G52" s="60"/>
      <c r="H52" s="8">
        <v>32.445585234807702</v>
      </c>
      <c r="I52" s="68"/>
      <c r="J52" s="60">
        <f>2^-J51</f>
        <v>1.2169324266365709</v>
      </c>
      <c r="K52" s="60" t="s">
        <v>103</v>
      </c>
      <c r="L52" s="60">
        <v>37.499721902262003</v>
      </c>
      <c r="M52" s="60"/>
      <c r="N52" s="60">
        <f>2^-N51</f>
        <v>1.599609094910361</v>
      </c>
      <c r="O52" s="60"/>
      <c r="P52" s="60"/>
      <c r="Q52" s="60"/>
      <c r="R52" s="60"/>
      <c r="S52" s="60"/>
      <c r="T52" s="60"/>
      <c r="U52" s="60"/>
      <c r="V52" s="60"/>
      <c r="W52" s="60"/>
    </row>
    <row r="53" spans="1:23" ht="14.25" customHeight="1" x14ac:dyDescent="0.35">
      <c r="A53" s="60"/>
      <c r="B53" s="60"/>
      <c r="C53" s="60"/>
      <c r="D53" s="63"/>
      <c r="E53" s="64">
        <v>26.714080198024998</v>
      </c>
      <c r="F53" s="63"/>
      <c r="G53" s="60"/>
      <c r="H53" s="8">
        <v>32.198716275898001</v>
      </c>
      <c r="I53" s="68"/>
      <c r="J53" s="60"/>
      <c r="K53" s="60"/>
      <c r="L53" s="60">
        <v>37.286522226591302</v>
      </c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</row>
    <row r="54" spans="1:23" ht="14.25" customHeight="1" x14ac:dyDescent="0.35">
      <c r="A54" s="60"/>
      <c r="B54" s="60"/>
      <c r="C54" s="60"/>
      <c r="D54" s="63"/>
      <c r="E54" s="64">
        <v>26.691847963905101</v>
      </c>
      <c r="F54" s="63"/>
      <c r="G54" s="60"/>
      <c r="H54" s="8">
        <v>32.516108035197199</v>
      </c>
      <c r="I54" s="69">
        <f>AVERAGE(H52:H54)</f>
        <v>32.386803181967629</v>
      </c>
      <c r="J54" s="60"/>
      <c r="K54" s="60"/>
      <c r="L54" s="60">
        <v>38.321781245993897</v>
      </c>
      <c r="M54" s="60">
        <f>AVERAGE(L52:L54)</f>
        <v>37.70267512494906</v>
      </c>
      <c r="N54" s="60"/>
      <c r="O54" s="60"/>
      <c r="P54" s="60"/>
      <c r="Q54" s="60"/>
      <c r="R54" s="60"/>
      <c r="S54" s="60"/>
      <c r="T54" s="60"/>
      <c r="U54" s="60"/>
      <c r="V54" s="60"/>
      <c r="W54" s="60"/>
    </row>
    <row r="55" spans="1:23" ht="14.25" customHeight="1" x14ac:dyDescent="0.35">
      <c r="A55" s="60"/>
      <c r="B55" s="60"/>
      <c r="C55" s="60"/>
      <c r="D55" s="63" t="s">
        <v>115</v>
      </c>
      <c r="E55" s="64">
        <v>28.653438911900999</v>
      </c>
      <c r="F55" s="63">
        <f>AVERAGE(E55:E57)</f>
        <v>28.684574108998632</v>
      </c>
      <c r="G55" s="60"/>
      <c r="H55" s="8">
        <v>31.9984495729916</v>
      </c>
      <c r="I55" s="68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</row>
    <row r="56" spans="1:23" ht="14.25" customHeight="1" x14ac:dyDescent="0.35">
      <c r="A56" s="60"/>
      <c r="B56" s="60"/>
      <c r="C56" s="60"/>
      <c r="D56" s="63"/>
      <c r="E56" s="64">
        <v>28.7166212438676</v>
      </c>
      <c r="F56" s="63"/>
      <c r="G56" s="60"/>
      <c r="H56" s="8">
        <v>32.480959722369903</v>
      </c>
      <c r="I56" s="68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</row>
    <row r="57" spans="1:23" ht="14.25" customHeight="1" x14ac:dyDescent="0.35">
      <c r="A57" s="60"/>
      <c r="B57" s="60"/>
      <c r="C57" s="60"/>
      <c r="D57" s="63"/>
      <c r="E57" s="64">
        <v>28.683662171227301</v>
      </c>
      <c r="F57" s="63"/>
      <c r="G57" s="60"/>
      <c r="H57" s="8">
        <v>32.042622809183001</v>
      </c>
      <c r="I57" s="69">
        <f>AVERAGE(H55:H57)</f>
        <v>32.174010701514838</v>
      </c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</row>
    <row r="58" spans="1:23" ht="14.25" customHeight="1" x14ac:dyDescent="0.35">
      <c r="A58" s="60"/>
      <c r="B58" s="60"/>
      <c r="C58" s="60"/>
      <c r="D58" s="63" t="s">
        <v>119</v>
      </c>
      <c r="E58" s="64">
        <v>25.286464802442499</v>
      </c>
      <c r="F58" s="63">
        <f>AVERAGE(E58:E59,E60)</f>
        <v>25.206760942058665</v>
      </c>
      <c r="G58" s="60">
        <f>F58-F61</f>
        <v>-2.6625772533727883</v>
      </c>
      <c r="H58" s="8">
        <v>35.174591145362101</v>
      </c>
      <c r="I58" s="68"/>
      <c r="J58" s="60"/>
      <c r="K58" s="60" t="s">
        <v>106</v>
      </c>
      <c r="L58" s="60">
        <v>27.503168520671899</v>
      </c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</row>
    <row r="59" spans="1:23" ht="14.25" customHeight="1" x14ac:dyDescent="0.35">
      <c r="A59" s="60"/>
      <c r="B59" s="60"/>
      <c r="C59" s="60"/>
      <c r="D59" s="63"/>
      <c r="E59" s="64">
        <v>25.230323816121299</v>
      </c>
      <c r="F59" s="63"/>
      <c r="G59" s="60">
        <f>2^-G58</f>
        <v>6.3316313248386997</v>
      </c>
      <c r="H59" s="8">
        <v>34.416955867857403</v>
      </c>
      <c r="I59" s="68"/>
      <c r="J59" s="60"/>
      <c r="K59" s="60"/>
      <c r="L59" s="60">
        <v>32.717881956115299</v>
      </c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</row>
    <row r="60" spans="1:23" ht="14.25" customHeight="1" x14ac:dyDescent="0.35">
      <c r="A60" s="60"/>
      <c r="B60" s="60"/>
      <c r="C60" s="60"/>
      <c r="D60" s="63"/>
      <c r="E60" s="64">
        <v>25.103494207612201</v>
      </c>
      <c r="F60" s="63"/>
      <c r="G60" s="60"/>
      <c r="H60" s="8">
        <v>34.2373848704555</v>
      </c>
      <c r="I60" s="69">
        <f>AVERAGE(H59:H60)</f>
        <v>34.327170369156448</v>
      </c>
      <c r="J60" s="60">
        <f>I60-I63</f>
        <v>-0.63273744059642212</v>
      </c>
      <c r="K60" s="60"/>
      <c r="L60" s="60">
        <v>33.222920171615002</v>
      </c>
      <c r="M60" s="60">
        <f>AVERAGE(L59:L60)</f>
        <v>32.970401063865154</v>
      </c>
      <c r="N60" s="60">
        <f>M60-M63</f>
        <v>-3.2214023563332006</v>
      </c>
      <c r="O60" s="60"/>
      <c r="P60" s="60"/>
      <c r="Q60" s="60"/>
      <c r="R60" s="60"/>
      <c r="S60" s="60"/>
      <c r="T60" s="60"/>
      <c r="U60" s="60"/>
      <c r="V60" s="60"/>
      <c r="W60" s="60"/>
    </row>
    <row r="61" spans="1:23" ht="14.25" customHeight="1" x14ac:dyDescent="0.35">
      <c r="A61" s="60"/>
      <c r="B61" s="60"/>
      <c r="C61" s="60"/>
      <c r="D61" s="63" t="s">
        <v>120</v>
      </c>
      <c r="E61" s="64">
        <v>27.469140093693401</v>
      </c>
      <c r="F61" s="63">
        <f>AVERAGE(E62:E63)</f>
        <v>27.869338195431453</v>
      </c>
      <c r="G61" s="60"/>
      <c r="H61" s="8">
        <v>35.125256197943798</v>
      </c>
      <c r="I61" s="68"/>
      <c r="J61" s="60">
        <f>2^-J60</f>
        <v>1.5505042071723478</v>
      </c>
      <c r="K61" s="60" t="s">
        <v>108</v>
      </c>
      <c r="L61" s="60">
        <v>36.290772945103903</v>
      </c>
      <c r="M61" s="60"/>
      <c r="N61" s="60">
        <f>2^-N60</f>
        <v>9.3269304301365743</v>
      </c>
      <c r="O61" s="60"/>
      <c r="P61" s="60"/>
      <c r="Q61" s="60"/>
      <c r="R61" s="60"/>
      <c r="S61" s="60"/>
      <c r="T61" s="60"/>
      <c r="U61" s="60"/>
      <c r="V61" s="60"/>
      <c r="W61" s="60"/>
    </row>
    <row r="62" spans="1:23" ht="14.25" customHeight="1" x14ac:dyDescent="0.35">
      <c r="A62" s="60"/>
      <c r="B62" s="60"/>
      <c r="C62" s="60"/>
      <c r="D62" s="63"/>
      <c r="E62" s="64">
        <v>27.697636181222801</v>
      </c>
      <c r="F62" s="63"/>
      <c r="G62" s="60"/>
      <c r="H62" s="8">
        <v>34.721590271383</v>
      </c>
      <c r="I62" s="68"/>
      <c r="J62" s="60"/>
      <c r="K62" s="60"/>
      <c r="L62" s="60">
        <v>38.516064007516</v>
      </c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</row>
    <row r="63" spans="1:23" ht="14.25" customHeight="1" x14ac:dyDescent="0.35">
      <c r="A63" s="60"/>
      <c r="B63" s="60"/>
      <c r="C63" s="60"/>
      <c r="D63" s="63"/>
      <c r="E63" s="64">
        <v>28.041040209640101</v>
      </c>
      <c r="F63" s="63"/>
      <c r="G63" s="60"/>
      <c r="H63" s="8">
        <v>35.032876959931798</v>
      </c>
      <c r="I63" s="69">
        <f>AVERAGE(H61:H63)</f>
        <v>34.95990780975287</v>
      </c>
      <c r="J63" s="60"/>
      <c r="K63" s="60"/>
      <c r="L63" s="60">
        <v>36.092833895292799</v>
      </c>
      <c r="M63" s="60">
        <f>AVERAGE(L61,L63)</f>
        <v>36.191803420198355</v>
      </c>
      <c r="N63" s="60"/>
      <c r="O63" s="60"/>
      <c r="P63" s="60"/>
      <c r="Q63" s="60"/>
      <c r="R63" s="60"/>
      <c r="S63" s="60"/>
      <c r="T63" s="60"/>
      <c r="U63" s="60"/>
      <c r="V63" s="60"/>
      <c r="W63" s="60"/>
    </row>
    <row r="64" spans="1:23" ht="14.25" customHeight="1" x14ac:dyDescent="0.35">
      <c r="A64" s="60"/>
      <c r="B64" s="60"/>
      <c r="C64" s="60"/>
      <c r="D64" s="63" t="s">
        <v>118</v>
      </c>
      <c r="E64" s="64">
        <v>28.6076955888038</v>
      </c>
      <c r="F64" s="63">
        <f>AVERAGE(E64,E66)</f>
        <v>28.68913662437155</v>
      </c>
      <c r="G64" s="60"/>
      <c r="H64" s="64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</row>
    <row r="65" spans="1:23" ht="14.25" customHeight="1" x14ac:dyDescent="0.35">
      <c r="A65" s="60"/>
      <c r="B65" s="60"/>
      <c r="C65" s="60"/>
      <c r="D65" s="63"/>
      <c r="E65" s="64">
        <v>28.960269282970302</v>
      </c>
      <c r="F65" s="63"/>
      <c r="G65" s="60"/>
      <c r="H65" s="64">
        <v>40.4584252279681</v>
      </c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</row>
    <row r="66" spans="1:23" ht="14.25" customHeight="1" x14ac:dyDescent="0.35">
      <c r="A66" s="60"/>
      <c r="B66" s="60"/>
      <c r="C66" s="60"/>
      <c r="D66" s="63"/>
      <c r="E66" s="64">
        <v>28.770577659939299</v>
      </c>
      <c r="F66" s="63"/>
      <c r="G66" s="60"/>
      <c r="H66" s="64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</row>
    <row r="67" spans="1:23" ht="14.25" customHeight="1" x14ac:dyDescent="0.35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</row>
    <row r="68" spans="1:23" ht="14.25" customHeight="1" x14ac:dyDescent="0.35">
      <c r="A68" s="60"/>
      <c r="B68" s="60"/>
      <c r="C68" s="60"/>
      <c r="D68" s="63"/>
      <c r="E68" s="60"/>
      <c r="F68" s="60"/>
      <c r="G68" s="63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</row>
    <row r="69" spans="1:23" ht="14.25" customHeight="1" x14ac:dyDescent="0.35">
      <c r="A69" s="60"/>
      <c r="B69" s="60"/>
      <c r="C69" s="60"/>
      <c r="D69" s="63"/>
      <c r="E69" s="60"/>
      <c r="F69" s="60"/>
      <c r="G69" s="63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</row>
    <row r="70" spans="1:23" ht="14.25" customHeight="1" x14ac:dyDescent="0.35">
      <c r="A70" s="60"/>
      <c r="B70" s="60"/>
      <c r="C70" s="60"/>
      <c r="D70" s="60"/>
      <c r="E70" s="60"/>
      <c r="F70" s="63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</row>
    <row r="71" spans="1:23" ht="14.25" customHeight="1" x14ac:dyDescent="0.35">
      <c r="A71" s="60"/>
      <c r="B71" s="60"/>
      <c r="C71" s="60"/>
      <c r="D71" s="60"/>
      <c r="E71" s="60"/>
      <c r="F71" s="63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</row>
    <row r="72" spans="1:23" ht="14.25" customHeight="1" x14ac:dyDescent="0.35">
      <c r="A72" s="60"/>
      <c r="B72" s="60"/>
      <c r="C72" s="60"/>
      <c r="D72" s="60"/>
      <c r="E72" s="60"/>
      <c r="F72" s="63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</row>
    <row r="73" spans="1:23" ht="14.25" customHeight="1" x14ac:dyDescent="0.35">
      <c r="A73" s="60"/>
      <c r="B73" s="60"/>
      <c r="C73" s="60"/>
      <c r="D73" s="60"/>
      <c r="E73" s="60"/>
      <c r="F73" s="63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</row>
    <row r="74" spans="1:23" ht="14.25" customHeight="1" x14ac:dyDescent="0.35">
      <c r="A74" s="60"/>
      <c r="B74" s="60"/>
      <c r="C74" s="60"/>
      <c r="D74" s="60"/>
      <c r="E74" s="60"/>
      <c r="F74" s="63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</row>
    <row r="75" spans="1:23" ht="14.25" customHeight="1" x14ac:dyDescent="0.35">
      <c r="A75" s="60"/>
      <c r="B75" s="60"/>
      <c r="C75" s="60"/>
      <c r="E75" s="60"/>
      <c r="F75" s="63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</row>
    <row r="76" spans="1:23" ht="14.25" customHeight="1" x14ac:dyDescent="0.35">
      <c r="A76" s="60"/>
      <c r="B76" s="60"/>
      <c r="C76" s="60"/>
      <c r="E76" s="70"/>
      <c r="F76" s="70"/>
      <c r="G76" s="70"/>
      <c r="H76" s="63"/>
      <c r="I76" s="63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</row>
    <row r="77" spans="1:23" ht="14.25" customHeight="1" x14ac:dyDescent="0.35">
      <c r="A77" s="60"/>
      <c r="B77" s="60"/>
      <c r="C77" s="60"/>
      <c r="E77" s="63"/>
      <c r="F77" s="60"/>
      <c r="G77" s="63"/>
      <c r="H77" s="63"/>
      <c r="I77" s="60"/>
      <c r="J77" s="63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</row>
    <row r="78" spans="1:23" ht="14.25" customHeight="1" x14ac:dyDescent="0.35">
      <c r="A78" s="60"/>
      <c r="B78" s="60"/>
      <c r="C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</row>
    <row r="79" spans="1:23" ht="14.25" customHeight="1" x14ac:dyDescent="0.35">
      <c r="A79" s="60"/>
      <c r="B79" s="60"/>
      <c r="C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</row>
    <row r="80" spans="1:23" ht="14.25" customHeight="1" x14ac:dyDescent="0.35">
      <c r="A80" s="60"/>
      <c r="B80" s="60"/>
      <c r="C80" s="60"/>
      <c r="E80" s="60"/>
      <c r="F80" s="60"/>
      <c r="G80" s="60"/>
      <c r="H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</row>
    <row r="81" spans="1:23" ht="14.25" customHeight="1" x14ac:dyDescent="0.35">
      <c r="A81" s="60"/>
      <c r="B81" s="60"/>
      <c r="C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</row>
    <row r="82" spans="1:23" ht="14.25" customHeight="1" x14ac:dyDescent="0.35">
      <c r="A82" s="60"/>
      <c r="B82" s="60"/>
      <c r="C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</row>
    <row r="83" spans="1:23" ht="14.25" customHeight="1" x14ac:dyDescent="0.35">
      <c r="A83" s="60"/>
      <c r="B83" s="60"/>
      <c r="C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</row>
    <row r="84" spans="1:23" ht="14.25" customHeight="1" x14ac:dyDescent="0.35">
      <c r="A84" s="60"/>
      <c r="B84" s="60"/>
      <c r="C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</row>
    <row r="85" spans="1:23" ht="14.25" customHeight="1" x14ac:dyDescent="0.35">
      <c r="A85" s="60"/>
      <c r="B85" s="60"/>
      <c r="C85" s="60"/>
      <c r="E85" s="63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</row>
    <row r="86" spans="1:23" ht="14.25" customHeight="1" x14ac:dyDescent="0.35">
      <c r="A86" s="60"/>
      <c r="B86" s="60"/>
      <c r="C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</row>
    <row r="87" spans="1:23" ht="14.25" customHeight="1" x14ac:dyDescent="0.35">
      <c r="A87" s="60"/>
      <c r="B87" s="60"/>
      <c r="C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</row>
    <row r="88" spans="1:23" ht="14.25" customHeight="1" x14ac:dyDescent="0.35">
      <c r="A88" s="60"/>
      <c r="B88" s="60"/>
      <c r="C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</row>
    <row r="89" spans="1:23" ht="14.25" customHeight="1" x14ac:dyDescent="0.35">
      <c r="A89" s="60"/>
      <c r="B89" s="60"/>
      <c r="C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</row>
    <row r="90" spans="1:23" ht="14.25" customHeight="1" x14ac:dyDescent="0.35">
      <c r="A90" s="60"/>
      <c r="B90" s="60"/>
      <c r="C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</row>
    <row r="91" spans="1:23" ht="14.25" customHeight="1" x14ac:dyDescent="0.35">
      <c r="A91" s="60"/>
      <c r="B91" s="60"/>
      <c r="C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</row>
    <row r="92" spans="1:23" ht="14.25" customHeight="1" x14ac:dyDescent="0.3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</row>
    <row r="93" spans="1:23" ht="14.25" customHeight="1" x14ac:dyDescent="0.3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</row>
    <row r="94" spans="1:23" ht="14.25" customHeight="1" x14ac:dyDescent="0.3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</row>
    <row r="95" spans="1:23" ht="14.25" customHeight="1" x14ac:dyDescent="0.3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</row>
    <row r="96" spans="1:23" ht="14.25" customHeight="1" x14ac:dyDescent="0.35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</row>
    <row r="97" spans="1:23" ht="14.25" customHeight="1" x14ac:dyDescent="0.35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</row>
    <row r="98" spans="1:23" ht="14.25" customHeight="1" x14ac:dyDescent="0.35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</row>
    <row r="99" spans="1:23" ht="14.25" customHeight="1" x14ac:dyDescent="0.35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</row>
    <row r="100" spans="1:23" ht="14.25" customHeight="1" x14ac:dyDescent="0.35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</row>
    <row r="101" spans="1:23" ht="14.25" customHeight="1" x14ac:dyDescent="0.35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</row>
    <row r="102" spans="1:23" ht="14.25" customHeight="1" x14ac:dyDescent="0.35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</row>
    <row r="103" spans="1:23" ht="14.25" customHeight="1" x14ac:dyDescent="0.35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</row>
    <row r="104" spans="1:23" ht="14.25" customHeight="1" x14ac:dyDescent="0.35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</row>
    <row r="105" spans="1:23" ht="14.25" customHeight="1" x14ac:dyDescent="0.35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</row>
    <row r="106" spans="1:23" ht="14.25" customHeight="1" x14ac:dyDescent="0.35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</row>
    <row r="107" spans="1:23" ht="14.25" customHeight="1" x14ac:dyDescent="0.35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</row>
    <row r="108" spans="1:23" ht="14.25" customHeight="1" x14ac:dyDescent="0.35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</row>
    <row r="109" spans="1:23" ht="14.25" customHeight="1" x14ac:dyDescent="0.35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</row>
    <row r="110" spans="1:23" ht="14.25" customHeight="1" x14ac:dyDescent="0.35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</row>
    <row r="111" spans="1:23" ht="14.25" customHeight="1" x14ac:dyDescent="0.35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</row>
    <row r="112" spans="1:23" ht="14.25" customHeight="1" x14ac:dyDescent="0.35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</row>
    <row r="113" spans="1:23" ht="14.25" customHeight="1" x14ac:dyDescent="0.35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</row>
    <row r="114" spans="1:23" ht="14.25" customHeight="1" x14ac:dyDescent="0.35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</row>
    <row r="115" spans="1:23" ht="14.25" customHeight="1" x14ac:dyDescent="0.35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</row>
    <row r="116" spans="1:23" ht="14.25" customHeight="1" x14ac:dyDescent="0.35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</row>
    <row r="117" spans="1:23" ht="14.25" customHeight="1" x14ac:dyDescent="0.35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</row>
    <row r="118" spans="1:23" ht="14.25" customHeight="1" x14ac:dyDescent="0.35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</row>
    <row r="119" spans="1:23" ht="14.25" customHeight="1" x14ac:dyDescent="0.35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</row>
    <row r="120" spans="1:23" ht="14.25" customHeight="1" x14ac:dyDescent="0.35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</row>
    <row r="121" spans="1:23" ht="14.25" customHeight="1" x14ac:dyDescent="0.35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</row>
    <row r="122" spans="1:23" ht="14.25" customHeight="1" x14ac:dyDescent="0.35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</row>
    <row r="123" spans="1:23" ht="14.25" customHeight="1" x14ac:dyDescent="0.35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</row>
    <row r="124" spans="1:23" ht="14.25" customHeight="1" x14ac:dyDescent="0.35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</row>
    <row r="125" spans="1:23" ht="14.25" customHeight="1" x14ac:dyDescent="0.35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</row>
    <row r="126" spans="1:23" ht="14.25" customHeight="1" x14ac:dyDescent="0.35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</row>
    <row r="127" spans="1:23" ht="14.25" customHeight="1" x14ac:dyDescent="0.35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</row>
    <row r="128" spans="1:23" ht="14.25" customHeight="1" x14ac:dyDescent="0.35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</row>
    <row r="129" spans="1:23" ht="14.25" customHeight="1" x14ac:dyDescent="0.35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</row>
    <row r="130" spans="1:23" ht="14.25" customHeight="1" x14ac:dyDescent="0.35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</row>
    <row r="131" spans="1:23" ht="14.25" customHeight="1" x14ac:dyDescent="0.35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</row>
    <row r="132" spans="1:23" ht="14.25" customHeight="1" x14ac:dyDescent="0.35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</row>
    <row r="133" spans="1:23" ht="14.25" customHeight="1" x14ac:dyDescent="0.35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</row>
    <row r="134" spans="1:23" ht="14.25" customHeight="1" x14ac:dyDescent="0.35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</row>
    <row r="135" spans="1:23" ht="14.25" customHeight="1" x14ac:dyDescent="0.35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</row>
    <row r="136" spans="1:23" ht="14.25" customHeight="1" x14ac:dyDescent="0.35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</row>
    <row r="137" spans="1:23" ht="14.25" customHeight="1" x14ac:dyDescent="0.35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</row>
    <row r="138" spans="1:23" ht="14.25" customHeight="1" x14ac:dyDescent="0.35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</row>
    <row r="139" spans="1:23" ht="14.25" customHeight="1" x14ac:dyDescent="0.35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</row>
    <row r="140" spans="1:23" ht="14.25" customHeight="1" x14ac:dyDescent="0.35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</row>
    <row r="141" spans="1:23" ht="14.25" customHeight="1" x14ac:dyDescent="0.35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</row>
    <row r="142" spans="1:23" ht="14.25" customHeight="1" x14ac:dyDescent="0.35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</row>
    <row r="143" spans="1:23" ht="14.25" customHeight="1" x14ac:dyDescent="0.35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</row>
    <row r="144" spans="1:23" ht="14.25" customHeight="1" x14ac:dyDescent="0.35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</row>
    <row r="145" spans="1:23" ht="14.25" customHeight="1" x14ac:dyDescent="0.35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</row>
    <row r="146" spans="1:23" ht="14.25" customHeight="1" x14ac:dyDescent="0.35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</row>
    <row r="147" spans="1:23" ht="14.25" customHeight="1" x14ac:dyDescent="0.35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</row>
    <row r="148" spans="1:23" ht="14.25" customHeight="1" x14ac:dyDescent="0.35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</row>
    <row r="149" spans="1:23" ht="14.25" customHeight="1" x14ac:dyDescent="0.35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</row>
    <row r="150" spans="1:23" ht="14.25" customHeight="1" x14ac:dyDescent="0.35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</row>
    <row r="151" spans="1:23" ht="14.25" customHeight="1" x14ac:dyDescent="0.35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</row>
    <row r="152" spans="1:23" ht="14.25" customHeight="1" x14ac:dyDescent="0.35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</row>
    <row r="153" spans="1:23" ht="14.25" customHeight="1" x14ac:dyDescent="0.35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</row>
    <row r="154" spans="1:23" ht="14.25" customHeight="1" x14ac:dyDescent="0.35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</row>
    <row r="155" spans="1:23" ht="14.25" customHeight="1" x14ac:dyDescent="0.35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</row>
    <row r="156" spans="1:23" ht="14.25" customHeight="1" x14ac:dyDescent="0.35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</row>
    <row r="157" spans="1:23" ht="14.25" customHeight="1" x14ac:dyDescent="0.35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</row>
    <row r="158" spans="1:23" ht="14.25" customHeight="1" x14ac:dyDescent="0.35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</row>
    <row r="159" spans="1:23" ht="14.25" customHeight="1" x14ac:dyDescent="0.35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</row>
    <row r="160" spans="1:23" ht="14.25" customHeight="1" x14ac:dyDescent="0.35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</row>
    <row r="161" spans="1:23" ht="14.25" customHeight="1" x14ac:dyDescent="0.35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</row>
    <row r="162" spans="1:23" ht="14.25" customHeight="1" x14ac:dyDescent="0.35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</row>
    <row r="163" spans="1:23" ht="14.25" customHeight="1" x14ac:dyDescent="0.35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</row>
    <row r="164" spans="1:23" ht="14.25" customHeight="1" x14ac:dyDescent="0.35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</row>
    <row r="165" spans="1:23" ht="14.25" customHeight="1" x14ac:dyDescent="0.35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</row>
    <row r="166" spans="1:23" ht="14.25" customHeight="1" x14ac:dyDescent="0.35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</row>
    <row r="167" spans="1:23" ht="14.25" customHeight="1" x14ac:dyDescent="0.35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</row>
    <row r="168" spans="1:23" ht="14.25" customHeight="1" x14ac:dyDescent="0.35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</row>
    <row r="169" spans="1:23" ht="14.25" customHeight="1" x14ac:dyDescent="0.35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</row>
    <row r="170" spans="1:23" ht="14.25" customHeight="1" x14ac:dyDescent="0.35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</row>
    <row r="171" spans="1:23" ht="14.25" customHeight="1" x14ac:dyDescent="0.35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</row>
    <row r="172" spans="1:23" ht="14.25" customHeight="1" x14ac:dyDescent="0.35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</row>
    <row r="173" spans="1:23" ht="14.25" customHeight="1" x14ac:dyDescent="0.35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</row>
    <row r="174" spans="1:23" ht="14.25" customHeight="1" x14ac:dyDescent="0.35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</row>
    <row r="175" spans="1:23" ht="14.25" customHeight="1" x14ac:dyDescent="0.35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</row>
    <row r="176" spans="1:23" ht="14.25" customHeight="1" x14ac:dyDescent="0.35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</row>
    <row r="177" spans="1:23" ht="14.25" customHeight="1" x14ac:dyDescent="0.35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</row>
    <row r="178" spans="1:23" ht="14.25" customHeight="1" x14ac:dyDescent="0.35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</row>
    <row r="179" spans="1:23" ht="14.25" customHeight="1" x14ac:dyDescent="0.35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</row>
    <row r="180" spans="1:23" ht="14.25" customHeight="1" x14ac:dyDescent="0.35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</row>
    <row r="181" spans="1:23" ht="14.25" customHeight="1" x14ac:dyDescent="0.35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</row>
    <row r="182" spans="1:23" ht="14.25" customHeight="1" x14ac:dyDescent="0.35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</row>
    <row r="183" spans="1:23" ht="14.25" customHeight="1" x14ac:dyDescent="0.35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</row>
    <row r="184" spans="1:23" ht="14.25" customHeight="1" x14ac:dyDescent="0.35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</row>
    <row r="185" spans="1:23" ht="14.25" customHeight="1" x14ac:dyDescent="0.35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</row>
    <row r="186" spans="1:23" ht="14.25" customHeight="1" x14ac:dyDescent="0.35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</row>
    <row r="187" spans="1:23" ht="14.25" customHeight="1" x14ac:dyDescent="0.35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</row>
    <row r="188" spans="1:23" ht="14.25" customHeight="1" x14ac:dyDescent="0.35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</row>
    <row r="189" spans="1:23" ht="14.25" customHeight="1" x14ac:dyDescent="0.35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</row>
    <row r="190" spans="1:23" ht="14.25" customHeight="1" x14ac:dyDescent="0.35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</row>
    <row r="191" spans="1:23" ht="14.25" customHeight="1" x14ac:dyDescent="0.35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</row>
    <row r="192" spans="1:23" ht="14.25" customHeight="1" x14ac:dyDescent="0.35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</row>
    <row r="193" spans="1:23" ht="14.25" customHeight="1" x14ac:dyDescent="0.35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</row>
    <row r="194" spans="1:23" ht="14.25" customHeight="1" x14ac:dyDescent="0.35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</row>
    <row r="195" spans="1:23" ht="14.25" customHeight="1" x14ac:dyDescent="0.35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</row>
    <row r="196" spans="1:23" ht="14.25" customHeight="1" x14ac:dyDescent="0.35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</row>
    <row r="197" spans="1:23" ht="14.25" customHeight="1" x14ac:dyDescent="0.35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</row>
    <row r="198" spans="1:23" ht="14.25" customHeight="1" x14ac:dyDescent="0.35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</row>
    <row r="199" spans="1:23" ht="14.25" customHeight="1" x14ac:dyDescent="0.35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</row>
    <row r="200" spans="1:23" ht="14.25" customHeight="1" x14ac:dyDescent="0.35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</row>
    <row r="201" spans="1:23" ht="14.25" customHeight="1" x14ac:dyDescent="0.35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</row>
    <row r="202" spans="1:23" ht="14.25" customHeight="1" x14ac:dyDescent="0.35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</row>
    <row r="203" spans="1:23" ht="14.25" customHeight="1" x14ac:dyDescent="0.35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</row>
    <row r="204" spans="1:23" ht="14.25" customHeight="1" x14ac:dyDescent="0.35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</row>
    <row r="205" spans="1:23" ht="14.25" customHeight="1" x14ac:dyDescent="0.35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</row>
    <row r="206" spans="1:23" ht="14.25" customHeight="1" x14ac:dyDescent="0.35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</row>
    <row r="207" spans="1:23" ht="14.25" customHeight="1" x14ac:dyDescent="0.35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</row>
    <row r="208" spans="1:23" ht="14.25" customHeight="1" x14ac:dyDescent="0.35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</row>
    <row r="209" spans="1:23" ht="14.25" customHeight="1" x14ac:dyDescent="0.35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</row>
    <row r="210" spans="1:23" ht="14.25" customHeight="1" x14ac:dyDescent="0.35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</row>
    <row r="211" spans="1:23" ht="14.25" customHeight="1" x14ac:dyDescent="0.35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</row>
    <row r="212" spans="1:23" ht="14.25" customHeight="1" x14ac:dyDescent="0.35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</row>
    <row r="213" spans="1:23" ht="14.25" customHeight="1" x14ac:dyDescent="0.35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</row>
    <row r="214" spans="1:23" ht="14.25" customHeight="1" x14ac:dyDescent="0.35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</row>
    <row r="215" spans="1:23" ht="14.25" customHeight="1" x14ac:dyDescent="0.35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</row>
    <row r="216" spans="1:23" ht="14.25" customHeight="1" x14ac:dyDescent="0.35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</row>
    <row r="217" spans="1:23" ht="14.25" customHeight="1" x14ac:dyDescent="0.35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</row>
    <row r="218" spans="1:23" ht="14.25" customHeight="1" x14ac:dyDescent="0.35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</row>
    <row r="219" spans="1:23" ht="14.25" customHeight="1" x14ac:dyDescent="0.35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</row>
    <row r="220" spans="1:23" ht="14.25" customHeight="1" x14ac:dyDescent="0.35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</row>
    <row r="221" spans="1:23" ht="14.25" customHeight="1" x14ac:dyDescent="0.35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</row>
    <row r="222" spans="1:23" ht="14.25" customHeight="1" x14ac:dyDescent="0.35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</row>
    <row r="223" spans="1:23" ht="14.25" customHeight="1" x14ac:dyDescent="0.35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</row>
    <row r="224" spans="1:23" ht="14.25" customHeight="1" x14ac:dyDescent="0.35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</row>
    <row r="225" spans="1:23" ht="14.25" customHeight="1" x14ac:dyDescent="0.35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</row>
    <row r="226" spans="1:23" ht="14.25" customHeight="1" x14ac:dyDescent="0.35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</row>
    <row r="227" spans="1:23" ht="14.25" customHeight="1" x14ac:dyDescent="0.35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</row>
    <row r="228" spans="1:23" ht="14.25" customHeight="1" x14ac:dyDescent="0.35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</row>
    <row r="229" spans="1:23" ht="14.25" customHeight="1" x14ac:dyDescent="0.35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</row>
    <row r="230" spans="1:23" ht="14.25" customHeight="1" x14ac:dyDescent="0.35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</row>
    <row r="231" spans="1:23" ht="14.25" customHeight="1" x14ac:dyDescent="0.35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</row>
    <row r="232" spans="1:23" ht="14.25" customHeight="1" x14ac:dyDescent="0.35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</row>
    <row r="233" spans="1:23" ht="14.25" customHeight="1" x14ac:dyDescent="0.35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</row>
    <row r="234" spans="1:23" ht="14.25" customHeight="1" x14ac:dyDescent="0.35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</row>
    <row r="235" spans="1:23" ht="14.25" customHeight="1" x14ac:dyDescent="0.35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</row>
    <row r="236" spans="1:23" ht="14.25" customHeight="1" x14ac:dyDescent="0.35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</row>
    <row r="237" spans="1:23" ht="14.25" customHeight="1" x14ac:dyDescent="0.35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</row>
    <row r="238" spans="1:23" ht="14.25" customHeight="1" x14ac:dyDescent="0.35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</row>
    <row r="239" spans="1:23" ht="14.25" customHeight="1" x14ac:dyDescent="0.35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</row>
    <row r="240" spans="1:23" ht="14.25" customHeight="1" x14ac:dyDescent="0.35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</row>
    <row r="241" spans="1:23" ht="14.25" customHeight="1" x14ac:dyDescent="0.35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</row>
    <row r="242" spans="1:23" ht="14.25" customHeight="1" x14ac:dyDescent="0.35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</row>
    <row r="243" spans="1:23" ht="14.25" customHeight="1" x14ac:dyDescent="0.35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</row>
    <row r="244" spans="1:23" ht="14.25" customHeight="1" x14ac:dyDescent="0.35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</row>
    <row r="245" spans="1:23" ht="14.25" customHeight="1" x14ac:dyDescent="0.3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</row>
    <row r="246" spans="1:23" ht="14.25" customHeight="1" x14ac:dyDescent="0.35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</row>
    <row r="247" spans="1:23" ht="14.25" customHeight="1" x14ac:dyDescent="0.35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</row>
    <row r="248" spans="1:23" ht="14.25" customHeight="1" x14ac:dyDescent="0.35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</row>
    <row r="249" spans="1:23" ht="14.25" customHeight="1" x14ac:dyDescent="0.35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</row>
    <row r="250" spans="1:23" ht="14.25" customHeight="1" x14ac:dyDescent="0.35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</row>
    <row r="251" spans="1:23" ht="14.25" customHeight="1" x14ac:dyDescent="0.35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</row>
    <row r="252" spans="1:23" ht="14.25" customHeight="1" x14ac:dyDescent="0.35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</row>
    <row r="253" spans="1:23" ht="14.25" customHeight="1" x14ac:dyDescent="0.35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</row>
    <row r="254" spans="1:23" ht="14.25" customHeight="1" x14ac:dyDescent="0.35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</row>
    <row r="255" spans="1:23" ht="14.25" customHeight="1" x14ac:dyDescent="0.35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</row>
    <row r="256" spans="1:23" ht="14.25" customHeight="1" x14ac:dyDescent="0.35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</row>
    <row r="257" spans="1:23" ht="14.25" customHeight="1" x14ac:dyDescent="0.35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</row>
    <row r="258" spans="1:23" ht="14.25" customHeight="1" x14ac:dyDescent="0.35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</row>
    <row r="259" spans="1:23" ht="14.25" customHeight="1" x14ac:dyDescent="0.35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</row>
    <row r="260" spans="1:23" ht="14.25" customHeight="1" x14ac:dyDescent="0.35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</row>
    <row r="261" spans="1:23" ht="14.25" customHeight="1" x14ac:dyDescent="0.35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</row>
    <row r="262" spans="1:23" ht="14.25" customHeight="1" x14ac:dyDescent="0.35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</row>
    <row r="263" spans="1:23" ht="14.25" customHeight="1" x14ac:dyDescent="0.35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</row>
    <row r="264" spans="1:23" ht="14.25" customHeight="1" x14ac:dyDescent="0.35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</row>
    <row r="265" spans="1:23" ht="14.25" customHeight="1" x14ac:dyDescent="0.35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</row>
    <row r="266" spans="1:23" ht="14.25" customHeight="1" x14ac:dyDescent="0.35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</row>
    <row r="267" spans="1:23" ht="14.25" customHeight="1" x14ac:dyDescent="0.35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</row>
    <row r="268" spans="1:23" ht="14.25" customHeight="1" x14ac:dyDescent="0.35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</row>
    <row r="269" spans="1:23" ht="14.25" customHeight="1" x14ac:dyDescent="0.35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</row>
    <row r="270" spans="1:23" ht="14.25" customHeight="1" x14ac:dyDescent="0.35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</row>
    <row r="271" spans="1:23" ht="14.25" customHeight="1" x14ac:dyDescent="0.35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</row>
    <row r="272" spans="1:23" ht="14.25" customHeight="1" x14ac:dyDescent="0.35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</row>
    <row r="273" spans="1:23" ht="14.25" customHeight="1" x14ac:dyDescent="0.35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</row>
    <row r="274" spans="1:23" ht="14.25" customHeight="1" x14ac:dyDescent="0.35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</row>
    <row r="275" spans="1:23" ht="14.25" customHeight="1" x14ac:dyDescent="0.35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</row>
    <row r="276" spans="1:23" ht="14.25" customHeight="1" x14ac:dyDescent="0.35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</row>
    <row r="277" spans="1:23" ht="14.25" customHeight="1" x14ac:dyDescent="0.35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</row>
    <row r="278" spans="1:23" ht="14.25" customHeight="1" x14ac:dyDescent="0.35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</row>
    <row r="279" spans="1:23" ht="14.25" customHeight="1" x14ac:dyDescent="0.35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</row>
    <row r="280" spans="1:23" ht="14.25" customHeight="1" x14ac:dyDescent="0.35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</row>
    <row r="281" spans="1:23" ht="14.25" customHeight="1" x14ac:dyDescent="0.35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</row>
    <row r="282" spans="1:23" ht="14.25" customHeight="1" x14ac:dyDescent="0.35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</row>
    <row r="283" spans="1:23" ht="14.25" customHeight="1" x14ac:dyDescent="0.35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</row>
    <row r="284" spans="1:23" ht="14.25" customHeight="1" x14ac:dyDescent="0.35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</row>
    <row r="285" spans="1:23" ht="14.25" customHeight="1" x14ac:dyDescent="0.35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</row>
    <row r="286" spans="1:23" ht="14.25" customHeight="1" x14ac:dyDescent="0.35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</row>
    <row r="287" spans="1:23" ht="14.25" customHeight="1" x14ac:dyDescent="0.35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</row>
    <row r="288" spans="1:23" ht="14.25" customHeight="1" x14ac:dyDescent="0.35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</row>
    <row r="289" spans="1:23" ht="14.25" customHeight="1" x14ac:dyDescent="0.35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</row>
    <row r="290" spans="1:23" ht="14.25" customHeight="1" x14ac:dyDescent="0.35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</row>
    <row r="291" spans="1:23" ht="14.25" customHeight="1" x14ac:dyDescent="0.35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</row>
    <row r="292" spans="1:23" ht="14.25" customHeight="1" x14ac:dyDescent="0.35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</row>
    <row r="293" spans="1:23" ht="14.25" customHeight="1" x14ac:dyDescent="0.35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</row>
    <row r="294" spans="1:23" ht="14.25" customHeight="1" x14ac:dyDescent="0.35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</row>
    <row r="295" spans="1:23" ht="14.25" customHeight="1" x14ac:dyDescent="0.35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</row>
    <row r="296" spans="1:23" ht="14.25" customHeight="1" x14ac:dyDescent="0.35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</row>
    <row r="297" spans="1:23" ht="14.25" customHeight="1" x14ac:dyDescent="0.35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</row>
    <row r="298" spans="1:23" ht="14.25" customHeight="1" x14ac:dyDescent="0.35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</row>
    <row r="299" spans="1:23" ht="14.25" customHeight="1" x14ac:dyDescent="0.35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</row>
    <row r="300" spans="1:23" ht="14.25" customHeight="1" x14ac:dyDescent="0.35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</row>
    <row r="301" spans="1:23" ht="14.25" customHeight="1" x14ac:dyDescent="0.35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</row>
    <row r="302" spans="1:23" ht="14.25" customHeight="1" x14ac:dyDescent="0.35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</row>
    <row r="303" spans="1:23" ht="14.25" customHeight="1" x14ac:dyDescent="0.35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</row>
    <row r="304" spans="1:23" ht="14.25" customHeight="1" x14ac:dyDescent="0.35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</row>
    <row r="305" spans="1:23" ht="14.25" customHeight="1" x14ac:dyDescent="0.35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</row>
    <row r="306" spans="1:23" ht="14.25" customHeight="1" x14ac:dyDescent="0.35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</row>
    <row r="307" spans="1:23" ht="14.25" customHeight="1" x14ac:dyDescent="0.35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</row>
    <row r="308" spans="1:23" ht="14.25" customHeight="1" x14ac:dyDescent="0.35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</row>
    <row r="309" spans="1:23" ht="14.25" customHeight="1" x14ac:dyDescent="0.35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</row>
    <row r="310" spans="1:23" ht="14.25" customHeight="1" x14ac:dyDescent="0.35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</row>
    <row r="311" spans="1:23" ht="14.25" customHeight="1" x14ac:dyDescent="0.35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</row>
    <row r="312" spans="1:23" ht="14.25" customHeight="1" x14ac:dyDescent="0.35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</row>
    <row r="313" spans="1:23" ht="14.25" customHeight="1" x14ac:dyDescent="0.35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</row>
    <row r="314" spans="1:23" ht="14.25" customHeight="1" x14ac:dyDescent="0.35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</row>
    <row r="315" spans="1:23" ht="14.25" customHeight="1" x14ac:dyDescent="0.35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</row>
    <row r="316" spans="1:23" ht="14.25" customHeight="1" x14ac:dyDescent="0.35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</row>
    <row r="317" spans="1:23" ht="14.25" customHeight="1" x14ac:dyDescent="0.35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</row>
    <row r="318" spans="1:23" ht="14.25" customHeight="1" x14ac:dyDescent="0.35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</row>
    <row r="319" spans="1:23" ht="14.25" customHeight="1" x14ac:dyDescent="0.35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</row>
    <row r="320" spans="1:23" ht="14.25" customHeight="1" x14ac:dyDescent="0.35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</row>
    <row r="321" spans="1:23" ht="14.25" customHeight="1" x14ac:dyDescent="0.35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</row>
    <row r="322" spans="1:23" ht="14.25" customHeight="1" x14ac:dyDescent="0.35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</row>
    <row r="323" spans="1:23" ht="14.25" customHeight="1" x14ac:dyDescent="0.35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</row>
    <row r="324" spans="1:23" ht="14.25" customHeight="1" x14ac:dyDescent="0.35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</row>
    <row r="325" spans="1:23" ht="14.25" customHeight="1" x14ac:dyDescent="0.35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</row>
    <row r="326" spans="1:23" ht="14.25" customHeight="1" x14ac:dyDescent="0.35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</row>
    <row r="327" spans="1:23" ht="14.25" customHeight="1" x14ac:dyDescent="0.35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</row>
    <row r="328" spans="1:23" ht="14.25" customHeight="1" x14ac:dyDescent="0.35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</row>
    <row r="329" spans="1:23" ht="14.25" customHeight="1" x14ac:dyDescent="0.35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</row>
    <row r="330" spans="1:23" ht="14.25" customHeight="1" x14ac:dyDescent="0.35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</row>
    <row r="331" spans="1:23" ht="14.25" customHeight="1" x14ac:dyDescent="0.35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</row>
    <row r="332" spans="1:23" ht="14.25" customHeight="1" x14ac:dyDescent="0.35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</row>
    <row r="333" spans="1:23" ht="14.25" customHeight="1" x14ac:dyDescent="0.35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</row>
    <row r="334" spans="1:23" ht="14.25" customHeight="1" x14ac:dyDescent="0.35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</row>
    <row r="335" spans="1:23" ht="14.25" customHeight="1" x14ac:dyDescent="0.35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</row>
    <row r="336" spans="1:23" ht="14.25" customHeight="1" x14ac:dyDescent="0.35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</row>
    <row r="337" spans="1:23" ht="14.25" customHeight="1" x14ac:dyDescent="0.35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</row>
    <row r="338" spans="1:23" ht="14.25" customHeight="1" x14ac:dyDescent="0.35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</row>
    <row r="339" spans="1:23" ht="14.25" customHeight="1" x14ac:dyDescent="0.35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</row>
    <row r="340" spans="1:23" ht="14.25" customHeight="1" x14ac:dyDescent="0.3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</row>
    <row r="341" spans="1:23" ht="14.25" customHeight="1" x14ac:dyDescent="0.35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</row>
    <row r="342" spans="1:23" ht="14.25" customHeight="1" x14ac:dyDescent="0.35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</row>
    <row r="343" spans="1:23" ht="14.25" customHeight="1" x14ac:dyDescent="0.35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</row>
    <row r="344" spans="1:23" ht="14.25" customHeight="1" x14ac:dyDescent="0.35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</row>
    <row r="345" spans="1:23" ht="14.25" customHeight="1" x14ac:dyDescent="0.35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</row>
    <row r="346" spans="1:23" ht="14.25" customHeight="1" x14ac:dyDescent="0.35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</row>
    <row r="347" spans="1:23" ht="14.25" customHeight="1" x14ac:dyDescent="0.35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</row>
    <row r="348" spans="1:23" ht="14.25" customHeight="1" x14ac:dyDescent="0.35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</row>
    <row r="349" spans="1:23" ht="14.25" customHeight="1" x14ac:dyDescent="0.35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</row>
    <row r="350" spans="1:23" ht="14.25" customHeight="1" x14ac:dyDescent="0.35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</row>
    <row r="351" spans="1:23" ht="14.25" customHeight="1" x14ac:dyDescent="0.35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</row>
    <row r="352" spans="1:23" ht="14.25" customHeight="1" x14ac:dyDescent="0.35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</row>
    <row r="353" spans="1:23" ht="14.25" customHeight="1" x14ac:dyDescent="0.35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</row>
    <row r="354" spans="1:23" ht="14.25" customHeight="1" x14ac:dyDescent="0.35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</row>
    <row r="355" spans="1:23" ht="14.25" customHeight="1" x14ac:dyDescent="0.35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</row>
    <row r="356" spans="1:23" ht="14.25" customHeight="1" x14ac:dyDescent="0.35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</row>
    <row r="357" spans="1:23" ht="14.25" customHeight="1" x14ac:dyDescent="0.35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</row>
    <row r="358" spans="1:23" ht="14.25" customHeight="1" x14ac:dyDescent="0.35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</row>
    <row r="359" spans="1:23" ht="14.25" customHeight="1" x14ac:dyDescent="0.35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</row>
    <row r="360" spans="1:23" ht="14.25" customHeight="1" x14ac:dyDescent="0.35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</row>
    <row r="361" spans="1:23" ht="14.25" customHeight="1" x14ac:dyDescent="0.35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</row>
    <row r="362" spans="1:23" ht="14.25" customHeight="1" x14ac:dyDescent="0.35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</row>
    <row r="363" spans="1:23" ht="14.25" customHeight="1" x14ac:dyDescent="0.35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</row>
    <row r="364" spans="1:23" ht="14.25" customHeight="1" x14ac:dyDescent="0.35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</row>
    <row r="365" spans="1:23" ht="14.25" customHeight="1" x14ac:dyDescent="0.35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</row>
    <row r="366" spans="1:23" ht="14.25" customHeight="1" x14ac:dyDescent="0.35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</row>
    <row r="367" spans="1:23" ht="14.25" customHeight="1" x14ac:dyDescent="0.35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</row>
    <row r="368" spans="1:23" ht="14.25" customHeight="1" x14ac:dyDescent="0.35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</row>
    <row r="369" spans="1:23" ht="14.25" customHeight="1" x14ac:dyDescent="0.35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</row>
    <row r="370" spans="1:23" ht="14.25" customHeight="1" x14ac:dyDescent="0.35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</row>
    <row r="371" spans="1:23" ht="14.25" customHeight="1" x14ac:dyDescent="0.35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</row>
    <row r="372" spans="1:23" ht="14.25" customHeight="1" x14ac:dyDescent="0.35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</row>
    <row r="373" spans="1:23" ht="14.25" customHeight="1" x14ac:dyDescent="0.35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</row>
    <row r="374" spans="1:23" ht="14.25" customHeight="1" x14ac:dyDescent="0.35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</row>
    <row r="375" spans="1:23" ht="14.25" customHeight="1" x14ac:dyDescent="0.35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</row>
    <row r="376" spans="1:23" ht="14.25" customHeight="1" x14ac:dyDescent="0.35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</row>
    <row r="377" spans="1:23" ht="14.25" customHeight="1" x14ac:dyDescent="0.35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</row>
    <row r="378" spans="1:23" ht="14.25" customHeight="1" x14ac:dyDescent="0.35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</row>
    <row r="379" spans="1:23" ht="14.25" customHeight="1" x14ac:dyDescent="0.35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</row>
    <row r="380" spans="1:23" ht="14.25" customHeight="1" x14ac:dyDescent="0.35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</row>
    <row r="381" spans="1:23" ht="14.25" customHeight="1" x14ac:dyDescent="0.35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</row>
    <row r="382" spans="1:23" ht="14.25" customHeight="1" x14ac:dyDescent="0.35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</row>
    <row r="383" spans="1:23" ht="14.25" customHeight="1" x14ac:dyDescent="0.35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</row>
    <row r="384" spans="1:23" ht="14.25" customHeight="1" x14ac:dyDescent="0.35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</row>
    <row r="385" spans="1:23" ht="14.25" customHeight="1" x14ac:dyDescent="0.35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</row>
    <row r="386" spans="1:23" ht="14.25" customHeight="1" x14ac:dyDescent="0.35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</row>
    <row r="387" spans="1:23" ht="14.25" customHeight="1" x14ac:dyDescent="0.35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</row>
    <row r="388" spans="1:23" ht="14.25" customHeight="1" x14ac:dyDescent="0.35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</row>
    <row r="389" spans="1:23" ht="14.25" customHeight="1" x14ac:dyDescent="0.35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</row>
    <row r="390" spans="1:23" ht="14.25" customHeight="1" x14ac:dyDescent="0.35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</row>
    <row r="391" spans="1:23" ht="14.25" customHeight="1" x14ac:dyDescent="0.35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</row>
    <row r="392" spans="1:23" ht="14.25" customHeight="1" x14ac:dyDescent="0.35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</row>
    <row r="393" spans="1:23" ht="14.25" customHeight="1" x14ac:dyDescent="0.35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</row>
    <row r="394" spans="1:23" ht="14.25" customHeight="1" x14ac:dyDescent="0.35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</row>
    <row r="395" spans="1:23" ht="14.25" customHeight="1" x14ac:dyDescent="0.35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</row>
    <row r="396" spans="1:23" ht="14.25" customHeight="1" x14ac:dyDescent="0.35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</row>
    <row r="397" spans="1:23" ht="14.25" customHeight="1" x14ac:dyDescent="0.35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</row>
    <row r="398" spans="1:23" ht="14.25" customHeight="1" x14ac:dyDescent="0.35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</row>
    <row r="399" spans="1:23" ht="14.25" customHeight="1" x14ac:dyDescent="0.35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</row>
    <row r="400" spans="1:23" ht="14.25" customHeight="1" x14ac:dyDescent="0.35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</row>
    <row r="401" spans="1:23" ht="14.25" customHeight="1" x14ac:dyDescent="0.35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</row>
    <row r="402" spans="1:23" ht="14.25" customHeight="1" x14ac:dyDescent="0.35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</row>
    <row r="403" spans="1:23" ht="14.25" customHeight="1" x14ac:dyDescent="0.35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</row>
    <row r="404" spans="1:23" ht="14.25" customHeight="1" x14ac:dyDescent="0.35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</row>
    <row r="405" spans="1:23" ht="14.25" customHeight="1" x14ac:dyDescent="0.35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</row>
    <row r="406" spans="1:23" ht="14.25" customHeight="1" x14ac:dyDescent="0.35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</row>
    <row r="407" spans="1:23" ht="14.25" customHeight="1" x14ac:dyDescent="0.35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</row>
    <row r="408" spans="1:23" ht="14.25" customHeight="1" x14ac:dyDescent="0.35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</row>
    <row r="409" spans="1:23" ht="14.25" customHeight="1" x14ac:dyDescent="0.35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</row>
    <row r="410" spans="1:23" ht="14.25" customHeight="1" x14ac:dyDescent="0.35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</row>
    <row r="411" spans="1:23" ht="14.25" customHeight="1" x14ac:dyDescent="0.35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</row>
    <row r="412" spans="1:23" ht="14.25" customHeight="1" x14ac:dyDescent="0.35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</row>
    <row r="413" spans="1:23" ht="14.25" customHeight="1" x14ac:dyDescent="0.35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</row>
    <row r="414" spans="1:23" ht="14.25" customHeight="1" x14ac:dyDescent="0.35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</row>
    <row r="415" spans="1:23" ht="14.25" customHeight="1" x14ac:dyDescent="0.35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</row>
    <row r="416" spans="1:23" ht="14.25" customHeight="1" x14ac:dyDescent="0.35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</row>
    <row r="417" spans="1:23" ht="14.25" customHeight="1" x14ac:dyDescent="0.35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</row>
    <row r="418" spans="1:23" ht="14.25" customHeight="1" x14ac:dyDescent="0.35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</row>
    <row r="419" spans="1:23" ht="14.25" customHeight="1" x14ac:dyDescent="0.35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</row>
    <row r="420" spans="1:23" ht="14.25" customHeight="1" x14ac:dyDescent="0.35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</row>
    <row r="421" spans="1:23" ht="14.25" customHeight="1" x14ac:dyDescent="0.35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</row>
    <row r="422" spans="1:23" ht="14.25" customHeight="1" x14ac:dyDescent="0.35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</row>
    <row r="423" spans="1:23" ht="14.25" customHeight="1" x14ac:dyDescent="0.35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</row>
    <row r="424" spans="1:23" ht="14.25" customHeight="1" x14ac:dyDescent="0.35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</row>
    <row r="425" spans="1:23" ht="14.25" customHeight="1" x14ac:dyDescent="0.35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</row>
    <row r="426" spans="1:23" ht="14.25" customHeight="1" x14ac:dyDescent="0.35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</row>
    <row r="427" spans="1:23" ht="14.25" customHeight="1" x14ac:dyDescent="0.35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</row>
    <row r="428" spans="1:23" ht="14.25" customHeight="1" x14ac:dyDescent="0.35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</row>
    <row r="429" spans="1:23" ht="14.25" customHeight="1" x14ac:dyDescent="0.35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</row>
    <row r="430" spans="1:23" ht="14.25" customHeight="1" x14ac:dyDescent="0.35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</row>
    <row r="431" spans="1:23" ht="14.25" customHeight="1" x14ac:dyDescent="0.35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</row>
    <row r="432" spans="1:23" ht="14.25" customHeight="1" x14ac:dyDescent="0.35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</row>
    <row r="433" spans="1:23" ht="14.25" customHeight="1" x14ac:dyDescent="0.35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</row>
    <row r="434" spans="1:23" ht="14.25" customHeight="1" x14ac:dyDescent="0.35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</row>
    <row r="435" spans="1:23" ht="14.25" customHeight="1" x14ac:dyDescent="0.35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</row>
    <row r="436" spans="1:23" ht="14.25" customHeight="1" x14ac:dyDescent="0.35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</row>
    <row r="437" spans="1:23" ht="14.25" customHeight="1" x14ac:dyDescent="0.35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</row>
    <row r="438" spans="1:23" ht="14.25" customHeight="1" x14ac:dyDescent="0.35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</row>
    <row r="439" spans="1:23" ht="14.25" customHeight="1" x14ac:dyDescent="0.35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</row>
    <row r="440" spans="1:23" ht="14.25" customHeight="1" x14ac:dyDescent="0.35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</row>
    <row r="441" spans="1:23" ht="14.25" customHeight="1" x14ac:dyDescent="0.35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</row>
    <row r="442" spans="1:23" ht="14.25" customHeight="1" x14ac:dyDescent="0.35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</row>
    <row r="443" spans="1:23" ht="14.25" customHeight="1" x14ac:dyDescent="0.35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</row>
    <row r="444" spans="1:23" ht="14.25" customHeight="1" x14ac:dyDescent="0.35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</row>
    <row r="445" spans="1:23" ht="14.25" customHeight="1" x14ac:dyDescent="0.35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</row>
    <row r="446" spans="1:23" ht="14.25" customHeight="1" x14ac:dyDescent="0.35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</row>
    <row r="447" spans="1:23" ht="14.25" customHeight="1" x14ac:dyDescent="0.35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</row>
    <row r="448" spans="1:23" ht="14.25" customHeight="1" x14ac:dyDescent="0.35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</row>
    <row r="449" spans="1:23" ht="14.25" customHeight="1" x14ac:dyDescent="0.35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</row>
    <row r="450" spans="1:23" ht="14.25" customHeight="1" x14ac:dyDescent="0.35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</row>
    <row r="451" spans="1:23" ht="14.25" customHeight="1" x14ac:dyDescent="0.35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</row>
    <row r="452" spans="1:23" ht="14.25" customHeight="1" x14ac:dyDescent="0.35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</row>
    <row r="453" spans="1:23" ht="14.25" customHeight="1" x14ac:dyDescent="0.35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</row>
    <row r="454" spans="1:23" ht="14.25" customHeight="1" x14ac:dyDescent="0.35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</row>
    <row r="455" spans="1:23" ht="14.25" customHeight="1" x14ac:dyDescent="0.35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</row>
    <row r="456" spans="1:23" ht="14.25" customHeight="1" x14ac:dyDescent="0.35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</row>
    <row r="457" spans="1:23" ht="14.25" customHeight="1" x14ac:dyDescent="0.35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</row>
    <row r="458" spans="1:23" ht="14.25" customHeight="1" x14ac:dyDescent="0.35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</row>
    <row r="459" spans="1:23" ht="14.25" customHeight="1" x14ac:dyDescent="0.35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</row>
    <row r="460" spans="1:23" ht="14.25" customHeight="1" x14ac:dyDescent="0.35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</row>
    <row r="461" spans="1:23" ht="14.25" customHeight="1" x14ac:dyDescent="0.35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</row>
    <row r="462" spans="1:23" ht="14.25" customHeight="1" x14ac:dyDescent="0.35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</row>
    <row r="463" spans="1:23" ht="14.25" customHeight="1" x14ac:dyDescent="0.35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</row>
    <row r="464" spans="1:23" ht="14.25" customHeight="1" x14ac:dyDescent="0.35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</row>
    <row r="465" spans="1:23" ht="14.25" customHeight="1" x14ac:dyDescent="0.35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</row>
    <row r="466" spans="1:23" ht="14.25" customHeight="1" x14ac:dyDescent="0.35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</row>
    <row r="467" spans="1:23" ht="14.25" customHeight="1" x14ac:dyDescent="0.35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</row>
    <row r="468" spans="1:23" ht="14.25" customHeight="1" x14ac:dyDescent="0.35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</row>
    <row r="469" spans="1:23" ht="14.25" customHeight="1" x14ac:dyDescent="0.35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</row>
    <row r="470" spans="1:23" ht="14.25" customHeight="1" x14ac:dyDescent="0.35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</row>
    <row r="471" spans="1:23" ht="14.25" customHeight="1" x14ac:dyDescent="0.35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</row>
    <row r="472" spans="1:23" ht="14.25" customHeight="1" x14ac:dyDescent="0.35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</row>
    <row r="473" spans="1:23" ht="14.25" customHeight="1" x14ac:dyDescent="0.35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</row>
    <row r="474" spans="1:23" ht="14.25" customHeight="1" x14ac:dyDescent="0.35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</row>
    <row r="475" spans="1:23" ht="14.25" customHeight="1" x14ac:dyDescent="0.35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</row>
    <row r="476" spans="1:23" ht="14.25" customHeight="1" x14ac:dyDescent="0.35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</row>
    <row r="477" spans="1:23" ht="14.25" customHeight="1" x14ac:dyDescent="0.35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</row>
    <row r="478" spans="1:23" ht="14.25" customHeight="1" x14ac:dyDescent="0.35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</row>
    <row r="479" spans="1:23" ht="14.25" customHeight="1" x14ac:dyDescent="0.35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</row>
    <row r="480" spans="1:23" ht="14.25" customHeight="1" x14ac:dyDescent="0.35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</row>
    <row r="481" spans="1:23" ht="14.25" customHeight="1" x14ac:dyDescent="0.35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</row>
    <row r="482" spans="1:23" ht="14.25" customHeight="1" x14ac:dyDescent="0.35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</row>
    <row r="483" spans="1:23" ht="14.25" customHeight="1" x14ac:dyDescent="0.35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</row>
    <row r="484" spans="1:23" ht="14.25" customHeight="1" x14ac:dyDescent="0.35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</row>
    <row r="485" spans="1:23" ht="14.25" customHeight="1" x14ac:dyDescent="0.35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</row>
    <row r="486" spans="1:23" ht="14.25" customHeight="1" x14ac:dyDescent="0.35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</row>
    <row r="487" spans="1:23" ht="14.25" customHeight="1" x14ac:dyDescent="0.35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</row>
    <row r="488" spans="1:23" ht="14.25" customHeight="1" x14ac:dyDescent="0.35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</row>
    <row r="489" spans="1:23" ht="14.25" customHeight="1" x14ac:dyDescent="0.35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</row>
    <row r="490" spans="1:23" ht="14.25" customHeight="1" x14ac:dyDescent="0.35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</row>
    <row r="491" spans="1:23" ht="14.25" customHeight="1" x14ac:dyDescent="0.35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</row>
    <row r="492" spans="1:23" ht="14.25" customHeight="1" x14ac:dyDescent="0.35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</row>
    <row r="493" spans="1:23" ht="14.25" customHeight="1" x14ac:dyDescent="0.35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</row>
    <row r="494" spans="1:23" ht="14.25" customHeight="1" x14ac:dyDescent="0.35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</row>
    <row r="495" spans="1:23" ht="14.25" customHeight="1" x14ac:dyDescent="0.35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</row>
    <row r="496" spans="1:23" ht="14.25" customHeight="1" x14ac:dyDescent="0.35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</row>
    <row r="497" spans="1:23" ht="14.25" customHeight="1" x14ac:dyDescent="0.35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</row>
    <row r="498" spans="1:23" ht="14.25" customHeight="1" x14ac:dyDescent="0.35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</row>
    <row r="499" spans="1:23" ht="14.25" customHeight="1" x14ac:dyDescent="0.35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</row>
    <row r="500" spans="1:23" ht="14.25" customHeight="1" x14ac:dyDescent="0.35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</row>
    <row r="501" spans="1:23" ht="14.25" customHeight="1" x14ac:dyDescent="0.35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</row>
    <row r="502" spans="1:23" ht="14.25" customHeight="1" x14ac:dyDescent="0.35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</row>
    <row r="503" spans="1:23" ht="14.25" customHeight="1" x14ac:dyDescent="0.35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</row>
    <row r="504" spans="1:23" ht="14.25" customHeight="1" x14ac:dyDescent="0.35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</row>
    <row r="505" spans="1:23" ht="14.25" customHeight="1" x14ac:dyDescent="0.35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</row>
    <row r="506" spans="1:23" ht="14.25" customHeight="1" x14ac:dyDescent="0.35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</row>
    <row r="507" spans="1:23" ht="14.25" customHeight="1" x14ac:dyDescent="0.35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</row>
    <row r="508" spans="1:23" ht="14.25" customHeight="1" x14ac:dyDescent="0.35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</row>
    <row r="509" spans="1:23" ht="14.25" customHeight="1" x14ac:dyDescent="0.35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</row>
    <row r="510" spans="1:23" ht="14.25" customHeight="1" x14ac:dyDescent="0.35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</row>
    <row r="511" spans="1:23" ht="14.25" customHeight="1" x14ac:dyDescent="0.35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</row>
    <row r="512" spans="1:23" ht="14.25" customHeight="1" x14ac:dyDescent="0.35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</row>
    <row r="513" spans="1:23" ht="14.25" customHeight="1" x14ac:dyDescent="0.35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</row>
    <row r="514" spans="1:23" ht="14.25" customHeight="1" x14ac:dyDescent="0.35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</row>
    <row r="515" spans="1:23" ht="14.25" customHeight="1" x14ac:dyDescent="0.35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</row>
    <row r="516" spans="1:23" ht="14.25" customHeight="1" x14ac:dyDescent="0.35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</row>
    <row r="517" spans="1:23" ht="14.25" customHeight="1" x14ac:dyDescent="0.35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</row>
    <row r="518" spans="1:23" ht="14.25" customHeight="1" x14ac:dyDescent="0.35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</row>
    <row r="519" spans="1:23" ht="14.25" customHeight="1" x14ac:dyDescent="0.35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</row>
    <row r="520" spans="1:23" ht="14.25" customHeight="1" x14ac:dyDescent="0.35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</row>
    <row r="521" spans="1:23" ht="14.25" customHeight="1" x14ac:dyDescent="0.35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</row>
    <row r="522" spans="1:23" ht="14.25" customHeight="1" x14ac:dyDescent="0.35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</row>
    <row r="523" spans="1:23" ht="14.25" customHeight="1" x14ac:dyDescent="0.35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</row>
    <row r="524" spans="1:23" ht="14.25" customHeight="1" x14ac:dyDescent="0.35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</row>
    <row r="525" spans="1:23" ht="14.25" customHeight="1" x14ac:dyDescent="0.35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</row>
    <row r="526" spans="1:23" ht="14.25" customHeight="1" x14ac:dyDescent="0.35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</row>
    <row r="527" spans="1:23" ht="14.25" customHeight="1" x14ac:dyDescent="0.35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</row>
    <row r="528" spans="1:23" ht="14.25" customHeight="1" x14ac:dyDescent="0.35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</row>
    <row r="529" spans="1:23" ht="14.25" customHeight="1" x14ac:dyDescent="0.35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</row>
    <row r="530" spans="1:23" ht="14.25" customHeight="1" x14ac:dyDescent="0.35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</row>
    <row r="531" spans="1:23" ht="14.25" customHeight="1" x14ac:dyDescent="0.35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</row>
    <row r="532" spans="1:23" ht="14.25" customHeight="1" x14ac:dyDescent="0.35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</row>
    <row r="533" spans="1:23" ht="14.25" customHeight="1" x14ac:dyDescent="0.35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</row>
    <row r="534" spans="1:23" ht="14.25" customHeight="1" x14ac:dyDescent="0.35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</row>
    <row r="535" spans="1:23" ht="14.25" customHeight="1" x14ac:dyDescent="0.35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</row>
    <row r="536" spans="1:23" ht="14.25" customHeight="1" x14ac:dyDescent="0.35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</row>
    <row r="537" spans="1:23" ht="14.25" customHeight="1" x14ac:dyDescent="0.35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</row>
    <row r="538" spans="1:23" ht="14.25" customHeight="1" x14ac:dyDescent="0.35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</row>
    <row r="539" spans="1:23" ht="14.25" customHeight="1" x14ac:dyDescent="0.35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</row>
    <row r="540" spans="1:23" ht="14.25" customHeight="1" x14ac:dyDescent="0.35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</row>
    <row r="541" spans="1:23" ht="14.25" customHeight="1" x14ac:dyDescent="0.35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</row>
    <row r="542" spans="1:23" ht="14.25" customHeight="1" x14ac:dyDescent="0.35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</row>
    <row r="543" spans="1:23" ht="14.25" customHeight="1" x14ac:dyDescent="0.35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</row>
    <row r="544" spans="1:23" ht="14.25" customHeight="1" x14ac:dyDescent="0.35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</row>
    <row r="545" spans="1:23" ht="14.25" customHeight="1" x14ac:dyDescent="0.35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</row>
    <row r="546" spans="1:23" ht="14.25" customHeight="1" x14ac:dyDescent="0.35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</row>
    <row r="547" spans="1:23" ht="14.25" customHeight="1" x14ac:dyDescent="0.35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</row>
    <row r="548" spans="1:23" ht="14.25" customHeight="1" x14ac:dyDescent="0.35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</row>
    <row r="549" spans="1:23" ht="14.25" customHeight="1" x14ac:dyDescent="0.35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</row>
    <row r="550" spans="1:23" ht="14.25" customHeight="1" x14ac:dyDescent="0.35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</row>
    <row r="551" spans="1:23" ht="14.25" customHeight="1" x14ac:dyDescent="0.35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</row>
    <row r="552" spans="1:23" ht="14.25" customHeight="1" x14ac:dyDescent="0.35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</row>
    <row r="553" spans="1:23" ht="14.25" customHeight="1" x14ac:dyDescent="0.35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</row>
    <row r="554" spans="1:23" ht="14.25" customHeight="1" x14ac:dyDescent="0.35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</row>
    <row r="555" spans="1:23" ht="14.25" customHeight="1" x14ac:dyDescent="0.35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</row>
    <row r="556" spans="1:23" ht="14.25" customHeight="1" x14ac:dyDescent="0.35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</row>
    <row r="557" spans="1:23" ht="14.25" customHeight="1" x14ac:dyDescent="0.35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</row>
    <row r="558" spans="1:23" ht="14.25" customHeight="1" x14ac:dyDescent="0.35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</row>
    <row r="559" spans="1:23" ht="14.25" customHeight="1" x14ac:dyDescent="0.35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</row>
    <row r="560" spans="1:23" ht="14.25" customHeight="1" x14ac:dyDescent="0.35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</row>
    <row r="561" spans="1:23" ht="14.25" customHeight="1" x14ac:dyDescent="0.35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</row>
    <row r="562" spans="1:23" ht="14.25" customHeight="1" x14ac:dyDescent="0.35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</row>
    <row r="563" spans="1:23" ht="14.25" customHeight="1" x14ac:dyDescent="0.35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</row>
    <row r="564" spans="1:23" ht="14.25" customHeight="1" x14ac:dyDescent="0.35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</row>
    <row r="565" spans="1:23" ht="14.25" customHeight="1" x14ac:dyDescent="0.35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</row>
    <row r="566" spans="1:23" ht="14.25" customHeight="1" x14ac:dyDescent="0.35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</row>
    <row r="567" spans="1:23" ht="14.25" customHeight="1" x14ac:dyDescent="0.35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</row>
    <row r="568" spans="1:23" ht="14.25" customHeight="1" x14ac:dyDescent="0.35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</row>
    <row r="569" spans="1:23" ht="14.25" customHeight="1" x14ac:dyDescent="0.35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</row>
    <row r="570" spans="1:23" ht="14.25" customHeight="1" x14ac:dyDescent="0.35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</row>
    <row r="571" spans="1:23" ht="14.25" customHeight="1" x14ac:dyDescent="0.35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</row>
    <row r="572" spans="1:23" ht="14.25" customHeight="1" x14ac:dyDescent="0.35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</row>
    <row r="573" spans="1:23" ht="14.25" customHeight="1" x14ac:dyDescent="0.35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</row>
    <row r="574" spans="1:23" ht="14.25" customHeight="1" x14ac:dyDescent="0.35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</row>
    <row r="575" spans="1:23" ht="14.25" customHeight="1" x14ac:dyDescent="0.35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</row>
    <row r="576" spans="1:23" ht="14.25" customHeight="1" x14ac:dyDescent="0.35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</row>
    <row r="577" spans="1:23" ht="14.25" customHeight="1" x14ac:dyDescent="0.35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</row>
    <row r="578" spans="1:23" ht="14.25" customHeight="1" x14ac:dyDescent="0.35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</row>
    <row r="579" spans="1:23" ht="14.25" customHeight="1" x14ac:dyDescent="0.35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</row>
    <row r="580" spans="1:23" ht="14.25" customHeight="1" x14ac:dyDescent="0.35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</row>
    <row r="581" spans="1:23" ht="14.25" customHeight="1" x14ac:dyDescent="0.35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</row>
    <row r="582" spans="1:23" ht="14.25" customHeight="1" x14ac:dyDescent="0.35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</row>
    <row r="583" spans="1:23" ht="14.25" customHeight="1" x14ac:dyDescent="0.35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</row>
    <row r="584" spans="1:23" ht="14.25" customHeight="1" x14ac:dyDescent="0.35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</row>
    <row r="585" spans="1:23" ht="14.25" customHeight="1" x14ac:dyDescent="0.35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</row>
    <row r="586" spans="1:23" ht="14.25" customHeight="1" x14ac:dyDescent="0.35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</row>
    <row r="587" spans="1:23" ht="14.25" customHeight="1" x14ac:dyDescent="0.35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</row>
    <row r="588" spans="1:23" ht="14.25" customHeight="1" x14ac:dyDescent="0.35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</row>
    <row r="589" spans="1:23" ht="14.25" customHeight="1" x14ac:dyDescent="0.35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</row>
    <row r="590" spans="1:23" ht="14.25" customHeight="1" x14ac:dyDescent="0.35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</row>
    <row r="591" spans="1:23" ht="14.25" customHeight="1" x14ac:dyDescent="0.35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</row>
    <row r="592" spans="1:23" ht="14.25" customHeight="1" x14ac:dyDescent="0.35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</row>
    <row r="593" spans="1:23" ht="14.25" customHeight="1" x14ac:dyDescent="0.35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</row>
    <row r="594" spans="1:23" ht="14.25" customHeight="1" x14ac:dyDescent="0.35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</row>
    <row r="595" spans="1:23" ht="14.25" customHeight="1" x14ac:dyDescent="0.35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</row>
    <row r="596" spans="1:23" ht="14.25" customHeight="1" x14ac:dyDescent="0.35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</row>
    <row r="597" spans="1:23" ht="14.25" customHeight="1" x14ac:dyDescent="0.35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</row>
    <row r="598" spans="1:23" ht="14.25" customHeight="1" x14ac:dyDescent="0.35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</row>
    <row r="599" spans="1:23" ht="14.25" customHeight="1" x14ac:dyDescent="0.35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</row>
    <row r="600" spans="1:23" ht="14.25" customHeight="1" x14ac:dyDescent="0.35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</row>
    <row r="601" spans="1:23" ht="14.25" customHeight="1" x14ac:dyDescent="0.35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</row>
    <row r="602" spans="1:23" ht="14.25" customHeight="1" x14ac:dyDescent="0.35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</row>
    <row r="603" spans="1:23" ht="14.25" customHeight="1" x14ac:dyDescent="0.35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</row>
    <row r="604" spans="1:23" ht="14.25" customHeight="1" x14ac:dyDescent="0.35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</row>
    <row r="605" spans="1:23" ht="14.25" customHeight="1" x14ac:dyDescent="0.35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</row>
    <row r="606" spans="1:23" ht="14.25" customHeight="1" x14ac:dyDescent="0.35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</row>
    <row r="607" spans="1:23" ht="14.25" customHeight="1" x14ac:dyDescent="0.35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</row>
    <row r="608" spans="1:23" ht="14.25" customHeight="1" x14ac:dyDescent="0.35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</row>
    <row r="609" spans="1:23" ht="14.25" customHeight="1" x14ac:dyDescent="0.35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</row>
    <row r="610" spans="1:23" ht="14.25" customHeight="1" x14ac:dyDescent="0.35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</row>
    <row r="611" spans="1:23" ht="14.25" customHeight="1" x14ac:dyDescent="0.35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</row>
    <row r="612" spans="1:23" ht="14.25" customHeight="1" x14ac:dyDescent="0.35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</row>
    <row r="613" spans="1:23" ht="14.25" customHeight="1" x14ac:dyDescent="0.35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</row>
    <row r="614" spans="1:23" ht="14.25" customHeight="1" x14ac:dyDescent="0.35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</row>
    <row r="615" spans="1:23" ht="14.25" customHeight="1" x14ac:dyDescent="0.35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</row>
    <row r="616" spans="1:23" ht="14.25" customHeight="1" x14ac:dyDescent="0.35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</row>
    <row r="617" spans="1:23" ht="14.25" customHeight="1" x14ac:dyDescent="0.35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</row>
    <row r="618" spans="1:23" ht="14.25" customHeight="1" x14ac:dyDescent="0.35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</row>
    <row r="619" spans="1:23" ht="14.25" customHeight="1" x14ac:dyDescent="0.35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</row>
    <row r="620" spans="1:23" ht="14.25" customHeight="1" x14ac:dyDescent="0.35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</row>
    <row r="621" spans="1:23" ht="14.25" customHeight="1" x14ac:dyDescent="0.35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</row>
    <row r="622" spans="1:23" ht="14.25" customHeight="1" x14ac:dyDescent="0.35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</row>
    <row r="623" spans="1:23" ht="14.25" customHeight="1" x14ac:dyDescent="0.35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</row>
    <row r="624" spans="1:23" ht="14.25" customHeight="1" x14ac:dyDescent="0.35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</row>
    <row r="625" spans="1:23" ht="14.25" customHeight="1" x14ac:dyDescent="0.35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</row>
    <row r="626" spans="1:23" ht="14.25" customHeight="1" x14ac:dyDescent="0.35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</row>
    <row r="627" spans="1:23" ht="14.25" customHeight="1" x14ac:dyDescent="0.35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</row>
    <row r="628" spans="1:23" ht="14.25" customHeight="1" x14ac:dyDescent="0.35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</row>
    <row r="629" spans="1:23" ht="14.25" customHeight="1" x14ac:dyDescent="0.35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</row>
    <row r="630" spans="1:23" ht="14.25" customHeight="1" x14ac:dyDescent="0.35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</row>
    <row r="631" spans="1:23" ht="14.25" customHeight="1" x14ac:dyDescent="0.35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</row>
    <row r="632" spans="1:23" ht="14.25" customHeight="1" x14ac:dyDescent="0.35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</row>
    <row r="633" spans="1:23" ht="14.25" customHeight="1" x14ac:dyDescent="0.35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</row>
    <row r="634" spans="1:23" ht="14.25" customHeight="1" x14ac:dyDescent="0.35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</row>
    <row r="635" spans="1:23" ht="14.25" customHeight="1" x14ac:dyDescent="0.35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</row>
    <row r="636" spans="1:23" ht="14.25" customHeight="1" x14ac:dyDescent="0.35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</row>
    <row r="637" spans="1:23" ht="14.25" customHeight="1" x14ac:dyDescent="0.35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</row>
    <row r="638" spans="1:23" ht="14.25" customHeight="1" x14ac:dyDescent="0.35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</row>
    <row r="639" spans="1:23" ht="14.25" customHeight="1" x14ac:dyDescent="0.35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</row>
    <row r="640" spans="1:23" ht="14.25" customHeight="1" x14ac:dyDescent="0.35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</row>
    <row r="641" spans="1:23" ht="14.25" customHeight="1" x14ac:dyDescent="0.35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</row>
    <row r="642" spans="1:23" ht="14.25" customHeight="1" x14ac:dyDescent="0.35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</row>
    <row r="643" spans="1:23" ht="14.25" customHeight="1" x14ac:dyDescent="0.35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</row>
    <row r="644" spans="1:23" ht="14.25" customHeight="1" x14ac:dyDescent="0.35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</row>
    <row r="645" spans="1:23" ht="14.25" customHeight="1" x14ac:dyDescent="0.35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</row>
    <row r="646" spans="1:23" ht="14.25" customHeight="1" x14ac:dyDescent="0.35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</row>
    <row r="647" spans="1:23" ht="14.25" customHeight="1" x14ac:dyDescent="0.35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</row>
    <row r="648" spans="1:23" ht="14.25" customHeight="1" x14ac:dyDescent="0.35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</row>
    <row r="649" spans="1:23" ht="14.25" customHeight="1" x14ac:dyDescent="0.35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</row>
    <row r="650" spans="1:23" ht="14.25" customHeight="1" x14ac:dyDescent="0.35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</row>
    <row r="651" spans="1:23" ht="14.25" customHeight="1" x14ac:dyDescent="0.35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</row>
    <row r="652" spans="1:23" ht="14.25" customHeight="1" x14ac:dyDescent="0.35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</row>
    <row r="653" spans="1:23" ht="14.25" customHeight="1" x14ac:dyDescent="0.35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</row>
    <row r="654" spans="1:23" ht="14.25" customHeight="1" x14ac:dyDescent="0.35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</row>
    <row r="655" spans="1:23" ht="14.25" customHeight="1" x14ac:dyDescent="0.35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</row>
    <row r="656" spans="1:23" ht="14.25" customHeight="1" x14ac:dyDescent="0.35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</row>
    <row r="657" spans="1:23" ht="14.25" customHeight="1" x14ac:dyDescent="0.35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</row>
    <row r="658" spans="1:23" ht="14.25" customHeight="1" x14ac:dyDescent="0.35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</row>
    <row r="659" spans="1:23" ht="14.25" customHeight="1" x14ac:dyDescent="0.35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</row>
    <row r="660" spans="1:23" ht="14.25" customHeight="1" x14ac:dyDescent="0.35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</row>
    <row r="661" spans="1:23" ht="14.25" customHeight="1" x14ac:dyDescent="0.35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</row>
    <row r="662" spans="1:23" ht="14.25" customHeight="1" x14ac:dyDescent="0.35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</row>
    <row r="663" spans="1:23" ht="14.25" customHeight="1" x14ac:dyDescent="0.35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</row>
    <row r="664" spans="1:23" ht="14.25" customHeight="1" x14ac:dyDescent="0.35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</row>
    <row r="665" spans="1:23" ht="14.25" customHeight="1" x14ac:dyDescent="0.35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</row>
    <row r="666" spans="1:23" ht="14.25" customHeight="1" x14ac:dyDescent="0.35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</row>
    <row r="667" spans="1:23" ht="14.25" customHeight="1" x14ac:dyDescent="0.35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</row>
    <row r="668" spans="1:23" ht="14.25" customHeight="1" x14ac:dyDescent="0.35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</row>
    <row r="669" spans="1:23" ht="14.25" customHeight="1" x14ac:dyDescent="0.35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</row>
    <row r="670" spans="1:23" ht="14.25" customHeight="1" x14ac:dyDescent="0.35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</row>
    <row r="671" spans="1:23" ht="14.25" customHeight="1" x14ac:dyDescent="0.35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</row>
    <row r="672" spans="1:23" ht="14.25" customHeight="1" x14ac:dyDescent="0.35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</row>
    <row r="673" spans="1:23" ht="14.25" customHeight="1" x14ac:dyDescent="0.35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</row>
    <row r="674" spans="1:23" ht="14.25" customHeight="1" x14ac:dyDescent="0.35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</row>
    <row r="675" spans="1:23" ht="14.25" customHeight="1" x14ac:dyDescent="0.35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</row>
    <row r="676" spans="1:23" ht="14.25" customHeight="1" x14ac:dyDescent="0.35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</row>
    <row r="677" spans="1:23" ht="14.25" customHeight="1" x14ac:dyDescent="0.35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</row>
    <row r="678" spans="1:23" ht="14.25" customHeight="1" x14ac:dyDescent="0.35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</row>
    <row r="679" spans="1:23" ht="14.25" customHeight="1" x14ac:dyDescent="0.35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</row>
    <row r="680" spans="1:23" ht="14.25" customHeight="1" x14ac:dyDescent="0.35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</row>
    <row r="681" spans="1:23" ht="14.25" customHeight="1" x14ac:dyDescent="0.35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</row>
    <row r="682" spans="1:23" ht="14.25" customHeight="1" x14ac:dyDescent="0.35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</row>
    <row r="683" spans="1:23" ht="14.25" customHeight="1" x14ac:dyDescent="0.35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</row>
    <row r="684" spans="1:23" ht="14.25" customHeight="1" x14ac:dyDescent="0.35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</row>
    <row r="685" spans="1:23" ht="14.25" customHeight="1" x14ac:dyDescent="0.35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</row>
    <row r="686" spans="1:23" ht="14.25" customHeight="1" x14ac:dyDescent="0.35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</row>
    <row r="687" spans="1:23" ht="14.25" customHeight="1" x14ac:dyDescent="0.35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</row>
    <row r="688" spans="1:23" ht="14.25" customHeight="1" x14ac:dyDescent="0.35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</row>
    <row r="689" spans="1:23" ht="14.25" customHeight="1" x14ac:dyDescent="0.35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</row>
    <row r="690" spans="1:23" ht="14.25" customHeight="1" x14ac:dyDescent="0.35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</row>
    <row r="691" spans="1:23" ht="14.25" customHeight="1" x14ac:dyDescent="0.35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</row>
    <row r="692" spans="1:23" ht="14.25" customHeight="1" x14ac:dyDescent="0.35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</row>
    <row r="693" spans="1:23" ht="14.25" customHeight="1" x14ac:dyDescent="0.35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</row>
    <row r="694" spans="1:23" ht="14.25" customHeight="1" x14ac:dyDescent="0.35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</row>
    <row r="695" spans="1:23" ht="14.25" customHeight="1" x14ac:dyDescent="0.35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</row>
    <row r="696" spans="1:23" ht="14.25" customHeight="1" x14ac:dyDescent="0.35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</row>
    <row r="697" spans="1:23" ht="14.25" customHeight="1" x14ac:dyDescent="0.35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</row>
    <row r="698" spans="1:23" ht="14.25" customHeight="1" x14ac:dyDescent="0.35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</row>
    <row r="699" spans="1:23" ht="14.25" customHeight="1" x14ac:dyDescent="0.35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</row>
    <row r="700" spans="1:23" ht="14.25" customHeight="1" x14ac:dyDescent="0.35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</row>
    <row r="701" spans="1:23" ht="14.25" customHeight="1" x14ac:dyDescent="0.35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</row>
    <row r="702" spans="1:23" ht="14.25" customHeight="1" x14ac:dyDescent="0.35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</row>
    <row r="703" spans="1:23" ht="14.25" customHeight="1" x14ac:dyDescent="0.35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</row>
    <row r="704" spans="1:23" ht="14.25" customHeight="1" x14ac:dyDescent="0.35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</row>
    <row r="705" spans="1:23" ht="14.25" customHeight="1" x14ac:dyDescent="0.35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</row>
    <row r="706" spans="1:23" ht="14.25" customHeight="1" x14ac:dyDescent="0.35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</row>
    <row r="707" spans="1:23" ht="14.25" customHeight="1" x14ac:dyDescent="0.35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</row>
    <row r="708" spans="1:23" ht="14.25" customHeight="1" x14ac:dyDescent="0.35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</row>
    <row r="709" spans="1:23" ht="14.25" customHeight="1" x14ac:dyDescent="0.35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</row>
    <row r="710" spans="1:23" ht="14.25" customHeight="1" x14ac:dyDescent="0.35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</row>
    <row r="711" spans="1:23" ht="14.25" customHeight="1" x14ac:dyDescent="0.35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</row>
    <row r="712" spans="1:23" ht="14.25" customHeight="1" x14ac:dyDescent="0.35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</row>
    <row r="713" spans="1:23" ht="14.25" customHeight="1" x14ac:dyDescent="0.35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</row>
    <row r="714" spans="1:23" ht="14.25" customHeight="1" x14ac:dyDescent="0.35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</row>
    <row r="715" spans="1:23" ht="14.25" customHeight="1" x14ac:dyDescent="0.35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</row>
    <row r="716" spans="1:23" ht="14.25" customHeight="1" x14ac:dyDescent="0.35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</row>
    <row r="717" spans="1:23" ht="14.25" customHeight="1" x14ac:dyDescent="0.35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</row>
    <row r="718" spans="1:23" ht="14.25" customHeight="1" x14ac:dyDescent="0.35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</row>
    <row r="719" spans="1:23" ht="14.25" customHeight="1" x14ac:dyDescent="0.35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</row>
    <row r="720" spans="1:23" ht="14.25" customHeight="1" x14ac:dyDescent="0.35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</row>
    <row r="721" spans="1:23" ht="14.25" customHeight="1" x14ac:dyDescent="0.35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</row>
    <row r="722" spans="1:23" ht="14.25" customHeight="1" x14ac:dyDescent="0.35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</row>
    <row r="723" spans="1:23" ht="14.25" customHeight="1" x14ac:dyDescent="0.35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</row>
    <row r="724" spans="1:23" ht="14.25" customHeight="1" x14ac:dyDescent="0.35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</row>
    <row r="725" spans="1:23" ht="14.25" customHeight="1" x14ac:dyDescent="0.35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</row>
    <row r="726" spans="1:23" ht="14.25" customHeight="1" x14ac:dyDescent="0.35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</row>
    <row r="727" spans="1:23" ht="14.25" customHeight="1" x14ac:dyDescent="0.35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</row>
    <row r="728" spans="1:23" ht="14.25" customHeight="1" x14ac:dyDescent="0.35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</row>
    <row r="729" spans="1:23" ht="14.25" customHeight="1" x14ac:dyDescent="0.35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</row>
    <row r="730" spans="1:23" ht="14.25" customHeight="1" x14ac:dyDescent="0.35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</row>
    <row r="731" spans="1:23" ht="14.25" customHeight="1" x14ac:dyDescent="0.35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</row>
    <row r="732" spans="1:23" ht="14.25" customHeight="1" x14ac:dyDescent="0.35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</row>
    <row r="733" spans="1:23" ht="14.25" customHeight="1" x14ac:dyDescent="0.35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</row>
    <row r="734" spans="1:23" ht="14.25" customHeight="1" x14ac:dyDescent="0.35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</row>
    <row r="735" spans="1:23" ht="14.25" customHeight="1" x14ac:dyDescent="0.35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</row>
    <row r="736" spans="1:23" ht="14.25" customHeight="1" x14ac:dyDescent="0.35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</row>
    <row r="737" spans="1:23" ht="14.25" customHeight="1" x14ac:dyDescent="0.35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</row>
    <row r="738" spans="1:23" ht="14.25" customHeight="1" x14ac:dyDescent="0.35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</row>
    <row r="739" spans="1:23" ht="14.25" customHeight="1" x14ac:dyDescent="0.35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</row>
    <row r="740" spans="1:23" ht="14.25" customHeight="1" x14ac:dyDescent="0.35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</row>
    <row r="741" spans="1:23" ht="14.25" customHeight="1" x14ac:dyDescent="0.35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</row>
    <row r="742" spans="1:23" ht="14.25" customHeight="1" x14ac:dyDescent="0.35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</row>
    <row r="743" spans="1:23" ht="14.25" customHeight="1" x14ac:dyDescent="0.35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</row>
    <row r="744" spans="1:23" ht="14.25" customHeight="1" x14ac:dyDescent="0.35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</row>
    <row r="745" spans="1:23" ht="14.25" customHeight="1" x14ac:dyDescent="0.35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</row>
    <row r="746" spans="1:23" ht="14.25" customHeight="1" x14ac:dyDescent="0.35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</row>
    <row r="747" spans="1:23" ht="14.25" customHeight="1" x14ac:dyDescent="0.35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</row>
    <row r="748" spans="1:23" ht="14.25" customHeight="1" x14ac:dyDescent="0.35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</row>
    <row r="749" spans="1:23" ht="14.25" customHeight="1" x14ac:dyDescent="0.35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</row>
    <row r="750" spans="1:23" ht="14.25" customHeight="1" x14ac:dyDescent="0.35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</row>
    <row r="751" spans="1:23" ht="14.25" customHeight="1" x14ac:dyDescent="0.35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</row>
    <row r="752" spans="1:23" ht="14.25" customHeight="1" x14ac:dyDescent="0.35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</row>
    <row r="753" spans="1:23" ht="14.25" customHeight="1" x14ac:dyDescent="0.35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</row>
    <row r="754" spans="1:23" ht="14.25" customHeight="1" x14ac:dyDescent="0.35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</row>
    <row r="755" spans="1:23" ht="14.25" customHeight="1" x14ac:dyDescent="0.35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</row>
    <row r="756" spans="1:23" ht="14.25" customHeight="1" x14ac:dyDescent="0.35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</row>
    <row r="757" spans="1:23" ht="14.25" customHeight="1" x14ac:dyDescent="0.35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</row>
    <row r="758" spans="1:23" ht="14.25" customHeight="1" x14ac:dyDescent="0.35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</row>
    <row r="759" spans="1:23" ht="14.25" customHeight="1" x14ac:dyDescent="0.35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</row>
    <row r="760" spans="1:23" ht="14.25" customHeight="1" x14ac:dyDescent="0.35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</row>
    <row r="761" spans="1:23" ht="14.25" customHeight="1" x14ac:dyDescent="0.35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</row>
    <row r="762" spans="1:23" ht="14.25" customHeight="1" x14ac:dyDescent="0.35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</row>
    <row r="763" spans="1:23" ht="14.25" customHeight="1" x14ac:dyDescent="0.35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</row>
    <row r="764" spans="1:23" ht="14.25" customHeight="1" x14ac:dyDescent="0.35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</row>
    <row r="765" spans="1:23" ht="14.25" customHeight="1" x14ac:dyDescent="0.35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</row>
    <row r="766" spans="1:23" ht="14.25" customHeight="1" x14ac:dyDescent="0.35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</row>
    <row r="767" spans="1:23" ht="14.25" customHeight="1" x14ac:dyDescent="0.35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</row>
    <row r="768" spans="1:23" ht="14.25" customHeight="1" x14ac:dyDescent="0.35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</row>
    <row r="769" spans="1:23" ht="14.25" customHeight="1" x14ac:dyDescent="0.35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</row>
    <row r="770" spans="1:23" ht="14.25" customHeight="1" x14ac:dyDescent="0.35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</row>
    <row r="771" spans="1:23" ht="14.25" customHeight="1" x14ac:dyDescent="0.35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</row>
    <row r="772" spans="1:23" ht="14.25" customHeight="1" x14ac:dyDescent="0.35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</row>
    <row r="773" spans="1:23" ht="14.25" customHeight="1" x14ac:dyDescent="0.35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</row>
    <row r="774" spans="1:23" ht="14.25" customHeight="1" x14ac:dyDescent="0.35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</row>
    <row r="775" spans="1:23" ht="14.25" customHeight="1" x14ac:dyDescent="0.35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</row>
    <row r="776" spans="1:23" ht="14.25" customHeight="1" x14ac:dyDescent="0.35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</row>
    <row r="777" spans="1:23" ht="14.25" customHeight="1" x14ac:dyDescent="0.35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</row>
    <row r="778" spans="1:23" ht="14.25" customHeight="1" x14ac:dyDescent="0.35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</row>
    <row r="779" spans="1:23" ht="14.25" customHeight="1" x14ac:dyDescent="0.35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</row>
    <row r="780" spans="1:23" ht="14.25" customHeight="1" x14ac:dyDescent="0.35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</row>
    <row r="781" spans="1:23" ht="14.25" customHeight="1" x14ac:dyDescent="0.35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</row>
    <row r="782" spans="1:23" ht="14.25" customHeight="1" x14ac:dyDescent="0.35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</row>
    <row r="783" spans="1:23" ht="14.25" customHeight="1" x14ac:dyDescent="0.35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</row>
    <row r="784" spans="1:23" ht="14.25" customHeight="1" x14ac:dyDescent="0.35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</row>
    <row r="785" spans="1:23" ht="14.25" customHeight="1" x14ac:dyDescent="0.35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</row>
    <row r="786" spans="1:23" ht="14.25" customHeight="1" x14ac:dyDescent="0.35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</row>
    <row r="787" spans="1:23" ht="14.25" customHeight="1" x14ac:dyDescent="0.35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</row>
    <row r="788" spans="1:23" ht="14.25" customHeight="1" x14ac:dyDescent="0.35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</row>
    <row r="789" spans="1:23" ht="14.25" customHeight="1" x14ac:dyDescent="0.35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</row>
    <row r="790" spans="1:23" ht="14.25" customHeight="1" x14ac:dyDescent="0.35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</row>
    <row r="791" spans="1:23" ht="14.25" customHeight="1" x14ac:dyDescent="0.35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</row>
    <row r="792" spans="1:23" ht="14.25" customHeight="1" x14ac:dyDescent="0.35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</row>
    <row r="793" spans="1:23" ht="14.25" customHeight="1" x14ac:dyDescent="0.35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</row>
    <row r="794" spans="1:23" ht="14.25" customHeight="1" x14ac:dyDescent="0.35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</row>
    <row r="795" spans="1:23" ht="14.25" customHeight="1" x14ac:dyDescent="0.35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</row>
    <row r="796" spans="1:23" ht="14.25" customHeight="1" x14ac:dyDescent="0.35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</row>
    <row r="797" spans="1:23" ht="14.25" customHeight="1" x14ac:dyDescent="0.35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</row>
    <row r="798" spans="1:23" ht="14.25" customHeight="1" x14ac:dyDescent="0.35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</row>
    <row r="799" spans="1:23" ht="14.25" customHeight="1" x14ac:dyDescent="0.35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</row>
    <row r="800" spans="1:23" ht="14.25" customHeight="1" x14ac:dyDescent="0.35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</row>
    <row r="801" spans="1:23" ht="14.25" customHeight="1" x14ac:dyDescent="0.35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</row>
    <row r="802" spans="1:23" ht="14.25" customHeight="1" x14ac:dyDescent="0.35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</row>
    <row r="803" spans="1:23" ht="14.25" customHeight="1" x14ac:dyDescent="0.35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</row>
    <row r="804" spans="1:23" ht="14.25" customHeight="1" x14ac:dyDescent="0.35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</row>
    <row r="805" spans="1:23" ht="14.25" customHeight="1" x14ac:dyDescent="0.35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</row>
    <row r="806" spans="1:23" ht="14.25" customHeight="1" x14ac:dyDescent="0.35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</row>
    <row r="807" spans="1:23" ht="14.25" customHeight="1" x14ac:dyDescent="0.35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</row>
    <row r="808" spans="1:23" ht="14.25" customHeight="1" x14ac:dyDescent="0.35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</row>
    <row r="809" spans="1:23" ht="14.25" customHeight="1" x14ac:dyDescent="0.35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</row>
    <row r="810" spans="1:23" ht="14.25" customHeight="1" x14ac:dyDescent="0.35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</row>
    <row r="811" spans="1:23" ht="14.25" customHeight="1" x14ac:dyDescent="0.35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</row>
    <row r="812" spans="1:23" ht="14.25" customHeight="1" x14ac:dyDescent="0.35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</row>
    <row r="813" spans="1:23" ht="14.25" customHeight="1" x14ac:dyDescent="0.35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</row>
    <row r="814" spans="1:23" ht="14.25" customHeight="1" x14ac:dyDescent="0.35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</row>
    <row r="815" spans="1:23" ht="14.25" customHeight="1" x14ac:dyDescent="0.35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</row>
    <row r="816" spans="1:23" ht="14.25" customHeight="1" x14ac:dyDescent="0.35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</row>
    <row r="817" spans="1:23" ht="14.25" customHeight="1" x14ac:dyDescent="0.35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</row>
    <row r="818" spans="1:23" ht="14.25" customHeight="1" x14ac:dyDescent="0.35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</row>
    <row r="819" spans="1:23" ht="14.25" customHeight="1" x14ac:dyDescent="0.35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</row>
    <row r="820" spans="1:23" ht="14.25" customHeight="1" x14ac:dyDescent="0.35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</row>
    <row r="821" spans="1:23" ht="14.25" customHeight="1" x14ac:dyDescent="0.35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</row>
    <row r="822" spans="1:23" ht="14.25" customHeight="1" x14ac:dyDescent="0.35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</row>
    <row r="823" spans="1:23" ht="14.25" customHeight="1" x14ac:dyDescent="0.35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</row>
    <row r="824" spans="1:23" ht="14.25" customHeight="1" x14ac:dyDescent="0.35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</row>
    <row r="825" spans="1:23" ht="14.25" customHeight="1" x14ac:dyDescent="0.35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</row>
    <row r="826" spans="1:23" ht="14.25" customHeight="1" x14ac:dyDescent="0.35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</row>
    <row r="827" spans="1:23" ht="14.25" customHeight="1" x14ac:dyDescent="0.35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</row>
    <row r="828" spans="1:23" ht="14.25" customHeight="1" x14ac:dyDescent="0.35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</row>
    <row r="829" spans="1:23" ht="14.25" customHeight="1" x14ac:dyDescent="0.35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</row>
    <row r="830" spans="1:23" ht="14.25" customHeight="1" x14ac:dyDescent="0.35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</row>
    <row r="831" spans="1:23" ht="14.25" customHeight="1" x14ac:dyDescent="0.35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</row>
    <row r="832" spans="1:23" ht="14.25" customHeight="1" x14ac:dyDescent="0.35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</row>
    <row r="833" spans="1:23" ht="14.25" customHeight="1" x14ac:dyDescent="0.35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</row>
    <row r="834" spans="1:23" ht="14.25" customHeight="1" x14ac:dyDescent="0.35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</row>
    <row r="835" spans="1:23" ht="14.25" customHeight="1" x14ac:dyDescent="0.35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</row>
    <row r="836" spans="1:23" ht="14.25" customHeight="1" x14ac:dyDescent="0.35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</row>
    <row r="837" spans="1:23" ht="14.25" customHeight="1" x14ac:dyDescent="0.35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</row>
    <row r="838" spans="1:23" ht="14.25" customHeight="1" x14ac:dyDescent="0.35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</row>
    <row r="839" spans="1:23" ht="14.25" customHeight="1" x14ac:dyDescent="0.35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</row>
    <row r="840" spans="1:23" ht="14.25" customHeight="1" x14ac:dyDescent="0.35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</row>
    <row r="841" spans="1:23" ht="14.25" customHeight="1" x14ac:dyDescent="0.35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</row>
    <row r="842" spans="1:23" ht="14.25" customHeight="1" x14ac:dyDescent="0.35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</row>
    <row r="843" spans="1:23" ht="14.25" customHeight="1" x14ac:dyDescent="0.35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</row>
    <row r="844" spans="1:23" ht="14.25" customHeight="1" x14ac:dyDescent="0.35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</row>
    <row r="845" spans="1:23" ht="14.25" customHeight="1" x14ac:dyDescent="0.35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</row>
    <row r="846" spans="1:23" ht="14.25" customHeight="1" x14ac:dyDescent="0.35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</row>
    <row r="847" spans="1:23" ht="14.25" customHeight="1" x14ac:dyDescent="0.35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</row>
    <row r="848" spans="1:23" ht="14.25" customHeight="1" x14ac:dyDescent="0.35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</row>
    <row r="849" spans="1:23" ht="14.25" customHeight="1" x14ac:dyDescent="0.35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</row>
    <row r="850" spans="1:23" ht="14.25" customHeight="1" x14ac:dyDescent="0.35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</row>
    <row r="851" spans="1:23" ht="14.25" customHeight="1" x14ac:dyDescent="0.35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</row>
    <row r="852" spans="1:23" ht="14.25" customHeight="1" x14ac:dyDescent="0.35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</row>
    <row r="853" spans="1:23" ht="14.25" customHeight="1" x14ac:dyDescent="0.35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</row>
    <row r="854" spans="1:23" ht="14.25" customHeight="1" x14ac:dyDescent="0.35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</row>
    <row r="855" spans="1:23" ht="14.25" customHeight="1" x14ac:dyDescent="0.35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</row>
    <row r="856" spans="1:23" ht="14.25" customHeight="1" x14ac:dyDescent="0.35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</row>
    <row r="857" spans="1:23" ht="14.25" customHeight="1" x14ac:dyDescent="0.35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</row>
    <row r="858" spans="1:23" ht="14.25" customHeight="1" x14ac:dyDescent="0.35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</row>
    <row r="859" spans="1:23" ht="14.25" customHeight="1" x14ac:dyDescent="0.35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</row>
    <row r="860" spans="1:23" ht="14.25" customHeight="1" x14ac:dyDescent="0.35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</row>
    <row r="861" spans="1:23" ht="14.25" customHeight="1" x14ac:dyDescent="0.35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</row>
    <row r="862" spans="1:23" ht="14.25" customHeight="1" x14ac:dyDescent="0.35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</row>
    <row r="863" spans="1:23" ht="14.25" customHeight="1" x14ac:dyDescent="0.35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</row>
    <row r="864" spans="1:23" ht="14.25" customHeight="1" x14ac:dyDescent="0.35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</row>
    <row r="865" spans="1:23" ht="14.25" customHeight="1" x14ac:dyDescent="0.35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</row>
    <row r="866" spans="1:23" ht="14.25" customHeight="1" x14ac:dyDescent="0.35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</row>
    <row r="867" spans="1:23" ht="14.25" customHeight="1" x14ac:dyDescent="0.35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</row>
    <row r="868" spans="1:23" ht="14.25" customHeight="1" x14ac:dyDescent="0.35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</row>
    <row r="869" spans="1:23" ht="14.25" customHeight="1" x14ac:dyDescent="0.35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</row>
    <row r="870" spans="1:23" ht="14.25" customHeight="1" x14ac:dyDescent="0.35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</row>
    <row r="871" spans="1:23" ht="14.25" customHeight="1" x14ac:dyDescent="0.35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</row>
    <row r="872" spans="1:23" ht="14.25" customHeight="1" x14ac:dyDescent="0.35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</row>
    <row r="873" spans="1:23" ht="14.25" customHeight="1" x14ac:dyDescent="0.35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</row>
    <row r="874" spans="1:23" ht="14.25" customHeight="1" x14ac:dyDescent="0.35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</row>
    <row r="875" spans="1:23" ht="14.25" customHeight="1" x14ac:dyDescent="0.35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</row>
    <row r="876" spans="1:23" ht="14.25" customHeight="1" x14ac:dyDescent="0.35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</row>
    <row r="877" spans="1:23" ht="14.25" customHeight="1" x14ac:dyDescent="0.35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</row>
    <row r="878" spans="1:23" ht="14.25" customHeight="1" x14ac:dyDescent="0.35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</row>
    <row r="879" spans="1:23" ht="14.25" customHeight="1" x14ac:dyDescent="0.35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</row>
    <row r="880" spans="1:23" ht="14.25" customHeight="1" x14ac:dyDescent="0.35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</row>
    <row r="881" spans="1:23" ht="14.25" customHeight="1" x14ac:dyDescent="0.35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</row>
    <row r="882" spans="1:23" ht="14.25" customHeight="1" x14ac:dyDescent="0.35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</row>
    <row r="883" spans="1:23" ht="14.25" customHeight="1" x14ac:dyDescent="0.35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</row>
    <row r="884" spans="1:23" ht="14.25" customHeight="1" x14ac:dyDescent="0.35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</row>
    <row r="885" spans="1:23" ht="14.25" customHeight="1" x14ac:dyDescent="0.35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</row>
    <row r="886" spans="1:23" ht="14.25" customHeight="1" x14ac:dyDescent="0.35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</row>
    <row r="887" spans="1:23" ht="14.25" customHeight="1" x14ac:dyDescent="0.35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</row>
    <row r="888" spans="1:23" ht="14.25" customHeight="1" x14ac:dyDescent="0.35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</row>
    <row r="889" spans="1:23" ht="14.25" customHeight="1" x14ac:dyDescent="0.35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</row>
    <row r="890" spans="1:23" ht="14.25" customHeight="1" x14ac:dyDescent="0.35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</row>
    <row r="891" spans="1:23" ht="14.25" customHeight="1" x14ac:dyDescent="0.35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</row>
    <row r="892" spans="1:23" ht="14.25" customHeight="1" x14ac:dyDescent="0.35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</row>
    <row r="893" spans="1:23" ht="14.25" customHeight="1" x14ac:dyDescent="0.35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</row>
    <row r="894" spans="1:23" ht="14.25" customHeight="1" x14ac:dyDescent="0.35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</row>
    <row r="895" spans="1:23" ht="14.25" customHeight="1" x14ac:dyDescent="0.35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</row>
    <row r="896" spans="1:23" ht="14.25" customHeight="1" x14ac:dyDescent="0.35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</row>
    <row r="897" spans="1:23" ht="14.25" customHeight="1" x14ac:dyDescent="0.35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</row>
    <row r="898" spans="1:23" ht="14.25" customHeight="1" x14ac:dyDescent="0.35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</row>
    <row r="899" spans="1:23" ht="14.25" customHeight="1" x14ac:dyDescent="0.35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</row>
    <row r="900" spans="1:23" ht="14.25" customHeight="1" x14ac:dyDescent="0.35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</row>
    <row r="901" spans="1:23" ht="14.25" customHeight="1" x14ac:dyDescent="0.35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</row>
    <row r="902" spans="1:23" ht="14.25" customHeight="1" x14ac:dyDescent="0.35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</row>
    <row r="903" spans="1:23" ht="14.25" customHeight="1" x14ac:dyDescent="0.35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</row>
    <row r="904" spans="1:23" ht="14.25" customHeight="1" x14ac:dyDescent="0.35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</row>
    <row r="905" spans="1:23" ht="14.25" customHeight="1" x14ac:dyDescent="0.35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</row>
    <row r="906" spans="1:23" ht="14.25" customHeight="1" x14ac:dyDescent="0.35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</row>
    <row r="907" spans="1:23" ht="14.25" customHeight="1" x14ac:dyDescent="0.35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</row>
    <row r="908" spans="1:23" ht="14.25" customHeight="1" x14ac:dyDescent="0.35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</row>
    <row r="909" spans="1:23" ht="14.25" customHeight="1" x14ac:dyDescent="0.35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</row>
    <row r="910" spans="1:23" ht="14.25" customHeight="1" x14ac:dyDescent="0.35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</row>
    <row r="911" spans="1:23" ht="14.25" customHeight="1" x14ac:dyDescent="0.35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</row>
    <row r="912" spans="1:23" ht="14.25" customHeight="1" x14ac:dyDescent="0.35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</row>
    <row r="913" spans="1:23" ht="14.25" customHeight="1" x14ac:dyDescent="0.35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</row>
    <row r="914" spans="1:23" ht="14.25" customHeight="1" x14ac:dyDescent="0.35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</row>
    <row r="915" spans="1:23" ht="14.25" customHeight="1" x14ac:dyDescent="0.35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</row>
    <row r="916" spans="1:23" ht="14.25" customHeight="1" x14ac:dyDescent="0.35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</row>
    <row r="917" spans="1:23" ht="14.25" customHeight="1" x14ac:dyDescent="0.35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</row>
    <row r="918" spans="1:23" ht="14.25" customHeight="1" x14ac:dyDescent="0.35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</row>
    <row r="919" spans="1:23" ht="14.25" customHeight="1" x14ac:dyDescent="0.35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</row>
    <row r="920" spans="1:23" ht="14.25" customHeight="1" x14ac:dyDescent="0.35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</row>
    <row r="921" spans="1:23" ht="14.25" customHeight="1" x14ac:dyDescent="0.35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</row>
    <row r="922" spans="1:23" ht="14.25" customHeight="1" x14ac:dyDescent="0.35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</row>
    <row r="923" spans="1:23" ht="14.25" customHeight="1" x14ac:dyDescent="0.35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</row>
    <row r="924" spans="1:23" ht="14.25" customHeight="1" x14ac:dyDescent="0.35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</row>
    <row r="925" spans="1:23" ht="14.25" customHeight="1" x14ac:dyDescent="0.35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</row>
    <row r="926" spans="1:23" ht="14.25" customHeight="1" x14ac:dyDescent="0.35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</row>
    <row r="927" spans="1:23" ht="14.25" customHeight="1" x14ac:dyDescent="0.35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</row>
    <row r="928" spans="1:23" ht="14.25" customHeight="1" x14ac:dyDescent="0.35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</row>
    <row r="929" spans="1:23" ht="14.25" customHeight="1" x14ac:dyDescent="0.35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</row>
    <row r="930" spans="1:23" ht="14.25" customHeight="1" x14ac:dyDescent="0.35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</row>
    <row r="931" spans="1:23" ht="14.25" customHeight="1" x14ac:dyDescent="0.35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</row>
    <row r="932" spans="1:23" ht="14.25" customHeight="1" x14ac:dyDescent="0.35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</row>
    <row r="933" spans="1:23" ht="14.25" customHeight="1" x14ac:dyDescent="0.35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</row>
    <row r="934" spans="1:23" ht="14.25" customHeight="1" x14ac:dyDescent="0.35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</row>
    <row r="935" spans="1:23" ht="14.25" customHeight="1" x14ac:dyDescent="0.35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</row>
    <row r="936" spans="1:23" ht="14.25" customHeight="1" x14ac:dyDescent="0.35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</row>
    <row r="937" spans="1:23" ht="14.25" customHeight="1" x14ac:dyDescent="0.35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</row>
    <row r="938" spans="1:23" ht="14.25" customHeight="1" x14ac:dyDescent="0.35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</row>
    <row r="939" spans="1:23" ht="14.25" customHeight="1" x14ac:dyDescent="0.35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</row>
    <row r="940" spans="1:23" ht="14.25" customHeight="1" x14ac:dyDescent="0.35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</row>
    <row r="941" spans="1:23" ht="14.25" customHeight="1" x14ac:dyDescent="0.35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</row>
    <row r="942" spans="1:23" ht="14.25" customHeight="1" x14ac:dyDescent="0.35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</row>
    <row r="943" spans="1:23" ht="14.25" customHeight="1" x14ac:dyDescent="0.35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</row>
    <row r="944" spans="1:23" ht="14.25" customHeight="1" x14ac:dyDescent="0.35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</row>
    <row r="945" spans="1:23" ht="14.25" customHeight="1" x14ac:dyDescent="0.35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</row>
    <row r="946" spans="1:23" ht="14.25" customHeight="1" x14ac:dyDescent="0.35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</row>
    <row r="947" spans="1:23" ht="14.25" customHeight="1" x14ac:dyDescent="0.35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</row>
    <row r="948" spans="1:23" ht="14.25" customHeight="1" x14ac:dyDescent="0.35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</row>
    <row r="949" spans="1:23" ht="14.25" customHeight="1" x14ac:dyDescent="0.35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</row>
    <row r="950" spans="1:23" ht="14.25" customHeight="1" x14ac:dyDescent="0.35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</row>
    <row r="951" spans="1:23" ht="14.25" customHeight="1" x14ac:dyDescent="0.35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</row>
    <row r="952" spans="1:23" ht="14.25" customHeight="1" x14ac:dyDescent="0.35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</row>
    <row r="953" spans="1:23" ht="14.25" customHeight="1" x14ac:dyDescent="0.35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</row>
    <row r="954" spans="1:23" ht="14.25" customHeight="1" x14ac:dyDescent="0.35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</row>
    <row r="955" spans="1:23" ht="14.25" customHeight="1" x14ac:dyDescent="0.35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</row>
    <row r="956" spans="1:23" ht="14.25" customHeight="1" x14ac:dyDescent="0.35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</row>
    <row r="957" spans="1:23" ht="14.25" customHeight="1" x14ac:dyDescent="0.35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</row>
    <row r="958" spans="1:23" ht="14.25" customHeight="1" x14ac:dyDescent="0.35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</row>
    <row r="959" spans="1:23" ht="14.25" customHeight="1" x14ac:dyDescent="0.35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</row>
    <row r="960" spans="1:23" ht="14.25" customHeight="1" x14ac:dyDescent="0.35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</row>
    <row r="961" spans="1:23" ht="14.25" customHeight="1" x14ac:dyDescent="0.35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</row>
    <row r="962" spans="1:23" ht="14.25" customHeight="1" x14ac:dyDescent="0.35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</row>
    <row r="963" spans="1:23" ht="14.25" customHeight="1" x14ac:dyDescent="0.35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</row>
    <row r="964" spans="1:23" ht="14.25" customHeight="1" x14ac:dyDescent="0.35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</row>
    <row r="965" spans="1:23" ht="14.25" customHeight="1" x14ac:dyDescent="0.35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</row>
    <row r="966" spans="1:23" ht="14.25" customHeight="1" x14ac:dyDescent="0.35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</row>
    <row r="967" spans="1:23" ht="14.25" customHeight="1" x14ac:dyDescent="0.35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</row>
    <row r="968" spans="1:23" ht="14.25" customHeight="1" x14ac:dyDescent="0.35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</row>
    <row r="969" spans="1:23" ht="14.25" customHeight="1" x14ac:dyDescent="0.35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</row>
    <row r="970" spans="1:23" ht="14.25" customHeight="1" x14ac:dyDescent="0.35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ht1080 REST</vt:lpstr>
      <vt:lpstr>HT1080 EZH2</vt:lpstr>
      <vt:lpstr>MDAMB OF REST</vt:lpstr>
      <vt:lpstr>MDAMB OF EZH2</vt:lpstr>
      <vt:lpstr>HCT TEL TRIM REST</vt:lpstr>
      <vt:lpstr>HCT TEL TRIM EZH2</vt:lpstr>
      <vt:lpstr>HCT TERC KD REST</vt:lpstr>
      <vt:lpstr>HCT TERC KD EZH2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Antara Sengupta</dc:creator>
  <cp:lastModifiedBy>Antara Sengupta</cp:lastModifiedBy>
  <dcterms:created xsi:type="dcterms:W3CDTF">2025-08-31T20:46:09Z</dcterms:created>
  <dcterms:modified xsi:type="dcterms:W3CDTF">2025-08-31T20:52:01Z</dcterms:modified>
</cp:coreProperties>
</file>