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PHD RELATED\TELOMERASE Biology\PhD\FOR PAPER COMMUNICATION\eLife\Compiled data files eLIfe\"/>
    </mc:Choice>
  </mc:AlternateContent>
  <xr:revisionPtr revIDLastSave="0" documentId="13_ncr:1_{622A9BC3-204F-411E-9EC1-33879139D79D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ccr5 wt promoter tel facs 4B" sheetId="18" r:id="rId1"/>
    <sheet name="TRF2 ChIP 4C" sheetId="3" r:id="rId2"/>
    <sheet name="H3K27ME3 ChIP  4D" sheetId="4" r:id="rId3"/>
    <sheet name="Luciferase activity 4E" sheetId="17" r:id="rId4"/>
  </sheets>
  <calcPr calcId="191029"/>
</workbook>
</file>

<file path=xl/calcChain.xml><?xml version="1.0" encoding="utf-8"?>
<calcChain xmlns="http://schemas.openxmlformats.org/spreadsheetml/2006/main">
  <c r="M34" i="3" l="1"/>
  <c r="M31" i="3"/>
  <c r="N29" i="3"/>
  <c r="N28" i="3"/>
  <c r="M28" i="3"/>
  <c r="J23" i="3"/>
  <c r="K20" i="3" s="1"/>
  <c r="K21" i="3" s="1"/>
  <c r="J20" i="3"/>
  <c r="H15" i="18"/>
  <c r="G15" i="18"/>
  <c r="G14" i="18"/>
  <c r="Y29" i="17"/>
  <c r="G76" i="3"/>
  <c r="F57" i="4"/>
  <c r="G57" i="4" s="1"/>
  <c r="G58" i="4" s="1"/>
  <c r="E26" i="17"/>
  <c r="K26" i="17" s="1"/>
  <c r="E28" i="17"/>
  <c r="K28" i="17" s="1"/>
  <c r="M28" i="17" s="1"/>
  <c r="E15" i="17"/>
  <c r="K15" i="17" s="1"/>
  <c r="N17" i="17" s="1"/>
  <c r="E17" i="17"/>
  <c r="K17" i="17" s="1"/>
  <c r="E6" i="17"/>
  <c r="K6" i="17" s="1"/>
  <c r="E4" i="17"/>
  <c r="K4" i="17" s="1"/>
  <c r="K68" i="4"/>
  <c r="K65" i="4"/>
  <c r="M17" i="17" l="1"/>
  <c r="N28" i="17"/>
  <c r="L65" i="4"/>
  <c r="L66" i="4" s="1"/>
  <c r="M6" i="17"/>
  <c r="N6" i="17"/>
  <c r="F23" i="4"/>
  <c r="F20" i="4"/>
  <c r="G33" i="4"/>
  <c r="G34" i="4" s="1"/>
  <c r="I71" i="4"/>
  <c r="G65" i="4"/>
  <c r="G66" i="4" s="1"/>
  <c r="G20" i="4" l="1"/>
  <c r="G21" i="4" s="1"/>
  <c r="L57" i="4"/>
  <c r="L58" i="4" s="1"/>
  <c r="L33" i="4"/>
  <c r="F9" i="3" l="1"/>
  <c r="F6" i="3"/>
  <c r="G6" i="3" s="1"/>
  <c r="G7" i="3" s="1"/>
  <c r="L9" i="4" l="1"/>
  <c r="L10" i="4" s="1"/>
  <c r="L45" i="4"/>
  <c r="L46" i="4" s="1"/>
  <c r="K23" i="4"/>
  <c r="K20" i="4"/>
  <c r="L34" i="4"/>
  <c r="L20" i="4" l="1"/>
  <c r="L21" i="4" s="1"/>
  <c r="F69" i="3" l="1"/>
  <c r="F66" i="3"/>
  <c r="G69" i="3" l="1"/>
  <c r="G70" i="3"/>
  <c r="F28" i="3"/>
  <c r="F31" i="3" l="1"/>
  <c r="G28" i="3" s="1"/>
  <c r="G29" i="3" s="1"/>
  <c r="G77" i="3" l="1"/>
  <c r="AF24" i="3" l="1"/>
  <c r="AF21" i="3"/>
  <c r="AF18" i="3"/>
  <c r="AF15" i="3"/>
  <c r="AF12" i="3"/>
  <c r="AF9" i="3"/>
  <c r="AG9" i="3" l="1"/>
  <c r="AG10" i="3" s="1"/>
  <c r="AG18" i="3"/>
  <c r="AG19" i="3" s="1"/>
</calcChain>
</file>

<file path=xl/sharedStrings.xml><?xml version="1.0" encoding="utf-8"?>
<sst xmlns="http://schemas.openxmlformats.org/spreadsheetml/2006/main" count="87" uniqueCount="46">
  <si>
    <t>WT promoter Insert scrambled control</t>
  </si>
  <si>
    <t>hTERT Gaussia Insert promoter</t>
  </si>
  <si>
    <t>gapdh</t>
  </si>
  <si>
    <t>TELOMERE</t>
  </si>
  <si>
    <t>wt prom igg</t>
  </si>
  <si>
    <t>wt prom input</t>
  </si>
  <si>
    <t>GAPDH</t>
  </si>
  <si>
    <t>WT PROM INPUT</t>
  </si>
  <si>
    <t>hTERT Gaussia</t>
  </si>
  <si>
    <t>Telomere</t>
  </si>
  <si>
    <t>wt prom hTR sil. Input</t>
  </si>
  <si>
    <t>WT prom hTR sil H3</t>
  </si>
  <si>
    <t>wt prom hTR sil. H3K27ME3</t>
  </si>
  <si>
    <t>scr igg</t>
  </si>
  <si>
    <t>scr input</t>
  </si>
  <si>
    <t>htr igg</t>
  </si>
  <si>
    <t>htr input</t>
  </si>
  <si>
    <t>t2g5 scr trf2</t>
  </si>
  <si>
    <t>t2g5 htr trf2</t>
  </si>
  <si>
    <t xml:space="preserve">t1e11 </t>
  </si>
  <si>
    <t>t1e11 short</t>
  </si>
  <si>
    <t xml:space="preserve">unstained </t>
  </si>
  <si>
    <t>stained (FITC)</t>
  </si>
  <si>
    <t>Long telomere</t>
  </si>
  <si>
    <t>Short telomere</t>
  </si>
  <si>
    <t>WT prom TRF2</t>
  </si>
  <si>
    <t>WT promTRF2</t>
  </si>
  <si>
    <t>WT prom TEL SGRNA  TRF2</t>
  </si>
  <si>
    <t>wt prom TEL SGRNA Igg</t>
  </si>
  <si>
    <t>wt prom TEL SGRNA   Input</t>
  </si>
  <si>
    <t>WT promoter Insert TEL SGRNA</t>
  </si>
  <si>
    <t>WT prom ut  H3</t>
  </si>
  <si>
    <t>wt prom ut H3K27me3</t>
  </si>
  <si>
    <t>wt prom ut  input</t>
  </si>
  <si>
    <t>WT prom tel sgrna  H3k27me3</t>
  </si>
  <si>
    <t>wt prom tel sgrna  H3</t>
  </si>
  <si>
    <t>WT promoter Insert ut</t>
  </si>
  <si>
    <t xml:space="preserve">WT prom tel sgrna </t>
  </si>
  <si>
    <t>Luminescence (a.u.)</t>
  </si>
  <si>
    <t>Protein conc. (total)</t>
  </si>
  <si>
    <t xml:space="preserve">WT promoter </t>
  </si>
  <si>
    <t>wt promoter tel short</t>
  </si>
  <si>
    <t>normalised value</t>
  </si>
  <si>
    <t>Fold change wrt resp UT</t>
  </si>
  <si>
    <t>Fold change wrt WT UT</t>
  </si>
  <si>
    <t xml:space="preserve">T1E11 is the clone name (used internally in lab) for CCR5 WT htert promoter cells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</si>
</sst>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0.00;\-###0.00"/>
    <numFmt numFmtId="165" formatCode="0.00000000000000_ ;\-0.00000000000000\ "/>
    <numFmt numFmtId="166" formatCode="0.0000000000000_ ;\-0.0000000000000\ "/>
    <numFmt numFmtId="167" formatCode="0.000000000000000_ ;\-0.000000000000000\ "/>
    <numFmt numFmtId="168" formatCode="0.0000000000000000_ ;\-0.0000000000000000\ 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8.25"/>
      <name val="Microsoft Sans Serif"/>
      <family val="2"/>
    </font>
    <font>
      <sz val="8.25"/>
      <name val="Microsoft Sans Serif"/>
      <family val="2"/>
    </font>
    <font>
      <sz val="8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name val="Microsoft Sans Serif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DDEBF7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>
      <alignment vertical="top"/>
      <protection locked="0"/>
    </xf>
    <xf numFmtId="0" fontId="3" fillId="0" borderId="0">
      <alignment vertical="top"/>
      <protection locked="0"/>
    </xf>
    <xf numFmtId="0" fontId="3" fillId="0" borderId="0">
      <protection locked="0"/>
    </xf>
  </cellStyleXfs>
  <cellXfs count="60">
    <xf numFmtId="0" fontId="0" fillId="0" borderId="0" xfId="0"/>
    <xf numFmtId="0" fontId="1" fillId="0" borderId="0" xfId="0" applyFont="1"/>
    <xf numFmtId="0" fontId="0" fillId="3" borderId="0" xfId="0" applyFill="1"/>
    <xf numFmtId="2" fontId="7" fillId="0" borderId="0" xfId="0" applyNumberFormat="1" applyFont="1" applyAlignment="1">
      <alignment vertical="center"/>
    </xf>
    <xf numFmtId="2" fontId="6" fillId="0" borderId="0" xfId="0" applyNumberFormat="1" applyFont="1"/>
    <xf numFmtId="2" fontId="7" fillId="0" borderId="0" xfId="2" applyNumberFormat="1" applyFont="1" applyAlignment="1" applyProtection="1">
      <alignment vertical="center"/>
    </xf>
    <xf numFmtId="2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vertical="top"/>
    </xf>
    <xf numFmtId="2" fontId="6" fillId="0" borderId="0" xfId="0" applyNumberFormat="1" applyFont="1" applyAlignment="1">
      <alignment horizontal="right" vertical="top"/>
    </xf>
    <xf numFmtId="2" fontId="5" fillId="0" borderId="0" xfId="0" applyNumberFormat="1" applyFont="1"/>
    <xf numFmtId="2" fontId="7" fillId="0" borderId="0" xfId="0" applyNumberFormat="1" applyFont="1" applyAlignment="1" applyProtection="1">
      <alignment vertical="center"/>
      <protection locked="0"/>
    </xf>
    <xf numFmtId="2" fontId="7" fillId="0" borderId="0" xfId="2" applyNumberFormat="1" applyFont="1">
      <alignment vertical="top"/>
      <protection locked="0"/>
    </xf>
    <xf numFmtId="2" fontId="5" fillId="2" borderId="0" xfId="0" applyNumberFormat="1" applyFont="1" applyFill="1" applyAlignment="1">
      <alignment vertical="top"/>
    </xf>
    <xf numFmtId="2" fontId="6" fillId="2" borderId="0" xfId="0" applyNumberFormat="1" applyFont="1" applyFill="1" applyAlignment="1">
      <alignment vertical="top"/>
    </xf>
    <xf numFmtId="2" fontId="5" fillId="0" borderId="0" xfId="0" applyNumberFormat="1" applyFont="1" applyAlignment="1">
      <alignment vertical="top"/>
    </xf>
    <xf numFmtId="2" fontId="5" fillId="0" borderId="0" xfId="0" applyNumberFormat="1" applyFont="1" applyAlignment="1">
      <alignment horizontal="right"/>
    </xf>
    <xf numFmtId="2" fontId="5" fillId="2" borderId="0" xfId="0" applyNumberFormat="1" applyFont="1" applyFill="1"/>
    <xf numFmtId="2" fontId="6" fillId="3" borderId="0" xfId="0" applyNumberFormat="1" applyFont="1" applyFill="1"/>
    <xf numFmtId="2" fontId="8" fillId="0" borderId="0" xfId="0" applyNumberFormat="1" applyFont="1" applyAlignment="1">
      <alignment vertical="top"/>
    </xf>
    <xf numFmtId="2" fontId="8" fillId="0" borderId="0" xfId="0" applyNumberFormat="1" applyFont="1"/>
    <xf numFmtId="2" fontId="6" fillId="2" borderId="0" xfId="0" applyNumberFormat="1" applyFont="1" applyFill="1"/>
    <xf numFmtId="2" fontId="6" fillId="3" borderId="0" xfId="0" quotePrefix="1" applyNumberFormat="1" applyFont="1" applyFill="1"/>
    <xf numFmtId="2" fontId="7" fillId="0" borderId="0" xfId="0" quotePrefix="1" applyNumberFormat="1" applyFont="1" applyAlignment="1" applyProtection="1">
      <alignment vertical="center"/>
      <protection locked="0"/>
    </xf>
    <xf numFmtId="2" fontId="6" fillId="0" borderId="0" xfId="0" applyNumberFormat="1" applyFont="1" applyAlignment="1">
      <alignment vertical="center"/>
    </xf>
    <xf numFmtId="2" fontId="9" fillId="0" borderId="0" xfId="0" applyNumberFormat="1" applyFont="1" applyAlignment="1">
      <alignment vertical="center"/>
    </xf>
    <xf numFmtId="2" fontId="9" fillId="0" borderId="0" xfId="0" applyNumberFormat="1" applyFont="1" applyAlignment="1" applyProtection="1">
      <alignment vertical="center"/>
      <protection locked="0"/>
    </xf>
    <xf numFmtId="2" fontId="9" fillId="0" borderId="0" xfId="0" applyNumberFormat="1" applyFont="1" applyAlignment="1" applyProtection="1">
      <alignment vertical="top"/>
      <protection locked="0"/>
    </xf>
    <xf numFmtId="2" fontId="6" fillId="3" borderId="0" xfId="0" applyNumberFormat="1" applyFont="1" applyFill="1" applyAlignment="1">
      <alignment vertical="top"/>
    </xf>
    <xf numFmtId="0" fontId="0" fillId="0" borderId="0" xfId="0" applyAlignment="1">
      <alignment wrapText="1"/>
    </xf>
    <xf numFmtId="164" fontId="2" fillId="0" borderId="0" xfId="0" applyNumberFormat="1" applyFont="1" applyAlignment="1">
      <alignment vertical="center"/>
    </xf>
    <xf numFmtId="2" fontId="5" fillId="0" borderId="0" xfId="0" applyNumberFormat="1" applyFont="1" applyAlignment="1">
      <alignment wrapText="1"/>
    </xf>
    <xf numFmtId="2" fontId="5" fillId="4" borderId="0" xfId="0" applyNumberFormat="1" applyFont="1" applyFill="1"/>
    <xf numFmtId="2" fontId="5" fillId="3" borderId="0" xfId="0" applyNumberFormat="1" applyFont="1" applyFill="1"/>
    <xf numFmtId="164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top"/>
      <protection locked="0"/>
    </xf>
    <xf numFmtId="164" fontId="9" fillId="0" borderId="0" xfId="0" applyNumberFormat="1" applyFont="1" applyAlignment="1" applyProtection="1">
      <alignment vertical="top"/>
      <protection locked="0"/>
    </xf>
    <xf numFmtId="2" fontId="5" fillId="0" borderId="0" xfId="0" quotePrefix="1" applyNumberFormat="1" applyFont="1"/>
    <xf numFmtId="0" fontId="9" fillId="0" borderId="0" xfId="0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164" fontId="9" fillId="0" borderId="0" xfId="0" applyNumberFormat="1" applyFont="1" applyAlignment="1" applyProtection="1">
      <alignment vertical="center"/>
      <protection locked="0"/>
    </xf>
    <xf numFmtId="165" fontId="9" fillId="0" borderId="0" xfId="0" applyNumberFormat="1" applyFont="1" applyAlignment="1" applyProtection="1">
      <alignment vertical="center"/>
      <protection locked="0"/>
    </xf>
    <xf numFmtId="166" fontId="9" fillId="0" borderId="0" xfId="0" applyNumberFormat="1" applyFont="1" applyAlignment="1" applyProtection="1">
      <alignment vertical="center"/>
      <protection locked="0"/>
    </xf>
    <xf numFmtId="167" fontId="9" fillId="0" borderId="0" xfId="0" applyNumberFormat="1" applyFont="1" applyAlignment="1" applyProtection="1">
      <alignment vertical="center"/>
      <protection locked="0"/>
    </xf>
    <xf numFmtId="168" fontId="9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vertical="center"/>
      <protection locked="0"/>
    </xf>
    <xf numFmtId="165" fontId="2" fillId="0" borderId="0" xfId="0" applyNumberFormat="1" applyFont="1" applyAlignment="1" applyProtection="1">
      <alignment vertical="center"/>
      <protection locked="0"/>
    </xf>
    <xf numFmtId="166" fontId="2" fillId="0" borderId="0" xfId="0" applyNumberFormat="1" applyFont="1" applyAlignment="1" applyProtection="1">
      <alignment vertical="center"/>
      <protection locked="0"/>
    </xf>
    <xf numFmtId="167" fontId="2" fillId="0" borderId="0" xfId="0" applyNumberFormat="1" applyFont="1" applyAlignment="1" applyProtection="1">
      <alignment vertical="center"/>
      <protection locked="0"/>
    </xf>
    <xf numFmtId="0" fontId="10" fillId="0" borderId="0" xfId="0" applyFont="1"/>
    <xf numFmtId="0" fontId="0" fillId="0" borderId="0" xfId="0" quotePrefix="1"/>
    <xf numFmtId="0" fontId="11" fillId="0" borderId="0" xfId="0" applyFont="1"/>
    <xf numFmtId="2" fontId="5" fillId="0" borderId="0" xfId="0" quotePrefix="1" applyNumberFormat="1" applyFont="1"/>
    <xf numFmtId="2" fontId="6" fillId="0" borderId="0" xfId="0" applyNumberFormat="1" applyFont="1"/>
    <xf numFmtId="2" fontId="5" fillId="2" borderId="0" xfId="0" quotePrefix="1" applyNumberFormat="1" applyFont="1" applyFill="1"/>
    <xf numFmtId="2" fontId="5" fillId="0" borderId="0" xfId="0" applyNumberFormat="1" applyFont="1" applyAlignment="1">
      <alignment vertical="top"/>
    </xf>
    <xf numFmtId="2" fontId="5" fillId="0" borderId="0" xfId="0" applyNumberFormat="1" applyFont="1"/>
    <xf numFmtId="2" fontId="5" fillId="2" borderId="0" xfId="0" applyNumberFormat="1" applyFont="1" applyFill="1"/>
    <xf numFmtId="2" fontId="6" fillId="0" borderId="0" xfId="0" applyNumberFormat="1" applyFont="1" applyAlignment="1">
      <alignment vertical="top"/>
    </xf>
  </cellXfs>
  <cellStyles count="4">
    <cellStyle name="Normal" xfId="0" builtinId="0"/>
    <cellStyle name="Normal 2" xfId="1" xr:uid="{CD64F862-3074-4585-8E31-C66887C444E6}"/>
    <cellStyle name="Normal 3" xfId="2" xr:uid="{BF67CC66-3342-445F-A8BC-6A992845CCDB}"/>
    <cellStyle name="Normal 4" xfId="3" xr:uid="{1C4E0EC3-E168-4D0E-AF7C-8DCC612413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47287</xdr:colOff>
      <xdr:row>1</xdr:row>
      <xdr:rowOff>132540</xdr:rowOff>
    </xdr:from>
    <xdr:to>
      <xdr:col>20</xdr:col>
      <xdr:colOff>220358</xdr:colOff>
      <xdr:row>12</xdr:row>
      <xdr:rowOff>163029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E0CD35-72A9-ACEA-7055-FB4E4122D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2087" y="316690"/>
          <a:ext cx="4440271" cy="2056139"/>
        </a:xfrm>
        <a:prstGeom prst="rect">
          <a:avLst/>
        </a:prstGeom>
      </xdr:spPr>
    </xdr:pic>
    <xdr:clientData/>
  </xdr:twoCellAnchor>
  <xdr:twoCellAnchor editAs="oneCell">
    <xdr:from>
      <xdr:col>20</xdr:col>
      <xdr:colOff>436258</xdr:colOff>
      <xdr:row>1</xdr:row>
      <xdr:rowOff>48639</xdr:rowOff>
    </xdr:from>
    <xdr:to>
      <xdr:col>28</xdr:col>
      <xdr:colOff>414034</xdr:colOff>
      <xdr:row>14</xdr:row>
      <xdr:rowOff>26879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AEBB64-CC15-0C26-C36D-1E3C53FE1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28258" y="232789"/>
          <a:ext cx="4854576" cy="2372190"/>
        </a:xfrm>
        <a:prstGeom prst="rect">
          <a:avLst/>
        </a:prstGeom>
      </xdr:spPr>
    </xdr:pic>
    <xdr:clientData/>
  </xdr:twoCellAnchor>
  <xdr:twoCellAnchor editAs="oneCell">
    <xdr:from>
      <xdr:col>16</xdr:col>
      <xdr:colOff>242921</xdr:colOff>
      <xdr:row>15</xdr:row>
      <xdr:rowOff>69115</xdr:rowOff>
    </xdr:from>
    <xdr:to>
      <xdr:col>25</xdr:col>
      <xdr:colOff>261972</xdr:colOff>
      <xdr:row>27</xdr:row>
      <xdr:rowOff>90387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5B282A2-F8E5-5909-2CD1-84CCA5BED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96521" y="2831365"/>
          <a:ext cx="5505451" cy="22310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317F2-3108-4FEA-A611-8EB5C4A719A6}">
  <dimension ref="C3:K15"/>
  <sheetViews>
    <sheetView topLeftCell="D1" zoomScaleNormal="100" workbookViewId="0">
      <selection activeCell="L17" sqref="L17"/>
    </sheetView>
  </sheetViews>
  <sheetFormatPr defaultRowHeight="14.5" x14ac:dyDescent="0.35"/>
  <sheetData>
    <row r="3" spans="3:11" x14ac:dyDescent="0.35">
      <c r="D3" s="52" t="s">
        <v>45</v>
      </c>
    </row>
    <row r="11" spans="3:11" x14ac:dyDescent="0.35">
      <c r="J11" t="s">
        <v>24</v>
      </c>
      <c r="K11">
        <v>1</v>
      </c>
    </row>
    <row r="12" spans="3:11" x14ac:dyDescent="0.35">
      <c r="J12" t="s">
        <v>23</v>
      </c>
      <c r="K12">
        <v>1.3696908986834573</v>
      </c>
    </row>
    <row r="13" spans="3:11" x14ac:dyDescent="0.35">
      <c r="D13" t="s">
        <v>21</v>
      </c>
      <c r="E13" t="s">
        <v>22</v>
      </c>
    </row>
    <row r="14" spans="3:11" x14ac:dyDescent="0.35">
      <c r="C14" t="s">
        <v>20</v>
      </c>
      <c r="D14">
        <v>5914</v>
      </c>
      <c r="E14">
        <v>40854</v>
      </c>
      <c r="G14">
        <f>E14-D14</f>
        <v>34940</v>
      </c>
    </row>
    <row r="15" spans="3:11" x14ac:dyDescent="0.35">
      <c r="C15" t="s">
        <v>19</v>
      </c>
      <c r="D15">
        <v>6116</v>
      </c>
      <c r="E15">
        <v>53973</v>
      </c>
      <c r="G15">
        <f>E15-D15</f>
        <v>47857</v>
      </c>
      <c r="H15">
        <f>G15/G14</f>
        <v>1.3696908986834573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980"/>
  <sheetViews>
    <sheetView topLeftCell="A28" zoomScale="60" zoomScaleNormal="60" workbookViewId="0">
      <selection activeCell="H84" sqref="H84"/>
    </sheetView>
  </sheetViews>
  <sheetFormatPr defaultColWidth="14.453125" defaultRowHeight="15" customHeight="1" x14ac:dyDescent="0.35"/>
  <cols>
    <col min="1" max="2" width="8.7265625" style="4" customWidth="1"/>
    <col min="3" max="3" width="17.54296875" style="4" customWidth="1"/>
    <col min="4" max="4" width="15.453125" style="4" customWidth="1"/>
    <col min="5" max="5" width="9.08984375" style="4" customWidth="1"/>
    <col min="6" max="6" width="20.08984375" style="4" customWidth="1"/>
    <col min="7" max="8" width="20.54296875" style="4" customWidth="1"/>
    <col min="9" max="10" width="9.08984375" style="4" customWidth="1"/>
    <col min="11" max="11" width="20.81640625" style="4" customWidth="1"/>
    <col min="12" max="12" width="9.26953125" style="4" customWidth="1"/>
    <col min="13" max="13" width="21" style="4" customWidth="1"/>
    <col min="14" max="14" width="20.81640625" style="4" customWidth="1"/>
    <col min="15" max="16" width="9.08984375" style="4" customWidth="1"/>
    <col min="17" max="17" width="28.54296875" style="4" customWidth="1"/>
    <col min="18" max="19" width="9.08984375" style="4" customWidth="1"/>
    <col min="20" max="21" width="20.81640625" style="4" customWidth="1"/>
    <col min="22" max="22" width="9.08984375" style="4" customWidth="1"/>
    <col min="23" max="23" width="20.81640625" style="4" customWidth="1"/>
    <col min="24" max="24" width="19.26953125" style="4" customWidth="1"/>
    <col min="25" max="26" width="20.81640625" style="4" customWidth="1"/>
    <col min="27" max="27" width="19.08984375" style="4" customWidth="1"/>
    <col min="28" max="28" width="9.08984375" style="4" customWidth="1"/>
    <col min="29" max="29" width="20.81640625" style="4" customWidth="1"/>
    <col min="30" max="30" width="20.08984375" style="4" customWidth="1"/>
    <col min="31" max="31" width="8.7265625" style="4" customWidth="1"/>
    <col min="32" max="33" width="8.81640625" style="4" customWidth="1"/>
    <col min="34" max="34" width="18" style="4" customWidth="1"/>
    <col min="35" max="38" width="8.7265625" style="4" customWidth="1"/>
    <col min="39" max="16384" width="14.453125" style="4"/>
  </cols>
  <sheetData>
    <row r="1" spans="1:38" ht="13.5" customHeight="1" x14ac:dyDescent="0.35">
      <c r="A1" s="16"/>
      <c r="B1" s="16"/>
      <c r="C1" s="16" t="s">
        <v>0</v>
      </c>
      <c r="D1" s="16"/>
      <c r="E1" s="12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</row>
    <row r="2" spans="1:38" ht="13.5" customHeight="1" x14ac:dyDescent="0.3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3" spans="1:38" ht="13.5" customHeight="1" x14ac:dyDescent="0.35">
      <c r="A3" s="9"/>
      <c r="B3" s="9"/>
      <c r="C3" s="7"/>
      <c r="D3" s="7"/>
      <c r="E3" s="14" t="s">
        <v>1</v>
      </c>
      <c r="F3" s="9"/>
      <c r="G3" s="9"/>
      <c r="H3" s="9"/>
      <c r="I3" s="7" t="s">
        <v>2</v>
      </c>
      <c r="J3" s="7"/>
      <c r="K3" s="7"/>
      <c r="L3" s="7" t="s">
        <v>3</v>
      </c>
      <c r="M3" s="9"/>
      <c r="N3" s="9"/>
      <c r="O3" s="7"/>
      <c r="P3" s="9"/>
      <c r="Q3" s="9"/>
      <c r="R3" s="9"/>
      <c r="T3" s="9"/>
      <c r="AB3" s="7"/>
      <c r="AC3" s="7"/>
      <c r="AD3" s="7"/>
      <c r="AE3" s="7"/>
      <c r="AK3" s="9"/>
      <c r="AL3" s="9"/>
    </row>
    <row r="4" spans="1:38" ht="13.5" customHeight="1" x14ac:dyDescent="0.35">
      <c r="A4" s="9"/>
      <c r="B4" s="9"/>
      <c r="C4" s="7" t="s">
        <v>25</v>
      </c>
      <c r="D4" s="7"/>
      <c r="E4" s="6">
        <v>34.1</v>
      </c>
      <c r="F4" s="7"/>
      <c r="G4" s="7"/>
      <c r="H4" s="9"/>
      <c r="I4" s="6">
        <v>45.3</v>
      </c>
      <c r="J4" s="7"/>
      <c r="K4" s="7"/>
      <c r="L4" s="6">
        <v>20.04</v>
      </c>
      <c r="M4" s="7"/>
      <c r="N4" s="7"/>
      <c r="O4" s="6"/>
      <c r="P4" s="7"/>
      <c r="Q4" s="7"/>
      <c r="R4" s="7"/>
      <c r="T4" s="7"/>
      <c r="AB4" s="7"/>
      <c r="AC4" s="7"/>
      <c r="AD4" s="9"/>
      <c r="AE4" s="9"/>
      <c r="AK4" s="9"/>
      <c r="AL4" s="9"/>
    </row>
    <row r="5" spans="1:38" ht="13.5" customHeight="1" x14ac:dyDescent="0.35">
      <c r="A5" s="9"/>
      <c r="B5" s="9"/>
      <c r="C5" s="7"/>
      <c r="D5" s="7"/>
      <c r="E5" s="6">
        <v>33.39</v>
      </c>
      <c r="F5" s="7"/>
      <c r="G5" s="7"/>
      <c r="J5" s="7"/>
      <c r="K5" s="7"/>
      <c r="L5" s="6">
        <v>19.41</v>
      </c>
      <c r="M5" s="7"/>
      <c r="N5" s="7"/>
      <c r="O5" s="6"/>
      <c r="P5" s="7"/>
      <c r="Q5" s="7"/>
      <c r="R5" s="7"/>
      <c r="T5" s="7"/>
      <c r="AB5" s="7"/>
      <c r="AC5" s="7"/>
      <c r="AD5" s="9"/>
      <c r="AE5" s="9"/>
      <c r="AK5" s="9"/>
      <c r="AL5" s="9"/>
    </row>
    <row r="6" spans="1:38" ht="13.5" customHeight="1" x14ac:dyDescent="0.35">
      <c r="A6" s="9"/>
      <c r="B6" s="9"/>
      <c r="C6" s="7"/>
      <c r="D6" s="7"/>
      <c r="E6" s="6">
        <v>33.56</v>
      </c>
      <c r="F6" s="8">
        <f>AVERAGE(E4:E6)</f>
        <v>33.683333333333337</v>
      </c>
      <c r="G6" s="8">
        <f>F6-F9</f>
        <v>-0.67166666666666686</v>
      </c>
      <c r="H6" s="6"/>
      <c r="I6" s="6">
        <v>45.35</v>
      </c>
      <c r="J6" s="8">
        <v>45.32</v>
      </c>
      <c r="K6" s="8">
        <v>0.20134281809375701</v>
      </c>
      <c r="L6" s="6">
        <v>19.48</v>
      </c>
      <c r="M6" s="8">
        <v>19.64</v>
      </c>
      <c r="N6" s="8">
        <v>-2.0811772163392699</v>
      </c>
      <c r="O6" s="6"/>
      <c r="P6" s="8"/>
      <c r="Q6" s="8"/>
      <c r="R6" s="7"/>
      <c r="T6" s="7"/>
      <c r="AB6" s="7"/>
      <c r="AC6" s="7"/>
      <c r="AD6" s="9"/>
      <c r="AE6" s="9"/>
      <c r="AK6" s="9"/>
      <c r="AL6" s="9"/>
    </row>
    <row r="7" spans="1:38" ht="13.5" customHeight="1" x14ac:dyDescent="0.35">
      <c r="A7" s="9"/>
      <c r="B7" s="9"/>
      <c r="C7" s="7" t="s">
        <v>4</v>
      </c>
      <c r="D7" s="7"/>
      <c r="E7" s="6">
        <v>34.96</v>
      </c>
      <c r="F7" s="7"/>
      <c r="G7" s="8">
        <f>2^-G6</f>
        <v>1.5929121092043534</v>
      </c>
      <c r="H7" s="6"/>
      <c r="I7" s="6">
        <v>45.32</v>
      </c>
      <c r="J7" s="7"/>
      <c r="K7" s="8">
        <v>0.86974065742390405</v>
      </c>
      <c r="L7" s="6">
        <v>21.56</v>
      </c>
      <c r="M7" s="7"/>
      <c r="N7" s="8">
        <v>4.23152361024116</v>
      </c>
      <c r="O7" s="6"/>
      <c r="P7" s="7"/>
      <c r="Q7" s="8"/>
      <c r="R7" s="7"/>
      <c r="T7" s="7"/>
      <c r="AB7" s="7"/>
      <c r="AC7" s="10" t="s">
        <v>17</v>
      </c>
      <c r="AD7" s="3">
        <v>19</v>
      </c>
      <c r="AE7" s="3">
        <v>35.823154792474398</v>
      </c>
      <c r="AF7" s="3"/>
      <c r="AG7" s="3"/>
      <c r="AK7" s="9"/>
      <c r="AL7" s="9"/>
    </row>
    <row r="8" spans="1:38" ht="13.5" customHeight="1" x14ac:dyDescent="0.35">
      <c r="A8" s="9"/>
      <c r="B8" s="9"/>
      <c r="C8" s="7"/>
      <c r="D8" s="7"/>
      <c r="F8" s="7"/>
      <c r="G8" s="7"/>
      <c r="J8" s="7"/>
      <c r="K8" s="7"/>
      <c r="L8" s="6">
        <v>21.18</v>
      </c>
      <c r="M8" s="7"/>
      <c r="N8" s="7"/>
      <c r="O8" s="6"/>
      <c r="P8" s="7"/>
      <c r="Q8" s="7"/>
      <c r="R8" s="7"/>
      <c r="T8" s="7"/>
      <c r="AB8" s="7"/>
      <c r="AC8" s="10"/>
      <c r="AD8" s="3"/>
      <c r="AE8" s="3"/>
      <c r="AF8" s="3"/>
      <c r="AG8" s="3"/>
      <c r="AK8" s="9"/>
      <c r="AL8" s="9"/>
    </row>
    <row r="9" spans="1:38" ht="13.5" customHeight="1" x14ac:dyDescent="0.35">
      <c r="A9" s="9"/>
      <c r="B9" s="9"/>
      <c r="C9" s="7"/>
      <c r="D9" s="7"/>
      <c r="E9" s="6">
        <v>33.75</v>
      </c>
      <c r="F9" s="8">
        <f>AVERAGE(E7:E9)</f>
        <v>34.355000000000004</v>
      </c>
      <c r="G9" s="7"/>
      <c r="H9" s="9"/>
      <c r="I9" s="6">
        <v>44.92</v>
      </c>
      <c r="J9" s="8">
        <v>45.12</v>
      </c>
      <c r="K9" s="7"/>
      <c r="L9" s="6">
        <v>22.44</v>
      </c>
      <c r="M9" s="8">
        <v>21.72</v>
      </c>
      <c r="N9" s="7"/>
      <c r="O9" s="6"/>
      <c r="P9" s="8"/>
      <c r="Q9" s="7"/>
      <c r="R9" s="7"/>
      <c r="T9" s="7"/>
      <c r="AB9" s="7"/>
      <c r="AC9" s="10"/>
      <c r="AD9" s="3"/>
      <c r="AE9" s="3">
        <v>34.505376378749901</v>
      </c>
      <c r="AF9" s="3">
        <f>AVERAGE(AE7:AE9)</f>
        <v>35.164265585612149</v>
      </c>
      <c r="AG9" s="3">
        <f>AF9-AF12</f>
        <v>-0.86645635900718787</v>
      </c>
      <c r="AK9" s="9"/>
      <c r="AL9" s="9"/>
    </row>
    <row r="10" spans="1:38" ht="13.5" customHeight="1" x14ac:dyDescent="0.35">
      <c r="A10" s="9"/>
      <c r="B10" s="9"/>
      <c r="C10" s="7" t="s">
        <v>5</v>
      </c>
      <c r="D10" s="7"/>
      <c r="E10" s="6">
        <v>31.38</v>
      </c>
      <c r="F10" s="7"/>
      <c r="G10" s="7"/>
      <c r="H10" s="9"/>
      <c r="I10" s="6">
        <v>34.659999999999997</v>
      </c>
      <c r="J10" s="7"/>
      <c r="K10" s="7"/>
      <c r="L10" s="6">
        <v>21.2</v>
      </c>
      <c r="M10" s="7"/>
      <c r="N10" s="7"/>
      <c r="O10" s="6"/>
      <c r="P10" s="7"/>
      <c r="Q10" s="7"/>
      <c r="R10" s="7"/>
      <c r="T10" s="7"/>
      <c r="AB10" s="7"/>
      <c r="AC10" s="10" t="s">
        <v>13</v>
      </c>
      <c r="AD10" s="3">
        <v>20</v>
      </c>
      <c r="AE10" s="3">
        <v>35.232837359737999</v>
      </c>
      <c r="AF10" s="3"/>
      <c r="AG10" s="3">
        <f>2^-AG9</f>
        <v>1.8231791853276256</v>
      </c>
      <c r="AK10" s="9"/>
      <c r="AL10" s="9"/>
    </row>
    <row r="11" spans="1:38" ht="13.5" customHeight="1" x14ac:dyDescent="0.35">
      <c r="A11" s="9"/>
      <c r="B11" s="9"/>
      <c r="C11" s="7"/>
      <c r="D11" s="7"/>
      <c r="E11" s="6">
        <v>31.64</v>
      </c>
      <c r="F11" s="7"/>
      <c r="G11" s="7"/>
      <c r="H11" s="9"/>
      <c r="J11" s="7"/>
      <c r="K11" s="7"/>
      <c r="L11" s="6">
        <v>21.01</v>
      </c>
      <c r="M11" s="7"/>
      <c r="N11" s="7"/>
      <c r="O11" s="6"/>
      <c r="P11" s="7"/>
      <c r="Q11" s="7"/>
      <c r="R11" s="7"/>
      <c r="T11" s="7"/>
      <c r="AB11" s="7"/>
      <c r="AC11" s="10"/>
      <c r="AD11" s="3"/>
      <c r="AE11" s="3">
        <v>36.702358787708803</v>
      </c>
      <c r="AF11" s="3"/>
      <c r="AG11" s="3"/>
      <c r="AK11" s="9"/>
      <c r="AL11" s="9"/>
    </row>
    <row r="12" spans="1:38" ht="13.5" customHeight="1" x14ac:dyDescent="0.35">
      <c r="A12" s="9"/>
      <c r="B12" s="9"/>
      <c r="C12" s="7"/>
      <c r="D12" s="7"/>
      <c r="E12" s="6">
        <v>31.45</v>
      </c>
      <c r="F12" s="8">
        <v>31.49</v>
      </c>
      <c r="G12" s="7"/>
      <c r="H12" s="9"/>
      <c r="I12" s="6">
        <v>34.880000000000003</v>
      </c>
      <c r="J12" s="8">
        <v>34.770000000000003</v>
      </c>
      <c r="K12" s="7"/>
      <c r="L12" s="6">
        <v>20.65</v>
      </c>
      <c r="M12" s="8">
        <v>20.95</v>
      </c>
      <c r="N12" s="7"/>
      <c r="O12" s="6"/>
      <c r="P12" s="8"/>
      <c r="Q12" s="7"/>
      <c r="R12" s="7"/>
      <c r="T12" s="7"/>
      <c r="AB12" s="7"/>
      <c r="AC12" s="10"/>
      <c r="AD12" s="3"/>
      <c r="AE12" s="3">
        <v>36.156969686411202</v>
      </c>
      <c r="AF12" s="3">
        <f>AVERAGE(AE10:AE12)</f>
        <v>36.030721944619337</v>
      </c>
      <c r="AG12" s="3"/>
      <c r="AK12" s="9"/>
      <c r="AL12" s="9"/>
    </row>
    <row r="13" spans="1:38" ht="13.5" customHeight="1" x14ac:dyDescent="0.3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T13" s="9"/>
      <c r="AB13" s="9"/>
      <c r="AC13" s="10" t="s">
        <v>14</v>
      </c>
      <c r="AD13" s="3">
        <v>21</v>
      </c>
      <c r="AE13" s="3">
        <v>35.170751349715601</v>
      </c>
      <c r="AF13" s="3"/>
      <c r="AG13" s="3"/>
      <c r="AK13" s="9"/>
      <c r="AL13" s="9"/>
    </row>
    <row r="14" spans="1:38" ht="13.5" customHeight="1" x14ac:dyDescent="0.3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T14" s="9"/>
      <c r="AB14" s="9"/>
      <c r="AC14" s="10"/>
      <c r="AD14" s="3"/>
      <c r="AE14" s="3">
        <v>34.875080955861897</v>
      </c>
      <c r="AF14" s="3"/>
      <c r="AG14" s="3"/>
      <c r="AK14" s="9"/>
      <c r="AL14" s="9"/>
    </row>
    <row r="15" spans="1:38" ht="13.5" customHeight="1" x14ac:dyDescent="0.3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T15" s="9"/>
      <c r="AB15" s="9"/>
      <c r="AC15" s="10"/>
      <c r="AD15" s="3"/>
      <c r="AE15" s="3">
        <v>35.792910066252801</v>
      </c>
      <c r="AF15" s="3">
        <f>AVERAGE(AE13:AE15)</f>
        <v>35.279580790610105</v>
      </c>
      <c r="AG15" s="3"/>
      <c r="AK15" s="9"/>
      <c r="AL15" s="9"/>
    </row>
    <row r="16" spans="1:38" ht="13.5" customHeight="1" x14ac:dyDescent="0.3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T16" s="9"/>
      <c r="AB16" s="9"/>
      <c r="AC16" s="10" t="s">
        <v>18</v>
      </c>
      <c r="AD16" s="3">
        <v>22</v>
      </c>
      <c r="AE16" s="3">
        <v>35.286565193831002</v>
      </c>
      <c r="AF16" s="3"/>
      <c r="AG16" s="3"/>
      <c r="AK16" s="9"/>
      <c r="AL16" s="9"/>
    </row>
    <row r="17" spans="1:38" ht="13.5" customHeight="1" x14ac:dyDescent="0.35">
      <c r="A17" s="9"/>
      <c r="B17" s="9"/>
      <c r="C17" s="7"/>
      <c r="D17" s="7"/>
      <c r="E17" s="56" t="s">
        <v>1</v>
      </c>
      <c r="F17" s="54"/>
      <c r="G17" s="54"/>
      <c r="I17" s="7" t="s">
        <v>6</v>
      </c>
      <c r="J17" s="7"/>
      <c r="K17" s="7"/>
      <c r="L17" s="7" t="s">
        <v>3</v>
      </c>
      <c r="M17" s="7"/>
      <c r="N17" s="7"/>
      <c r="O17" s="7"/>
      <c r="P17" s="7"/>
      <c r="Q17" s="7"/>
      <c r="R17" s="7"/>
      <c r="T17" s="7"/>
      <c r="AB17" s="7"/>
      <c r="AC17" s="10"/>
      <c r="AD17" s="3"/>
      <c r="AE17" s="3">
        <v>35.850346292461403</v>
      </c>
      <c r="AF17" s="3"/>
      <c r="AG17" s="3"/>
      <c r="AK17" s="9"/>
      <c r="AL17" s="9"/>
    </row>
    <row r="18" spans="1:38" ht="13.5" customHeight="1" x14ac:dyDescent="0.35">
      <c r="A18" s="9"/>
      <c r="B18" s="9"/>
      <c r="C18" s="7" t="s">
        <v>26</v>
      </c>
      <c r="D18" s="7"/>
      <c r="E18" s="5">
        <v>31.641838138881699</v>
      </c>
      <c r="F18" s="11"/>
      <c r="G18" s="11"/>
      <c r="H18" s="11"/>
      <c r="I18" s="6">
        <v>34.01</v>
      </c>
      <c r="J18" s="7"/>
      <c r="K18" s="7"/>
      <c r="L18" s="6">
        <v>15.38</v>
      </c>
      <c r="O18" s="6"/>
      <c r="R18" s="9"/>
      <c r="T18" s="9"/>
      <c r="AB18" s="7"/>
      <c r="AC18" s="10"/>
      <c r="AD18" s="3"/>
      <c r="AE18" s="3"/>
      <c r="AF18" s="3">
        <f>AVERAGE(AE16:AE18)</f>
        <v>35.568455743146203</v>
      </c>
      <c r="AG18" s="3">
        <f>AF18-AF21</f>
        <v>-0.74650800389776606</v>
      </c>
      <c r="AK18" s="9"/>
      <c r="AL18" s="9"/>
    </row>
    <row r="19" spans="1:38" ht="13.5" customHeight="1" x14ac:dyDescent="0.35">
      <c r="A19" s="9"/>
      <c r="B19" s="9"/>
      <c r="C19" s="7"/>
      <c r="D19" s="7"/>
      <c r="E19" s="5">
        <v>31.448185472381201</v>
      </c>
      <c r="F19" s="11"/>
      <c r="G19" s="11"/>
      <c r="H19" s="11"/>
      <c r="I19" s="6">
        <v>34.49</v>
      </c>
      <c r="J19" s="7"/>
      <c r="K19" s="7"/>
      <c r="L19" s="6">
        <v>15.11</v>
      </c>
      <c r="O19" s="6"/>
      <c r="R19" s="9"/>
      <c r="T19" s="9"/>
      <c r="AB19" s="7"/>
      <c r="AC19" s="10" t="s">
        <v>15</v>
      </c>
      <c r="AD19" s="3">
        <v>23</v>
      </c>
      <c r="AE19" s="3">
        <v>36.418733321909698</v>
      </c>
      <c r="AF19" s="3"/>
      <c r="AG19" s="3">
        <f>2^-AG18</f>
        <v>1.6777270285904204</v>
      </c>
      <c r="AK19" s="9"/>
      <c r="AL19" s="9"/>
    </row>
    <row r="20" spans="1:38" ht="13.5" customHeight="1" x14ac:dyDescent="0.35">
      <c r="A20" s="9"/>
      <c r="B20" s="9"/>
      <c r="C20" s="7"/>
      <c r="D20" s="7"/>
      <c r="E20" s="5">
        <v>31.481643642027802</v>
      </c>
      <c r="F20" s="11">
        <v>31.523889084430234</v>
      </c>
      <c r="G20" s="11">
        <v>-0.61903300917983373</v>
      </c>
      <c r="H20" s="11"/>
      <c r="I20" s="6">
        <v>34.07</v>
      </c>
      <c r="J20" s="8">
        <f>AVERAGE(I18:I20)</f>
        <v>34.19</v>
      </c>
      <c r="K20" s="8">
        <f>J20-J23</f>
        <v>0.95499999999999829</v>
      </c>
      <c r="L20" s="6">
        <v>15.08</v>
      </c>
      <c r="M20" s="6">
        <v>15.19</v>
      </c>
      <c r="N20" s="6">
        <v>-3.3585333624989699</v>
      </c>
      <c r="O20" s="6"/>
      <c r="P20" s="6"/>
      <c r="Q20" s="6"/>
      <c r="R20" s="9"/>
      <c r="T20" s="9"/>
      <c r="AB20" s="7"/>
      <c r="AC20" s="10"/>
      <c r="AD20" s="3"/>
      <c r="AE20" s="3">
        <v>36.016998188463504</v>
      </c>
      <c r="AF20" s="3"/>
      <c r="AG20" s="3"/>
      <c r="AK20" s="9"/>
      <c r="AL20" s="9"/>
    </row>
    <row r="21" spans="1:38" ht="13.5" customHeight="1" x14ac:dyDescent="0.35">
      <c r="A21" s="9"/>
      <c r="B21" s="9"/>
      <c r="C21" s="7" t="s">
        <v>4</v>
      </c>
      <c r="D21" s="7"/>
      <c r="E21" s="5">
        <v>32.443077103196899</v>
      </c>
      <c r="F21" s="11"/>
      <c r="G21" s="11">
        <v>1.5358454097808514</v>
      </c>
      <c r="H21" s="11"/>
      <c r="J21" s="7"/>
      <c r="K21" s="8">
        <f>2^-K20</f>
        <v>0.51584158965068005</v>
      </c>
      <c r="L21" s="6">
        <v>18.62</v>
      </c>
      <c r="N21" s="6">
        <v>10.2569746827541</v>
      </c>
      <c r="O21" s="6"/>
      <c r="Q21" s="6"/>
      <c r="R21" s="9"/>
      <c r="T21" s="9"/>
      <c r="AB21" s="7"/>
      <c r="AC21" s="10"/>
      <c r="AD21" s="3"/>
      <c r="AE21" s="3">
        <v>36.509159730758697</v>
      </c>
      <c r="AF21" s="3">
        <f>AVERAGE(AE19:AE21)</f>
        <v>36.314963747043969</v>
      </c>
      <c r="AG21" s="3"/>
      <c r="AK21" s="9"/>
      <c r="AL21" s="9"/>
    </row>
    <row r="22" spans="1:38" ht="13.5" customHeight="1" x14ac:dyDescent="0.35">
      <c r="A22" s="9"/>
      <c r="B22" s="9"/>
      <c r="C22" s="7"/>
      <c r="D22" s="7"/>
      <c r="E22" s="5">
        <v>31.753253082623399</v>
      </c>
      <c r="F22" s="11"/>
      <c r="G22" s="11"/>
      <c r="H22" s="11"/>
      <c r="I22" s="6">
        <v>32.159999999999997</v>
      </c>
      <c r="J22" s="7"/>
      <c r="K22" s="7"/>
      <c r="L22" s="6">
        <v>18.52</v>
      </c>
      <c r="O22" s="6"/>
      <c r="R22" s="9"/>
      <c r="T22" s="9"/>
      <c r="AB22" s="7"/>
      <c r="AC22" s="10" t="s">
        <v>16</v>
      </c>
      <c r="AD22" s="3">
        <v>24</v>
      </c>
      <c r="AE22" s="3">
        <v>34.7427044751728</v>
      </c>
      <c r="AF22" s="3"/>
      <c r="AG22" s="3"/>
      <c r="AK22" s="9"/>
      <c r="AL22" s="9"/>
    </row>
    <row r="23" spans="1:38" ht="13.5" customHeight="1" x14ac:dyDescent="0.35">
      <c r="A23" s="9"/>
      <c r="B23" s="9"/>
      <c r="C23" s="7"/>
      <c r="D23" s="7"/>
      <c r="E23" s="5">
        <v>32.232436095009902</v>
      </c>
      <c r="F23" s="11">
        <v>32.142922093610068</v>
      </c>
      <c r="G23" s="11"/>
      <c r="H23" s="11"/>
      <c r="I23" s="6">
        <v>34.31</v>
      </c>
      <c r="J23" s="8">
        <f>AVERAGE(I22:I23)</f>
        <v>33.234999999999999</v>
      </c>
      <c r="K23" s="7"/>
      <c r="L23" s="6">
        <v>18.510000000000002</v>
      </c>
      <c r="M23" s="6">
        <v>18.55</v>
      </c>
      <c r="O23" s="6"/>
      <c r="P23" s="6"/>
      <c r="R23" s="9"/>
      <c r="T23" s="9"/>
      <c r="AB23" s="7"/>
      <c r="AC23" s="10"/>
      <c r="AD23" s="3"/>
      <c r="AE23" s="3">
        <v>35.104310196538698</v>
      </c>
      <c r="AF23" s="3"/>
      <c r="AG23" s="3"/>
      <c r="AK23" s="9"/>
      <c r="AL23" s="9"/>
    </row>
    <row r="24" spans="1:38" ht="13.5" customHeight="1" x14ac:dyDescent="0.3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T24" s="9"/>
      <c r="AB24" s="9"/>
      <c r="AC24" s="10"/>
      <c r="AD24" s="3"/>
      <c r="AE24" s="3">
        <v>35.448937216737797</v>
      </c>
      <c r="AF24" s="3">
        <f>AVERAGE(AE22:AE24)</f>
        <v>35.098650629483096</v>
      </c>
      <c r="AG24" s="3"/>
      <c r="AK24" s="9"/>
      <c r="AL24" s="9"/>
    </row>
    <row r="25" spans="1:38" ht="13.5" customHeight="1" x14ac:dyDescent="0.35">
      <c r="A25" s="9"/>
      <c r="B25" s="9"/>
      <c r="D25" s="7"/>
      <c r="E25" s="56" t="s">
        <v>1</v>
      </c>
      <c r="F25" s="54"/>
      <c r="G25" s="54"/>
      <c r="I25" s="9"/>
      <c r="J25" s="9"/>
      <c r="K25" s="9"/>
      <c r="L25" s="9" t="s">
        <v>3</v>
      </c>
      <c r="O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</row>
    <row r="26" spans="1:38" ht="13.5" customHeight="1" x14ac:dyDescent="0.35">
      <c r="A26" s="9"/>
      <c r="B26" s="9"/>
      <c r="C26" s="7" t="s">
        <v>25</v>
      </c>
      <c r="D26" s="6"/>
      <c r="E26" s="5">
        <v>35.1476228685693</v>
      </c>
      <c r="F26" s="11"/>
      <c r="I26" s="7" t="s">
        <v>6</v>
      </c>
      <c r="J26" s="9"/>
      <c r="K26" s="9"/>
      <c r="L26" s="24">
        <v>22.338488349207477</v>
      </c>
      <c r="M26" s="25"/>
      <c r="N26" s="25"/>
      <c r="O26" s="24"/>
      <c r="P26" s="25"/>
      <c r="Q26" s="25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</row>
    <row r="27" spans="1:38" ht="13.5" customHeight="1" x14ac:dyDescent="0.35">
      <c r="A27" s="9"/>
      <c r="B27" s="9"/>
      <c r="C27" s="7"/>
      <c r="E27" s="5">
        <v>35.246064061661798</v>
      </c>
      <c r="F27" s="11"/>
      <c r="I27" s="6">
        <v>32.29</v>
      </c>
      <c r="J27" s="7"/>
      <c r="K27" s="7"/>
      <c r="L27" s="24">
        <v>22.719083489367694</v>
      </c>
      <c r="M27" s="25"/>
      <c r="N27" s="25"/>
      <c r="O27" s="24"/>
      <c r="P27" s="25"/>
      <c r="Q27" s="25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</row>
    <row r="28" spans="1:38" ht="13.5" customHeight="1" x14ac:dyDescent="0.35">
      <c r="A28" s="9"/>
      <c r="B28" s="9"/>
      <c r="C28" s="7"/>
      <c r="E28" s="5"/>
      <c r="F28" s="11">
        <f>AVERAGE(E26:E27)</f>
        <v>35.196843465115549</v>
      </c>
      <c r="G28" s="6">
        <f>F28-F31</f>
        <v>0.22678041868199728</v>
      </c>
      <c r="H28" s="6"/>
      <c r="I28" s="6">
        <v>32.46</v>
      </c>
      <c r="J28" s="7"/>
      <c r="K28" s="7"/>
      <c r="L28" s="24">
        <v>22.898390966826128</v>
      </c>
      <c r="M28" s="25">
        <f>AVERAGE(L26:L28)</f>
        <v>22.651987601800432</v>
      </c>
      <c r="N28" s="25">
        <f>M28-M31</f>
        <v>-0.75346637373994696</v>
      </c>
      <c r="O28" s="24"/>
      <c r="P28" s="25"/>
      <c r="Q28" s="25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</row>
    <row r="29" spans="1:38" ht="13.5" customHeight="1" x14ac:dyDescent="0.35">
      <c r="A29" s="9"/>
      <c r="B29" s="9"/>
      <c r="C29" s="7" t="s">
        <v>4</v>
      </c>
      <c r="D29" s="6"/>
      <c r="E29" s="5">
        <v>34.9947275037092</v>
      </c>
      <c r="F29" s="11"/>
      <c r="G29" s="6">
        <f>2^-G28</f>
        <v>0.8545397938045447</v>
      </c>
      <c r="H29" s="6"/>
      <c r="I29" s="6">
        <v>32.28</v>
      </c>
      <c r="J29" s="8">
        <v>32.35</v>
      </c>
      <c r="K29" s="8">
        <v>0.17268496790767099</v>
      </c>
      <c r="L29" s="24">
        <v>23.492562886357273</v>
      </c>
      <c r="M29" s="25"/>
      <c r="N29" s="25">
        <f>2^-N28</f>
        <v>1.685838544611163</v>
      </c>
      <c r="O29" s="24"/>
      <c r="P29" s="25"/>
      <c r="Q29" s="25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</row>
    <row r="30" spans="1:38" ht="13.5" customHeight="1" x14ac:dyDescent="0.35">
      <c r="A30" s="9"/>
      <c r="B30" s="9"/>
      <c r="E30" s="5">
        <v>34.945398589157897</v>
      </c>
      <c r="F30" s="11"/>
      <c r="I30" s="6">
        <v>32.08</v>
      </c>
      <c r="J30" s="7"/>
      <c r="K30" s="8">
        <v>0.88719001401308295</v>
      </c>
      <c r="L30" s="24">
        <v>23.275191940951405</v>
      </c>
      <c r="M30" s="25"/>
      <c r="N30" s="25"/>
      <c r="O30" s="24"/>
      <c r="P30" s="25"/>
      <c r="Q30" s="25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</row>
    <row r="31" spans="1:38" ht="13.5" customHeight="1" x14ac:dyDescent="0.35">
      <c r="A31" s="9"/>
      <c r="B31" s="9"/>
      <c r="E31" s="6"/>
      <c r="F31" s="6">
        <f>AVERAGE(E29:E31)</f>
        <v>34.970063046433552</v>
      </c>
      <c r="I31" s="6">
        <v>32.46</v>
      </c>
      <c r="J31" s="7"/>
      <c r="K31" s="7"/>
      <c r="L31" s="24">
        <v>23.448607099312458</v>
      </c>
      <c r="M31" s="25">
        <f>AVERAGE(L29:L31)</f>
        <v>23.405453975540379</v>
      </c>
      <c r="N31" s="25"/>
      <c r="O31" s="24"/>
      <c r="P31" s="25"/>
      <c r="Q31" s="25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</row>
    <row r="32" spans="1:38" ht="13.5" customHeight="1" x14ac:dyDescent="0.35">
      <c r="A32" s="9"/>
      <c r="B32" s="9"/>
      <c r="C32" s="4" t="s">
        <v>7</v>
      </c>
      <c r="D32" s="6"/>
      <c r="E32" s="6">
        <v>33.340000000000003</v>
      </c>
      <c r="I32" s="6">
        <v>31.98</v>
      </c>
      <c r="J32" s="8">
        <v>32.17</v>
      </c>
      <c r="K32" s="7"/>
      <c r="L32" s="24">
        <v>15.644352040666849</v>
      </c>
      <c r="M32" s="25"/>
      <c r="N32" s="25"/>
      <c r="O32" s="24"/>
      <c r="P32" s="25"/>
      <c r="Q32" s="25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</row>
    <row r="33" spans="1:38" ht="13.5" customHeight="1" x14ac:dyDescent="0.35">
      <c r="A33" s="9"/>
      <c r="B33" s="9"/>
      <c r="E33" s="6">
        <v>32.5</v>
      </c>
      <c r="I33" s="6">
        <v>31.69</v>
      </c>
      <c r="J33" s="7"/>
      <c r="K33" s="7"/>
      <c r="L33" s="24">
        <v>15.751234468652541</v>
      </c>
      <c r="M33" s="25"/>
      <c r="N33" s="25"/>
      <c r="O33" s="24"/>
      <c r="P33" s="25"/>
      <c r="Q33" s="25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</row>
    <row r="34" spans="1:38" ht="13.5" customHeight="1" x14ac:dyDescent="0.35">
      <c r="A34" s="9"/>
      <c r="B34" s="9"/>
      <c r="F34" s="6">
        <v>32.92</v>
      </c>
      <c r="I34" s="6">
        <v>32.11</v>
      </c>
      <c r="J34" s="7"/>
      <c r="K34" s="7"/>
      <c r="L34" s="24">
        <v>15.876450673218976</v>
      </c>
      <c r="M34" s="25">
        <f>AVERAGE(L32:L34)</f>
        <v>15.75734572751279</v>
      </c>
      <c r="N34" s="25"/>
      <c r="O34" s="24"/>
      <c r="P34" s="25"/>
      <c r="Q34" s="25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</row>
    <row r="35" spans="1:38" ht="13.5" customHeight="1" x14ac:dyDescent="0.35">
      <c r="A35" s="9"/>
      <c r="B35" s="9"/>
      <c r="I35" s="6">
        <v>32.04</v>
      </c>
      <c r="J35" s="8">
        <v>31.95</v>
      </c>
      <c r="K35" s="7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</row>
    <row r="36" spans="1:38" ht="13.5" customHeight="1" x14ac:dyDescent="0.35">
      <c r="A36" s="9"/>
      <c r="B36" s="9"/>
      <c r="F36" s="26">
        <v>1.5929121092043534</v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</row>
    <row r="37" spans="1:38" ht="13.5" customHeight="1" x14ac:dyDescent="0.35">
      <c r="A37" s="9"/>
      <c r="B37" s="9"/>
      <c r="F37" s="11">
        <v>1.5358454097808514</v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</row>
    <row r="38" spans="1:38" ht="13.5" customHeight="1" x14ac:dyDescent="0.35">
      <c r="A38" s="9"/>
      <c r="B38" s="9"/>
      <c r="C38" s="9"/>
      <c r="D38" s="9"/>
      <c r="E38" s="9"/>
      <c r="F38" s="6">
        <v>0.8545397938045447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</row>
    <row r="39" spans="1:38" ht="13.5" customHeight="1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</row>
    <row r="40" spans="1:38" ht="13.5" customHeight="1" x14ac:dyDescent="0.35">
      <c r="A40" s="16"/>
      <c r="B40" s="16"/>
      <c r="C40" s="16" t="s">
        <v>30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</row>
    <row r="41" spans="1:38" ht="13.5" customHeight="1" x14ac:dyDescent="0.3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</row>
    <row r="42" spans="1:38" ht="13.5" customHeight="1" x14ac:dyDescent="0.35">
      <c r="A42" s="9"/>
      <c r="B42" s="9"/>
      <c r="C42" s="7"/>
      <c r="D42" s="7"/>
      <c r="E42" s="14"/>
      <c r="F42" s="7"/>
      <c r="G42" s="7"/>
      <c r="H42" s="7"/>
      <c r="I42" s="14"/>
      <c r="J42" s="7"/>
      <c r="K42" s="7"/>
      <c r="L42" s="14"/>
      <c r="M42" s="7"/>
      <c r="N42" s="7"/>
      <c r="O42" s="14"/>
      <c r="P42" s="7"/>
      <c r="Q42" s="7"/>
      <c r="R42" s="14"/>
      <c r="S42" s="7"/>
      <c r="T42" s="7"/>
      <c r="U42" s="14"/>
      <c r="V42" s="7"/>
      <c r="W42" s="7"/>
      <c r="X42" s="14"/>
      <c r="Y42" s="7"/>
      <c r="Z42" s="7"/>
      <c r="AA42" s="14"/>
      <c r="AB42" s="7"/>
      <c r="AC42" s="7"/>
      <c r="AD42" s="9"/>
      <c r="AE42" s="9"/>
      <c r="AF42" s="9"/>
      <c r="AG42" s="14"/>
      <c r="AH42" s="7"/>
      <c r="AI42" s="7"/>
      <c r="AJ42" s="7"/>
      <c r="AK42" s="7"/>
      <c r="AL42" s="7"/>
    </row>
    <row r="43" spans="1:38" ht="13.5" customHeight="1" x14ac:dyDescent="0.3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</row>
    <row r="44" spans="1:38" ht="13.5" customHeight="1" x14ac:dyDescent="0.35">
      <c r="A44" s="9"/>
      <c r="B44" s="9"/>
      <c r="C44" s="9"/>
      <c r="D44" s="9"/>
      <c r="E44" s="14" t="s">
        <v>8</v>
      </c>
      <c r="F44" s="9"/>
      <c r="G44" s="9"/>
      <c r="H44" s="9"/>
      <c r="I44" s="14" t="s">
        <v>6</v>
      </c>
      <c r="K44" s="7"/>
      <c r="L44" s="14" t="s">
        <v>9</v>
      </c>
      <c r="M44" s="7"/>
      <c r="N44" s="7"/>
      <c r="Y44" s="7"/>
      <c r="Z44" s="7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</row>
    <row r="45" spans="1:38" ht="13.5" customHeight="1" x14ac:dyDescent="0.35">
      <c r="A45" s="9"/>
      <c r="B45" s="9"/>
      <c r="C45" s="7" t="s">
        <v>27</v>
      </c>
      <c r="D45" s="9"/>
      <c r="E45" s="6">
        <v>34.25</v>
      </c>
      <c r="F45" s="7"/>
      <c r="G45" s="9"/>
      <c r="H45" s="9"/>
      <c r="I45" s="6">
        <v>34.869999999999997</v>
      </c>
      <c r="J45" s="7"/>
      <c r="K45" s="7"/>
      <c r="L45" s="6">
        <v>16.329999999999998</v>
      </c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</row>
    <row r="46" spans="1:38" ht="13.5" customHeight="1" x14ac:dyDescent="0.35">
      <c r="A46" s="9"/>
      <c r="B46" s="9"/>
      <c r="C46" s="7"/>
      <c r="D46" s="9"/>
      <c r="F46" s="7"/>
      <c r="G46" s="9"/>
      <c r="H46" s="9"/>
      <c r="I46" s="6">
        <v>35.01</v>
      </c>
      <c r="J46" s="7"/>
      <c r="K46" s="7"/>
      <c r="L46" s="6">
        <v>16.46</v>
      </c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</row>
    <row r="47" spans="1:38" ht="13.5" customHeight="1" x14ac:dyDescent="0.35">
      <c r="A47" s="9"/>
      <c r="B47" s="9"/>
      <c r="C47" s="7"/>
      <c r="D47" s="9"/>
      <c r="E47" s="6">
        <v>34.159999999999997</v>
      </c>
      <c r="F47" s="8">
        <v>34.159416210000003</v>
      </c>
      <c r="G47" s="15">
        <v>-1.3425782449999999</v>
      </c>
      <c r="H47" s="15"/>
      <c r="I47" s="6">
        <v>34.47</v>
      </c>
      <c r="J47" s="8">
        <v>34.78</v>
      </c>
      <c r="K47" s="8">
        <v>0.65428425138253998</v>
      </c>
      <c r="L47" s="6">
        <v>16.329999999999998</v>
      </c>
      <c r="M47" s="6">
        <v>16.37</v>
      </c>
      <c r="N47" s="6">
        <v>-1.98451040803197</v>
      </c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</row>
    <row r="48" spans="1:38" ht="13.5" customHeight="1" x14ac:dyDescent="0.35">
      <c r="A48" s="9"/>
      <c r="B48" s="9"/>
      <c r="C48" s="7" t="s">
        <v>28</v>
      </c>
      <c r="D48" s="9"/>
      <c r="E48" s="6">
        <v>35.76</v>
      </c>
      <c r="F48" s="7"/>
      <c r="G48" s="15">
        <v>2.5360413080000002</v>
      </c>
      <c r="H48" s="15"/>
      <c r="I48" s="6">
        <v>34.049999999999997</v>
      </c>
      <c r="J48" s="7"/>
      <c r="K48" s="8">
        <v>0.63539064254340005</v>
      </c>
      <c r="L48" s="6">
        <v>18.350000000000001</v>
      </c>
      <c r="N48" s="6">
        <v>3.9572834568521</v>
      </c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</row>
    <row r="49" spans="1:38" ht="13.5" customHeight="1" x14ac:dyDescent="0.35">
      <c r="A49" s="9"/>
      <c r="B49" s="9"/>
      <c r="C49" s="7"/>
      <c r="D49" s="9"/>
      <c r="F49" s="7"/>
      <c r="G49" s="9"/>
      <c r="H49" s="9"/>
      <c r="I49" s="6">
        <v>34.21</v>
      </c>
      <c r="J49" s="7"/>
      <c r="K49" s="7"/>
      <c r="L49" s="6">
        <v>18.39</v>
      </c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</row>
    <row r="50" spans="1:38" ht="13.5" customHeight="1" x14ac:dyDescent="0.35">
      <c r="A50" s="9"/>
      <c r="B50" s="9"/>
      <c r="C50" s="7"/>
      <c r="D50" s="9"/>
      <c r="E50" s="6">
        <v>35.5</v>
      </c>
      <c r="F50" s="8">
        <v>35.501994459999999</v>
      </c>
      <c r="G50" s="9"/>
      <c r="H50" s="9"/>
      <c r="I50" s="6">
        <v>34.119999999999997</v>
      </c>
      <c r="J50" s="8">
        <v>34.130000000000003</v>
      </c>
      <c r="K50" s="7"/>
      <c r="L50" s="6">
        <v>18.34</v>
      </c>
      <c r="M50" s="6">
        <v>18.36</v>
      </c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</row>
    <row r="51" spans="1:38" ht="13.5" customHeight="1" x14ac:dyDescent="0.35">
      <c r="A51" s="9"/>
      <c r="B51" s="9"/>
      <c r="C51" s="7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</row>
    <row r="52" spans="1:38" ht="13.5" customHeight="1" x14ac:dyDescent="0.35">
      <c r="A52" s="9"/>
      <c r="B52" s="9"/>
      <c r="C52" s="9"/>
      <c r="D52" s="9"/>
      <c r="E52" s="14"/>
      <c r="F52" s="9"/>
      <c r="G52" s="9"/>
      <c r="H52" s="9"/>
      <c r="I52" s="14"/>
      <c r="J52" s="7"/>
      <c r="K52" s="7"/>
      <c r="L52" s="14"/>
      <c r="M52" s="7"/>
      <c r="N52" s="7"/>
      <c r="Y52" s="7"/>
      <c r="Z52" s="7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</row>
    <row r="53" spans="1:38" ht="13.5" customHeight="1" x14ac:dyDescent="0.35">
      <c r="A53" s="9"/>
      <c r="B53" s="9"/>
      <c r="C53" s="9"/>
      <c r="D53" s="9"/>
      <c r="E53" s="14" t="s">
        <v>8</v>
      </c>
      <c r="F53" s="9"/>
      <c r="G53" s="9"/>
      <c r="H53" s="9"/>
      <c r="I53" s="14" t="s">
        <v>6</v>
      </c>
      <c r="K53" s="7"/>
      <c r="L53" s="14" t="s">
        <v>9</v>
      </c>
      <c r="M53" s="7"/>
      <c r="N53" s="7"/>
      <c r="Y53" s="7"/>
      <c r="Z53" s="7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</row>
    <row r="54" spans="1:38" ht="13.5" customHeight="1" x14ac:dyDescent="0.35">
      <c r="A54" s="9"/>
      <c r="B54" s="9"/>
      <c r="C54" s="7" t="s">
        <v>27</v>
      </c>
      <c r="D54" s="9"/>
      <c r="F54" s="7"/>
      <c r="G54" s="9"/>
      <c r="H54" s="9"/>
      <c r="I54" s="6">
        <v>38.35</v>
      </c>
      <c r="J54" s="7"/>
      <c r="K54" s="7"/>
      <c r="L54" s="6">
        <v>15.95</v>
      </c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</row>
    <row r="55" spans="1:38" ht="13.5" customHeight="1" x14ac:dyDescent="0.35">
      <c r="A55" s="9"/>
      <c r="B55" s="9"/>
      <c r="C55" s="7"/>
      <c r="D55" s="9"/>
      <c r="E55" s="6">
        <v>34.17</v>
      </c>
      <c r="F55" s="7"/>
      <c r="G55" s="9"/>
      <c r="H55" s="9"/>
      <c r="I55" s="6">
        <v>39.26</v>
      </c>
      <c r="J55" s="7"/>
      <c r="K55" s="7"/>
      <c r="L55" s="6">
        <v>16.010000000000002</v>
      </c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</row>
    <row r="56" spans="1:38" ht="13.5" customHeight="1" x14ac:dyDescent="0.35">
      <c r="A56" s="9"/>
      <c r="B56" s="9"/>
      <c r="C56" s="7"/>
      <c r="D56" s="9"/>
      <c r="E56" s="6">
        <v>34.22</v>
      </c>
      <c r="F56" s="8">
        <v>34.194671290000002</v>
      </c>
      <c r="G56" s="15">
        <v>-1.1009519830000001</v>
      </c>
      <c r="H56" s="15"/>
      <c r="I56" s="6">
        <v>38.26</v>
      </c>
      <c r="J56" s="8">
        <v>38.619999999999997</v>
      </c>
      <c r="K56" s="8">
        <v>1.46358631308086</v>
      </c>
      <c r="L56" s="6">
        <v>15.93</v>
      </c>
      <c r="M56" s="6">
        <v>15.96</v>
      </c>
      <c r="N56" s="6">
        <v>-2.4270186957155899</v>
      </c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</row>
    <row r="57" spans="1:38" ht="13.5" customHeight="1" x14ac:dyDescent="0.35">
      <c r="A57" s="9"/>
      <c r="B57" s="9"/>
      <c r="C57" s="7" t="s">
        <v>28</v>
      </c>
      <c r="D57" s="9"/>
      <c r="F57" s="7"/>
      <c r="G57" s="15">
        <v>2.1449618419999998</v>
      </c>
      <c r="H57" s="15"/>
      <c r="I57" s="6">
        <v>36.53</v>
      </c>
      <c r="J57" s="7"/>
      <c r="K57" s="8">
        <v>0.36259066470880003</v>
      </c>
      <c r="L57" s="6">
        <v>18.350000000000001</v>
      </c>
      <c r="N57" s="6">
        <v>5.3778096665627997</v>
      </c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</row>
    <row r="58" spans="1:38" ht="13.5" customHeight="1" x14ac:dyDescent="0.35">
      <c r="A58" s="9"/>
      <c r="B58" s="9"/>
      <c r="C58" s="7"/>
      <c r="D58" s="7"/>
      <c r="E58" s="6">
        <v>35.06</v>
      </c>
      <c r="F58" s="7"/>
      <c r="G58" s="9"/>
      <c r="H58" s="9"/>
      <c r="I58" s="6">
        <v>37.26</v>
      </c>
      <c r="J58" s="7"/>
      <c r="K58" s="7"/>
      <c r="L58" s="6">
        <v>18.47</v>
      </c>
      <c r="Y58" s="7"/>
      <c r="Z58" s="7"/>
      <c r="AB58" s="7"/>
      <c r="AC58" s="7"/>
      <c r="AD58" s="9"/>
      <c r="AE58" s="9"/>
      <c r="AF58" s="9"/>
      <c r="AG58" s="9"/>
      <c r="AH58" s="9"/>
      <c r="AI58" s="9"/>
      <c r="AJ58" s="9"/>
      <c r="AK58" s="9"/>
      <c r="AL58" s="9"/>
    </row>
    <row r="59" spans="1:38" ht="13.5" customHeight="1" x14ac:dyDescent="0.35">
      <c r="A59" s="9"/>
      <c r="B59" s="9"/>
      <c r="C59" s="7"/>
      <c r="D59" s="7"/>
      <c r="E59" s="6">
        <v>35.53</v>
      </c>
      <c r="F59" s="8">
        <v>35.29562327</v>
      </c>
      <c r="G59" s="9"/>
      <c r="H59" s="9"/>
      <c r="I59" s="6">
        <v>37.700000000000003</v>
      </c>
      <c r="J59" s="8">
        <v>37.159999999999997</v>
      </c>
      <c r="K59" s="7"/>
      <c r="L59" s="6">
        <v>18.350000000000001</v>
      </c>
      <c r="M59" s="6">
        <v>18.39</v>
      </c>
      <c r="Y59" s="7"/>
      <c r="Z59" s="7"/>
      <c r="AB59" s="7"/>
      <c r="AC59" s="7"/>
      <c r="AD59" s="9"/>
      <c r="AE59" s="9"/>
      <c r="AF59" s="9"/>
      <c r="AG59" s="9"/>
      <c r="AH59" s="9"/>
      <c r="AI59" s="9"/>
      <c r="AJ59" s="9"/>
      <c r="AK59" s="9"/>
      <c r="AL59" s="9"/>
    </row>
    <row r="60" spans="1:38" ht="13.5" customHeight="1" x14ac:dyDescent="0.35">
      <c r="A60" s="9"/>
      <c r="B60" s="9"/>
      <c r="C60" s="7"/>
      <c r="D60" s="7"/>
      <c r="F60" s="7"/>
      <c r="G60" s="9"/>
      <c r="H60" s="9"/>
      <c r="I60" s="9"/>
      <c r="J60" s="7"/>
      <c r="K60" s="7"/>
      <c r="Y60" s="7"/>
      <c r="Z60" s="7"/>
      <c r="AB60" s="7"/>
      <c r="AC60" s="7"/>
      <c r="AD60" s="9"/>
      <c r="AE60" s="9"/>
      <c r="AF60" s="9"/>
      <c r="AG60" s="9"/>
      <c r="AH60" s="9"/>
      <c r="AI60" s="9"/>
      <c r="AJ60" s="9"/>
      <c r="AK60" s="9"/>
      <c r="AL60" s="9"/>
    </row>
    <row r="61" spans="1:38" ht="13.5" customHeight="1" x14ac:dyDescent="0.35">
      <c r="A61" s="9"/>
      <c r="B61" s="9"/>
      <c r="C61" s="7"/>
      <c r="D61" s="7"/>
      <c r="E61" s="9"/>
      <c r="F61" s="9"/>
      <c r="G61" s="9"/>
      <c r="H61" s="9"/>
      <c r="I61" s="9"/>
      <c r="J61" s="9"/>
      <c r="K61" s="9"/>
      <c r="L61" s="9"/>
      <c r="M61" s="9"/>
      <c r="N61" s="9"/>
      <c r="R61" s="7"/>
      <c r="T61" s="7"/>
      <c r="U61" s="7"/>
      <c r="V61" s="7"/>
      <c r="X61" s="7"/>
      <c r="Y61" s="7"/>
      <c r="Z61" s="7"/>
      <c r="AB61" s="7"/>
      <c r="AC61" s="7"/>
      <c r="AD61" s="9"/>
      <c r="AE61" s="9"/>
      <c r="AF61" s="9"/>
      <c r="AG61" s="9"/>
      <c r="AH61" s="9"/>
      <c r="AI61" s="9"/>
      <c r="AJ61" s="9"/>
      <c r="AK61" s="9"/>
      <c r="AL61" s="9"/>
    </row>
    <row r="62" spans="1:38" ht="13.5" customHeight="1" x14ac:dyDescent="0.35">
      <c r="A62" s="9"/>
      <c r="B62" s="9"/>
      <c r="C62" s="7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R62" s="9"/>
      <c r="S62" s="9"/>
      <c r="T62" s="7"/>
      <c r="U62" s="9"/>
      <c r="V62" s="9"/>
      <c r="W62" s="7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</row>
    <row r="63" spans="1:38" ht="13.5" customHeight="1" x14ac:dyDescent="0.35">
      <c r="A63" s="9"/>
      <c r="B63" s="9"/>
      <c r="C63" s="9"/>
      <c r="D63" s="9"/>
      <c r="E63" s="14" t="s">
        <v>8</v>
      </c>
      <c r="F63" s="9"/>
      <c r="G63" s="9"/>
      <c r="H63" s="9"/>
      <c r="I63" s="14" t="s">
        <v>6</v>
      </c>
      <c r="J63" s="7"/>
      <c r="K63" s="7"/>
      <c r="L63" s="14" t="s">
        <v>9</v>
      </c>
      <c r="M63" s="7"/>
      <c r="N63" s="7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</row>
    <row r="64" spans="1:38" ht="13.5" customHeight="1" x14ac:dyDescent="0.35">
      <c r="A64" s="9"/>
      <c r="B64" s="9"/>
      <c r="C64" s="7" t="s">
        <v>27</v>
      </c>
      <c r="D64" s="9"/>
      <c r="E64" s="9"/>
      <c r="F64" s="7"/>
      <c r="I64" s="6">
        <v>32.75</v>
      </c>
      <c r="J64" s="7"/>
      <c r="K64" s="7"/>
      <c r="L64" s="6">
        <v>19.39</v>
      </c>
      <c r="M64" s="7"/>
      <c r="N64" s="7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</row>
    <row r="65" spans="1:38" ht="13.5" customHeight="1" x14ac:dyDescent="0.35">
      <c r="A65" s="9"/>
      <c r="B65" s="9"/>
      <c r="C65" s="7"/>
      <c r="D65" s="9"/>
      <c r="E65" s="6">
        <v>32.369999999999997</v>
      </c>
      <c r="I65" s="6">
        <v>30.46</v>
      </c>
      <c r="J65" s="7"/>
      <c r="K65" s="7"/>
      <c r="L65" s="6">
        <v>19.3</v>
      </c>
      <c r="M65" s="7"/>
      <c r="N65" s="7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</row>
    <row r="66" spans="1:38" ht="13.5" customHeight="1" x14ac:dyDescent="0.35">
      <c r="A66" s="9"/>
      <c r="B66" s="9"/>
      <c r="C66" s="7"/>
      <c r="D66" s="9"/>
      <c r="E66" s="6">
        <v>32.61</v>
      </c>
      <c r="F66" s="6">
        <f>AVERAGE(E65:E66)</f>
        <v>32.489999999999995</v>
      </c>
      <c r="G66" s="6"/>
      <c r="H66" s="6"/>
      <c r="I66" s="6">
        <v>31.25</v>
      </c>
      <c r="J66" s="8">
        <v>30.86</v>
      </c>
      <c r="K66" s="8">
        <v>-0.652655518744648</v>
      </c>
      <c r="L66" s="6">
        <v>19.399999999999999</v>
      </c>
      <c r="M66" s="8">
        <v>19.36</v>
      </c>
      <c r="N66" s="8">
        <v>-1.3244605836922601</v>
      </c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</row>
    <row r="67" spans="1:38" ht="13.5" customHeight="1" x14ac:dyDescent="0.35">
      <c r="A67" s="9"/>
      <c r="B67" s="9"/>
      <c r="C67" s="7" t="s">
        <v>28</v>
      </c>
      <c r="D67" s="9"/>
      <c r="E67" s="6">
        <v>32.57</v>
      </c>
      <c r="G67" s="6"/>
      <c r="H67" s="6"/>
      <c r="I67" s="6">
        <v>31.45</v>
      </c>
      <c r="J67" s="7"/>
      <c r="K67" s="8">
        <v>1.57205916913062</v>
      </c>
      <c r="L67" s="6">
        <v>20.62</v>
      </c>
      <c r="M67" s="7"/>
      <c r="N67" s="8">
        <v>2.5043923226735298</v>
      </c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</row>
    <row r="68" spans="1:38" ht="13.5" customHeight="1" x14ac:dyDescent="0.35">
      <c r="A68" s="9"/>
      <c r="B68" s="9"/>
      <c r="D68" s="9"/>
      <c r="E68" s="6">
        <v>34.74</v>
      </c>
      <c r="F68" s="6"/>
      <c r="I68" s="6">
        <v>31.39</v>
      </c>
      <c r="J68" s="7"/>
      <c r="K68" s="7"/>
      <c r="L68" s="6">
        <v>20.91</v>
      </c>
      <c r="M68" s="7"/>
      <c r="N68" s="7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</row>
    <row r="69" spans="1:38" ht="13.5" customHeight="1" x14ac:dyDescent="0.35">
      <c r="A69" s="9"/>
      <c r="B69" s="9"/>
      <c r="C69" s="9"/>
      <c r="D69" s="9"/>
      <c r="E69" s="9"/>
      <c r="F69" s="6">
        <f>AVERAGE(E67:E69)</f>
        <v>33.655000000000001</v>
      </c>
      <c r="G69" s="9">
        <f>F66-F69</f>
        <v>-1.1650000000000063</v>
      </c>
      <c r="H69" s="9"/>
      <c r="I69" s="6">
        <v>31.68</v>
      </c>
      <c r="J69" s="8">
        <v>31.51</v>
      </c>
      <c r="K69" s="7"/>
      <c r="L69" s="6">
        <v>20.54</v>
      </c>
      <c r="M69" s="8">
        <v>20.69</v>
      </c>
      <c r="N69" s="7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</row>
    <row r="70" spans="1:38" ht="13.5" customHeight="1" x14ac:dyDescent="0.35">
      <c r="A70" s="9"/>
      <c r="B70" s="9"/>
      <c r="C70" s="7" t="s">
        <v>29</v>
      </c>
      <c r="D70" s="9"/>
      <c r="E70" s="9"/>
      <c r="F70" s="9"/>
      <c r="G70" s="9">
        <f>2^-G69</f>
        <v>2.2423321560570271</v>
      </c>
      <c r="H70" s="9"/>
      <c r="J70" s="7"/>
      <c r="K70" s="7"/>
      <c r="L70" s="6">
        <v>20.68</v>
      </c>
      <c r="M70" s="7"/>
      <c r="N70" s="7"/>
      <c r="AA70" s="7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</row>
    <row r="71" spans="1:38" ht="13.5" customHeight="1" x14ac:dyDescent="0.35">
      <c r="A71" s="9"/>
      <c r="B71" s="9"/>
      <c r="C71" s="9"/>
      <c r="D71" s="9"/>
      <c r="E71" s="9"/>
      <c r="F71" s="9"/>
      <c r="G71" s="9"/>
      <c r="H71" s="9"/>
      <c r="I71" s="6">
        <v>30.51</v>
      </c>
      <c r="J71" s="7"/>
      <c r="K71" s="7"/>
      <c r="L71" s="6">
        <v>20.59</v>
      </c>
      <c r="M71" s="7"/>
      <c r="N71" s="7"/>
      <c r="AA71" s="7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</row>
    <row r="72" spans="1:38" ht="13.5" customHeight="1" x14ac:dyDescent="0.35">
      <c r="A72" s="9"/>
      <c r="B72" s="9"/>
      <c r="C72" s="9"/>
      <c r="D72" s="9"/>
      <c r="E72" s="9"/>
      <c r="F72" s="9"/>
      <c r="G72" s="9"/>
      <c r="H72" s="9"/>
      <c r="I72" s="6">
        <v>29.8</v>
      </c>
      <c r="J72" s="8">
        <v>30.15</v>
      </c>
      <c r="K72" s="7"/>
      <c r="L72" s="6">
        <v>20.43</v>
      </c>
      <c r="M72" s="8">
        <v>20.57</v>
      </c>
      <c r="N72" s="7"/>
      <c r="AA72" s="7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</row>
    <row r="73" spans="1:38" ht="13.5" customHeight="1" x14ac:dyDescent="0.3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7"/>
      <c r="M73" s="7"/>
      <c r="N73" s="7"/>
      <c r="AA73" s="7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</row>
    <row r="74" spans="1:38" ht="13.5" customHeight="1" x14ac:dyDescent="0.3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M74" s="7"/>
      <c r="N74" s="7"/>
      <c r="AA74" s="7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</row>
    <row r="75" spans="1:38" ht="13.5" customHeight="1" x14ac:dyDescent="0.3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M75" s="7"/>
      <c r="N75" s="7"/>
      <c r="AA75" s="7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</row>
    <row r="76" spans="1:38" ht="13.5" customHeight="1" x14ac:dyDescent="0.35">
      <c r="A76" s="9"/>
      <c r="B76" s="9"/>
      <c r="C76" s="9"/>
      <c r="D76" s="9"/>
      <c r="E76" s="9"/>
      <c r="F76" s="15">
        <v>2.5360413080000002</v>
      </c>
      <c r="G76" s="15">
        <f>AVERAGE(G70,G57,G48)</f>
        <v>2.3077784353523421</v>
      </c>
      <c r="H76" s="15"/>
      <c r="I76" s="9"/>
      <c r="J76" s="9"/>
      <c r="K76" s="9"/>
      <c r="L76" s="7"/>
      <c r="M76" s="9"/>
      <c r="N76" s="9"/>
      <c r="O76" s="9"/>
      <c r="P76" s="7"/>
      <c r="Q76" s="19"/>
      <c r="R76" s="18"/>
      <c r="S76" s="18"/>
      <c r="T76" s="7"/>
      <c r="V76" s="7"/>
      <c r="W76" s="7"/>
      <c r="X76" s="9"/>
      <c r="Y76" s="9"/>
      <c r="Z76" s="9"/>
      <c r="AA76" s="7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</row>
    <row r="77" spans="1:38" ht="13.5" customHeight="1" x14ac:dyDescent="0.35">
      <c r="A77" s="9"/>
      <c r="B77" s="9"/>
      <c r="C77" s="9"/>
      <c r="D77" s="9"/>
      <c r="E77" s="9"/>
      <c r="F77" s="15">
        <v>2.1449618419999998</v>
      </c>
      <c r="G77" s="15">
        <f>_xlfn.STDEV.P(G70,G57,G48)</f>
        <v>0.16622915666214449</v>
      </c>
      <c r="H77" s="15"/>
      <c r="I77" s="9"/>
      <c r="J77" s="9"/>
      <c r="K77" s="9"/>
      <c r="L77" s="7"/>
      <c r="M77" s="9"/>
      <c r="N77" s="9"/>
      <c r="O77" s="9"/>
      <c r="P77" s="7"/>
      <c r="Q77" s="19"/>
      <c r="R77" s="18"/>
      <c r="S77" s="18"/>
      <c r="T77" s="7"/>
      <c r="V77" s="7"/>
      <c r="W77" s="7"/>
      <c r="X77" s="9"/>
      <c r="Y77" s="9"/>
      <c r="Z77" s="9"/>
      <c r="AA77" s="7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</row>
    <row r="78" spans="1:38" ht="13.5" customHeight="1" x14ac:dyDescent="0.35">
      <c r="A78" s="9"/>
      <c r="B78" s="9"/>
      <c r="C78" s="9"/>
      <c r="D78" s="9"/>
      <c r="E78" s="9"/>
      <c r="F78" s="9">
        <v>2.2423321560570271</v>
      </c>
      <c r="G78" s="9"/>
      <c r="H78" s="9"/>
      <c r="I78" s="9"/>
      <c r="J78" s="9"/>
      <c r="K78" s="9"/>
      <c r="L78" s="7"/>
      <c r="M78" s="9"/>
      <c r="N78" s="9"/>
      <c r="O78" s="9"/>
      <c r="P78" s="7"/>
      <c r="Q78" s="19"/>
      <c r="R78" s="18"/>
      <c r="S78" s="18"/>
      <c r="T78" s="7"/>
      <c r="V78" s="7"/>
      <c r="W78" s="7"/>
      <c r="X78" s="9"/>
      <c r="Y78" s="9"/>
      <c r="Z78" s="9"/>
      <c r="AA78" s="7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</row>
    <row r="79" spans="1:38" ht="13.5" customHeight="1" x14ac:dyDescent="0.35">
      <c r="A79" s="9"/>
      <c r="B79" s="9"/>
      <c r="C79" s="9"/>
      <c r="D79" s="9"/>
      <c r="E79" s="9"/>
      <c r="F79" s="9"/>
      <c r="G79" s="9"/>
      <c r="H79" s="9"/>
      <c r="I79" s="9"/>
      <c r="J79" s="9"/>
      <c r="K79" s="7"/>
      <c r="L79" s="9"/>
      <c r="M79" s="9"/>
      <c r="N79" s="9"/>
      <c r="O79" s="7"/>
      <c r="P79" s="19"/>
      <c r="Q79" s="18"/>
      <c r="R79" s="18"/>
      <c r="S79" s="7"/>
      <c r="T79" s="9"/>
      <c r="U79" s="9"/>
      <c r="V79" s="9"/>
      <c r="W79" s="7"/>
      <c r="X79" s="7"/>
      <c r="Y79" s="7"/>
      <c r="Z79" s="7"/>
      <c r="AA79" s="7"/>
      <c r="AB79" s="7"/>
      <c r="AC79" s="7"/>
      <c r="AD79" s="7"/>
      <c r="AE79" s="9"/>
      <c r="AF79" s="9"/>
      <c r="AG79" s="9"/>
      <c r="AH79" s="9"/>
      <c r="AI79" s="9"/>
      <c r="AJ79" s="9"/>
      <c r="AK79" s="9"/>
      <c r="AL79" s="9"/>
    </row>
    <row r="80" spans="1:38" ht="13.5" customHeight="1" x14ac:dyDescent="0.3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</row>
    <row r="81" spans="1:38" ht="13.5" customHeight="1" x14ac:dyDescent="0.35">
      <c r="A81" s="16"/>
      <c r="B81" s="55"/>
      <c r="C81" s="54"/>
      <c r="D81" s="16"/>
      <c r="E81" s="16"/>
      <c r="F81" s="13"/>
      <c r="G81" s="20"/>
      <c r="H81" s="20"/>
      <c r="I81" s="20"/>
      <c r="J81" s="20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</row>
    <row r="82" spans="1:38" ht="13.5" customHeight="1" x14ac:dyDescent="0.35">
      <c r="A82" s="9"/>
      <c r="B82" s="9"/>
      <c r="C82" s="9"/>
      <c r="D82" s="9"/>
      <c r="E82" s="14"/>
      <c r="F82" s="9"/>
      <c r="G82" s="9"/>
      <c r="H82" s="9"/>
      <c r="I82" s="14"/>
      <c r="J82" s="7"/>
      <c r="K82" s="7"/>
      <c r="L82" s="14"/>
      <c r="M82" s="7"/>
      <c r="N82" s="7"/>
      <c r="O82" s="9"/>
      <c r="P82" s="7"/>
      <c r="Q82" s="7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</row>
    <row r="83" spans="1:38" ht="13.5" customHeight="1" x14ac:dyDescent="0.35">
      <c r="A83" s="9"/>
      <c r="B83" s="9"/>
      <c r="C83" s="53"/>
      <c r="D83" s="54"/>
      <c r="E83" s="6"/>
      <c r="F83" s="7"/>
      <c r="G83" s="9"/>
      <c r="H83" s="9"/>
      <c r="I83" s="15"/>
      <c r="J83" s="9"/>
      <c r="K83" s="7"/>
      <c r="M83" s="7"/>
      <c r="N83" s="7"/>
      <c r="O83" s="6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</row>
    <row r="84" spans="1:38" ht="13.5" customHeight="1" x14ac:dyDescent="0.35">
      <c r="A84" s="9"/>
      <c r="B84" s="9"/>
      <c r="C84" s="9"/>
      <c r="D84" s="9"/>
      <c r="E84" s="6"/>
      <c r="F84" s="7"/>
      <c r="G84" s="9"/>
      <c r="H84" s="9"/>
      <c r="I84" s="15"/>
      <c r="J84" s="9"/>
      <c r="K84" s="7"/>
      <c r="L84" s="6"/>
      <c r="M84" s="7"/>
      <c r="N84" s="7"/>
      <c r="O84" s="6"/>
      <c r="AA84" s="9"/>
      <c r="AB84" s="9"/>
      <c r="AC84" s="10"/>
      <c r="AD84" s="3"/>
      <c r="AE84" s="3"/>
      <c r="AF84" s="3"/>
      <c r="AG84" s="3"/>
      <c r="AH84" s="9"/>
      <c r="AI84" s="9"/>
      <c r="AJ84" s="9"/>
      <c r="AK84" s="9"/>
      <c r="AL84" s="9"/>
    </row>
    <row r="85" spans="1:38" ht="13.5" customHeight="1" x14ac:dyDescent="0.35">
      <c r="A85" s="9"/>
      <c r="B85" s="9"/>
      <c r="C85" s="9"/>
      <c r="D85" s="9"/>
      <c r="E85" s="6"/>
      <c r="F85" s="8"/>
      <c r="G85" s="15"/>
      <c r="H85" s="15"/>
      <c r="I85" s="15"/>
      <c r="J85" s="15"/>
      <c r="K85" s="8"/>
      <c r="L85" s="6"/>
      <c r="M85" s="8"/>
      <c r="N85" s="8"/>
      <c r="O85" s="6"/>
      <c r="P85" s="6"/>
      <c r="Q85" s="6"/>
      <c r="AA85" s="9"/>
      <c r="AB85" s="9"/>
      <c r="AC85" s="10"/>
      <c r="AD85" s="3"/>
      <c r="AE85" s="3"/>
      <c r="AF85" s="3"/>
      <c r="AG85" s="3"/>
      <c r="AH85" s="9"/>
      <c r="AI85" s="9"/>
      <c r="AJ85" s="9"/>
      <c r="AK85" s="9"/>
      <c r="AL85" s="9"/>
    </row>
    <row r="86" spans="1:38" ht="13.5" customHeight="1" x14ac:dyDescent="0.35">
      <c r="A86" s="9"/>
      <c r="B86" s="9"/>
      <c r="C86" s="53"/>
      <c r="D86" s="54"/>
      <c r="E86" s="6"/>
      <c r="F86" s="7"/>
      <c r="G86" s="15"/>
      <c r="H86" s="15"/>
      <c r="I86" s="15"/>
      <c r="J86" s="9"/>
      <c r="K86" s="8"/>
      <c r="L86" s="6"/>
      <c r="M86" s="7"/>
      <c r="N86" s="8"/>
      <c r="O86" s="6"/>
      <c r="Q86" s="6"/>
      <c r="AA86" s="9"/>
      <c r="AB86" s="9"/>
      <c r="AC86" s="10"/>
      <c r="AD86" s="3"/>
      <c r="AE86" s="3"/>
      <c r="AF86" s="3"/>
      <c r="AG86" s="3"/>
      <c r="AH86" s="9"/>
      <c r="AI86" s="9"/>
      <c r="AJ86" s="9"/>
      <c r="AK86" s="9"/>
      <c r="AL86" s="9"/>
    </row>
    <row r="87" spans="1:38" ht="13.5" customHeight="1" x14ac:dyDescent="0.35">
      <c r="A87" s="9"/>
      <c r="B87" s="9"/>
      <c r="C87" s="9"/>
      <c r="D87" s="9"/>
      <c r="E87" s="6"/>
      <c r="F87" s="7"/>
      <c r="G87" s="9"/>
      <c r="H87" s="9"/>
      <c r="I87" s="15"/>
      <c r="J87" s="9"/>
      <c r="K87" s="7"/>
      <c r="L87" s="6"/>
      <c r="M87" s="7"/>
      <c r="N87" s="7"/>
      <c r="O87" s="6"/>
      <c r="AA87" s="9"/>
      <c r="AB87" s="9"/>
      <c r="AC87" s="10"/>
      <c r="AD87" s="3"/>
      <c r="AE87" s="3"/>
      <c r="AF87" s="3"/>
      <c r="AG87" s="3"/>
      <c r="AH87" s="9"/>
      <c r="AI87" s="9"/>
      <c r="AJ87" s="9"/>
      <c r="AK87" s="9"/>
      <c r="AL87" s="9"/>
    </row>
    <row r="88" spans="1:38" ht="13.5" customHeight="1" x14ac:dyDescent="0.35">
      <c r="A88" s="9"/>
      <c r="B88" s="9"/>
      <c r="C88" s="9"/>
      <c r="D88" s="9"/>
      <c r="F88" s="8"/>
      <c r="G88" s="9"/>
      <c r="H88" s="9"/>
      <c r="I88" s="9"/>
      <c r="J88" s="15"/>
      <c r="K88" s="7"/>
      <c r="M88" s="8"/>
      <c r="N88" s="7"/>
      <c r="O88" s="6"/>
      <c r="P88" s="6"/>
      <c r="AA88" s="9"/>
      <c r="AB88" s="9"/>
      <c r="AC88" s="10"/>
      <c r="AD88" s="3"/>
      <c r="AE88" s="3"/>
      <c r="AF88" s="3"/>
      <c r="AG88" s="3"/>
      <c r="AH88" s="9"/>
      <c r="AI88" s="9"/>
      <c r="AJ88" s="9"/>
      <c r="AK88" s="9"/>
      <c r="AL88" s="9"/>
    </row>
    <row r="89" spans="1:38" ht="13.5" customHeight="1" x14ac:dyDescent="0.3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AA89" s="9"/>
      <c r="AB89" s="9"/>
      <c r="AC89" s="10"/>
      <c r="AD89" s="3"/>
      <c r="AE89" s="3"/>
      <c r="AF89" s="3"/>
      <c r="AG89" s="3"/>
      <c r="AH89" s="9"/>
      <c r="AI89" s="9"/>
      <c r="AJ89" s="9"/>
      <c r="AK89" s="9"/>
      <c r="AL89" s="9"/>
    </row>
    <row r="90" spans="1:38" ht="13.5" customHeight="1" x14ac:dyDescent="0.3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10"/>
      <c r="AD90" s="3"/>
      <c r="AE90" s="3"/>
      <c r="AF90" s="3"/>
      <c r="AG90" s="3"/>
      <c r="AH90" s="9"/>
      <c r="AI90" s="9"/>
      <c r="AJ90" s="9"/>
      <c r="AK90" s="9"/>
      <c r="AL90" s="9"/>
    </row>
    <row r="91" spans="1:38" ht="13.5" customHeight="1" x14ac:dyDescent="0.3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10"/>
      <c r="AD91" s="3"/>
      <c r="AE91" s="3"/>
      <c r="AF91" s="3"/>
      <c r="AG91" s="3"/>
      <c r="AH91" s="9"/>
      <c r="AI91" s="9"/>
      <c r="AJ91" s="9"/>
      <c r="AK91" s="9"/>
      <c r="AL91" s="9"/>
    </row>
    <row r="92" spans="1:38" ht="13.5" customHeight="1" x14ac:dyDescent="0.35">
      <c r="A92" s="9"/>
      <c r="B92" s="9"/>
      <c r="C92" s="9"/>
      <c r="E92" s="7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10"/>
      <c r="AD92" s="3"/>
      <c r="AE92" s="3"/>
      <c r="AF92" s="3"/>
      <c r="AG92" s="3"/>
      <c r="AH92" s="9"/>
      <c r="AI92" s="9"/>
      <c r="AJ92" s="9"/>
      <c r="AK92" s="9"/>
      <c r="AL92" s="9"/>
    </row>
    <row r="93" spans="1:38" ht="13.5" customHeight="1" x14ac:dyDescent="0.35">
      <c r="A93" s="9"/>
      <c r="B93" s="9"/>
      <c r="C93" s="9"/>
      <c r="E93" s="7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10"/>
      <c r="AD93" s="3"/>
      <c r="AE93" s="3"/>
      <c r="AF93" s="3"/>
      <c r="AG93" s="3"/>
      <c r="AH93" s="9"/>
      <c r="AI93" s="9"/>
      <c r="AJ93" s="9"/>
      <c r="AK93" s="9"/>
      <c r="AL93" s="9"/>
    </row>
    <row r="94" spans="1:38" ht="13.5" customHeight="1" x14ac:dyDescent="0.35">
      <c r="A94" s="9"/>
      <c r="B94" s="9"/>
      <c r="C94" s="9"/>
      <c r="D94" s="9"/>
      <c r="E94" s="14"/>
      <c r="F94" s="9"/>
      <c r="G94" s="9"/>
      <c r="H94" s="9"/>
      <c r="I94" s="14"/>
      <c r="J94" s="7"/>
      <c r="K94" s="7"/>
      <c r="L94" s="14"/>
      <c r="M94" s="7"/>
      <c r="N94" s="7"/>
      <c r="O94" s="9"/>
      <c r="P94" s="7"/>
      <c r="Q94" s="7"/>
      <c r="AA94" s="9"/>
      <c r="AB94" s="9"/>
      <c r="AC94" s="10"/>
      <c r="AD94" s="3"/>
      <c r="AE94" s="3"/>
      <c r="AF94" s="3"/>
      <c r="AG94" s="3"/>
      <c r="AH94" s="9"/>
      <c r="AI94" s="9"/>
      <c r="AJ94" s="9"/>
      <c r="AK94" s="9"/>
      <c r="AL94" s="9"/>
    </row>
    <row r="95" spans="1:38" ht="13.5" customHeight="1" x14ac:dyDescent="0.35">
      <c r="A95" s="9"/>
      <c r="B95" s="9"/>
      <c r="C95" s="53"/>
      <c r="D95" s="54"/>
      <c r="E95" s="6"/>
      <c r="I95" s="24"/>
      <c r="J95" s="24"/>
      <c r="K95" s="24"/>
      <c r="L95" s="6"/>
      <c r="M95" s="7"/>
      <c r="N95" s="7"/>
      <c r="O95" s="6"/>
      <c r="P95" s="7"/>
      <c r="Q95" s="7"/>
      <c r="AA95" s="9"/>
      <c r="AB95" s="9"/>
      <c r="AC95" s="10"/>
      <c r="AD95" s="3"/>
      <c r="AE95" s="3"/>
      <c r="AF95" s="3"/>
      <c r="AG95" s="3"/>
      <c r="AH95" s="9"/>
      <c r="AI95" s="9"/>
      <c r="AJ95" s="9"/>
      <c r="AK95" s="9"/>
      <c r="AL95" s="9"/>
    </row>
    <row r="96" spans="1:38" ht="13.5" customHeight="1" x14ac:dyDescent="0.35">
      <c r="A96" s="9"/>
      <c r="B96" s="9"/>
      <c r="C96" s="9"/>
      <c r="D96" s="9"/>
      <c r="E96" s="6"/>
      <c r="F96" s="6"/>
      <c r="G96" s="6"/>
      <c r="H96" s="6"/>
      <c r="I96" s="24"/>
      <c r="J96" s="24"/>
      <c r="K96" s="24"/>
      <c r="L96" s="6"/>
      <c r="M96" s="7"/>
      <c r="N96" s="7"/>
      <c r="O96" s="6"/>
      <c r="P96" s="7"/>
      <c r="Q96" s="7"/>
      <c r="AA96" s="9"/>
      <c r="AB96" s="9"/>
      <c r="AC96" s="10"/>
      <c r="AD96" s="3"/>
      <c r="AE96" s="3"/>
      <c r="AF96" s="3"/>
      <c r="AG96" s="3"/>
      <c r="AH96" s="9"/>
      <c r="AI96" s="9"/>
      <c r="AJ96" s="9"/>
      <c r="AK96" s="9"/>
      <c r="AL96" s="9"/>
    </row>
    <row r="97" spans="1:38" ht="13.5" customHeight="1" x14ac:dyDescent="0.35">
      <c r="A97" s="9"/>
      <c r="B97" s="9"/>
      <c r="C97" s="9"/>
      <c r="D97" s="9"/>
      <c r="E97" s="9"/>
      <c r="F97" s="9"/>
      <c r="G97" s="6"/>
      <c r="H97" s="6"/>
      <c r="I97" s="24"/>
      <c r="J97" s="24"/>
      <c r="K97" s="24"/>
      <c r="M97" s="8"/>
      <c r="N97" s="8"/>
      <c r="O97" s="6"/>
      <c r="P97" s="8"/>
      <c r="Q97" s="8"/>
      <c r="AA97" s="9"/>
      <c r="AB97" s="9"/>
      <c r="AC97" s="10"/>
      <c r="AD97" s="3"/>
      <c r="AE97" s="3"/>
      <c r="AF97" s="3"/>
      <c r="AG97" s="3"/>
      <c r="AH97" s="9"/>
      <c r="AI97" s="9"/>
      <c r="AJ97" s="9"/>
      <c r="AK97" s="9"/>
      <c r="AL97" s="9"/>
    </row>
    <row r="98" spans="1:38" ht="13.5" customHeight="1" x14ac:dyDescent="0.35">
      <c r="A98" s="9"/>
      <c r="B98" s="9"/>
      <c r="C98" s="53"/>
      <c r="D98" s="54"/>
      <c r="E98" s="6"/>
      <c r="I98" s="24"/>
      <c r="J98" s="24"/>
      <c r="K98" s="24"/>
      <c r="L98" s="6"/>
      <c r="M98" s="7"/>
      <c r="N98" s="8"/>
      <c r="O98" s="6"/>
      <c r="P98" s="7"/>
      <c r="Q98" s="8"/>
      <c r="AA98" s="9"/>
      <c r="AB98" s="9"/>
      <c r="AC98" s="10"/>
      <c r="AD98" s="3"/>
      <c r="AE98" s="3"/>
      <c r="AF98" s="3"/>
      <c r="AG98" s="3"/>
      <c r="AH98" s="9"/>
      <c r="AI98" s="9"/>
      <c r="AJ98" s="9"/>
      <c r="AK98" s="9"/>
      <c r="AL98" s="9"/>
    </row>
    <row r="99" spans="1:38" ht="13.5" customHeight="1" x14ac:dyDescent="0.35">
      <c r="A99" s="9"/>
      <c r="B99" s="9"/>
      <c r="C99" s="9"/>
      <c r="D99" s="9"/>
      <c r="E99" s="6"/>
      <c r="F99" s="6"/>
      <c r="G99" s="9"/>
      <c r="H99" s="9"/>
      <c r="I99" s="24"/>
      <c r="J99" s="24"/>
      <c r="K99" s="24"/>
      <c r="L99" s="6"/>
      <c r="M99" s="7"/>
      <c r="N99" s="7"/>
      <c r="O99" s="6"/>
      <c r="P99" s="7"/>
      <c r="Q99" s="7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</row>
    <row r="100" spans="1:38" ht="13.5" customHeight="1" x14ac:dyDescent="0.35">
      <c r="A100" s="9"/>
      <c r="B100" s="9"/>
      <c r="C100" s="9"/>
      <c r="D100" s="9"/>
      <c r="E100" s="9"/>
      <c r="F100" s="9"/>
      <c r="G100" s="9"/>
      <c r="H100" s="9"/>
      <c r="I100" s="24"/>
      <c r="J100" s="24"/>
      <c r="K100" s="24"/>
      <c r="L100" s="6"/>
      <c r="M100" s="8"/>
      <c r="N100" s="7"/>
      <c r="O100" s="6"/>
      <c r="P100" s="8"/>
      <c r="Q100" s="7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</row>
    <row r="101" spans="1:38" ht="13.5" customHeight="1" x14ac:dyDescent="0.35">
      <c r="A101" s="9"/>
      <c r="B101" s="9"/>
      <c r="C101" s="53"/>
      <c r="D101" s="54"/>
      <c r="E101" s="9"/>
      <c r="F101" s="9"/>
      <c r="G101" s="9"/>
      <c r="H101" s="9"/>
      <c r="I101" s="24"/>
      <c r="J101" s="24"/>
      <c r="K101" s="24"/>
      <c r="L101" s="6"/>
      <c r="M101" s="7"/>
      <c r="N101" s="7"/>
      <c r="O101" s="6"/>
      <c r="P101" s="7"/>
      <c r="Q101" s="7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</row>
    <row r="102" spans="1:38" ht="13.5" customHeight="1" x14ac:dyDescent="0.35">
      <c r="A102" s="9"/>
      <c r="B102" s="9"/>
      <c r="C102" s="9"/>
      <c r="D102" s="9"/>
      <c r="E102" s="9"/>
      <c r="F102" s="9"/>
      <c r="G102" s="9"/>
      <c r="H102" s="9"/>
      <c r="I102" s="24"/>
      <c r="J102" s="24"/>
      <c r="K102" s="24"/>
      <c r="L102" s="6"/>
      <c r="M102" s="7"/>
      <c r="N102" s="7"/>
      <c r="O102" s="7"/>
      <c r="P102" s="9"/>
      <c r="Q102" s="9"/>
      <c r="AA102" s="9"/>
      <c r="AB102" s="7"/>
      <c r="AC102" s="9"/>
      <c r="AD102" s="9"/>
      <c r="AE102" s="9"/>
      <c r="AF102" s="9"/>
      <c r="AG102" s="9"/>
      <c r="AH102" s="9"/>
      <c r="AI102" s="9"/>
      <c r="AJ102" s="9"/>
      <c r="AK102" s="9"/>
      <c r="AL102" s="9"/>
    </row>
    <row r="103" spans="1:38" ht="13.5" customHeight="1" x14ac:dyDescent="0.35">
      <c r="A103" s="9"/>
      <c r="B103" s="9"/>
      <c r="C103" s="9"/>
      <c r="D103" s="9"/>
      <c r="E103" s="9"/>
      <c r="F103" s="9"/>
      <c r="G103" s="9"/>
      <c r="H103" s="9"/>
      <c r="I103" s="24"/>
      <c r="J103" s="24"/>
      <c r="K103" s="24"/>
      <c r="L103" s="6"/>
      <c r="M103" s="8"/>
      <c r="N103" s="7"/>
      <c r="O103" s="7"/>
      <c r="P103" s="9"/>
      <c r="Q103" s="9"/>
      <c r="AA103" s="9"/>
      <c r="AB103" s="7"/>
      <c r="AC103" s="9"/>
      <c r="AD103" s="9"/>
      <c r="AE103" s="9"/>
      <c r="AF103" s="9"/>
      <c r="AG103" s="9"/>
      <c r="AH103" s="9"/>
      <c r="AI103" s="9"/>
      <c r="AJ103" s="9"/>
      <c r="AK103" s="9"/>
      <c r="AL103" s="9"/>
    </row>
    <row r="104" spans="1:38" ht="13.5" customHeight="1" x14ac:dyDescent="0.35">
      <c r="A104" s="9"/>
      <c r="B104" s="9"/>
      <c r="H104" s="9"/>
      <c r="I104" s="18"/>
      <c r="J104" s="18"/>
      <c r="K104" s="7"/>
      <c r="L104" s="9"/>
      <c r="M104" s="9"/>
      <c r="N104" s="9"/>
      <c r="O104" s="7"/>
      <c r="P104" s="9"/>
      <c r="Q104" s="9"/>
      <c r="AA104" s="9"/>
      <c r="AB104" s="7"/>
      <c r="AC104" s="9"/>
      <c r="AD104" s="9"/>
      <c r="AE104" s="9"/>
      <c r="AF104" s="9"/>
      <c r="AG104" s="9"/>
      <c r="AH104" s="9"/>
      <c r="AI104" s="9"/>
      <c r="AJ104" s="9"/>
      <c r="AK104" s="9"/>
      <c r="AL104" s="9"/>
    </row>
    <row r="105" spans="1:38" ht="13.5" customHeight="1" x14ac:dyDescent="0.35">
      <c r="A105" s="9"/>
      <c r="B105" s="9"/>
      <c r="C105" s="53"/>
      <c r="D105" s="54"/>
      <c r="E105" s="33"/>
      <c r="F105" s="37"/>
      <c r="G105" s="37"/>
      <c r="H105" s="9"/>
      <c r="I105" s="9"/>
      <c r="J105" s="9"/>
      <c r="K105" s="9"/>
      <c r="L105" s="7"/>
      <c r="M105" s="9"/>
      <c r="N105" s="9"/>
      <c r="O105" s="9"/>
      <c r="P105" s="7"/>
      <c r="Q105" s="19"/>
      <c r="R105" s="18"/>
      <c r="S105" s="18"/>
      <c r="T105" s="7"/>
      <c r="U105" s="9"/>
      <c r="V105" s="9"/>
      <c r="W105" s="9"/>
      <c r="X105" s="7"/>
      <c r="Y105" s="9"/>
      <c r="Z105" s="9"/>
      <c r="AA105" s="9"/>
      <c r="AB105" s="7"/>
      <c r="AC105" s="9"/>
      <c r="AD105" s="9"/>
      <c r="AE105" s="9"/>
      <c r="AF105" s="9"/>
      <c r="AG105" s="9"/>
      <c r="AH105" s="9"/>
      <c r="AI105" s="9"/>
      <c r="AJ105" s="9"/>
      <c r="AK105" s="9"/>
      <c r="AL105" s="9"/>
    </row>
    <row r="106" spans="1:38" ht="13.5" customHeight="1" x14ac:dyDescent="0.35">
      <c r="A106" s="9"/>
      <c r="B106" s="9"/>
      <c r="C106" s="9"/>
      <c r="D106" s="9"/>
      <c r="E106" s="33"/>
      <c r="F106" s="37"/>
      <c r="G106" s="37"/>
      <c r="H106" s="9"/>
      <c r="I106" s="9"/>
      <c r="J106" s="9"/>
      <c r="K106" s="9"/>
      <c r="L106" s="7"/>
      <c r="M106" s="9"/>
      <c r="N106" s="9"/>
      <c r="O106" s="9"/>
      <c r="P106" s="7"/>
      <c r="Q106" s="10"/>
      <c r="R106" s="3"/>
      <c r="S106" s="3"/>
      <c r="U106" s="3"/>
      <c r="V106" s="9"/>
      <c r="W106" s="9"/>
      <c r="X106" s="7"/>
      <c r="Y106" s="9"/>
      <c r="Z106" s="9"/>
      <c r="AA106" s="9"/>
      <c r="AB106" s="7"/>
      <c r="AC106" s="9"/>
      <c r="AD106" s="9"/>
      <c r="AE106" s="9"/>
      <c r="AF106" s="9"/>
      <c r="AG106" s="9"/>
      <c r="AH106" s="9"/>
      <c r="AI106" s="9"/>
      <c r="AJ106" s="9"/>
      <c r="AK106" s="9"/>
      <c r="AL106" s="9"/>
    </row>
    <row r="107" spans="1:38" ht="13.5" customHeight="1" x14ac:dyDescent="0.35">
      <c r="A107" s="9"/>
      <c r="B107" s="9"/>
      <c r="C107" s="9"/>
      <c r="D107" s="9"/>
      <c r="E107" s="33"/>
      <c r="F107" s="33"/>
      <c r="G107" s="24"/>
      <c r="H107" s="15"/>
      <c r="I107" s="9"/>
      <c r="J107" s="9"/>
      <c r="K107" s="9"/>
      <c r="L107" s="7"/>
      <c r="M107" s="9"/>
      <c r="N107" s="9"/>
      <c r="O107" s="9"/>
      <c r="P107" s="7"/>
      <c r="Q107" s="10"/>
      <c r="R107" s="3"/>
      <c r="S107" s="3"/>
      <c r="U107" s="3"/>
      <c r="V107" s="9"/>
      <c r="W107" s="9"/>
      <c r="X107" s="7"/>
      <c r="Y107" s="9"/>
      <c r="Z107" s="9"/>
      <c r="AA107" s="9"/>
      <c r="AB107" s="7"/>
      <c r="AC107" s="9"/>
      <c r="AD107" s="9"/>
      <c r="AE107" s="9"/>
      <c r="AF107" s="9"/>
      <c r="AG107" s="9"/>
      <c r="AH107" s="9"/>
      <c r="AI107" s="9"/>
      <c r="AJ107" s="9"/>
      <c r="AK107" s="9"/>
      <c r="AL107" s="9"/>
    </row>
    <row r="108" spans="1:38" ht="13.5" customHeight="1" x14ac:dyDescent="0.35">
      <c r="A108" s="9"/>
      <c r="B108" s="9"/>
      <c r="C108" s="36"/>
      <c r="E108" s="33"/>
      <c r="F108" s="37"/>
      <c r="G108" s="38"/>
      <c r="H108" s="15"/>
      <c r="I108" s="9"/>
      <c r="J108" s="9"/>
      <c r="K108" s="9"/>
      <c r="L108" s="7"/>
      <c r="M108" s="9"/>
      <c r="N108" s="9"/>
      <c r="O108" s="9"/>
      <c r="P108" s="7"/>
      <c r="Q108" s="10"/>
      <c r="R108" s="3"/>
      <c r="S108" s="3"/>
      <c r="T108" s="3"/>
      <c r="V108" s="9"/>
      <c r="W108" s="9"/>
      <c r="X108" s="7"/>
      <c r="Y108" s="9"/>
      <c r="Z108" s="9"/>
      <c r="AA108" s="9"/>
      <c r="AB108" s="7"/>
      <c r="AC108" s="9"/>
      <c r="AD108" s="9"/>
      <c r="AE108" s="9"/>
      <c r="AF108" s="9"/>
      <c r="AG108" s="9"/>
      <c r="AH108" s="9"/>
      <c r="AI108" s="9"/>
      <c r="AJ108" s="9"/>
      <c r="AK108" s="9"/>
      <c r="AL108" s="9"/>
    </row>
    <row r="109" spans="1:38" ht="13.5" customHeight="1" x14ac:dyDescent="0.35">
      <c r="A109" s="9"/>
      <c r="B109" s="9"/>
      <c r="C109" s="37"/>
      <c r="E109" s="33"/>
      <c r="F109" s="37"/>
      <c r="G109" s="37"/>
      <c r="H109" s="9"/>
      <c r="I109" s="9"/>
      <c r="J109" s="9"/>
      <c r="K109" s="9"/>
      <c r="L109" s="7"/>
      <c r="M109" s="9"/>
      <c r="N109" s="9"/>
      <c r="O109" s="9"/>
      <c r="P109" s="7"/>
      <c r="Q109" s="10"/>
      <c r="R109" s="3"/>
      <c r="S109" s="3"/>
      <c r="T109" s="3"/>
      <c r="V109" s="9"/>
      <c r="W109" s="9"/>
      <c r="X109" s="7"/>
      <c r="Y109" s="9"/>
      <c r="Z109" s="9"/>
      <c r="AA109" s="9"/>
      <c r="AB109" s="7"/>
      <c r="AC109" s="9"/>
      <c r="AD109" s="9"/>
      <c r="AE109" s="9"/>
      <c r="AF109" s="9"/>
      <c r="AG109" s="9"/>
      <c r="AH109" s="9"/>
      <c r="AI109" s="9"/>
      <c r="AJ109" s="9"/>
      <c r="AK109" s="9"/>
      <c r="AL109" s="9"/>
    </row>
    <row r="110" spans="1:38" ht="13.5" customHeight="1" x14ac:dyDescent="0.35">
      <c r="A110" s="9"/>
      <c r="B110" s="9"/>
      <c r="C110" s="37"/>
      <c r="E110" s="33"/>
      <c r="F110" s="33"/>
      <c r="G110" s="37"/>
      <c r="H110" s="9"/>
      <c r="I110" s="9"/>
      <c r="J110" s="9"/>
      <c r="K110" s="9"/>
      <c r="L110" s="7"/>
      <c r="M110" s="9"/>
      <c r="N110" s="9"/>
      <c r="O110" s="9"/>
      <c r="P110" s="7"/>
      <c r="Q110" s="10"/>
      <c r="R110" s="3"/>
      <c r="S110" s="3"/>
      <c r="U110" s="3"/>
      <c r="V110" s="9"/>
      <c r="W110" s="9"/>
      <c r="X110" s="7"/>
      <c r="Y110" s="9"/>
      <c r="Z110" s="9"/>
      <c r="AA110" s="9"/>
      <c r="AB110" s="7"/>
      <c r="AC110" s="9"/>
      <c r="AD110" s="9"/>
      <c r="AE110" s="9"/>
      <c r="AF110" s="9"/>
      <c r="AG110" s="9"/>
      <c r="AH110" s="9"/>
      <c r="AI110" s="9"/>
      <c r="AJ110" s="9"/>
      <c r="AK110" s="9"/>
      <c r="AL110" s="9"/>
    </row>
    <row r="111" spans="1:38" ht="13.5" customHeight="1" x14ac:dyDescent="0.35">
      <c r="A111" s="9"/>
      <c r="B111" s="9"/>
      <c r="C111" s="36"/>
      <c r="D111" s="9"/>
      <c r="E111" s="33"/>
      <c r="F111" s="37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10"/>
      <c r="R111" s="3"/>
      <c r="S111" s="3"/>
      <c r="U111" s="3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</row>
    <row r="112" spans="1:38" ht="13.5" customHeight="1" x14ac:dyDescent="0.35">
      <c r="A112" s="9"/>
      <c r="B112" s="9"/>
      <c r="C112" s="9"/>
      <c r="D112" s="9"/>
      <c r="E112" s="33"/>
      <c r="F112" s="37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10"/>
      <c r="R112" s="3"/>
      <c r="S112" s="3"/>
      <c r="U112" s="3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</row>
    <row r="113" spans="1:38" ht="13.5" customHeight="1" x14ac:dyDescent="0.35">
      <c r="A113" s="9"/>
      <c r="B113" s="9"/>
      <c r="C113" s="9"/>
      <c r="D113" s="9"/>
      <c r="E113" s="33"/>
      <c r="F113" s="33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10"/>
      <c r="R113" s="3"/>
      <c r="S113" s="3"/>
      <c r="U113" s="3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</row>
    <row r="114" spans="1:38" ht="13.5" customHeight="1" x14ac:dyDescent="0.35">
      <c r="A114" s="9"/>
      <c r="B114" s="9"/>
      <c r="C114" s="9"/>
      <c r="D114" s="9"/>
      <c r="E114" s="9"/>
      <c r="F114" s="6"/>
      <c r="G114" s="15"/>
      <c r="H114" s="9"/>
      <c r="I114" s="9"/>
      <c r="J114" s="9"/>
      <c r="K114" s="9"/>
      <c r="L114" s="9"/>
      <c r="M114" s="9"/>
      <c r="N114" s="9"/>
      <c r="O114" s="9"/>
      <c r="P114" s="9"/>
      <c r="Q114" s="10"/>
      <c r="R114" s="3"/>
      <c r="S114" s="3"/>
      <c r="U114" s="3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</row>
    <row r="115" spans="1:38" ht="13.5" customHeight="1" x14ac:dyDescent="0.35">
      <c r="A115" s="9"/>
      <c r="B115" s="9"/>
      <c r="C115" s="9"/>
      <c r="D115" s="9"/>
      <c r="E115" s="9"/>
      <c r="F115" s="9"/>
      <c r="G115" s="6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</row>
    <row r="116" spans="1:38" ht="13.5" customHeight="1" x14ac:dyDescent="0.35">
      <c r="A116" s="9"/>
      <c r="B116" s="9"/>
      <c r="C116" s="9"/>
      <c r="D116" s="9"/>
      <c r="E116" s="9"/>
      <c r="F116" s="9"/>
      <c r="G116" s="38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</row>
    <row r="117" spans="1:38" ht="13.5" customHeight="1" x14ac:dyDescent="0.35">
      <c r="A117" s="16"/>
      <c r="B117" s="55"/>
      <c r="C117" s="54"/>
      <c r="D117" s="54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</row>
    <row r="118" spans="1:38" ht="13.5" customHeight="1" x14ac:dyDescent="0.35">
      <c r="A118" s="9"/>
      <c r="B118" s="9"/>
      <c r="C118" s="9"/>
      <c r="D118" s="9"/>
      <c r="E118" s="14"/>
      <c r="F118" s="9"/>
      <c r="G118" s="9"/>
      <c r="H118" s="9"/>
      <c r="I118" s="14"/>
      <c r="J118" s="7"/>
      <c r="K118" s="7"/>
      <c r="L118" s="14"/>
      <c r="M118" s="7"/>
      <c r="N118" s="7"/>
      <c r="O118" s="9"/>
      <c r="P118" s="7"/>
      <c r="Q118" s="7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</row>
    <row r="119" spans="1:38" ht="13.5" customHeight="1" x14ac:dyDescent="0.35">
      <c r="A119" s="9"/>
      <c r="B119" s="9"/>
      <c r="C119" s="53"/>
      <c r="D119" s="54"/>
      <c r="E119" s="6"/>
      <c r="I119" s="24"/>
      <c r="J119" s="24"/>
      <c r="K119" s="24"/>
      <c r="L119" s="6"/>
      <c r="M119" s="7"/>
      <c r="N119" s="7"/>
      <c r="O119" s="6"/>
      <c r="P119" s="7"/>
      <c r="Q119" s="7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</row>
    <row r="120" spans="1:38" ht="13.5" customHeight="1" x14ac:dyDescent="0.35">
      <c r="A120" s="9"/>
      <c r="B120" s="9"/>
      <c r="C120" s="9"/>
      <c r="D120" s="9"/>
      <c r="E120" s="6"/>
      <c r="F120" s="6"/>
      <c r="G120" s="6"/>
      <c r="H120" s="6"/>
      <c r="I120" s="24"/>
      <c r="J120" s="24"/>
      <c r="K120" s="24"/>
      <c r="L120" s="6"/>
      <c r="M120" s="7"/>
      <c r="N120" s="7"/>
      <c r="O120" s="6"/>
      <c r="P120" s="7"/>
      <c r="Q120" s="7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</row>
    <row r="121" spans="1:38" ht="13.5" customHeight="1" x14ac:dyDescent="0.35">
      <c r="A121" s="9"/>
      <c r="B121" s="9"/>
      <c r="C121" s="9"/>
      <c r="D121" s="9"/>
      <c r="E121" s="9"/>
      <c r="F121" s="9"/>
      <c r="G121" s="6"/>
      <c r="H121" s="6"/>
      <c r="I121" s="24"/>
      <c r="J121" s="24"/>
      <c r="K121" s="24"/>
      <c r="M121" s="8"/>
      <c r="N121" s="8"/>
      <c r="O121" s="6"/>
      <c r="P121" s="8"/>
      <c r="Q121" s="8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</row>
    <row r="122" spans="1:38" ht="13.5" customHeight="1" x14ac:dyDescent="0.35">
      <c r="A122" s="9"/>
      <c r="B122" s="9"/>
      <c r="C122" s="53"/>
      <c r="D122" s="54"/>
      <c r="E122" s="6"/>
      <c r="I122" s="24"/>
      <c r="J122" s="24"/>
      <c r="K122" s="24"/>
      <c r="M122" s="7"/>
      <c r="N122" s="8"/>
      <c r="O122" s="6"/>
      <c r="P122" s="7"/>
      <c r="Q122" s="8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</row>
    <row r="123" spans="1:38" ht="13.5" customHeight="1" x14ac:dyDescent="0.35">
      <c r="A123" s="9"/>
      <c r="B123" s="9"/>
      <c r="C123" s="9"/>
      <c r="D123" s="9"/>
      <c r="E123" s="6"/>
      <c r="F123" s="6"/>
      <c r="G123" s="9"/>
      <c r="H123" s="9"/>
      <c r="I123" s="24"/>
      <c r="J123" s="24"/>
      <c r="K123" s="24"/>
      <c r="L123" s="6"/>
      <c r="M123" s="7"/>
      <c r="N123" s="7"/>
      <c r="O123" s="6"/>
      <c r="P123" s="7"/>
      <c r="Q123" s="7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</row>
    <row r="124" spans="1:38" ht="13.5" customHeight="1" x14ac:dyDescent="0.35">
      <c r="A124" s="9"/>
      <c r="B124" s="9"/>
      <c r="C124" s="9"/>
      <c r="D124" s="9"/>
      <c r="E124" s="9"/>
      <c r="F124" s="9"/>
      <c r="G124" s="9"/>
      <c r="H124" s="9"/>
      <c r="I124" s="24"/>
      <c r="J124" s="24"/>
      <c r="K124" s="24"/>
      <c r="L124" s="6"/>
      <c r="M124" s="8"/>
      <c r="N124" s="7"/>
      <c r="O124" s="6"/>
      <c r="P124" s="8"/>
      <c r="Q124" s="7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</row>
    <row r="125" spans="1:38" ht="13.5" customHeight="1" x14ac:dyDescent="0.35">
      <c r="A125" s="9"/>
      <c r="B125" s="9"/>
      <c r="C125" s="53"/>
      <c r="D125" s="54"/>
      <c r="E125" s="54"/>
      <c r="F125" s="9"/>
      <c r="G125" s="9"/>
      <c r="H125" s="9"/>
      <c r="I125" s="24"/>
      <c r="J125" s="24"/>
      <c r="K125" s="24"/>
      <c r="L125" s="6"/>
      <c r="M125" s="7"/>
      <c r="N125" s="7"/>
      <c r="O125" s="6"/>
      <c r="P125" s="7"/>
      <c r="Q125" s="7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</row>
    <row r="126" spans="1:38" ht="13.5" customHeight="1" x14ac:dyDescent="0.35">
      <c r="A126" s="9"/>
      <c r="B126" s="9"/>
      <c r="C126" s="9"/>
      <c r="D126" s="9"/>
      <c r="E126" s="9"/>
      <c r="F126" s="9"/>
      <c r="G126" s="9"/>
      <c r="H126" s="9"/>
      <c r="I126" s="24"/>
      <c r="J126" s="24"/>
      <c r="K126" s="24"/>
      <c r="L126" s="6"/>
      <c r="M126" s="7"/>
      <c r="N126" s="7"/>
      <c r="O126" s="6"/>
      <c r="P126" s="7"/>
      <c r="Q126" s="7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</row>
    <row r="127" spans="1:38" ht="13.5" customHeight="1" x14ac:dyDescent="0.35">
      <c r="A127" s="9"/>
      <c r="B127" s="9"/>
      <c r="C127" s="9"/>
      <c r="D127" s="9"/>
      <c r="E127" s="9"/>
      <c r="F127" s="9"/>
      <c r="G127" s="9"/>
      <c r="H127" s="9"/>
      <c r="I127" s="24"/>
      <c r="J127" s="24"/>
      <c r="K127" s="24"/>
      <c r="L127" s="6"/>
      <c r="M127" s="8"/>
      <c r="N127" s="7"/>
      <c r="P127" s="7"/>
      <c r="Q127" s="7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</row>
    <row r="128" spans="1:38" ht="13.5" customHeight="1" x14ac:dyDescent="0.35">
      <c r="A128" s="6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P128" s="7"/>
      <c r="Q128" s="7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</row>
    <row r="129" spans="1:38" ht="13.5" customHeight="1" x14ac:dyDescent="0.35">
      <c r="A129" s="15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6"/>
      <c r="P129" s="8"/>
      <c r="Q129" s="7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</row>
    <row r="130" spans="1:38" ht="13.5" customHeight="1" x14ac:dyDescent="0.35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</row>
    <row r="131" spans="1:38" ht="13.5" customHeight="1" x14ac:dyDescent="0.35">
      <c r="A131" s="9"/>
      <c r="B131" s="9"/>
      <c r="C131" s="9"/>
      <c r="D131" s="9"/>
      <c r="E131" s="14"/>
      <c r="F131" s="9"/>
      <c r="G131" s="9"/>
      <c r="H131" s="9"/>
      <c r="I131" s="14"/>
      <c r="J131" s="7"/>
      <c r="K131" s="7"/>
      <c r="L131" s="14"/>
      <c r="M131" s="7"/>
      <c r="N131" s="7"/>
      <c r="O131" s="9"/>
      <c r="P131" s="7"/>
      <c r="Q131" s="7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</row>
    <row r="132" spans="1:38" ht="13.5" customHeight="1" x14ac:dyDescent="0.35">
      <c r="A132" s="9"/>
      <c r="B132" s="9"/>
      <c r="C132" s="53"/>
      <c r="D132" s="54"/>
      <c r="E132" s="6"/>
      <c r="F132" s="7"/>
      <c r="G132" s="9"/>
      <c r="H132" s="9"/>
      <c r="I132" s="15"/>
      <c r="J132" s="9"/>
      <c r="K132" s="7"/>
      <c r="L132" s="6"/>
      <c r="M132" s="7"/>
      <c r="N132" s="7"/>
      <c r="O132" s="15"/>
      <c r="P132" s="9"/>
      <c r="Q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</row>
    <row r="133" spans="1:38" ht="13.5" customHeight="1" x14ac:dyDescent="0.35">
      <c r="A133" s="9"/>
      <c r="B133" s="9"/>
      <c r="C133" s="9"/>
      <c r="D133" s="9"/>
      <c r="E133" s="6"/>
      <c r="F133" s="7"/>
      <c r="G133" s="9"/>
      <c r="H133" s="9"/>
      <c r="I133" s="15"/>
      <c r="J133" s="9"/>
      <c r="K133" s="7"/>
      <c r="L133" s="6"/>
      <c r="M133" s="7"/>
      <c r="N133" s="7"/>
      <c r="O133" s="15"/>
      <c r="P133" s="9"/>
      <c r="Q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</row>
    <row r="134" spans="1:38" ht="13.5" customHeight="1" x14ac:dyDescent="0.35">
      <c r="A134" s="9"/>
      <c r="B134" s="9"/>
      <c r="C134" s="9"/>
      <c r="D134" s="9"/>
      <c r="F134" s="8"/>
      <c r="G134" s="15"/>
      <c r="H134" s="15"/>
      <c r="I134" s="9"/>
      <c r="J134" s="15"/>
      <c r="K134" s="8"/>
      <c r="L134" s="6"/>
      <c r="M134" s="8"/>
      <c r="N134" s="8"/>
      <c r="O134" s="15"/>
      <c r="P134" s="15"/>
      <c r="Q134" s="15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</row>
    <row r="135" spans="1:38" ht="13.5" customHeight="1" x14ac:dyDescent="0.35">
      <c r="A135" s="9"/>
      <c r="B135" s="9"/>
      <c r="C135" s="53"/>
      <c r="D135" s="54"/>
      <c r="E135" s="6"/>
      <c r="F135" s="7"/>
      <c r="G135" s="15"/>
      <c r="H135" s="15"/>
      <c r="I135" s="15"/>
      <c r="J135" s="9"/>
      <c r="K135" s="8"/>
      <c r="L135" s="6"/>
      <c r="M135" s="7"/>
      <c r="N135" s="8"/>
      <c r="O135" s="15"/>
      <c r="P135" s="9"/>
      <c r="Q135" s="15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</row>
    <row r="136" spans="1:38" ht="13.5" customHeight="1" x14ac:dyDescent="0.35">
      <c r="A136" s="9"/>
      <c r="B136" s="9"/>
      <c r="C136" s="9"/>
      <c r="D136" s="9"/>
      <c r="F136" s="7"/>
      <c r="G136" s="9"/>
      <c r="H136" s="9"/>
      <c r="I136" s="9"/>
      <c r="J136" s="9"/>
      <c r="K136" s="7"/>
      <c r="L136" s="6"/>
      <c r="M136" s="7"/>
      <c r="N136" s="7"/>
      <c r="O136" s="15"/>
      <c r="P136" s="9"/>
      <c r="Q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</row>
    <row r="137" spans="1:38" ht="13.5" customHeight="1" x14ac:dyDescent="0.35">
      <c r="A137" s="9"/>
      <c r="B137" s="9"/>
      <c r="C137" s="9"/>
      <c r="D137" s="9"/>
      <c r="E137" s="6"/>
      <c r="F137" s="8"/>
      <c r="G137" s="9"/>
      <c r="H137" s="9"/>
      <c r="I137" s="15"/>
      <c r="J137" s="15"/>
      <c r="K137" s="7"/>
      <c r="M137" s="8"/>
      <c r="N137" s="7"/>
      <c r="O137" s="15"/>
      <c r="P137" s="15"/>
      <c r="Q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</row>
    <row r="138" spans="1:38" ht="13.5" customHeight="1" x14ac:dyDescent="0.3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</row>
    <row r="139" spans="1:38" ht="13.5" customHeight="1" x14ac:dyDescent="0.3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</row>
    <row r="140" spans="1:38" ht="13.5" customHeight="1" x14ac:dyDescent="0.3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</row>
    <row r="141" spans="1:38" ht="13.5" customHeight="1" x14ac:dyDescent="0.35">
      <c r="A141" s="9"/>
      <c r="B141" s="9"/>
      <c r="C141" s="9"/>
      <c r="D141" s="9"/>
      <c r="E141" s="14"/>
      <c r="F141" s="9"/>
      <c r="G141" s="9"/>
      <c r="H141" s="9"/>
      <c r="I141" s="9"/>
      <c r="J141" s="9"/>
      <c r="K141" s="9"/>
      <c r="L141" s="7"/>
      <c r="M141" s="9"/>
      <c r="N141" s="9"/>
      <c r="O141" s="9"/>
      <c r="P141" s="7"/>
      <c r="Q141" s="19"/>
      <c r="R141" s="9"/>
      <c r="S141" s="9"/>
      <c r="T141" s="9"/>
      <c r="U141" s="9"/>
      <c r="V141" s="9"/>
      <c r="W141" s="9"/>
      <c r="X141" s="7"/>
      <c r="Y141" s="9"/>
      <c r="Z141" s="9"/>
      <c r="AA141" s="9"/>
      <c r="AB141" s="7"/>
      <c r="AC141" s="6"/>
      <c r="AD141" s="7"/>
      <c r="AE141" s="7"/>
      <c r="AF141" s="7"/>
      <c r="AG141" s="7"/>
      <c r="AH141" s="9"/>
      <c r="AI141" s="9"/>
      <c r="AJ141" s="9"/>
      <c r="AK141" s="9"/>
      <c r="AL141" s="9"/>
    </row>
    <row r="142" spans="1:38" ht="13.5" customHeight="1" x14ac:dyDescent="0.35">
      <c r="A142" s="9"/>
      <c r="B142" s="9"/>
      <c r="C142" s="53"/>
      <c r="D142" s="54"/>
      <c r="E142" s="33"/>
      <c r="F142" s="37"/>
      <c r="G142" s="37"/>
      <c r="H142" s="9"/>
      <c r="I142" s="9"/>
      <c r="J142" s="9"/>
      <c r="K142" s="9"/>
      <c r="L142" s="7"/>
      <c r="M142" s="9"/>
      <c r="N142" s="9"/>
      <c r="O142" s="9"/>
      <c r="P142" s="7"/>
      <c r="Q142" s="19"/>
      <c r="R142" s="9"/>
      <c r="S142" s="9"/>
      <c r="T142" s="9"/>
      <c r="U142" s="9"/>
      <c r="V142" s="9"/>
      <c r="W142" s="9"/>
      <c r="X142" s="7"/>
      <c r="Y142" s="9"/>
      <c r="Z142" s="9"/>
      <c r="AA142" s="9"/>
      <c r="AB142" s="7"/>
      <c r="AC142" s="6"/>
      <c r="AD142" s="7"/>
      <c r="AE142" s="7"/>
      <c r="AF142" s="7"/>
      <c r="AG142" s="7"/>
      <c r="AH142" s="9"/>
      <c r="AI142" s="9"/>
      <c r="AJ142" s="9"/>
      <c r="AK142" s="9"/>
      <c r="AL142" s="9"/>
    </row>
    <row r="143" spans="1:38" ht="13.5" customHeight="1" x14ac:dyDescent="0.35">
      <c r="A143" s="9"/>
      <c r="B143" s="9"/>
      <c r="C143" s="9"/>
      <c r="D143" s="9"/>
      <c r="E143" s="33"/>
      <c r="F143" s="37"/>
      <c r="G143" s="37"/>
      <c r="H143" s="9"/>
      <c r="I143" s="9"/>
      <c r="J143" s="9"/>
      <c r="K143" s="9"/>
      <c r="L143" s="7"/>
      <c r="M143" s="9"/>
      <c r="N143" s="9"/>
      <c r="O143" s="9"/>
      <c r="P143" s="7"/>
      <c r="Q143" s="10"/>
      <c r="R143" s="3"/>
      <c r="S143" s="3"/>
      <c r="T143" s="3"/>
      <c r="V143" s="9"/>
      <c r="W143" s="9"/>
      <c r="X143" s="7"/>
      <c r="Y143" s="9"/>
      <c r="Z143" s="9"/>
      <c r="AA143" s="9"/>
      <c r="AB143" s="7"/>
      <c r="AC143" s="6"/>
      <c r="AD143" s="8"/>
      <c r="AE143" s="8"/>
      <c r="AF143" s="7"/>
      <c r="AG143" s="7"/>
      <c r="AH143" s="9"/>
      <c r="AI143" s="9"/>
      <c r="AJ143" s="9"/>
      <c r="AK143" s="9"/>
      <c r="AL143" s="9"/>
    </row>
    <row r="144" spans="1:38" ht="13.5" customHeight="1" x14ac:dyDescent="0.35">
      <c r="A144" s="9"/>
      <c r="B144" s="9"/>
      <c r="C144" s="9"/>
      <c r="D144" s="9"/>
      <c r="E144" s="33"/>
      <c r="F144" s="33"/>
      <c r="G144" s="24"/>
      <c r="H144" s="9"/>
      <c r="I144" s="9"/>
      <c r="J144" s="9"/>
      <c r="K144" s="9"/>
      <c r="L144" s="7"/>
      <c r="M144" s="9"/>
      <c r="N144" s="9"/>
      <c r="O144" s="9"/>
      <c r="P144" s="7"/>
      <c r="Q144" s="10"/>
      <c r="R144" s="3"/>
      <c r="S144" s="3"/>
      <c r="T144" s="3"/>
      <c r="V144" s="9"/>
      <c r="W144" s="9"/>
      <c r="X144" s="7"/>
      <c r="Y144" s="9"/>
      <c r="Z144" s="9"/>
      <c r="AA144" s="9"/>
      <c r="AB144" s="7"/>
      <c r="AC144" s="6"/>
      <c r="AD144" s="7"/>
      <c r="AE144" s="8"/>
      <c r="AF144" s="7"/>
      <c r="AG144" s="7"/>
      <c r="AH144" s="9"/>
      <c r="AI144" s="9"/>
      <c r="AJ144" s="9"/>
      <c r="AK144" s="9"/>
      <c r="AL144" s="9"/>
    </row>
    <row r="145" spans="1:38" ht="13.5" customHeight="1" x14ac:dyDescent="0.35">
      <c r="A145" s="9"/>
      <c r="B145" s="9"/>
      <c r="C145" s="53"/>
      <c r="D145" s="54"/>
      <c r="E145" s="33"/>
      <c r="F145" s="37"/>
      <c r="G145" s="24"/>
      <c r="H145" s="15"/>
      <c r="I145" s="9"/>
      <c r="J145" s="9"/>
      <c r="K145" s="9"/>
      <c r="L145" s="7"/>
      <c r="M145" s="9"/>
      <c r="N145" s="9"/>
      <c r="O145" s="9"/>
      <c r="P145" s="7"/>
      <c r="Q145" s="10"/>
      <c r="R145" s="3"/>
      <c r="S145" s="3"/>
      <c r="T145" s="3"/>
      <c r="V145" s="9"/>
      <c r="W145" s="9"/>
      <c r="X145" s="7"/>
      <c r="Y145" s="9"/>
      <c r="Z145" s="9"/>
      <c r="AA145" s="9"/>
      <c r="AB145" s="7"/>
      <c r="AD145" s="7"/>
      <c r="AE145" s="7"/>
      <c r="AF145" s="7"/>
      <c r="AG145" s="7"/>
      <c r="AH145" s="9"/>
      <c r="AI145" s="9"/>
      <c r="AJ145" s="9"/>
      <c r="AK145" s="9"/>
      <c r="AL145" s="9"/>
    </row>
    <row r="146" spans="1:38" ht="13.5" customHeight="1" x14ac:dyDescent="0.35">
      <c r="A146" s="9"/>
      <c r="B146" s="9"/>
      <c r="C146" s="9"/>
      <c r="D146" s="9"/>
      <c r="E146" s="33"/>
      <c r="F146" s="37"/>
      <c r="G146" s="37"/>
      <c r="H146" s="15"/>
      <c r="I146" s="9"/>
      <c r="J146" s="9"/>
      <c r="K146" s="9"/>
      <c r="L146" s="7"/>
      <c r="M146" s="9"/>
      <c r="N146" s="9"/>
      <c r="O146" s="9"/>
      <c r="P146" s="7"/>
      <c r="Q146" s="10"/>
      <c r="R146" s="3"/>
      <c r="S146" s="3"/>
      <c r="T146" s="3"/>
      <c r="V146" s="9"/>
      <c r="W146" s="9"/>
      <c r="X146" s="7"/>
      <c r="Y146" s="9"/>
      <c r="Z146" s="9"/>
      <c r="AA146" s="9"/>
      <c r="AB146" s="7"/>
      <c r="AC146" s="6"/>
      <c r="AD146" s="8"/>
      <c r="AE146" s="7"/>
      <c r="AF146" s="7"/>
      <c r="AG146" s="7"/>
      <c r="AH146" s="9"/>
      <c r="AI146" s="9"/>
      <c r="AJ146" s="9"/>
      <c r="AK146" s="9"/>
      <c r="AL146" s="9"/>
    </row>
    <row r="147" spans="1:38" ht="13.5" customHeight="1" x14ac:dyDescent="0.35">
      <c r="A147" s="9"/>
      <c r="B147" s="9"/>
      <c r="C147" s="9"/>
      <c r="D147" s="9"/>
      <c r="E147" s="33"/>
      <c r="F147" s="33"/>
      <c r="G147" s="37"/>
      <c r="H147" s="9"/>
      <c r="I147" s="9"/>
      <c r="J147" s="9"/>
      <c r="K147" s="9"/>
      <c r="L147" s="7"/>
      <c r="M147" s="9"/>
      <c r="N147" s="9"/>
      <c r="O147" s="9"/>
      <c r="P147" s="7"/>
      <c r="Q147" s="10"/>
      <c r="R147" s="3"/>
      <c r="S147" s="3"/>
      <c r="T147" s="3"/>
      <c r="V147" s="9"/>
      <c r="W147" s="9"/>
      <c r="X147" s="7"/>
      <c r="Y147" s="9"/>
      <c r="Z147" s="9"/>
      <c r="AA147" s="9"/>
      <c r="AB147" s="7"/>
      <c r="AC147" s="6"/>
      <c r="AD147" s="7"/>
      <c r="AE147" s="7"/>
      <c r="AF147" s="7"/>
      <c r="AG147" s="7"/>
      <c r="AH147" s="9"/>
      <c r="AI147" s="9"/>
      <c r="AJ147" s="9"/>
      <c r="AK147" s="9"/>
      <c r="AL147" s="9"/>
    </row>
    <row r="148" spans="1:38" ht="13.5" customHeight="1" x14ac:dyDescent="0.35">
      <c r="A148" s="9"/>
      <c r="B148" s="9"/>
      <c r="C148" s="33"/>
      <c r="D148" s="37"/>
      <c r="E148" s="33"/>
      <c r="F148" s="37"/>
      <c r="G148" s="9"/>
      <c r="H148" s="9"/>
      <c r="I148" s="9"/>
      <c r="J148" s="9"/>
      <c r="K148" s="9"/>
      <c r="L148" s="7"/>
      <c r="M148" s="9"/>
      <c r="N148" s="9"/>
      <c r="O148" s="9"/>
      <c r="P148" s="7"/>
      <c r="Q148" s="10"/>
      <c r="R148" s="3"/>
      <c r="S148" s="3"/>
      <c r="T148" s="3"/>
      <c r="V148" s="9"/>
      <c r="W148" s="9"/>
      <c r="X148" s="7"/>
      <c r="Y148" s="9"/>
      <c r="Z148" s="9"/>
      <c r="AA148" s="9"/>
      <c r="AB148" s="7"/>
      <c r="AC148" s="6"/>
      <c r="AD148" s="7"/>
      <c r="AE148" s="7"/>
      <c r="AF148" s="7"/>
      <c r="AG148" s="7"/>
      <c r="AH148" s="9"/>
      <c r="AI148" s="9"/>
      <c r="AJ148" s="9"/>
      <c r="AK148" s="9"/>
      <c r="AL148" s="9"/>
    </row>
    <row r="149" spans="1:38" ht="13.5" customHeight="1" x14ac:dyDescent="0.35">
      <c r="A149" s="9"/>
      <c r="B149" s="9"/>
      <c r="C149" s="33"/>
      <c r="D149" s="37"/>
      <c r="E149" s="33"/>
      <c r="F149" s="37"/>
      <c r="G149" s="9"/>
      <c r="H149" s="9"/>
      <c r="I149" s="9"/>
      <c r="J149" s="9"/>
      <c r="K149" s="9"/>
      <c r="L149" s="7"/>
      <c r="M149" s="9"/>
      <c r="N149" s="9"/>
      <c r="O149" s="9"/>
      <c r="P149" s="7"/>
      <c r="Q149" s="10"/>
      <c r="R149" s="3"/>
      <c r="S149" s="3"/>
      <c r="T149" s="3"/>
      <c r="V149" s="9"/>
      <c r="W149" s="9"/>
      <c r="X149" s="7"/>
      <c r="Y149" s="9"/>
      <c r="Z149" s="9"/>
      <c r="AA149" s="9"/>
      <c r="AB149" s="7"/>
      <c r="AC149" s="6"/>
      <c r="AD149" s="8"/>
      <c r="AE149" s="7"/>
      <c r="AF149" s="7"/>
      <c r="AG149" s="7"/>
      <c r="AH149" s="9"/>
      <c r="AI149" s="9"/>
      <c r="AJ149" s="9"/>
      <c r="AK149" s="9"/>
      <c r="AL149" s="9"/>
    </row>
    <row r="150" spans="1:38" ht="13.5" customHeight="1" x14ac:dyDescent="0.35">
      <c r="C150" s="33"/>
      <c r="D150" s="33"/>
      <c r="E150" s="33"/>
      <c r="F150" s="33"/>
      <c r="Q150" s="10"/>
      <c r="R150" s="3"/>
      <c r="S150" s="3"/>
      <c r="T150" s="3"/>
    </row>
    <row r="151" spans="1:38" ht="13.5" customHeight="1" x14ac:dyDescent="0.35">
      <c r="Q151" s="10"/>
      <c r="R151" s="3"/>
      <c r="S151" s="3"/>
      <c r="T151" s="3"/>
    </row>
    <row r="152" spans="1:38" ht="13.5" customHeight="1" x14ac:dyDescent="0.35">
      <c r="F152" s="6"/>
    </row>
    <row r="153" spans="1:38" ht="13.5" customHeight="1" x14ac:dyDescent="0.35">
      <c r="F153" s="15"/>
    </row>
    <row r="154" spans="1:38" ht="13.5" customHeight="1" x14ac:dyDescent="0.35"/>
    <row r="155" spans="1:38" ht="13.5" customHeight="1" x14ac:dyDescent="0.35"/>
    <row r="156" spans="1:38" ht="13.5" customHeight="1" x14ac:dyDescent="0.35"/>
    <row r="157" spans="1:38" s="17" customFormat="1" ht="13.5" customHeight="1" x14ac:dyDescent="0.35">
      <c r="C157" s="21"/>
    </row>
    <row r="158" spans="1:38" ht="13.5" customHeight="1" x14ac:dyDescent="0.35"/>
    <row r="159" spans="1:38" ht="13.5" customHeight="1" x14ac:dyDescent="0.35">
      <c r="C159" s="39"/>
      <c r="D159" s="39"/>
      <c r="E159" s="39"/>
      <c r="F159" s="39"/>
      <c r="G159" s="39"/>
      <c r="H159" s="39"/>
      <c r="I159" s="39"/>
      <c r="J159" s="39"/>
      <c r="K159" s="25"/>
    </row>
    <row r="160" spans="1:38" ht="13.5" customHeight="1" x14ac:dyDescent="0.35">
      <c r="C160" s="39"/>
      <c r="D160" s="39"/>
      <c r="E160" s="39"/>
      <c r="F160" s="39"/>
      <c r="G160" s="39"/>
      <c r="H160" s="39"/>
      <c r="I160" s="39"/>
      <c r="J160" s="39"/>
      <c r="K160" s="25"/>
    </row>
    <row r="161" spans="3:21" ht="13.5" customHeight="1" x14ac:dyDescent="0.35">
      <c r="C161" s="39"/>
      <c r="D161" s="39"/>
      <c r="E161" s="33"/>
      <c r="F161" s="39"/>
      <c r="G161" s="39"/>
      <c r="H161" s="39"/>
      <c r="I161" s="33"/>
      <c r="J161" s="39"/>
      <c r="K161" s="25"/>
      <c r="S161" s="45"/>
      <c r="T161" s="29"/>
      <c r="U161" s="45"/>
    </row>
    <row r="162" spans="3:21" ht="13.5" customHeight="1" x14ac:dyDescent="0.35">
      <c r="C162" s="39"/>
      <c r="D162" s="39"/>
      <c r="E162" s="33"/>
      <c r="F162" s="39"/>
      <c r="G162" s="39"/>
      <c r="H162" s="39"/>
      <c r="I162" s="33"/>
      <c r="J162" s="39"/>
      <c r="K162" s="25"/>
      <c r="S162" s="45"/>
      <c r="T162" s="29"/>
      <c r="U162" s="45"/>
    </row>
    <row r="163" spans="3:21" ht="13.5" customHeight="1" x14ac:dyDescent="0.35">
      <c r="C163" s="39"/>
      <c r="D163" s="39"/>
      <c r="E163" s="33"/>
      <c r="F163" s="40"/>
      <c r="G163" s="41"/>
      <c r="H163" s="39"/>
      <c r="I163" s="33"/>
      <c r="J163" s="40"/>
      <c r="K163" s="25"/>
      <c r="S163" s="45"/>
      <c r="T163" s="29"/>
      <c r="U163" s="46"/>
    </row>
    <row r="164" spans="3:21" ht="13.5" customHeight="1" x14ac:dyDescent="0.35">
      <c r="C164" s="39"/>
      <c r="D164" s="39"/>
      <c r="E164" s="33"/>
      <c r="F164" s="39"/>
      <c r="G164" s="42"/>
      <c r="H164" s="42"/>
      <c r="I164" s="33"/>
      <c r="J164" s="39"/>
      <c r="K164" s="25"/>
      <c r="S164" s="45"/>
      <c r="T164" s="29"/>
      <c r="U164" s="45"/>
    </row>
    <row r="165" spans="3:21" ht="13.5" customHeight="1" x14ac:dyDescent="0.35">
      <c r="C165" s="39"/>
      <c r="D165" s="39"/>
      <c r="E165" s="33"/>
      <c r="F165" s="39"/>
      <c r="G165" s="39"/>
      <c r="H165" s="42"/>
      <c r="I165" s="33"/>
      <c r="J165" s="39"/>
      <c r="K165" s="25"/>
      <c r="S165" s="45"/>
      <c r="T165" s="29"/>
      <c r="U165" s="45"/>
    </row>
    <row r="166" spans="3:21" ht="13.5" customHeight="1" x14ac:dyDescent="0.35">
      <c r="C166" s="39"/>
      <c r="D166" s="39"/>
      <c r="E166" s="33"/>
      <c r="F166" s="40"/>
      <c r="G166" s="43"/>
      <c r="H166" s="42"/>
      <c r="I166" s="33"/>
      <c r="J166" s="40"/>
      <c r="K166" s="25"/>
      <c r="S166" s="45"/>
      <c r="T166" s="29"/>
      <c r="U166" s="46"/>
    </row>
    <row r="167" spans="3:21" ht="13.5" customHeight="1" x14ac:dyDescent="0.35">
      <c r="C167" s="39"/>
      <c r="D167" s="39"/>
      <c r="E167" s="33"/>
      <c r="F167" s="39"/>
      <c r="G167" s="42"/>
      <c r="H167" s="39"/>
      <c r="I167" s="33"/>
      <c r="J167" s="39"/>
      <c r="K167" s="25"/>
      <c r="S167" s="45"/>
      <c r="T167" s="29"/>
      <c r="U167" s="45"/>
    </row>
    <row r="168" spans="3:21" ht="13.5" customHeight="1" x14ac:dyDescent="0.35">
      <c r="C168" s="39"/>
      <c r="D168" s="39"/>
      <c r="E168" s="33"/>
      <c r="F168" s="39"/>
      <c r="G168" s="39"/>
      <c r="H168" s="39"/>
      <c r="I168" s="33"/>
      <c r="J168" s="39"/>
      <c r="K168" s="25"/>
      <c r="S168" s="45"/>
      <c r="T168" s="29"/>
      <c r="U168" s="45"/>
    </row>
    <row r="169" spans="3:21" ht="13.5" customHeight="1" x14ac:dyDescent="0.35">
      <c r="C169" s="39"/>
      <c r="D169" s="39"/>
      <c r="E169" s="33"/>
      <c r="F169" s="40"/>
      <c r="G169" s="44"/>
      <c r="H169" s="39"/>
      <c r="I169" s="33"/>
      <c r="J169" s="40"/>
      <c r="K169" s="25"/>
      <c r="S169" s="45"/>
      <c r="T169" s="29"/>
      <c r="U169" s="46"/>
    </row>
    <row r="170" spans="3:21" ht="13.5" customHeight="1" x14ac:dyDescent="0.35">
      <c r="C170" s="39"/>
      <c r="D170" s="39"/>
      <c r="E170" s="33"/>
      <c r="F170" s="39"/>
      <c r="G170" s="42"/>
      <c r="H170" s="39"/>
      <c r="I170" s="33"/>
      <c r="J170" s="39"/>
      <c r="K170" s="25"/>
    </row>
    <row r="171" spans="3:21" ht="13.5" customHeight="1" x14ac:dyDescent="0.35">
      <c r="C171" s="39"/>
      <c r="D171" s="39"/>
      <c r="E171" s="33"/>
      <c r="F171" s="39"/>
      <c r="G171" s="39"/>
      <c r="H171" s="39"/>
      <c r="I171" s="33"/>
      <c r="J171" s="39"/>
      <c r="K171" s="25"/>
    </row>
    <row r="172" spans="3:21" ht="13.5" customHeight="1" x14ac:dyDescent="0.35">
      <c r="C172" s="39"/>
      <c r="D172" s="39"/>
      <c r="E172" s="33"/>
      <c r="F172" s="40"/>
      <c r="G172" s="39"/>
      <c r="H172" s="39"/>
      <c r="I172" s="33"/>
      <c r="J172" s="40"/>
      <c r="K172" s="25"/>
    </row>
    <row r="173" spans="3:21" ht="13.5" customHeight="1" x14ac:dyDescent="0.35">
      <c r="C173" s="39"/>
      <c r="D173" s="39"/>
      <c r="E173" s="33"/>
      <c r="F173" s="39"/>
      <c r="G173" s="39"/>
      <c r="H173" s="39"/>
      <c r="I173" s="33"/>
      <c r="J173" s="39"/>
      <c r="K173" s="25"/>
    </row>
    <row r="174" spans="3:21" ht="13.5" customHeight="1" x14ac:dyDescent="0.35">
      <c r="C174" s="39"/>
      <c r="D174" s="39"/>
      <c r="E174" s="33"/>
      <c r="F174" s="39"/>
      <c r="G174" s="39"/>
      <c r="H174" s="39"/>
      <c r="I174" s="33"/>
      <c r="J174" s="39"/>
      <c r="K174" s="25"/>
    </row>
    <row r="175" spans="3:21" ht="13.5" customHeight="1" x14ac:dyDescent="0.35">
      <c r="C175" s="39"/>
      <c r="D175" s="39"/>
      <c r="E175" s="33"/>
      <c r="F175" s="40"/>
      <c r="G175" s="39"/>
      <c r="H175" s="39"/>
      <c r="I175" s="33"/>
      <c r="J175" s="40"/>
      <c r="K175" s="25"/>
    </row>
    <row r="176" spans="3:21" ht="13.5" customHeight="1" x14ac:dyDescent="0.35">
      <c r="C176" s="39"/>
      <c r="D176" s="39"/>
      <c r="E176" s="33"/>
      <c r="F176" s="39"/>
      <c r="G176" s="39"/>
      <c r="H176" s="39"/>
      <c r="I176" s="33"/>
      <c r="J176" s="39"/>
      <c r="K176" s="25"/>
    </row>
    <row r="177" spans="2:17" ht="13.5" customHeight="1" x14ac:dyDescent="0.35">
      <c r="C177" s="39"/>
      <c r="D177" s="39"/>
      <c r="E177" s="33"/>
      <c r="F177" s="39"/>
      <c r="G177" s="39"/>
      <c r="H177" s="39"/>
      <c r="I177" s="33"/>
      <c r="J177" s="39"/>
      <c r="K177" s="25"/>
    </row>
    <row r="178" spans="2:17" ht="13.5" customHeight="1" x14ac:dyDescent="0.35">
      <c r="C178" s="39"/>
      <c r="D178" s="39"/>
      <c r="E178" s="33"/>
      <c r="F178" s="40"/>
      <c r="G178" s="39"/>
      <c r="H178" s="39"/>
      <c r="I178" s="33"/>
      <c r="J178" s="40"/>
      <c r="K178" s="25"/>
    </row>
    <row r="179" spans="2:17" ht="13.5" customHeight="1" x14ac:dyDescent="0.35">
      <c r="C179" s="39"/>
      <c r="D179" s="39"/>
      <c r="E179" s="33"/>
      <c r="F179" s="40"/>
      <c r="G179" s="39"/>
      <c r="H179" s="39"/>
      <c r="I179" s="33"/>
      <c r="J179" s="40"/>
      <c r="K179" s="25"/>
    </row>
    <row r="180" spans="2:17" s="17" customFormat="1" ht="13.5" customHeight="1" x14ac:dyDescent="0.35">
      <c r="B180" s="21"/>
    </row>
    <row r="181" spans="2:17" ht="13.5" customHeight="1" x14ac:dyDescent="0.35">
      <c r="C181" s="39"/>
      <c r="D181" s="39"/>
      <c r="E181" s="33"/>
      <c r="F181" s="40"/>
      <c r="G181" s="39"/>
      <c r="H181" s="39"/>
      <c r="I181" s="33"/>
      <c r="J181" s="40"/>
      <c r="K181" s="25"/>
    </row>
    <row r="182" spans="2:17" ht="13.5" customHeight="1" x14ac:dyDescent="0.35">
      <c r="C182" s="39"/>
      <c r="D182" s="39"/>
      <c r="E182" s="33"/>
      <c r="F182" s="39"/>
      <c r="G182" s="39"/>
      <c r="H182" s="39"/>
      <c r="I182" s="33"/>
      <c r="J182" s="39"/>
      <c r="K182" s="25"/>
      <c r="M182" s="45"/>
      <c r="N182" s="29"/>
      <c r="O182" s="45"/>
      <c r="P182" s="45"/>
      <c r="Q182" s="45"/>
    </row>
    <row r="183" spans="2:17" ht="13.5" customHeight="1" x14ac:dyDescent="0.35">
      <c r="C183" s="39"/>
      <c r="D183" s="39"/>
      <c r="E183" s="33"/>
      <c r="F183" s="39"/>
      <c r="G183" s="39"/>
      <c r="H183" s="39"/>
      <c r="I183" s="33"/>
      <c r="J183" s="39"/>
      <c r="K183" s="25"/>
      <c r="M183" s="45"/>
      <c r="N183" s="29"/>
      <c r="O183" s="45"/>
      <c r="P183" s="45"/>
      <c r="Q183" s="45"/>
    </row>
    <row r="184" spans="2:17" ht="13.5" customHeight="1" x14ac:dyDescent="0.35">
      <c r="C184" s="39"/>
      <c r="D184" s="39"/>
      <c r="E184" s="33"/>
      <c r="F184" s="40"/>
      <c r="G184" s="43"/>
      <c r="H184" s="39"/>
      <c r="I184" s="33"/>
      <c r="J184" s="40"/>
      <c r="K184" s="25"/>
      <c r="M184" s="45"/>
      <c r="N184" s="29"/>
      <c r="O184" s="46"/>
      <c r="P184" s="47"/>
      <c r="Q184" s="48"/>
    </row>
    <row r="185" spans="2:17" ht="13.5" customHeight="1" x14ac:dyDescent="0.35">
      <c r="C185" s="39"/>
      <c r="D185" s="39"/>
      <c r="E185" s="33"/>
      <c r="F185" s="39"/>
      <c r="G185" s="42"/>
      <c r="H185" s="42"/>
      <c r="I185" s="33"/>
      <c r="J185" s="39"/>
      <c r="K185" s="25"/>
      <c r="M185" s="45"/>
      <c r="N185" s="29"/>
      <c r="O185" s="45"/>
      <c r="P185" s="45"/>
      <c r="Q185" s="45"/>
    </row>
    <row r="186" spans="2:17" ht="13.5" customHeight="1" x14ac:dyDescent="0.35">
      <c r="C186" s="39"/>
      <c r="D186" s="39"/>
      <c r="E186" s="33"/>
      <c r="F186" s="39"/>
      <c r="G186" s="39"/>
      <c r="H186" s="42"/>
      <c r="I186" s="33"/>
      <c r="J186" s="39"/>
      <c r="K186" s="25"/>
      <c r="M186" s="45"/>
      <c r="N186" s="29"/>
      <c r="O186" s="45"/>
      <c r="P186" s="45"/>
      <c r="Q186" s="45"/>
    </row>
    <row r="187" spans="2:17" ht="13.5" customHeight="1" x14ac:dyDescent="0.35">
      <c r="C187" s="39"/>
      <c r="D187" s="39"/>
      <c r="E187" s="33"/>
      <c r="F187" s="40"/>
      <c r="G187" s="43"/>
      <c r="H187" s="42"/>
      <c r="I187" s="33"/>
      <c r="J187" s="40"/>
      <c r="K187" s="25"/>
      <c r="M187" s="45"/>
      <c r="N187" s="29"/>
      <c r="O187" s="46"/>
      <c r="P187" s="47"/>
      <c r="Q187" s="48"/>
    </row>
    <row r="188" spans="2:17" ht="13.5" customHeight="1" x14ac:dyDescent="0.35">
      <c r="C188" s="39"/>
      <c r="D188" s="39"/>
      <c r="E188" s="33"/>
      <c r="F188" s="39"/>
      <c r="G188" s="42"/>
      <c r="H188" s="39"/>
      <c r="I188" s="33"/>
      <c r="J188" s="39"/>
      <c r="K188" s="25"/>
      <c r="M188" s="45"/>
      <c r="N188" s="29"/>
      <c r="O188" s="45"/>
      <c r="P188" s="45"/>
      <c r="Q188" s="45"/>
    </row>
    <row r="189" spans="2:17" ht="13.5" customHeight="1" x14ac:dyDescent="0.35">
      <c r="C189" s="39"/>
      <c r="D189" s="39"/>
      <c r="E189" s="33"/>
      <c r="F189" s="39"/>
      <c r="G189" s="39"/>
      <c r="H189" s="39"/>
      <c r="I189" s="33"/>
      <c r="J189" s="39"/>
      <c r="K189" s="25"/>
      <c r="M189" s="45"/>
      <c r="N189" s="29"/>
      <c r="O189" s="45"/>
      <c r="P189" s="45"/>
      <c r="Q189" s="45"/>
    </row>
    <row r="190" spans="2:17" ht="13.5" customHeight="1" x14ac:dyDescent="0.35">
      <c r="C190" s="39"/>
      <c r="D190" s="39"/>
      <c r="E190" s="33"/>
      <c r="F190" s="40"/>
      <c r="G190" s="43"/>
      <c r="H190" s="39"/>
      <c r="I190" s="33"/>
      <c r="J190" s="40"/>
      <c r="K190" s="25"/>
      <c r="M190" s="45"/>
      <c r="N190" s="29"/>
      <c r="O190" s="46"/>
      <c r="P190" s="49"/>
      <c r="Q190" s="48"/>
    </row>
    <row r="191" spans="2:17" ht="13.5" customHeight="1" x14ac:dyDescent="0.35">
      <c r="C191" s="39"/>
      <c r="D191" s="39"/>
      <c r="E191" s="33"/>
      <c r="F191" s="39"/>
      <c r="G191" s="42"/>
      <c r="H191" s="39"/>
      <c r="I191" s="33"/>
      <c r="J191" s="39"/>
      <c r="K191" s="25"/>
      <c r="M191" s="45"/>
      <c r="N191" s="29"/>
      <c r="O191" s="45"/>
      <c r="P191" s="45"/>
      <c r="Q191" s="45"/>
    </row>
    <row r="192" spans="2:17" ht="13.5" customHeight="1" x14ac:dyDescent="0.35">
      <c r="C192" s="39"/>
      <c r="D192" s="39"/>
      <c r="E192" s="33"/>
      <c r="F192" s="39"/>
      <c r="G192" s="39"/>
      <c r="H192" s="39"/>
      <c r="I192" s="33"/>
      <c r="J192" s="39"/>
      <c r="K192" s="25"/>
      <c r="M192" s="45"/>
      <c r="N192" s="29"/>
      <c r="O192" s="45"/>
      <c r="P192" s="45"/>
      <c r="Q192" s="45"/>
    </row>
    <row r="193" spans="3:17" ht="13.5" customHeight="1" x14ac:dyDescent="0.35">
      <c r="C193" s="39"/>
      <c r="D193" s="39"/>
      <c r="E193" s="33"/>
      <c r="F193" s="40"/>
      <c r="G193" s="39"/>
      <c r="H193" s="39"/>
      <c r="I193" s="33"/>
      <c r="J193" s="40"/>
      <c r="K193" s="25"/>
      <c r="M193" s="45"/>
      <c r="N193" s="29"/>
      <c r="O193" s="46"/>
      <c r="P193" s="45"/>
      <c r="Q193" s="45"/>
    </row>
    <row r="194" spans="3:17" ht="13.5" customHeight="1" x14ac:dyDescent="0.35">
      <c r="C194" s="39"/>
      <c r="D194" s="39"/>
      <c r="E194" s="33"/>
      <c r="F194" s="39"/>
      <c r="G194" s="39"/>
      <c r="H194" s="39"/>
      <c r="I194" s="33"/>
      <c r="J194" s="39"/>
      <c r="K194" s="25"/>
      <c r="M194" s="45"/>
      <c r="N194" s="29"/>
      <c r="O194" s="45"/>
      <c r="P194" s="45"/>
      <c r="Q194" s="45"/>
    </row>
    <row r="195" spans="3:17" ht="13.5" customHeight="1" x14ac:dyDescent="0.35">
      <c r="C195" s="39"/>
      <c r="D195" s="39"/>
      <c r="E195" s="33"/>
      <c r="F195" s="39"/>
      <c r="G195" s="39"/>
      <c r="H195" s="39"/>
      <c r="I195" s="33"/>
      <c r="J195" s="39"/>
      <c r="K195" s="25"/>
      <c r="M195" s="45"/>
      <c r="N195" s="29"/>
      <c r="O195" s="45"/>
      <c r="P195" s="45"/>
      <c r="Q195" s="45"/>
    </row>
    <row r="196" spans="3:17" ht="13.5" customHeight="1" x14ac:dyDescent="0.35">
      <c r="C196" s="39"/>
      <c r="D196" s="39"/>
      <c r="E196" s="33"/>
      <c r="F196" s="40"/>
      <c r="G196" s="39"/>
      <c r="H196" s="39"/>
      <c r="I196" s="33"/>
      <c r="J196" s="40"/>
      <c r="K196" s="25"/>
      <c r="M196" s="45"/>
      <c r="N196" s="29"/>
      <c r="O196" s="46"/>
      <c r="P196" s="45"/>
      <c r="Q196" s="45"/>
    </row>
    <row r="197" spans="3:17" ht="13.5" customHeight="1" x14ac:dyDescent="0.35">
      <c r="C197" s="39"/>
      <c r="D197" s="39"/>
      <c r="E197" s="33"/>
      <c r="F197" s="39"/>
      <c r="G197" s="39"/>
      <c r="H197" s="39"/>
      <c r="I197" s="33"/>
      <c r="J197" s="39"/>
      <c r="K197" s="25"/>
      <c r="M197" s="45"/>
      <c r="N197" s="29"/>
      <c r="O197" s="45"/>
      <c r="P197" s="45"/>
      <c r="Q197" s="45"/>
    </row>
    <row r="198" spans="3:17" ht="13.5" customHeight="1" x14ac:dyDescent="0.35">
      <c r="C198" s="39"/>
      <c r="D198" s="39"/>
      <c r="E198" s="33"/>
      <c r="F198" s="39"/>
      <c r="G198" s="39"/>
      <c r="H198" s="39"/>
      <c r="I198" s="33"/>
      <c r="J198" s="39"/>
      <c r="K198" s="25"/>
      <c r="M198" s="45"/>
      <c r="N198" s="29"/>
      <c r="O198" s="45"/>
      <c r="P198" s="45"/>
      <c r="Q198" s="45"/>
    </row>
    <row r="199" spans="3:17" ht="13.5" customHeight="1" x14ac:dyDescent="0.35">
      <c r="C199" s="39"/>
      <c r="D199" s="39"/>
      <c r="E199" s="33"/>
      <c r="F199" s="40"/>
      <c r="G199" s="39"/>
      <c r="H199" s="39"/>
      <c r="I199" s="33"/>
      <c r="J199" s="40"/>
      <c r="K199" s="25"/>
      <c r="M199" s="45"/>
      <c r="N199" s="29"/>
      <c r="O199" s="46"/>
      <c r="P199" s="45"/>
      <c r="Q199" s="45"/>
    </row>
    <row r="201" spans="3:17" ht="13.5" customHeight="1" x14ac:dyDescent="0.35"/>
    <row r="202" spans="3:17" ht="13.5" customHeight="1" x14ac:dyDescent="0.35"/>
    <row r="203" spans="3:17" ht="13.5" customHeight="1" x14ac:dyDescent="0.35">
      <c r="C203" s="22"/>
      <c r="D203" s="3"/>
      <c r="E203" s="10"/>
      <c r="F203" s="10"/>
      <c r="G203" s="10"/>
      <c r="H203" s="10"/>
    </row>
    <row r="204" spans="3:17" ht="13.5" customHeight="1" x14ac:dyDescent="0.35">
      <c r="C204" s="10"/>
      <c r="D204" s="3"/>
      <c r="E204" s="10"/>
      <c r="F204" s="10"/>
      <c r="G204" s="10"/>
      <c r="H204" s="10"/>
    </row>
    <row r="205" spans="3:17" ht="13.5" customHeight="1" x14ac:dyDescent="0.35">
      <c r="C205" s="10"/>
      <c r="D205" s="3"/>
      <c r="E205" s="10"/>
      <c r="F205" s="10"/>
      <c r="G205" s="10"/>
      <c r="H205" s="10"/>
    </row>
    <row r="206" spans="3:17" ht="13.5" customHeight="1" x14ac:dyDescent="0.35">
      <c r="C206" s="10"/>
      <c r="D206" s="3"/>
      <c r="E206" s="10"/>
      <c r="F206" s="10"/>
      <c r="G206" s="10"/>
      <c r="H206" s="10"/>
    </row>
    <row r="207" spans="3:17" ht="13.5" customHeight="1" x14ac:dyDescent="0.35">
      <c r="C207" s="10"/>
      <c r="D207" s="3"/>
      <c r="E207" s="10"/>
      <c r="F207" s="10"/>
      <c r="G207" s="10"/>
      <c r="H207" s="10"/>
    </row>
    <row r="208" spans="3:17" ht="13.5" customHeight="1" x14ac:dyDescent="0.35">
      <c r="C208" s="10"/>
      <c r="D208" s="3"/>
      <c r="E208" s="10"/>
      <c r="G208" s="10"/>
      <c r="H208" s="10"/>
    </row>
    <row r="209" spans="3:15" ht="13.5" customHeight="1" x14ac:dyDescent="0.35">
      <c r="C209" s="10"/>
      <c r="D209" s="3"/>
      <c r="E209" s="10"/>
      <c r="G209" s="10"/>
      <c r="H209" s="10"/>
    </row>
    <row r="210" spans="3:15" ht="13.5" customHeight="1" x14ac:dyDescent="0.35">
      <c r="C210" s="10"/>
      <c r="D210" s="3"/>
      <c r="E210" s="10"/>
      <c r="F210" s="10"/>
      <c r="G210" s="10"/>
      <c r="H210" s="10"/>
    </row>
    <row r="211" spans="3:15" ht="13.5" customHeight="1" x14ac:dyDescent="0.35">
      <c r="C211" s="10"/>
      <c r="D211" s="3"/>
      <c r="E211" s="10"/>
      <c r="F211" s="10"/>
      <c r="G211" s="10"/>
      <c r="H211" s="10"/>
    </row>
    <row r="212" spans="3:15" ht="13.5" customHeight="1" x14ac:dyDescent="0.35">
      <c r="F212" s="10"/>
      <c r="G212" s="10"/>
      <c r="H212" s="10"/>
    </row>
    <row r="213" spans="3:15" ht="13.5" customHeight="1" x14ac:dyDescent="0.35">
      <c r="F213" s="10"/>
      <c r="G213" s="10"/>
      <c r="H213" s="10"/>
    </row>
    <row r="214" spans="3:15" ht="13.5" customHeight="1" x14ac:dyDescent="0.35">
      <c r="C214" s="10"/>
      <c r="D214" s="3"/>
      <c r="E214" s="10"/>
      <c r="F214" s="10"/>
      <c r="G214" s="10"/>
      <c r="H214" s="10"/>
    </row>
    <row r="215" spans="3:15" ht="13.5" customHeight="1" x14ac:dyDescent="0.35">
      <c r="C215" s="10"/>
      <c r="D215" s="3"/>
      <c r="E215" s="10"/>
      <c r="F215" s="10"/>
      <c r="G215" s="10"/>
      <c r="H215" s="10"/>
    </row>
    <row r="216" spans="3:15" ht="13.5" customHeight="1" x14ac:dyDescent="0.35">
      <c r="C216" s="10"/>
      <c r="D216" s="3"/>
      <c r="E216" s="10"/>
      <c r="F216" s="10"/>
      <c r="G216" s="10"/>
      <c r="H216" s="10"/>
    </row>
    <row r="217" spans="3:15" ht="13.5" customHeight="1" x14ac:dyDescent="0.35">
      <c r="C217" s="10"/>
      <c r="D217" s="3"/>
      <c r="E217" s="10"/>
      <c r="F217" s="10"/>
      <c r="G217" s="10"/>
      <c r="H217" s="10"/>
      <c r="K217" s="3"/>
      <c r="L217" s="3"/>
      <c r="M217" s="23"/>
      <c r="N217" s="3"/>
      <c r="O217" s="3"/>
    </row>
    <row r="218" spans="3:15" ht="13.5" customHeight="1" x14ac:dyDescent="0.35">
      <c r="C218" s="10"/>
      <c r="D218" s="50"/>
      <c r="E218" s="50"/>
      <c r="F218" s="50"/>
      <c r="K218" s="10"/>
      <c r="L218" s="3"/>
      <c r="M218" s="3"/>
      <c r="N218" s="3"/>
      <c r="O218" s="3"/>
    </row>
    <row r="219" spans="3:15" ht="13.5" customHeight="1" x14ac:dyDescent="0.35">
      <c r="C219" s="10"/>
      <c r="D219" s="50"/>
      <c r="E219" s="50"/>
      <c r="F219" s="50"/>
      <c r="K219" s="10"/>
      <c r="L219" s="3"/>
      <c r="M219" s="3"/>
      <c r="N219" s="3"/>
      <c r="O219" s="3"/>
    </row>
    <row r="220" spans="3:15" ht="13.5" customHeight="1" x14ac:dyDescent="0.35">
      <c r="D220" s="50"/>
      <c r="E220" s="50"/>
      <c r="F220" s="50"/>
      <c r="K220" s="10"/>
      <c r="L220" s="3"/>
      <c r="M220" s="3"/>
      <c r="N220" s="3"/>
      <c r="O220" s="3"/>
    </row>
    <row r="221" spans="3:15" ht="13.5" customHeight="1" x14ac:dyDescent="0.35">
      <c r="K221" s="10"/>
      <c r="L221" s="3"/>
      <c r="M221" s="3"/>
      <c r="N221" s="3"/>
      <c r="O221" s="3"/>
    </row>
    <row r="222" spans="3:15" ht="13.5" customHeight="1" x14ac:dyDescent="0.35">
      <c r="K222" s="10"/>
      <c r="L222" s="3"/>
      <c r="M222" s="3"/>
      <c r="N222" s="3"/>
      <c r="O222" s="3"/>
    </row>
    <row r="223" spans="3:15" ht="13.5" customHeight="1" x14ac:dyDescent="0.35">
      <c r="K223" s="10"/>
      <c r="L223" s="3"/>
      <c r="M223" s="3"/>
      <c r="N223" s="3"/>
      <c r="O223" s="3"/>
    </row>
    <row r="224" spans="3:15" ht="13.5" customHeight="1" x14ac:dyDescent="0.35">
      <c r="D224" s="50"/>
      <c r="E224" s="50"/>
      <c r="F224" s="50"/>
      <c r="K224" s="10"/>
      <c r="L224" s="3"/>
      <c r="M224" s="3"/>
      <c r="N224" s="3"/>
      <c r="O224" s="3"/>
    </row>
    <row r="225" spans="4:15" ht="13.5" customHeight="1" x14ac:dyDescent="0.35">
      <c r="D225" s="50"/>
      <c r="E225" s="50"/>
      <c r="F225" s="50"/>
      <c r="K225" s="10"/>
      <c r="L225" s="3"/>
      <c r="M225" s="3"/>
      <c r="N225" s="3"/>
      <c r="O225" s="3"/>
    </row>
    <row r="226" spans="4:15" ht="13.5" customHeight="1" x14ac:dyDescent="0.35">
      <c r="D226" s="50"/>
      <c r="E226" s="50"/>
      <c r="F226" s="50"/>
      <c r="K226" s="10"/>
      <c r="L226" s="3"/>
      <c r="M226" s="3"/>
      <c r="N226" s="3"/>
      <c r="O226" s="3"/>
    </row>
    <row r="227" spans="4:15" ht="13.5" customHeight="1" x14ac:dyDescent="0.35">
      <c r="K227" s="10"/>
      <c r="L227" s="3"/>
      <c r="M227" s="3"/>
      <c r="N227" s="3"/>
      <c r="O227" s="3"/>
    </row>
    <row r="228" spans="4:15" ht="13.5" customHeight="1" x14ac:dyDescent="0.35">
      <c r="K228" s="10"/>
      <c r="L228" s="3"/>
      <c r="M228" s="3"/>
      <c r="N228" s="3"/>
      <c r="O228" s="3"/>
    </row>
    <row r="229" spans="4:15" ht="13.5" customHeight="1" x14ac:dyDescent="0.35">
      <c r="K229" s="10"/>
      <c r="L229" s="3"/>
      <c r="M229" s="3"/>
      <c r="N229" s="3"/>
      <c r="O229" s="3"/>
    </row>
    <row r="230" spans="4:15" ht="13.5" customHeight="1" x14ac:dyDescent="0.35">
      <c r="K230" s="10"/>
      <c r="L230" s="3"/>
      <c r="M230" s="3"/>
      <c r="N230" s="3"/>
      <c r="O230" s="3"/>
    </row>
    <row r="231" spans="4:15" ht="13.5" customHeight="1" x14ac:dyDescent="0.35">
      <c r="K231" s="10"/>
      <c r="L231" s="3"/>
      <c r="M231" s="3"/>
      <c r="N231" s="3"/>
      <c r="O231" s="3"/>
    </row>
    <row r="232" spans="4:15" ht="13.5" customHeight="1" x14ac:dyDescent="0.35">
      <c r="K232" s="10"/>
      <c r="L232" s="3"/>
      <c r="M232" s="3"/>
      <c r="N232" s="3"/>
      <c r="O232" s="3"/>
    </row>
    <row r="233" spans="4:15" ht="13.5" customHeight="1" x14ac:dyDescent="0.35">
      <c r="F233" s="10"/>
      <c r="K233" s="10"/>
      <c r="L233" s="3"/>
      <c r="M233" s="3"/>
      <c r="N233" s="3"/>
      <c r="O233" s="3"/>
    </row>
    <row r="234" spans="4:15" ht="13.5" customHeight="1" x14ac:dyDescent="0.35">
      <c r="F234" s="10"/>
      <c r="K234" s="10"/>
      <c r="L234" s="3"/>
      <c r="M234" s="3"/>
      <c r="N234" s="3"/>
      <c r="O234" s="3"/>
    </row>
    <row r="235" spans="4:15" ht="13.5" customHeight="1" x14ac:dyDescent="0.35">
      <c r="K235" s="10"/>
      <c r="L235" s="3"/>
      <c r="M235" s="3"/>
      <c r="N235" s="3"/>
      <c r="O235" s="3"/>
    </row>
    <row r="236" spans="4:15" ht="13.5" customHeight="1" x14ac:dyDescent="0.35">
      <c r="K236" s="10"/>
      <c r="L236" s="3"/>
      <c r="M236" s="3"/>
      <c r="N236" s="3"/>
      <c r="O236" s="3"/>
    </row>
    <row r="237" spans="4:15" ht="13.5" customHeight="1" x14ac:dyDescent="0.35">
      <c r="K237" s="10"/>
      <c r="L237" s="3"/>
      <c r="M237" s="3"/>
      <c r="N237" s="3"/>
      <c r="O237" s="3"/>
    </row>
    <row r="238" spans="4:15" ht="13.5" customHeight="1" x14ac:dyDescent="0.35">
      <c r="K238" s="10"/>
      <c r="L238" s="3"/>
      <c r="M238" s="3"/>
      <c r="N238" s="3"/>
      <c r="O238" s="3"/>
    </row>
    <row r="239" spans="4:15" ht="13.5" customHeight="1" x14ac:dyDescent="0.35">
      <c r="K239" s="10"/>
      <c r="L239" s="3"/>
      <c r="M239" s="3"/>
      <c r="N239" s="3"/>
      <c r="O239" s="3"/>
    </row>
    <row r="240" spans="4:15" ht="13.5" customHeight="1" x14ac:dyDescent="0.35">
      <c r="K240" s="10"/>
      <c r="L240" s="3"/>
      <c r="M240" s="3"/>
      <c r="N240" s="3"/>
      <c r="O240" s="3"/>
    </row>
    <row r="241" spans="11:15" ht="13.5" customHeight="1" x14ac:dyDescent="0.35">
      <c r="K241" s="10"/>
      <c r="L241" s="3"/>
      <c r="M241" s="3"/>
      <c r="N241" s="3"/>
      <c r="O241" s="3"/>
    </row>
    <row r="242" spans="11:15" ht="13.5" customHeight="1" x14ac:dyDescent="0.35">
      <c r="K242" s="10"/>
      <c r="L242" s="3"/>
      <c r="M242" s="3"/>
      <c r="N242" s="3"/>
      <c r="O242" s="3"/>
    </row>
    <row r="243" spans="11:15" ht="13.5" customHeight="1" x14ac:dyDescent="0.35">
      <c r="K243" s="10"/>
      <c r="L243" s="3"/>
      <c r="M243" s="3"/>
      <c r="N243" s="3"/>
      <c r="O243" s="3"/>
    </row>
    <row r="244" spans="11:15" ht="13.5" customHeight="1" x14ac:dyDescent="0.35">
      <c r="K244" s="10"/>
      <c r="L244" s="3"/>
      <c r="M244" s="3"/>
      <c r="N244" s="3"/>
      <c r="O244" s="3"/>
    </row>
    <row r="245" spans="11:15" ht="13.5" customHeight="1" x14ac:dyDescent="0.35">
      <c r="K245" s="10"/>
      <c r="L245" s="3"/>
      <c r="M245" s="3"/>
      <c r="N245" s="3"/>
      <c r="O245" s="3"/>
    </row>
    <row r="246" spans="11:15" ht="13.5" customHeight="1" x14ac:dyDescent="0.35">
      <c r="K246" s="10"/>
      <c r="L246" s="3"/>
      <c r="M246" s="3"/>
      <c r="N246" s="3"/>
      <c r="O246" s="3"/>
    </row>
    <row r="247" spans="11:15" ht="13.5" customHeight="1" x14ac:dyDescent="0.35">
      <c r="K247" s="10"/>
      <c r="L247" s="3"/>
      <c r="M247" s="3"/>
      <c r="N247" s="3"/>
      <c r="O247" s="3"/>
    </row>
    <row r="248" spans="11:15" ht="13.5" customHeight="1" x14ac:dyDescent="0.35">
      <c r="K248" s="10"/>
      <c r="L248" s="3"/>
      <c r="M248" s="3"/>
      <c r="N248" s="3"/>
      <c r="O248" s="3"/>
    </row>
    <row r="249" spans="11:15" ht="13.5" customHeight="1" x14ac:dyDescent="0.35">
      <c r="K249" s="10"/>
      <c r="L249" s="3"/>
      <c r="M249" s="3"/>
      <c r="N249" s="3"/>
      <c r="O249" s="3"/>
    </row>
    <row r="250" spans="11:15" ht="13.5" customHeight="1" x14ac:dyDescent="0.35">
      <c r="K250" s="10"/>
      <c r="L250" s="3"/>
      <c r="M250" s="3"/>
      <c r="N250" s="3"/>
      <c r="O250" s="3"/>
    </row>
    <row r="251" spans="11:15" ht="13.5" customHeight="1" x14ac:dyDescent="0.35">
      <c r="K251" s="10"/>
      <c r="L251" s="3"/>
      <c r="M251" s="3"/>
      <c r="N251" s="3"/>
      <c r="O251" s="3"/>
    </row>
    <row r="252" spans="11:15" ht="13.5" customHeight="1" x14ac:dyDescent="0.35">
      <c r="K252" s="10"/>
      <c r="L252" s="3"/>
      <c r="M252" s="3"/>
      <c r="N252" s="3"/>
      <c r="O252" s="3"/>
    </row>
    <row r="253" spans="11:15" ht="13.5" customHeight="1" x14ac:dyDescent="0.35">
      <c r="K253" s="10"/>
      <c r="L253" s="3"/>
      <c r="M253" s="3"/>
      <c r="N253" s="3"/>
      <c r="O253" s="3"/>
    </row>
    <row r="254" spans="11:15" ht="13.5" customHeight="1" x14ac:dyDescent="0.35">
      <c r="K254" s="10"/>
      <c r="L254" s="3"/>
      <c r="M254" s="3"/>
      <c r="N254" s="3"/>
      <c r="O254" s="3"/>
    </row>
    <row r="255" spans="11:15" ht="13.5" customHeight="1" x14ac:dyDescent="0.35">
      <c r="K255" s="10"/>
      <c r="L255" s="3"/>
      <c r="M255" s="3"/>
      <c r="N255" s="3"/>
      <c r="O255" s="3"/>
    </row>
    <row r="256" spans="11:15" ht="13.5" customHeight="1" x14ac:dyDescent="0.35">
      <c r="K256" s="10"/>
      <c r="L256" s="3"/>
      <c r="M256" s="3"/>
      <c r="N256" s="3"/>
      <c r="O256" s="3"/>
    </row>
    <row r="257" spans="11:15" ht="13.5" customHeight="1" x14ac:dyDescent="0.35">
      <c r="K257" s="10"/>
      <c r="L257" s="3"/>
      <c r="M257" s="3"/>
      <c r="N257" s="3"/>
      <c r="O257" s="3"/>
    </row>
    <row r="258" spans="11:15" ht="13.5" customHeight="1" x14ac:dyDescent="0.35">
      <c r="K258" s="10"/>
      <c r="L258" s="3"/>
      <c r="M258" s="3"/>
      <c r="N258" s="3"/>
      <c r="O258" s="3"/>
    </row>
    <row r="259" spans="11:15" ht="13.5" customHeight="1" x14ac:dyDescent="0.35">
      <c r="K259" s="10"/>
      <c r="L259" s="3"/>
      <c r="M259" s="3"/>
      <c r="N259" s="3"/>
      <c r="O259" s="3"/>
    </row>
    <row r="260" spans="11:15" ht="13.5" customHeight="1" x14ac:dyDescent="0.35">
      <c r="K260" s="3"/>
      <c r="L260" s="3"/>
      <c r="M260" s="3"/>
      <c r="N260" s="3"/>
      <c r="O260" s="3"/>
    </row>
    <row r="261" spans="11:15" ht="13.5" customHeight="1" x14ac:dyDescent="0.35">
      <c r="K261" s="3"/>
      <c r="L261" s="3"/>
      <c r="M261" s="3"/>
      <c r="N261" s="3"/>
      <c r="O261" s="3"/>
    </row>
    <row r="262" spans="11:15" ht="13.5" customHeight="1" x14ac:dyDescent="0.35">
      <c r="K262" s="3"/>
      <c r="L262" s="3"/>
      <c r="M262" s="3"/>
      <c r="N262" s="3"/>
      <c r="O262" s="3"/>
    </row>
    <row r="263" spans="11:15" ht="13.5" customHeight="1" x14ac:dyDescent="0.35">
      <c r="K263" s="3"/>
      <c r="L263" s="3"/>
      <c r="M263" s="3"/>
      <c r="N263" s="3"/>
      <c r="O263" s="3"/>
    </row>
    <row r="264" spans="11:15" ht="13.5" customHeight="1" x14ac:dyDescent="0.35">
      <c r="K264" s="3"/>
      <c r="L264" s="3"/>
      <c r="M264" s="3"/>
      <c r="N264" s="3"/>
      <c r="O264" s="3"/>
    </row>
    <row r="265" spans="11:15" ht="13.5" customHeight="1" x14ac:dyDescent="0.35">
      <c r="K265" s="3"/>
      <c r="L265" s="3"/>
      <c r="M265" s="3"/>
      <c r="N265" s="3"/>
      <c r="O265" s="3"/>
    </row>
    <row r="266" spans="11:15" ht="13.5" customHeight="1" x14ac:dyDescent="0.35">
      <c r="K266" s="3"/>
      <c r="L266" s="3"/>
      <c r="M266" s="3"/>
      <c r="N266" s="3"/>
      <c r="O266" s="3"/>
    </row>
    <row r="267" spans="11:15" ht="13.5" customHeight="1" x14ac:dyDescent="0.35">
      <c r="K267" s="3"/>
      <c r="L267" s="3"/>
      <c r="M267" s="3"/>
      <c r="N267" s="3"/>
      <c r="O267" s="3"/>
    </row>
    <row r="268" spans="11:15" ht="13.5" customHeight="1" x14ac:dyDescent="0.35"/>
    <row r="269" spans="11:15" ht="13.5" customHeight="1" x14ac:dyDescent="0.35"/>
    <row r="270" spans="11:15" ht="13.5" customHeight="1" x14ac:dyDescent="0.35"/>
    <row r="271" spans="11:15" ht="13.5" customHeight="1" x14ac:dyDescent="0.35"/>
    <row r="272" spans="11:15" ht="13.5" customHeight="1" x14ac:dyDescent="0.35"/>
    <row r="273" ht="13.5" customHeight="1" x14ac:dyDescent="0.35"/>
    <row r="274" ht="13.5" customHeight="1" x14ac:dyDescent="0.35"/>
    <row r="275" ht="13.5" customHeight="1" x14ac:dyDescent="0.35"/>
    <row r="276" ht="13.5" customHeight="1" x14ac:dyDescent="0.35"/>
    <row r="277" ht="13.5" customHeight="1" x14ac:dyDescent="0.35"/>
    <row r="278" ht="13.5" customHeight="1" x14ac:dyDescent="0.35"/>
    <row r="279" ht="13.5" customHeight="1" x14ac:dyDescent="0.35"/>
    <row r="280" ht="13.5" customHeight="1" x14ac:dyDescent="0.35"/>
    <row r="281" ht="13.5" customHeight="1" x14ac:dyDescent="0.35"/>
    <row r="282" ht="13.5" customHeight="1" x14ac:dyDescent="0.35"/>
    <row r="283" ht="13.5" customHeight="1" x14ac:dyDescent="0.35"/>
    <row r="284" ht="13.5" customHeight="1" x14ac:dyDescent="0.35"/>
    <row r="285" ht="13.5" customHeight="1" x14ac:dyDescent="0.35"/>
    <row r="286" ht="13.5" customHeight="1" x14ac:dyDescent="0.35"/>
    <row r="287" ht="13.5" customHeight="1" x14ac:dyDescent="0.35"/>
    <row r="288" ht="13.5" customHeight="1" x14ac:dyDescent="0.35"/>
    <row r="289" ht="13.5" customHeight="1" x14ac:dyDescent="0.35"/>
    <row r="290" ht="13.5" customHeight="1" x14ac:dyDescent="0.35"/>
    <row r="291" ht="13.5" customHeight="1" x14ac:dyDescent="0.35"/>
    <row r="292" ht="13.5" customHeight="1" x14ac:dyDescent="0.35"/>
    <row r="293" ht="13.5" customHeight="1" x14ac:dyDescent="0.35"/>
    <row r="294" ht="13.5" customHeight="1" x14ac:dyDescent="0.35"/>
    <row r="295" ht="13.5" customHeight="1" x14ac:dyDescent="0.35"/>
    <row r="296" ht="13.5" customHeight="1" x14ac:dyDescent="0.35"/>
    <row r="297" ht="13.5" customHeight="1" x14ac:dyDescent="0.35"/>
    <row r="298" ht="13.5" customHeight="1" x14ac:dyDescent="0.35"/>
    <row r="299" ht="13.5" customHeight="1" x14ac:dyDescent="0.35"/>
    <row r="300" ht="13.5" customHeight="1" x14ac:dyDescent="0.35"/>
    <row r="301" ht="13.5" customHeight="1" x14ac:dyDescent="0.35"/>
    <row r="302" ht="13.5" customHeight="1" x14ac:dyDescent="0.35"/>
    <row r="303" ht="13.5" customHeight="1" x14ac:dyDescent="0.35"/>
    <row r="304" ht="13.5" customHeight="1" x14ac:dyDescent="0.35"/>
    <row r="305" ht="13.5" customHeight="1" x14ac:dyDescent="0.35"/>
    <row r="306" ht="13.5" customHeight="1" x14ac:dyDescent="0.35"/>
    <row r="307" ht="13.5" customHeight="1" x14ac:dyDescent="0.35"/>
    <row r="308" ht="13.5" customHeight="1" x14ac:dyDescent="0.35"/>
    <row r="309" ht="13.5" customHeight="1" x14ac:dyDescent="0.35"/>
    <row r="310" ht="13.5" customHeight="1" x14ac:dyDescent="0.35"/>
    <row r="311" ht="13.5" customHeight="1" x14ac:dyDescent="0.35"/>
    <row r="312" ht="13.5" customHeight="1" x14ac:dyDescent="0.35"/>
    <row r="313" ht="13.5" customHeight="1" x14ac:dyDescent="0.35"/>
    <row r="314" ht="13.5" customHeight="1" x14ac:dyDescent="0.35"/>
    <row r="315" ht="13.5" customHeight="1" x14ac:dyDescent="0.35"/>
    <row r="316" ht="13.5" customHeight="1" x14ac:dyDescent="0.35"/>
    <row r="317" ht="13.5" customHeight="1" x14ac:dyDescent="0.35"/>
    <row r="318" ht="13.5" customHeight="1" x14ac:dyDescent="0.35"/>
    <row r="319" ht="13.5" customHeight="1" x14ac:dyDescent="0.35"/>
    <row r="320" ht="13.5" customHeight="1" x14ac:dyDescent="0.35"/>
    <row r="321" ht="13.5" customHeight="1" x14ac:dyDescent="0.35"/>
    <row r="322" ht="13.5" customHeight="1" x14ac:dyDescent="0.35"/>
    <row r="323" ht="13.5" customHeight="1" x14ac:dyDescent="0.35"/>
    <row r="324" ht="13.5" customHeight="1" x14ac:dyDescent="0.35"/>
    <row r="325" ht="13.5" customHeight="1" x14ac:dyDescent="0.35"/>
    <row r="326" ht="13.5" customHeight="1" x14ac:dyDescent="0.35"/>
    <row r="327" ht="13.5" customHeight="1" x14ac:dyDescent="0.35"/>
    <row r="328" ht="13.5" customHeight="1" x14ac:dyDescent="0.35"/>
    <row r="329" ht="13.5" customHeight="1" x14ac:dyDescent="0.35"/>
    <row r="330" ht="13.5" customHeight="1" x14ac:dyDescent="0.35"/>
    <row r="331" ht="13.5" customHeight="1" x14ac:dyDescent="0.35"/>
    <row r="332" ht="13.5" customHeight="1" x14ac:dyDescent="0.35"/>
    <row r="333" ht="13.5" customHeight="1" x14ac:dyDescent="0.35"/>
    <row r="334" ht="13.5" customHeight="1" x14ac:dyDescent="0.35"/>
    <row r="335" ht="13.5" customHeight="1" x14ac:dyDescent="0.35"/>
    <row r="336" ht="13.5" customHeight="1" x14ac:dyDescent="0.35"/>
    <row r="337" ht="13.5" customHeight="1" x14ac:dyDescent="0.35"/>
    <row r="338" ht="13.5" customHeight="1" x14ac:dyDescent="0.35"/>
    <row r="339" ht="13.5" customHeight="1" x14ac:dyDescent="0.35"/>
    <row r="340" ht="13.5" customHeight="1" x14ac:dyDescent="0.35"/>
    <row r="341" ht="13.5" customHeight="1" x14ac:dyDescent="0.35"/>
    <row r="342" ht="13.5" customHeight="1" x14ac:dyDescent="0.35"/>
    <row r="343" ht="13.5" customHeight="1" x14ac:dyDescent="0.35"/>
    <row r="344" ht="13.5" customHeight="1" x14ac:dyDescent="0.35"/>
    <row r="345" ht="13.5" customHeight="1" x14ac:dyDescent="0.35"/>
    <row r="346" ht="13.5" customHeight="1" x14ac:dyDescent="0.35"/>
    <row r="347" ht="13.5" customHeight="1" x14ac:dyDescent="0.35"/>
    <row r="348" ht="13.5" customHeight="1" x14ac:dyDescent="0.35"/>
    <row r="349" ht="13.5" customHeight="1" x14ac:dyDescent="0.35"/>
    <row r="350" ht="13.5" customHeight="1" x14ac:dyDescent="0.35"/>
    <row r="351" ht="13.5" customHeight="1" x14ac:dyDescent="0.35"/>
    <row r="352" ht="13.5" customHeight="1" x14ac:dyDescent="0.35"/>
    <row r="353" ht="13.5" customHeight="1" x14ac:dyDescent="0.35"/>
    <row r="354" ht="13.5" customHeight="1" x14ac:dyDescent="0.35"/>
    <row r="355" ht="13.5" customHeight="1" x14ac:dyDescent="0.35"/>
    <row r="356" ht="13.5" customHeight="1" x14ac:dyDescent="0.35"/>
    <row r="357" ht="13.5" customHeight="1" x14ac:dyDescent="0.35"/>
    <row r="358" ht="13.5" customHeight="1" x14ac:dyDescent="0.35"/>
    <row r="359" ht="13.5" customHeight="1" x14ac:dyDescent="0.35"/>
    <row r="360" ht="13.5" customHeight="1" x14ac:dyDescent="0.35"/>
    <row r="361" ht="13.5" customHeight="1" x14ac:dyDescent="0.35"/>
    <row r="362" ht="13.5" customHeight="1" x14ac:dyDescent="0.35"/>
    <row r="363" ht="13.5" customHeight="1" x14ac:dyDescent="0.35"/>
    <row r="364" ht="13.5" customHeight="1" x14ac:dyDescent="0.35"/>
    <row r="365" ht="13.5" customHeight="1" x14ac:dyDescent="0.35"/>
    <row r="366" ht="13.5" customHeight="1" x14ac:dyDescent="0.35"/>
    <row r="367" ht="13.5" customHeight="1" x14ac:dyDescent="0.35"/>
    <row r="368" ht="13.5" customHeight="1" x14ac:dyDescent="0.35"/>
    <row r="369" ht="13.5" customHeight="1" x14ac:dyDescent="0.35"/>
    <row r="370" ht="13.5" customHeight="1" x14ac:dyDescent="0.35"/>
    <row r="371" ht="13.5" customHeight="1" x14ac:dyDescent="0.35"/>
    <row r="372" ht="13.5" customHeight="1" x14ac:dyDescent="0.35"/>
    <row r="373" ht="13.5" customHeight="1" x14ac:dyDescent="0.35"/>
    <row r="374" ht="13.5" customHeight="1" x14ac:dyDescent="0.35"/>
    <row r="375" ht="13.5" customHeight="1" x14ac:dyDescent="0.35"/>
    <row r="376" ht="13.5" customHeight="1" x14ac:dyDescent="0.35"/>
    <row r="377" ht="13.5" customHeight="1" x14ac:dyDescent="0.35"/>
    <row r="378" ht="13.5" customHeight="1" x14ac:dyDescent="0.35"/>
    <row r="379" ht="13.5" customHeight="1" x14ac:dyDescent="0.35"/>
    <row r="380" ht="13.5" customHeight="1" x14ac:dyDescent="0.35"/>
    <row r="381" ht="13.5" customHeight="1" x14ac:dyDescent="0.35"/>
    <row r="382" ht="13.5" customHeight="1" x14ac:dyDescent="0.35"/>
    <row r="383" ht="13.5" customHeight="1" x14ac:dyDescent="0.35"/>
    <row r="384" ht="13.5" customHeight="1" x14ac:dyDescent="0.35"/>
    <row r="385" ht="13.5" customHeight="1" x14ac:dyDescent="0.35"/>
    <row r="386" ht="13.5" customHeight="1" x14ac:dyDescent="0.35"/>
    <row r="387" ht="13.5" customHeight="1" x14ac:dyDescent="0.35"/>
    <row r="388" ht="13.5" customHeight="1" x14ac:dyDescent="0.35"/>
    <row r="389" ht="13.5" customHeight="1" x14ac:dyDescent="0.35"/>
    <row r="390" ht="13.5" customHeight="1" x14ac:dyDescent="0.35"/>
    <row r="391" ht="13.5" customHeight="1" x14ac:dyDescent="0.35"/>
    <row r="392" ht="13.5" customHeight="1" x14ac:dyDescent="0.35"/>
    <row r="393" ht="13.5" customHeight="1" x14ac:dyDescent="0.35"/>
    <row r="394" ht="13.5" customHeight="1" x14ac:dyDescent="0.35"/>
    <row r="395" ht="13.5" customHeight="1" x14ac:dyDescent="0.35"/>
    <row r="396" ht="13.5" customHeight="1" x14ac:dyDescent="0.35"/>
    <row r="397" ht="13.5" customHeight="1" x14ac:dyDescent="0.35"/>
    <row r="398" ht="13.5" customHeight="1" x14ac:dyDescent="0.35"/>
    <row r="399" ht="13.5" customHeight="1" x14ac:dyDescent="0.35"/>
    <row r="400" ht="13.5" customHeight="1" x14ac:dyDescent="0.35"/>
    <row r="401" ht="13.5" customHeight="1" x14ac:dyDescent="0.35"/>
    <row r="402" ht="13.5" customHeight="1" x14ac:dyDescent="0.35"/>
    <row r="403" ht="13.5" customHeight="1" x14ac:dyDescent="0.35"/>
    <row r="404" ht="13.5" customHeight="1" x14ac:dyDescent="0.35"/>
    <row r="405" ht="13.5" customHeight="1" x14ac:dyDescent="0.35"/>
    <row r="406" ht="13.5" customHeight="1" x14ac:dyDescent="0.35"/>
    <row r="407" ht="13.5" customHeight="1" x14ac:dyDescent="0.35"/>
    <row r="408" ht="13.5" customHeight="1" x14ac:dyDescent="0.35"/>
    <row r="409" ht="13.5" customHeight="1" x14ac:dyDescent="0.35"/>
    <row r="410" ht="13.5" customHeight="1" x14ac:dyDescent="0.35"/>
    <row r="411" ht="13.5" customHeight="1" x14ac:dyDescent="0.35"/>
    <row r="412" ht="13.5" customHeight="1" x14ac:dyDescent="0.35"/>
    <row r="413" ht="13.5" customHeight="1" x14ac:dyDescent="0.35"/>
    <row r="414" ht="13.5" customHeight="1" x14ac:dyDescent="0.35"/>
    <row r="415" ht="13.5" customHeight="1" x14ac:dyDescent="0.35"/>
    <row r="416" ht="13.5" customHeight="1" x14ac:dyDescent="0.35"/>
    <row r="417" ht="13.5" customHeight="1" x14ac:dyDescent="0.35"/>
    <row r="418" ht="13.5" customHeight="1" x14ac:dyDescent="0.35"/>
    <row r="419" ht="13.5" customHeight="1" x14ac:dyDescent="0.35"/>
    <row r="420" ht="13.5" customHeight="1" x14ac:dyDescent="0.35"/>
    <row r="421" ht="13.5" customHeight="1" x14ac:dyDescent="0.35"/>
    <row r="422" ht="13.5" customHeight="1" x14ac:dyDescent="0.35"/>
    <row r="423" ht="13.5" customHeight="1" x14ac:dyDescent="0.35"/>
    <row r="424" ht="13.5" customHeight="1" x14ac:dyDescent="0.35"/>
    <row r="425" ht="13.5" customHeight="1" x14ac:dyDescent="0.35"/>
    <row r="426" ht="13.5" customHeight="1" x14ac:dyDescent="0.35"/>
    <row r="427" ht="13.5" customHeight="1" x14ac:dyDescent="0.35"/>
    <row r="428" ht="13.5" customHeight="1" x14ac:dyDescent="0.35"/>
    <row r="429" ht="13.5" customHeight="1" x14ac:dyDescent="0.35"/>
    <row r="430" ht="13.5" customHeight="1" x14ac:dyDescent="0.35"/>
    <row r="431" ht="13.5" customHeight="1" x14ac:dyDescent="0.35"/>
    <row r="432" ht="13.5" customHeight="1" x14ac:dyDescent="0.35"/>
    <row r="433" ht="13.5" customHeight="1" x14ac:dyDescent="0.35"/>
    <row r="434" ht="13.5" customHeight="1" x14ac:dyDescent="0.35"/>
    <row r="435" ht="13.5" customHeight="1" x14ac:dyDescent="0.35"/>
    <row r="436" ht="13.5" customHeight="1" x14ac:dyDescent="0.35"/>
    <row r="437" ht="13.5" customHeight="1" x14ac:dyDescent="0.35"/>
    <row r="438" ht="13.5" customHeight="1" x14ac:dyDescent="0.35"/>
    <row r="439" ht="13.5" customHeight="1" x14ac:dyDescent="0.35"/>
    <row r="440" ht="13.5" customHeight="1" x14ac:dyDescent="0.35"/>
    <row r="441" ht="13.5" customHeight="1" x14ac:dyDescent="0.35"/>
    <row r="442" ht="13.5" customHeight="1" x14ac:dyDescent="0.35"/>
    <row r="443" ht="13.5" customHeight="1" x14ac:dyDescent="0.35"/>
    <row r="444" ht="13.5" customHeight="1" x14ac:dyDescent="0.35"/>
    <row r="445" ht="13.5" customHeight="1" x14ac:dyDescent="0.35"/>
    <row r="446" ht="13.5" customHeight="1" x14ac:dyDescent="0.35"/>
    <row r="447" ht="13.5" customHeight="1" x14ac:dyDescent="0.35"/>
    <row r="448" ht="13.5" customHeight="1" x14ac:dyDescent="0.35"/>
    <row r="449" ht="13.5" customHeight="1" x14ac:dyDescent="0.35"/>
    <row r="450" ht="13.5" customHeight="1" x14ac:dyDescent="0.35"/>
    <row r="451" ht="13.5" customHeight="1" x14ac:dyDescent="0.35"/>
    <row r="452" ht="13.5" customHeight="1" x14ac:dyDescent="0.35"/>
    <row r="453" ht="13.5" customHeight="1" x14ac:dyDescent="0.35"/>
    <row r="454" ht="13.5" customHeight="1" x14ac:dyDescent="0.35"/>
    <row r="455" ht="13.5" customHeight="1" x14ac:dyDescent="0.35"/>
    <row r="456" ht="13.5" customHeight="1" x14ac:dyDescent="0.35"/>
    <row r="457" ht="13.5" customHeight="1" x14ac:dyDescent="0.35"/>
    <row r="458" ht="13.5" customHeight="1" x14ac:dyDescent="0.35"/>
    <row r="459" ht="13.5" customHeight="1" x14ac:dyDescent="0.35"/>
    <row r="460" ht="13.5" customHeight="1" x14ac:dyDescent="0.35"/>
    <row r="461" ht="13.5" customHeight="1" x14ac:dyDescent="0.35"/>
    <row r="462" ht="13.5" customHeight="1" x14ac:dyDescent="0.35"/>
    <row r="463" ht="13.5" customHeight="1" x14ac:dyDescent="0.35"/>
    <row r="464" ht="13.5" customHeight="1" x14ac:dyDescent="0.35"/>
    <row r="465" ht="13.5" customHeight="1" x14ac:dyDescent="0.35"/>
    <row r="466" ht="13.5" customHeight="1" x14ac:dyDescent="0.35"/>
    <row r="467" ht="13.5" customHeight="1" x14ac:dyDescent="0.35"/>
    <row r="468" ht="13.5" customHeight="1" x14ac:dyDescent="0.35"/>
    <row r="469" ht="13.5" customHeight="1" x14ac:dyDescent="0.35"/>
    <row r="470" ht="13.5" customHeight="1" x14ac:dyDescent="0.35"/>
    <row r="471" ht="13.5" customHeight="1" x14ac:dyDescent="0.35"/>
    <row r="472" ht="13.5" customHeight="1" x14ac:dyDescent="0.35"/>
    <row r="473" ht="13.5" customHeight="1" x14ac:dyDescent="0.35"/>
    <row r="474" ht="13.5" customHeight="1" x14ac:dyDescent="0.35"/>
    <row r="475" ht="13.5" customHeight="1" x14ac:dyDescent="0.35"/>
    <row r="476" ht="13.5" customHeight="1" x14ac:dyDescent="0.35"/>
    <row r="477" ht="13.5" customHeight="1" x14ac:dyDescent="0.35"/>
    <row r="478" ht="13.5" customHeight="1" x14ac:dyDescent="0.35"/>
    <row r="479" ht="13.5" customHeight="1" x14ac:dyDescent="0.35"/>
    <row r="480" ht="13.5" customHeight="1" x14ac:dyDescent="0.35"/>
    <row r="481" ht="13.5" customHeight="1" x14ac:dyDescent="0.35"/>
    <row r="482" ht="13.5" customHeight="1" x14ac:dyDescent="0.35"/>
    <row r="483" ht="13.5" customHeight="1" x14ac:dyDescent="0.35"/>
    <row r="484" ht="13.5" customHeight="1" x14ac:dyDescent="0.35"/>
    <row r="485" ht="13.5" customHeight="1" x14ac:dyDescent="0.35"/>
    <row r="486" ht="13.5" customHeight="1" x14ac:dyDescent="0.35"/>
    <row r="487" ht="13.5" customHeight="1" x14ac:dyDescent="0.35"/>
    <row r="488" ht="13.5" customHeight="1" x14ac:dyDescent="0.35"/>
    <row r="489" ht="13.5" customHeight="1" x14ac:dyDescent="0.35"/>
    <row r="490" ht="13.5" customHeight="1" x14ac:dyDescent="0.35"/>
    <row r="491" ht="13.5" customHeight="1" x14ac:dyDescent="0.35"/>
    <row r="492" ht="13.5" customHeight="1" x14ac:dyDescent="0.35"/>
    <row r="493" ht="13.5" customHeight="1" x14ac:dyDescent="0.35"/>
    <row r="494" ht="13.5" customHeight="1" x14ac:dyDescent="0.35"/>
    <row r="495" ht="13.5" customHeight="1" x14ac:dyDescent="0.35"/>
    <row r="496" ht="13.5" customHeight="1" x14ac:dyDescent="0.35"/>
    <row r="497" ht="13.5" customHeight="1" x14ac:dyDescent="0.35"/>
    <row r="498" ht="13.5" customHeight="1" x14ac:dyDescent="0.35"/>
    <row r="499" ht="13.5" customHeight="1" x14ac:dyDescent="0.35"/>
    <row r="500" ht="13.5" customHeight="1" x14ac:dyDescent="0.35"/>
    <row r="501" ht="13.5" customHeight="1" x14ac:dyDescent="0.35"/>
    <row r="502" ht="13.5" customHeight="1" x14ac:dyDescent="0.35"/>
    <row r="503" ht="13.5" customHeight="1" x14ac:dyDescent="0.35"/>
    <row r="504" ht="13.5" customHeight="1" x14ac:dyDescent="0.35"/>
    <row r="505" ht="13.5" customHeight="1" x14ac:dyDescent="0.35"/>
    <row r="506" ht="13.5" customHeight="1" x14ac:dyDescent="0.35"/>
    <row r="507" ht="13.5" customHeight="1" x14ac:dyDescent="0.35"/>
    <row r="508" ht="13.5" customHeight="1" x14ac:dyDescent="0.35"/>
    <row r="509" ht="13.5" customHeight="1" x14ac:dyDescent="0.35"/>
    <row r="510" ht="13.5" customHeight="1" x14ac:dyDescent="0.35"/>
    <row r="511" ht="13.5" customHeight="1" x14ac:dyDescent="0.35"/>
    <row r="512" ht="13.5" customHeight="1" x14ac:dyDescent="0.35"/>
    <row r="513" ht="13.5" customHeight="1" x14ac:dyDescent="0.35"/>
    <row r="514" ht="13.5" customHeight="1" x14ac:dyDescent="0.35"/>
    <row r="515" ht="13.5" customHeight="1" x14ac:dyDescent="0.35"/>
    <row r="516" ht="13.5" customHeight="1" x14ac:dyDescent="0.35"/>
    <row r="517" ht="13.5" customHeight="1" x14ac:dyDescent="0.35"/>
    <row r="518" ht="13.5" customHeight="1" x14ac:dyDescent="0.35"/>
    <row r="519" ht="13.5" customHeight="1" x14ac:dyDescent="0.35"/>
    <row r="520" ht="13.5" customHeight="1" x14ac:dyDescent="0.35"/>
    <row r="521" ht="13.5" customHeight="1" x14ac:dyDescent="0.35"/>
    <row r="522" ht="13.5" customHeight="1" x14ac:dyDescent="0.35"/>
    <row r="523" ht="13.5" customHeight="1" x14ac:dyDescent="0.35"/>
    <row r="524" ht="13.5" customHeight="1" x14ac:dyDescent="0.35"/>
    <row r="525" ht="13.5" customHeight="1" x14ac:dyDescent="0.35"/>
    <row r="526" ht="13.5" customHeight="1" x14ac:dyDescent="0.35"/>
    <row r="527" ht="13.5" customHeight="1" x14ac:dyDescent="0.35"/>
    <row r="528" ht="13.5" customHeight="1" x14ac:dyDescent="0.35"/>
    <row r="529" ht="13.5" customHeight="1" x14ac:dyDescent="0.35"/>
    <row r="530" ht="13.5" customHeight="1" x14ac:dyDescent="0.35"/>
    <row r="531" ht="13.5" customHeight="1" x14ac:dyDescent="0.35"/>
    <row r="532" ht="13.5" customHeight="1" x14ac:dyDescent="0.35"/>
    <row r="533" ht="13.5" customHeight="1" x14ac:dyDescent="0.35"/>
    <row r="534" ht="13.5" customHeight="1" x14ac:dyDescent="0.35"/>
    <row r="535" ht="13.5" customHeight="1" x14ac:dyDescent="0.35"/>
    <row r="536" ht="13.5" customHeight="1" x14ac:dyDescent="0.35"/>
    <row r="537" ht="13.5" customHeight="1" x14ac:dyDescent="0.35"/>
    <row r="538" ht="13.5" customHeight="1" x14ac:dyDescent="0.35"/>
    <row r="539" ht="13.5" customHeight="1" x14ac:dyDescent="0.35"/>
    <row r="540" ht="13.5" customHeight="1" x14ac:dyDescent="0.35"/>
    <row r="541" ht="13.5" customHeight="1" x14ac:dyDescent="0.35"/>
    <row r="542" ht="13.5" customHeight="1" x14ac:dyDescent="0.35"/>
    <row r="543" ht="13.5" customHeight="1" x14ac:dyDescent="0.35"/>
    <row r="544" ht="13.5" customHeight="1" x14ac:dyDescent="0.35"/>
    <row r="545" ht="13.5" customHeight="1" x14ac:dyDescent="0.35"/>
    <row r="546" ht="13.5" customHeight="1" x14ac:dyDescent="0.35"/>
    <row r="547" ht="13.5" customHeight="1" x14ac:dyDescent="0.35"/>
    <row r="548" ht="13.5" customHeight="1" x14ac:dyDescent="0.35"/>
    <row r="549" ht="13.5" customHeight="1" x14ac:dyDescent="0.35"/>
    <row r="550" ht="13.5" customHeight="1" x14ac:dyDescent="0.35"/>
    <row r="551" ht="13.5" customHeight="1" x14ac:dyDescent="0.35"/>
    <row r="552" ht="13.5" customHeight="1" x14ac:dyDescent="0.35"/>
    <row r="553" ht="13.5" customHeight="1" x14ac:dyDescent="0.35"/>
    <row r="554" ht="13.5" customHeight="1" x14ac:dyDescent="0.35"/>
    <row r="555" ht="13.5" customHeight="1" x14ac:dyDescent="0.35"/>
    <row r="556" ht="13.5" customHeight="1" x14ac:dyDescent="0.35"/>
    <row r="557" ht="13.5" customHeight="1" x14ac:dyDescent="0.35"/>
    <row r="558" ht="13.5" customHeight="1" x14ac:dyDescent="0.35"/>
    <row r="559" ht="13.5" customHeight="1" x14ac:dyDescent="0.35"/>
    <row r="560" ht="13.5" customHeight="1" x14ac:dyDescent="0.35"/>
    <row r="561" ht="13.5" customHeight="1" x14ac:dyDescent="0.35"/>
    <row r="562" ht="13.5" customHeight="1" x14ac:dyDescent="0.35"/>
    <row r="563" ht="13.5" customHeight="1" x14ac:dyDescent="0.35"/>
    <row r="564" ht="13.5" customHeight="1" x14ac:dyDescent="0.35"/>
    <row r="565" ht="13.5" customHeight="1" x14ac:dyDescent="0.35"/>
    <row r="566" ht="13.5" customHeight="1" x14ac:dyDescent="0.35"/>
    <row r="567" ht="13.5" customHeight="1" x14ac:dyDescent="0.35"/>
    <row r="568" ht="13.5" customHeight="1" x14ac:dyDescent="0.35"/>
    <row r="569" ht="13.5" customHeight="1" x14ac:dyDescent="0.35"/>
    <row r="570" ht="13.5" customHeight="1" x14ac:dyDescent="0.35"/>
    <row r="571" ht="13.5" customHeight="1" x14ac:dyDescent="0.35"/>
    <row r="572" ht="13.5" customHeight="1" x14ac:dyDescent="0.35"/>
    <row r="573" ht="13.5" customHeight="1" x14ac:dyDescent="0.35"/>
    <row r="574" ht="13.5" customHeight="1" x14ac:dyDescent="0.35"/>
    <row r="575" ht="13.5" customHeight="1" x14ac:dyDescent="0.35"/>
    <row r="576" ht="13.5" customHeight="1" x14ac:dyDescent="0.35"/>
    <row r="577" ht="13.5" customHeight="1" x14ac:dyDescent="0.35"/>
    <row r="578" ht="13.5" customHeight="1" x14ac:dyDescent="0.35"/>
    <row r="579" ht="13.5" customHeight="1" x14ac:dyDescent="0.35"/>
    <row r="580" ht="13.5" customHeight="1" x14ac:dyDescent="0.35"/>
    <row r="581" ht="13.5" customHeight="1" x14ac:dyDescent="0.35"/>
    <row r="582" ht="13.5" customHeight="1" x14ac:dyDescent="0.35"/>
    <row r="583" ht="13.5" customHeight="1" x14ac:dyDescent="0.35"/>
    <row r="584" ht="13.5" customHeight="1" x14ac:dyDescent="0.35"/>
    <row r="585" ht="13.5" customHeight="1" x14ac:dyDescent="0.35"/>
    <row r="586" ht="13.5" customHeight="1" x14ac:dyDescent="0.35"/>
    <row r="587" ht="13.5" customHeight="1" x14ac:dyDescent="0.35"/>
    <row r="588" ht="13.5" customHeight="1" x14ac:dyDescent="0.35"/>
    <row r="589" ht="13.5" customHeight="1" x14ac:dyDescent="0.35"/>
    <row r="590" ht="13.5" customHeight="1" x14ac:dyDescent="0.35"/>
    <row r="591" ht="13.5" customHeight="1" x14ac:dyDescent="0.35"/>
    <row r="592" ht="13.5" customHeight="1" x14ac:dyDescent="0.35"/>
    <row r="593" ht="13.5" customHeight="1" x14ac:dyDescent="0.35"/>
    <row r="594" ht="13.5" customHeight="1" x14ac:dyDescent="0.35"/>
    <row r="595" ht="13.5" customHeight="1" x14ac:dyDescent="0.35"/>
    <row r="596" ht="13.5" customHeight="1" x14ac:dyDescent="0.35"/>
    <row r="597" ht="13.5" customHeight="1" x14ac:dyDescent="0.35"/>
    <row r="598" ht="13.5" customHeight="1" x14ac:dyDescent="0.35"/>
    <row r="599" ht="13.5" customHeight="1" x14ac:dyDescent="0.35"/>
    <row r="600" ht="13.5" customHeight="1" x14ac:dyDescent="0.35"/>
    <row r="601" ht="13.5" customHeight="1" x14ac:dyDescent="0.35"/>
    <row r="602" ht="13.5" customHeight="1" x14ac:dyDescent="0.35"/>
    <row r="603" ht="13.5" customHeight="1" x14ac:dyDescent="0.35"/>
    <row r="604" ht="13.5" customHeight="1" x14ac:dyDescent="0.35"/>
    <row r="605" ht="13.5" customHeight="1" x14ac:dyDescent="0.35"/>
    <row r="606" ht="13.5" customHeight="1" x14ac:dyDescent="0.35"/>
    <row r="607" ht="13.5" customHeight="1" x14ac:dyDescent="0.35"/>
    <row r="608" ht="13.5" customHeight="1" x14ac:dyDescent="0.35"/>
    <row r="609" ht="13.5" customHeight="1" x14ac:dyDescent="0.35"/>
    <row r="610" ht="13.5" customHeight="1" x14ac:dyDescent="0.35"/>
    <row r="611" ht="13.5" customHeight="1" x14ac:dyDescent="0.35"/>
    <row r="612" ht="13.5" customHeight="1" x14ac:dyDescent="0.35"/>
    <row r="613" ht="13.5" customHeight="1" x14ac:dyDescent="0.35"/>
    <row r="614" ht="13.5" customHeight="1" x14ac:dyDescent="0.35"/>
    <row r="615" ht="13.5" customHeight="1" x14ac:dyDescent="0.35"/>
    <row r="616" ht="13.5" customHeight="1" x14ac:dyDescent="0.35"/>
    <row r="617" ht="13.5" customHeight="1" x14ac:dyDescent="0.35"/>
    <row r="618" ht="13.5" customHeight="1" x14ac:dyDescent="0.35"/>
    <row r="619" ht="13.5" customHeight="1" x14ac:dyDescent="0.35"/>
    <row r="620" ht="13.5" customHeight="1" x14ac:dyDescent="0.35"/>
    <row r="621" ht="13.5" customHeight="1" x14ac:dyDescent="0.35"/>
    <row r="622" ht="13.5" customHeight="1" x14ac:dyDescent="0.35"/>
    <row r="623" ht="13.5" customHeight="1" x14ac:dyDescent="0.35"/>
    <row r="624" ht="13.5" customHeight="1" x14ac:dyDescent="0.35"/>
    <row r="625" ht="13.5" customHeight="1" x14ac:dyDescent="0.35"/>
    <row r="626" ht="13.5" customHeight="1" x14ac:dyDescent="0.35"/>
    <row r="627" ht="13.5" customHeight="1" x14ac:dyDescent="0.35"/>
    <row r="628" ht="13.5" customHeight="1" x14ac:dyDescent="0.35"/>
    <row r="629" ht="13.5" customHeight="1" x14ac:dyDescent="0.35"/>
    <row r="630" ht="13.5" customHeight="1" x14ac:dyDescent="0.35"/>
    <row r="631" ht="13.5" customHeight="1" x14ac:dyDescent="0.35"/>
    <row r="632" ht="13.5" customHeight="1" x14ac:dyDescent="0.35"/>
    <row r="633" ht="13.5" customHeight="1" x14ac:dyDescent="0.35"/>
    <row r="634" ht="13.5" customHeight="1" x14ac:dyDescent="0.35"/>
    <row r="635" ht="13.5" customHeight="1" x14ac:dyDescent="0.35"/>
    <row r="636" ht="13.5" customHeight="1" x14ac:dyDescent="0.35"/>
    <row r="637" ht="13.5" customHeight="1" x14ac:dyDescent="0.35"/>
    <row r="638" ht="13.5" customHeight="1" x14ac:dyDescent="0.35"/>
    <row r="639" ht="13.5" customHeight="1" x14ac:dyDescent="0.35"/>
    <row r="640" ht="13.5" customHeight="1" x14ac:dyDescent="0.35"/>
    <row r="641" ht="13.5" customHeight="1" x14ac:dyDescent="0.35"/>
    <row r="642" ht="13.5" customHeight="1" x14ac:dyDescent="0.35"/>
    <row r="643" ht="13.5" customHeight="1" x14ac:dyDescent="0.35"/>
    <row r="644" ht="13.5" customHeight="1" x14ac:dyDescent="0.35"/>
    <row r="645" ht="13.5" customHeight="1" x14ac:dyDescent="0.35"/>
    <row r="646" ht="13.5" customHeight="1" x14ac:dyDescent="0.35"/>
    <row r="647" ht="13.5" customHeight="1" x14ac:dyDescent="0.35"/>
    <row r="648" ht="13.5" customHeight="1" x14ac:dyDescent="0.35"/>
    <row r="649" ht="13.5" customHeight="1" x14ac:dyDescent="0.35"/>
    <row r="650" ht="13.5" customHeight="1" x14ac:dyDescent="0.35"/>
    <row r="651" ht="13.5" customHeight="1" x14ac:dyDescent="0.35"/>
    <row r="652" ht="13.5" customHeight="1" x14ac:dyDescent="0.35"/>
    <row r="653" ht="13.5" customHeight="1" x14ac:dyDescent="0.35"/>
    <row r="654" ht="13.5" customHeight="1" x14ac:dyDescent="0.35"/>
    <row r="655" ht="13.5" customHeight="1" x14ac:dyDescent="0.35"/>
    <row r="656" ht="13.5" customHeight="1" x14ac:dyDescent="0.35"/>
    <row r="657" ht="13.5" customHeight="1" x14ac:dyDescent="0.35"/>
    <row r="658" ht="13.5" customHeight="1" x14ac:dyDescent="0.35"/>
    <row r="659" ht="13.5" customHeight="1" x14ac:dyDescent="0.35"/>
    <row r="660" ht="13.5" customHeight="1" x14ac:dyDescent="0.35"/>
    <row r="661" ht="13.5" customHeight="1" x14ac:dyDescent="0.35"/>
    <row r="662" ht="13.5" customHeight="1" x14ac:dyDescent="0.35"/>
    <row r="663" ht="13.5" customHeight="1" x14ac:dyDescent="0.35"/>
    <row r="664" ht="13.5" customHeight="1" x14ac:dyDescent="0.35"/>
    <row r="665" ht="13.5" customHeight="1" x14ac:dyDescent="0.35"/>
    <row r="666" ht="13.5" customHeight="1" x14ac:dyDescent="0.35"/>
    <row r="667" ht="13.5" customHeight="1" x14ac:dyDescent="0.35"/>
    <row r="668" ht="13.5" customHeight="1" x14ac:dyDescent="0.35"/>
    <row r="669" ht="13.5" customHeight="1" x14ac:dyDescent="0.35"/>
    <row r="670" ht="13.5" customHeight="1" x14ac:dyDescent="0.35"/>
    <row r="671" ht="13.5" customHeight="1" x14ac:dyDescent="0.35"/>
    <row r="672" ht="13.5" customHeight="1" x14ac:dyDescent="0.35"/>
    <row r="673" ht="13.5" customHeight="1" x14ac:dyDescent="0.35"/>
    <row r="674" ht="13.5" customHeight="1" x14ac:dyDescent="0.35"/>
    <row r="675" ht="13.5" customHeight="1" x14ac:dyDescent="0.35"/>
    <row r="676" ht="13.5" customHeight="1" x14ac:dyDescent="0.35"/>
    <row r="677" ht="13.5" customHeight="1" x14ac:dyDescent="0.35"/>
    <row r="678" ht="13.5" customHeight="1" x14ac:dyDescent="0.35"/>
    <row r="679" ht="13.5" customHeight="1" x14ac:dyDescent="0.35"/>
    <row r="680" ht="13.5" customHeight="1" x14ac:dyDescent="0.35"/>
    <row r="681" ht="13.5" customHeight="1" x14ac:dyDescent="0.35"/>
    <row r="682" ht="13.5" customHeight="1" x14ac:dyDescent="0.35"/>
    <row r="683" ht="13.5" customHeight="1" x14ac:dyDescent="0.35"/>
    <row r="684" ht="13.5" customHeight="1" x14ac:dyDescent="0.35"/>
    <row r="685" ht="13.5" customHeight="1" x14ac:dyDescent="0.35"/>
    <row r="686" ht="13.5" customHeight="1" x14ac:dyDescent="0.35"/>
    <row r="687" ht="13.5" customHeight="1" x14ac:dyDescent="0.35"/>
    <row r="688" ht="13.5" customHeight="1" x14ac:dyDescent="0.35"/>
    <row r="689" ht="13.5" customHeight="1" x14ac:dyDescent="0.35"/>
    <row r="690" ht="13.5" customHeight="1" x14ac:dyDescent="0.35"/>
    <row r="691" ht="13.5" customHeight="1" x14ac:dyDescent="0.35"/>
    <row r="692" ht="13.5" customHeight="1" x14ac:dyDescent="0.35"/>
    <row r="693" ht="13.5" customHeight="1" x14ac:dyDescent="0.35"/>
    <row r="694" ht="13.5" customHeight="1" x14ac:dyDescent="0.35"/>
    <row r="695" ht="13.5" customHeight="1" x14ac:dyDescent="0.35"/>
    <row r="696" ht="13.5" customHeight="1" x14ac:dyDescent="0.35"/>
    <row r="697" ht="13.5" customHeight="1" x14ac:dyDescent="0.35"/>
    <row r="698" ht="13.5" customHeight="1" x14ac:dyDescent="0.35"/>
    <row r="699" ht="13.5" customHeight="1" x14ac:dyDescent="0.35"/>
    <row r="700" ht="13.5" customHeight="1" x14ac:dyDescent="0.35"/>
    <row r="701" ht="13.5" customHeight="1" x14ac:dyDescent="0.35"/>
    <row r="702" ht="13.5" customHeight="1" x14ac:dyDescent="0.35"/>
    <row r="703" ht="13.5" customHeight="1" x14ac:dyDescent="0.35"/>
    <row r="704" ht="13.5" customHeight="1" x14ac:dyDescent="0.35"/>
    <row r="705" ht="13.5" customHeight="1" x14ac:dyDescent="0.35"/>
    <row r="706" ht="13.5" customHeight="1" x14ac:dyDescent="0.35"/>
    <row r="707" ht="13.5" customHeight="1" x14ac:dyDescent="0.35"/>
    <row r="708" ht="13.5" customHeight="1" x14ac:dyDescent="0.35"/>
    <row r="709" ht="13.5" customHeight="1" x14ac:dyDescent="0.35"/>
    <row r="710" ht="13.5" customHeight="1" x14ac:dyDescent="0.35"/>
    <row r="711" ht="13.5" customHeight="1" x14ac:dyDescent="0.35"/>
    <row r="712" ht="13.5" customHeight="1" x14ac:dyDescent="0.35"/>
    <row r="713" ht="13.5" customHeight="1" x14ac:dyDescent="0.35"/>
    <row r="714" ht="13.5" customHeight="1" x14ac:dyDescent="0.35"/>
    <row r="715" ht="13.5" customHeight="1" x14ac:dyDescent="0.35"/>
    <row r="716" ht="13.5" customHeight="1" x14ac:dyDescent="0.35"/>
    <row r="717" ht="13.5" customHeight="1" x14ac:dyDescent="0.35"/>
    <row r="718" ht="13.5" customHeight="1" x14ac:dyDescent="0.35"/>
    <row r="719" ht="13.5" customHeight="1" x14ac:dyDescent="0.35"/>
    <row r="720" ht="13.5" customHeight="1" x14ac:dyDescent="0.35"/>
    <row r="721" ht="13.5" customHeight="1" x14ac:dyDescent="0.35"/>
    <row r="722" ht="13.5" customHeight="1" x14ac:dyDescent="0.35"/>
    <row r="723" ht="13.5" customHeight="1" x14ac:dyDescent="0.35"/>
    <row r="724" ht="13.5" customHeight="1" x14ac:dyDescent="0.35"/>
    <row r="725" ht="13.5" customHeight="1" x14ac:dyDescent="0.35"/>
    <row r="726" ht="13.5" customHeight="1" x14ac:dyDescent="0.35"/>
    <row r="727" ht="13.5" customHeight="1" x14ac:dyDescent="0.35"/>
    <row r="728" ht="13.5" customHeight="1" x14ac:dyDescent="0.35"/>
    <row r="729" ht="13.5" customHeight="1" x14ac:dyDescent="0.35"/>
    <row r="730" ht="13.5" customHeight="1" x14ac:dyDescent="0.35"/>
    <row r="731" ht="13.5" customHeight="1" x14ac:dyDescent="0.35"/>
    <row r="732" ht="13.5" customHeight="1" x14ac:dyDescent="0.35"/>
    <row r="733" ht="13.5" customHeight="1" x14ac:dyDescent="0.35"/>
    <row r="734" ht="13.5" customHeight="1" x14ac:dyDescent="0.35"/>
    <row r="735" ht="13.5" customHeight="1" x14ac:dyDescent="0.35"/>
    <row r="736" ht="13.5" customHeight="1" x14ac:dyDescent="0.35"/>
    <row r="737" ht="13.5" customHeight="1" x14ac:dyDescent="0.35"/>
    <row r="738" ht="13.5" customHeight="1" x14ac:dyDescent="0.35"/>
    <row r="739" ht="13.5" customHeight="1" x14ac:dyDescent="0.35"/>
    <row r="740" ht="13.5" customHeight="1" x14ac:dyDescent="0.35"/>
    <row r="741" ht="13.5" customHeight="1" x14ac:dyDescent="0.35"/>
    <row r="742" ht="13.5" customHeight="1" x14ac:dyDescent="0.35"/>
    <row r="743" ht="13.5" customHeight="1" x14ac:dyDescent="0.35"/>
    <row r="744" ht="13.5" customHeight="1" x14ac:dyDescent="0.35"/>
    <row r="745" ht="13.5" customHeight="1" x14ac:dyDescent="0.35"/>
    <row r="746" ht="13.5" customHeight="1" x14ac:dyDescent="0.35"/>
    <row r="747" ht="13.5" customHeight="1" x14ac:dyDescent="0.35"/>
    <row r="748" ht="13.5" customHeight="1" x14ac:dyDescent="0.35"/>
    <row r="749" ht="13.5" customHeight="1" x14ac:dyDescent="0.35"/>
    <row r="750" ht="13.5" customHeight="1" x14ac:dyDescent="0.35"/>
    <row r="751" ht="13.5" customHeight="1" x14ac:dyDescent="0.35"/>
    <row r="752" ht="13.5" customHeight="1" x14ac:dyDescent="0.35"/>
    <row r="753" ht="13.5" customHeight="1" x14ac:dyDescent="0.35"/>
    <row r="754" ht="13.5" customHeight="1" x14ac:dyDescent="0.35"/>
    <row r="755" ht="13.5" customHeight="1" x14ac:dyDescent="0.35"/>
    <row r="756" ht="13.5" customHeight="1" x14ac:dyDescent="0.35"/>
    <row r="757" ht="13.5" customHeight="1" x14ac:dyDescent="0.35"/>
    <row r="758" ht="13.5" customHeight="1" x14ac:dyDescent="0.35"/>
    <row r="759" ht="13.5" customHeight="1" x14ac:dyDescent="0.35"/>
    <row r="760" ht="13.5" customHeight="1" x14ac:dyDescent="0.35"/>
    <row r="761" ht="13.5" customHeight="1" x14ac:dyDescent="0.35"/>
    <row r="762" ht="13.5" customHeight="1" x14ac:dyDescent="0.35"/>
    <row r="763" ht="13.5" customHeight="1" x14ac:dyDescent="0.35"/>
    <row r="764" ht="13.5" customHeight="1" x14ac:dyDescent="0.35"/>
    <row r="765" ht="13.5" customHeight="1" x14ac:dyDescent="0.35"/>
    <row r="766" ht="13.5" customHeight="1" x14ac:dyDescent="0.35"/>
    <row r="767" ht="13.5" customHeight="1" x14ac:dyDescent="0.35"/>
    <row r="768" ht="13.5" customHeight="1" x14ac:dyDescent="0.35"/>
    <row r="769" ht="13.5" customHeight="1" x14ac:dyDescent="0.35"/>
    <row r="770" ht="13.5" customHeight="1" x14ac:dyDescent="0.35"/>
    <row r="771" ht="13.5" customHeight="1" x14ac:dyDescent="0.35"/>
    <row r="772" ht="13.5" customHeight="1" x14ac:dyDescent="0.35"/>
    <row r="773" ht="13.5" customHeight="1" x14ac:dyDescent="0.35"/>
    <row r="774" ht="13.5" customHeight="1" x14ac:dyDescent="0.35"/>
    <row r="775" ht="13.5" customHeight="1" x14ac:dyDescent="0.35"/>
    <row r="776" ht="13.5" customHeight="1" x14ac:dyDescent="0.35"/>
    <row r="777" ht="13.5" customHeight="1" x14ac:dyDescent="0.35"/>
    <row r="778" ht="13.5" customHeight="1" x14ac:dyDescent="0.35"/>
    <row r="779" ht="13.5" customHeight="1" x14ac:dyDescent="0.35"/>
    <row r="780" ht="13.5" customHeight="1" x14ac:dyDescent="0.35"/>
    <row r="781" ht="13.5" customHeight="1" x14ac:dyDescent="0.35"/>
    <row r="782" ht="13.5" customHeight="1" x14ac:dyDescent="0.35"/>
    <row r="783" ht="13.5" customHeight="1" x14ac:dyDescent="0.35"/>
    <row r="784" ht="13.5" customHeight="1" x14ac:dyDescent="0.35"/>
    <row r="785" ht="13.5" customHeight="1" x14ac:dyDescent="0.35"/>
    <row r="786" ht="13.5" customHeight="1" x14ac:dyDescent="0.35"/>
    <row r="787" ht="13.5" customHeight="1" x14ac:dyDescent="0.35"/>
    <row r="788" ht="13.5" customHeight="1" x14ac:dyDescent="0.35"/>
    <row r="789" ht="13.5" customHeight="1" x14ac:dyDescent="0.35"/>
    <row r="790" ht="13.5" customHeight="1" x14ac:dyDescent="0.35"/>
    <row r="791" ht="13.5" customHeight="1" x14ac:dyDescent="0.35"/>
    <row r="792" ht="13.5" customHeight="1" x14ac:dyDescent="0.35"/>
    <row r="793" ht="13.5" customHeight="1" x14ac:dyDescent="0.35"/>
    <row r="794" ht="13.5" customHeight="1" x14ac:dyDescent="0.35"/>
    <row r="795" ht="13.5" customHeight="1" x14ac:dyDescent="0.35"/>
    <row r="796" ht="13.5" customHeight="1" x14ac:dyDescent="0.35"/>
    <row r="797" ht="13.5" customHeight="1" x14ac:dyDescent="0.35"/>
    <row r="798" ht="13.5" customHeight="1" x14ac:dyDescent="0.35"/>
    <row r="799" ht="13.5" customHeight="1" x14ac:dyDescent="0.35"/>
    <row r="800" ht="13.5" customHeight="1" x14ac:dyDescent="0.35"/>
    <row r="801" ht="13.5" customHeight="1" x14ac:dyDescent="0.35"/>
    <row r="802" ht="13.5" customHeight="1" x14ac:dyDescent="0.35"/>
    <row r="803" ht="13.5" customHeight="1" x14ac:dyDescent="0.35"/>
    <row r="804" ht="13.5" customHeight="1" x14ac:dyDescent="0.35"/>
    <row r="805" ht="13.5" customHeight="1" x14ac:dyDescent="0.35"/>
    <row r="806" ht="13.5" customHeight="1" x14ac:dyDescent="0.35"/>
    <row r="807" ht="13.5" customHeight="1" x14ac:dyDescent="0.35"/>
    <row r="808" ht="13.5" customHeight="1" x14ac:dyDescent="0.35"/>
    <row r="809" ht="13.5" customHeight="1" x14ac:dyDescent="0.35"/>
    <row r="810" ht="13.5" customHeight="1" x14ac:dyDescent="0.35"/>
    <row r="811" ht="13.5" customHeight="1" x14ac:dyDescent="0.35"/>
    <row r="812" ht="13.5" customHeight="1" x14ac:dyDescent="0.35"/>
    <row r="813" ht="13.5" customHeight="1" x14ac:dyDescent="0.35"/>
    <row r="814" ht="13.5" customHeight="1" x14ac:dyDescent="0.35"/>
    <row r="815" ht="13.5" customHeight="1" x14ac:dyDescent="0.35"/>
    <row r="816" ht="13.5" customHeight="1" x14ac:dyDescent="0.35"/>
    <row r="817" ht="13.5" customHeight="1" x14ac:dyDescent="0.35"/>
    <row r="818" ht="13.5" customHeight="1" x14ac:dyDescent="0.35"/>
    <row r="819" ht="13.5" customHeight="1" x14ac:dyDescent="0.35"/>
    <row r="820" ht="13.5" customHeight="1" x14ac:dyDescent="0.35"/>
    <row r="821" ht="13.5" customHeight="1" x14ac:dyDescent="0.35"/>
    <row r="822" ht="13.5" customHeight="1" x14ac:dyDescent="0.35"/>
    <row r="823" ht="13.5" customHeight="1" x14ac:dyDescent="0.35"/>
    <row r="824" ht="13.5" customHeight="1" x14ac:dyDescent="0.35"/>
    <row r="825" ht="13.5" customHeight="1" x14ac:dyDescent="0.35"/>
    <row r="826" ht="13.5" customHeight="1" x14ac:dyDescent="0.35"/>
    <row r="827" ht="13.5" customHeight="1" x14ac:dyDescent="0.35"/>
    <row r="828" ht="13.5" customHeight="1" x14ac:dyDescent="0.35"/>
    <row r="829" ht="13.5" customHeight="1" x14ac:dyDescent="0.35"/>
    <row r="830" ht="13.5" customHeight="1" x14ac:dyDescent="0.35"/>
    <row r="831" ht="13.5" customHeight="1" x14ac:dyDescent="0.35"/>
    <row r="832" ht="13.5" customHeight="1" x14ac:dyDescent="0.35"/>
    <row r="833" ht="13.5" customHeight="1" x14ac:dyDescent="0.35"/>
    <row r="834" ht="13.5" customHeight="1" x14ac:dyDescent="0.35"/>
    <row r="835" ht="13.5" customHeight="1" x14ac:dyDescent="0.35"/>
    <row r="836" ht="13.5" customHeight="1" x14ac:dyDescent="0.35"/>
    <row r="837" ht="13.5" customHeight="1" x14ac:dyDescent="0.35"/>
    <row r="838" ht="13.5" customHeight="1" x14ac:dyDescent="0.35"/>
    <row r="839" ht="13.5" customHeight="1" x14ac:dyDescent="0.35"/>
    <row r="840" ht="13.5" customHeight="1" x14ac:dyDescent="0.35"/>
    <row r="841" ht="13.5" customHeight="1" x14ac:dyDescent="0.35"/>
    <row r="842" ht="13.5" customHeight="1" x14ac:dyDescent="0.35"/>
    <row r="843" ht="13.5" customHeight="1" x14ac:dyDescent="0.35"/>
    <row r="844" ht="13.5" customHeight="1" x14ac:dyDescent="0.35"/>
    <row r="845" ht="13.5" customHeight="1" x14ac:dyDescent="0.35"/>
    <row r="846" ht="13.5" customHeight="1" x14ac:dyDescent="0.35"/>
    <row r="847" ht="13.5" customHeight="1" x14ac:dyDescent="0.35"/>
    <row r="848" ht="13.5" customHeight="1" x14ac:dyDescent="0.35"/>
    <row r="849" ht="13.5" customHeight="1" x14ac:dyDescent="0.35"/>
    <row r="850" ht="13.5" customHeight="1" x14ac:dyDescent="0.35"/>
    <row r="851" ht="13.5" customHeight="1" x14ac:dyDescent="0.35"/>
    <row r="852" ht="13.5" customHeight="1" x14ac:dyDescent="0.35"/>
    <row r="853" ht="13.5" customHeight="1" x14ac:dyDescent="0.35"/>
    <row r="854" ht="13.5" customHeight="1" x14ac:dyDescent="0.35"/>
    <row r="855" ht="13.5" customHeight="1" x14ac:dyDescent="0.35"/>
    <row r="856" ht="13.5" customHeight="1" x14ac:dyDescent="0.35"/>
    <row r="857" ht="13.5" customHeight="1" x14ac:dyDescent="0.35"/>
    <row r="858" ht="13.5" customHeight="1" x14ac:dyDescent="0.35"/>
    <row r="859" ht="13.5" customHeight="1" x14ac:dyDescent="0.35"/>
    <row r="860" ht="13.5" customHeight="1" x14ac:dyDescent="0.35"/>
    <row r="861" ht="13.5" customHeight="1" x14ac:dyDescent="0.35"/>
    <row r="862" ht="13.5" customHeight="1" x14ac:dyDescent="0.35"/>
    <row r="863" ht="13.5" customHeight="1" x14ac:dyDescent="0.35"/>
    <row r="864" ht="13.5" customHeight="1" x14ac:dyDescent="0.35"/>
    <row r="865" ht="13.5" customHeight="1" x14ac:dyDescent="0.35"/>
    <row r="866" ht="13.5" customHeight="1" x14ac:dyDescent="0.35"/>
    <row r="867" ht="13.5" customHeight="1" x14ac:dyDescent="0.35"/>
    <row r="868" ht="13.5" customHeight="1" x14ac:dyDescent="0.35"/>
    <row r="869" ht="13.5" customHeight="1" x14ac:dyDescent="0.35"/>
    <row r="870" ht="13.5" customHeight="1" x14ac:dyDescent="0.35"/>
    <row r="871" ht="13.5" customHeight="1" x14ac:dyDescent="0.35"/>
    <row r="872" ht="13.5" customHeight="1" x14ac:dyDescent="0.35"/>
    <row r="873" ht="13.5" customHeight="1" x14ac:dyDescent="0.35"/>
    <row r="874" ht="13.5" customHeight="1" x14ac:dyDescent="0.35"/>
    <row r="875" ht="13.5" customHeight="1" x14ac:dyDescent="0.35"/>
    <row r="876" ht="13.5" customHeight="1" x14ac:dyDescent="0.35"/>
    <row r="877" ht="13.5" customHeight="1" x14ac:dyDescent="0.35"/>
    <row r="878" ht="13.5" customHeight="1" x14ac:dyDescent="0.35"/>
    <row r="879" ht="13.5" customHeight="1" x14ac:dyDescent="0.35"/>
    <row r="880" ht="13.5" customHeight="1" x14ac:dyDescent="0.35"/>
    <row r="881" ht="13.5" customHeight="1" x14ac:dyDescent="0.35"/>
    <row r="882" ht="13.5" customHeight="1" x14ac:dyDescent="0.35"/>
    <row r="883" ht="13.5" customHeight="1" x14ac:dyDescent="0.35"/>
    <row r="884" ht="13.5" customHeight="1" x14ac:dyDescent="0.35"/>
    <row r="885" ht="13.5" customHeight="1" x14ac:dyDescent="0.35"/>
    <row r="886" ht="13.5" customHeight="1" x14ac:dyDescent="0.35"/>
    <row r="887" ht="13.5" customHeight="1" x14ac:dyDescent="0.35"/>
    <row r="888" ht="13.5" customHeight="1" x14ac:dyDescent="0.35"/>
    <row r="889" ht="13.5" customHeight="1" x14ac:dyDescent="0.35"/>
    <row r="890" ht="13.5" customHeight="1" x14ac:dyDescent="0.35"/>
    <row r="891" ht="13.5" customHeight="1" x14ac:dyDescent="0.35"/>
    <row r="892" ht="13.5" customHeight="1" x14ac:dyDescent="0.35"/>
    <row r="893" ht="13.5" customHeight="1" x14ac:dyDescent="0.35"/>
    <row r="894" ht="13.5" customHeight="1" x14ac:dyDescent="0.35"/>
    <row r="895" ht="13.5" customHeight="1" x14ac:dyDescent="0.35"/>
    <row r="896" ht="13.5" customHeight="1" x14ac:dyDescent="0.35"/>
    <row r="897" ht="13.5" customHeight="1" x14ac:dyDescent="0.35"/>
    <row r="898" ht="13.5" customHeight="1" x14ac:dyDescent="0.35"/>
    <row r="899" ht="13.5" customHeight="1" x14ac:dyDescent="0.35"/>
    <row r="900" ht="13.5" customHeight="1" x14ac:dyDescent="0.35"/>
    <row r="901" ht="13.5" customHeight="1" x14ac:dyDescent="0.35"/>
    <row r="902" ht="13.5" customHeight="1" x14ac:dyDescent="0.35"/>
    <row r="903" ht="13.5" customHeight="1" x14ac:dyDescent="0.35"/>
    <row r="904" ht="13.5" customHeight="1" x14ac:dyDescent="0.35"/>
    <row r="905" ht="13.5" customHeight="1" x14ac:dyDescent="0.35"/>
    <row r="906" ht="13.5" customHeight="1" x14ac:dyDescent="0.35"/>
    <row r="907" ht="13.5" customHeight="1" x14ac:dyDescent="0.35"/>
    <row r="908" ht="13.5" customHeight="1" x14ac:dyDescent="0.35"/>
    <row r="909" ht="13.5" customHeight="1" x14ac:dyDescent="0.35"/>
    <row r="910" ht="13.5" customHeight="1" x14ac:dyDescent="0.35"/>
    <row r="911" ht="13.5" customHeight="1" x14ac:dyDescent="0.35"/>
    <row r="912" ht="13.5" customHeight="1" x14ac:dyDescent="0.35"/>
    <row r="913" ht="13.5" customHeight="1" x14ac:dyDescent="0.35"/>
    <row r="914" ht="13.5" customHeight="1" x14ac:dyDescent="0.35"/>
    <row r="915" ht="13.5" customHeight="1" x14ac:dyDescent="0.35"/>
    <row r="916" ht="13.5" customHeight="1" x14ac:dyDescent="0.35"/>
    <row r="917" ht="13.5" customHeight="1" x14ac:dyDescent="0.35"/>
    <row r="918" ht="13.5" customHeight="1" x14ac:dyDescent="0.35"/>
    <row r="919" ht="13.5" customHeight="1" x14ac:dyDescent="0.35"/>
    <row r="920" ht="13.5" customHeight="1" x14ac:dyDescent="0.35"/>
    <row r="921" ht="13.5" customHeight="1" x14ac:dyDescent="0.35"/>
    <row r="922" ht="13.5" customHeight="1" x14ac:dyDescent="0.35"/>
    <row r="923" ht="13.5" customHeight="1" x14ac:dyDescent="0.35"/>
    <row r="924" ht="13.5" customHeight="1" x14ac:dyDescent="0.35"/>
    <row r="925" ht="13.5" customHeight="1" x14ac:dyDescent="0.35"/>
    <row r="926" ht="13.5" customHeight="1" x14ac:dyDescent="0.35"/>
    <row r="927" ht="13.5" customHeight="1" x14ac:dyDescent="0.35"/>
    <row r="928" ht="13.5" customHeight="1" x14ac:dyDescent="0.35"/>
    <row r="929" ht="13.5" customHeight="1" x14ac:dyDescent="0.35"/>
    <row r="930" ht="13.5" customHeight="1" x14ac:dyDescent="0.35"/>
    <row r="931" ht="13.5" customHeight="1" x14ac:dyDescent="0.35"/>
    <row r="932" ht="13.5" customHeight="1" x14ac:dyDescent="0.35"/>
    <row r="933" ht="13.5" customHeight="1" x14ac:dyDescent="0.35"/>
    <row r="934" ht="13.5" customHeight="1" x14ac:dyDescent="0.35"/>
    <row r="935" ht="13.5" customHeight="1" x14ac:dyDescent="0.35"/>
    <row r="936" ht="13.5" customHeight="1" x14ac:dyDescent="0.35"/>
    <row r="937" ht="13.5" customHeight="1" x14ac:dyDescent="0.35"/>
    <row r="938" ht="13.5" customHeight="1" x14ac:dyDescent="0.35"/>
    <row r="939" ht="13.5" customHeight="1" x14ac:dyDescent="0.35"/>
    <row r="940" ht="13.5" customHeight="1" x14ac:dyDescent="0.35"/>
    <row r="941" ht="13.5" customHeight="1" x14ac:dyDescent="0.35"/>
    <row r="942" ht="13.5" customHeight="1" x14ac:dyDescent="0.35"/>
    <row r="943" ht="13.5" customHeight="1" x14ac:dyDescent="0.35"/>
    <row r="944" ht="13.5" customHeight="1" x14ac:dyDescent="0.35"/>
    <row r="945" ht="13.5" customHeight="1" x14ac:dyDescent="0.35"/>
    <row r="946" ht="13.5" customHeight="1" x14ac:dyDescent="0.35"/>
    <row r="947" ht="13.5" customHeight="1" x14ac:dyDescent="0.35"/>
    <row r="948" ht="13.5" customHeight="1" x14ac:dyDescent="0.35"/>
    <row r="949" ht="13.5" customHeight="1" x14ac:dyDescent="0.35"/>
    <row r="950" ht="13.5" customHeight="1" x14ac:dyDescent="0.35"/>
    <row r="951" ht="13.5" customHeight="1" x14ac:dyDescent="0.35"/>
    <row r="952" ht="13.5" customHeight="1" x14ac:dyDescent="0.35"/>
    <row r="953" ht="13.5" customHeight="1" x14ac:dyDescent="0.35"/>
    <row r="954" ht="13.5" customHeight="1" x14ac:dyDescent="0.35"/>
    <row r="955" ht="13.5" customHeight="1" x14ac:dyDescent="0.35"/>
    <row r="956" ht="13.5" customHeight="1" x14ac:dyDescent="0.35"/>
    <row r="957" ht="13.5" customHeight="1" x14ac:dyDescent="0.35"/>
    <row r="958" ht="13.5" customHeight="1" x14ac:dyDescent="0.35"/>
    <row r="959" ht="13.5" customHeight="1" x14ac:dyDescent="0.35"/>
    <row r="960" ht="13.5" customHeight="1" x14ac:dyDescent="0.35"/>
    <row r="961" ht="13.5" customHeight="1" x14ac:dyDescent="0.35"/>
    <row r="962" ht="13.5" customHeight="1" x14ac:dyDescent="0.35"/>
    <row r="963" ht="13.5" customHeight="1" x14ac:dyDescent="0.35"/>
    <row r="964" ht="13.5" customHeight="1" x14ac:dyDescent="0.35"/>
    <row r="965" ht="13.5" customHeight="1" x14ac:dyDescent="0.35"/>
    <row r="966" ht="13.5" customHeight="1" x14ac:dyDescent="0.35"/>
    <row r="967" ht="13.5" customHeight="1" x14ac:dyDescent="0.35"/>
    <row r="968" ht="13.5" customHeight="1" x14ac:dyDescent="0.35"/>
    <row r="969" ht="13.5" customHeight="1" x14ac:dyDescent="0.35"/>
    <row r="970" ht="13.5" customHeight="1" x14ac:dyDescent="0.35"/>
    <row r="971" ht="13.5" customHeight="1" x14ac:dyDescent="0.35"/>
    <row r="972" ht="13.5" customHeight="1" x14ac:dyDescent="0.35"/>
    <row r="973" ht="13.5" customHeight="1" x14ac:dyDescent="0.35"/>
    <row r="974" ht="13.5" customHeight="1" x14ac:dyDescent="0.35"/>
    <row r="975" ht="13.5" customHeight="1" x14ac:dyDescent="0.35"/>
    <row r="976" ht="13.5" customHeight="1" x14ac:dyDescent="0.35"/>
    <row r="977" ht="13.5" customHeight="1" x14ac:dyDescent="0.35"/>
    <row r="978" ht="13.5" customHeight="1" x14ac:dyDescent="0.35"/>
    <row r="979" ht="13.5" customHeight="1" x14ac:dyDescent="0.35"/>
    <row r="980" ht="13.5" customHeight="1" x14ac:dyDescent="0.35"/>
  </sheetData>
  <mergeCells count="17">
    <mergeCell ref="E17:G17"/>
    <mergeCell ref="E25:G25"/>
    <mergeCell ref="C98:D98"/>
    <mergeCell ref="C86:D86"/>
    <mergeCell ref="C95:D95"/>
    <mergeCell ref="C142:D142"/>
    <mergeCell ref="C145:D145"/>
    <mergeCell ref="B117:D117"/>
    <mergeCell ref="C132:D132"/>
    <mergeCell ref="B81:C81"/>
    <mergeCell ref="C83:D83"/>
    <mergeCell ref="C135:D135"/>
    <mergeCell ref="C119:D119"/>
    <mergeCell ref="C122:D122"/>
    <mergeCell ref="C125:E125"/>
    <mergeCell ref="C101:D101"/>
    <mergeCell ref="C105:D105"/>
  </mergeCells>
  <phoneticPr fontId="4" type="noConversion"/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989"/>
  <sheetViews>
    <sheetView topLeftCell="A39" zoomScale="70" zoomScaleNormal="70" workbookViewId="0">
      <selection activeCell="P53" sqref="P53"/>
    </sheetView>
  </sheetViews>
  <sheetFormatPr defaultColWidth="14.453125" defaultRowHeight="15" customHeight="1" x14ac:dyDescent="0.35"/>
  <cols>
    <col min="1" max="3" width="8.7265625" style="4" customWidth="1"/>
    <col min="4" max="4" width="20.81640625" style="4" customWidth="1"/>
    <col min="5" max="5" width="8.7265625" style="4" customWidth="1"/>
    <col min="6" max="6" width="12.7265625" style="4" customWidth="1"/>
    <col min="7" max="7" width="15.90625" style="4" customWidth="1"/>
    <col min="8" max="8" width="10.54296875" style="4" customWidth="1"/>
    <col min="9" max="30" width="8.7265625" style="4" customWidth="1"/>
    <col min="31" max="16384" width="14.453125" style="4"/>
  </cols>
  <sheetData>
    <row r="1" spans="1:30" ht="14.25" customHeight="1" x14ac:dyDescent="0.35">
      <c r="A1" s="16"/>
      <c r="B1" s="16"/>
      <c r="C1" s="16" t="s">
        <v>36</v>
      </c>
      <c r="D1" s="16"/>
      <c r="E1" s="12"/>
      <c r="F1" s="13"/>
      <c r="G1" s="13"/>
      <c r="H1" s="13"/>
      <c r="I1" s="13"/>
      <c r="J1" s="13"/>
      <c r="K1" s="13"/>
      <c r="L1" s="13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</row>
    <row r="2" spans="1:30" ht="14.25" customHeight="1" x14ac:dyDescent="0.3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 spans="1:30" ht="14.25" customHeight="1" x14ac:dyDescent="0.35">
      <c r="A3" s="9"/>
      <c r="B3" s="9"/>
      <c r="C3" s="7"/>
      <c r="D3" s="7"/>
      <c r="E3" s="14" t="s">
        <v>1</v>
      </c>
      <c r="F3" s="9"/>
      <c r="G3" s="9"/>
      <c r="H3" s="59"/>
      <c r="I3" s="54"/>
      <c r="J3" s="7" t="s">
        <v>6</v>
      </c>
      <c r="K3" s="7"/>
      <c r="L3" s="7"/>
      <c r="M3" s="7"/>
      <c r="T3" s="7"/>
      <c r="U3" s="9"/>
      <c r="V3" s="9"/>
      <c r="W3" s="9"/>
      <c r="X3" s="7"/>
      <c r="Y3" s="7"/>
      <c r="Z3" s="7"/>
      <c r="AA3" s="7"/>
      <c r="AB3" s="7"/>
      <c r="AC3" s="9"/>
      <c r="AD3" s="9"/>
    </row>
    <row r="4" spans="1:30" ht="14.25" customHeight="1" x14ac:dyDescent="0.35">
      <c r="A4" s="9"/>
      <c r="B4" s="9"/>
      <c r="C4" s="7" t="s">
        <v>31</v>
      </c>
      <c r="D4" s="7"/>
      <c r="E4" s="6">
        <v>31.61</v>
      </c>
      <c r="F4" s="7"/>
      <c r="G4" s="7"/>
      <c r="H4" s="6"/>
      <c r="I4" s="7"/>
      <c r="J4" s="6">
        <v>43.86</v>
      </c>
      <c r="K4" s="7"/>
      <c r="L4" s="7"/>
      <c r="U4" s="7"/>
      <c r="V4" s="7"/>
      <c r="W4" s="7"/>
      <c r="X4" s="7"/>
      <c r="Y4" s="7"/>
      <c r="Z4" s="9"/>
      <c r="AA4" s="9"/>
      <c r="AB4" s="9"/>
      <c r="AC4" s="9"/>
      <c r="AD4" s="9"/>
    </row>
    <row r="5" spans="1:30" ht="14.25" customHeight="1" x14ac:dyDescent="0.35">
      <c r="A5" s="9"/>
      <c r="B5" s="9"/>
      <c r="C5" s="7"/>
      <c r="D5" s="7"/>
      <c r="E5" s="6">
        <v>33.14</v>
      </c>
      <c r="F5" s="7"/>
      <c r="G5" s="7"/>
      <c r="H5" s="6"/>
      <c r="I5" s="7"/>
      <c r="J5" s="6">
        <v>43.23</v>
      </c>
      <c r="K5" s="7"/>
      <c r="L5" s="7"/>
      <c r="U5" s="7"/>
      <c r="V5" s="7"/>
      <c r="W5" s="7"/>
      <c r="X5" s="7"/>
      <c r="Y5" s="7"/>
      <c r="Z5" s="9"/>
      <c r="AA5" s="9"/>
      <c r="AB5" s="9"/>
      <c r="AC5" s="9"/>
      <c r="AD5" s="9"/>
    </row>
    <row r="6" spans="1:30" ht="14.25" customHeight="1" x14ac:dyDescent="0.35">
      <c r="A6" s="9"/>
      <c r="B6" s="9"/>
      <c r="C6" s="7"/>
      <c r="D6" s="7"/>
      <c r="E6" s="6">
        <v>31.39</v>
      </c>
      <c r="F6" s="8">
        <v>31.5</v>
      </c>
      <c r="G6" s="7"/>
      <c r="H6" s="6"/>
      <c r="I6" s="8"/>
      <c r="J6" s="6">
        <v>42.7</v>
      </c>
      <c r="K6" s="8">
        <v>42.96</v>
      </c>
      <c r="L6" s="7"/>
      <c r="U6" s="7"/>
      <c r="V6" s="7"/>
      <c r="W6" s="7"/>
      <c r="X6" s="7"/>
      <c r="Y6" s="7"/>
      <c r="Z6" s="9"/>
      <c r="AA6" s="9"/>
      <c r="AB6" s="9"/>
      <c r="AC6" s="9"/>
      <c r="AD6" s="9"/>
    </row>
    <row r="7" spans="1:30" ht="14.25" customHeight="1" x14ac:dyDescent="0.35">
      <c r="A7" s="9"/>
      <c r="B7" s="9"/>
      <c r="C7" s="59" t="s">
        <v>32</v>
      </c>
      <c r="D7" s="54"/>
      <c r="E7" s="6">
        <v>31.43</v>
      </c>
      <c r="F7" s="7"/>
      <c r="G7" s="7"/>
      <c r="H7" s="6"/>
      <c r="I7" s="7"/>
      <c r="J7" s="6">
        <v>0</v>
      </c>
      <c r="K7" s="7"/>
      <c r="L7" s="7"/>
      <c r="U7" s="7"/>
      <c r="V7" s="7"/>
      <c r="W7" s="7"/>
      <c r="X7" s="7"/>
      <c r="Y7" s="7"/>
      <c r="Z7" s="9"/>
      <c r="AA7" s="9"/>
      <c r="AB7" s="9"/>
      <c r="AC7" s="9"/>
      <c r="AD7" s="9"/>
    </row>
    <row r="8" spans="1:30" ht="14.25" customHeight="1" x14ac:dyDescent="0.35">
      <c r="A8" s="9"/>
      <c r="B8" s="9"/>
      <c r="C8" s="7"/>
      <c r="D8" s="7"/>
      <c r="E8" s="6">
        <v>32.26</v>
      </c>
      <c r="F8" s="7"/>
      <c r="G8" s="7"/>
      <c r="H8" s="6"/>
      <c r="I8" s="7"/>
      <c r="J8" s="6">
        <v>43.94</v>
      </c>
      <c r="K8" s="7"/>
      <c r="L8" s="7"/>
      <c r="U8" s="7"/>
      <c r="V8" s="7"/>
      <c r="W8" s="7"/>
      <c r="X8" s="7"/>
      <c r="Y8" s="7"/>
      <c r="Z8" s="9"/>
      <c r="AA8" s="9"/>
      <c r="AB8" s="9"/>
      <c r="AC8" s="9"/>
      <c r="AD8" s="9"/>
    </row>
    <row r="9" spans="1:30" ht="14.25" customHeight="1" x14ac:dyDescent="0.35">
      <c r="A9" s="9"/>
      <c r="B9" s="9"/>
      <c r="C9" s="7"/>
      <c r="D9" s="7"/>
      <c r="E9" s="6">
        <v>30.34</v>
      </c>
      <c r="F9" s="8">
        <v>31.34</v>
      </c>
      <c r="G9" s="8">
        <v>-0.15466114140106399</v>
      </c>
      <c r="H9" s="6"/>
      <c r="I9" s="8"/>
      <c r="J9" s="6">
        <v>44.5</v>
      </c>
      <c r="K9" s="8">
        <v>44.22</v>
      </c>
      <c r="L9" s="8">
        <f>K9-K6</f>
        <v>1.259999999999998</v>
      </c>
      <c r="U9" s="7"/>
      <c r="V9" s="7"/>
      <c r="W9" s="7"/>
      <c r="X9" s="7"/>
      <c r="Y9" s="7"/>
      <c r="Z9" s="9"/>
      <c r="AA9" s="9"/>
      <c r="AB9" s="9"/>
      <c r="AC9" s="9"/>
      <c r="AD9" s="9"/>
    </row>
    <row r="10" spans="1:30" ht="14.25" customHeight="1" x14ac:dyDescent="0.35">
      <c r="A10" s="9"/>
      <c r="B10" s="9"/>
      <c r="C10" s="7" t="s">
        <v>33</v>
      </c>
      <c r="D10" s="7"/>
      <c r="E10" s="6">
        <v>31.84</v>
      </c>
      <c r="F10" s="7"/>
      <c r="G10" s="8">
        <v>1.11316012971356</v>
      </c>
      <c r="H10" s="6"/>
      <c r="I10" s="7"/>
      <c r="J10" s="6">
        <v>42.31</v>
      </c>
      <c r="K10" s="7"/>
      <c r="L10" s="8">
        <f>2^-L9</f>
        <v>0.41754395971418523</v>
      </c>
      <c r="U10" s="7"/>
      <c r="V10" s="7"/>
      <c r="W10" s="7"/>
      <c r="X10" s="7"/>
      <c r="Y10" s="7"/>
      <c r="Z10" s="9"/>
      <c r="AA10" s="9"/>
      <c r="AB10" s="9"/>
      <c r="AC10" s="9"/>
      <c r="AD10" s="9"/>
    </row>
    <row r="11" spans="1:30" ht="14.25" customHeight="1" x14ac:dyDescent="0.35">
      <c r="A11" s="9"/>
      <c r="B11" s="9"/>
      <c r="C11" s="7"/>
      <c r="D11" s="7"/>
      <c r="E11" s="6">
        <v>31.19</v>
      </c>
      <c r="F11" s="7"/>
      <c r="G11" s="7"/>
      <c r="H11" s="6"/>
      <c r="I11" s="7"/>
      <c r="J11" s="6">
        <v>42.98</v>
      </c>
      <c r="K11" s="7"/>
      <c r="L11" s="7"/>
      <c r="U11" s="7"/>
      <c r="V11" s="7"/>
      <c r="W11" s="7"/>
      <c r="X11" s="7"/>
      <c r="Y11" s="7"/>
      <c r="Z11" s="9"/>
      <c r="AA11" s="9"/>
      <c r="AB11" s="9"/>
      <c r="AC11" s="9"/>
      <c r="AD11" s="9"/>
    </row>
    <row r="12" spans="1:30" ht="14.25" customHeight="1" x14ac:dyDescent="0.35">
      <c r="A12" s="9"/>
      <c r="B12" s="9"/>
      <c r="C12" s="7"/>
      <c r="D12" s="7"/>
      <c r="E12" s="6">
        <v>30.88</v>
      </c>
      <c r="F12" s="8">
        <v>31.3</v>
      </c>
      <c r="G12" s="7"/>
      <c r="H12" s="6"/>
      <c r="I12" s="8"/>
      <c r="J12" s="6">
        <v>41.64</v>
      </c>
      <c r="K12" s="8">
        <v>42.31</v>
      </c>
      <c r="L12" s="7"/>
      <c r="U12" s="7"/>
      <c r="V12" s="7"/>
      <c r="W12" s="7"/>
      <c r="X12" s="7"/>
      <c r="Y12" s="7"/>
      <c r="Z12" s="9"/>
      <c r="AA12" s="9"/>
      <c r="AB12" s="9"/>
      <c r="AC12" s="9"/>
      <c r="AD12" s="9"/>
    </row>
    <row r="13" spans="1:30" ht="14.25" customHeight="1" x14ac:dyDescent="0.3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</row>
    <row r="14" spans="1:30" ht="14.25" customHeight="1" x14ac:dyDescent="0.3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</row>
    <row r="15" spans="1:30" ht="14.25" customHeight="1" x14ac:dyDescent="0.3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</row>
    <row r="16" spans="1:30" ht="14.25" customHeight="1" x14ac:dyDescent="0.3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</row>
    <row r="17" spans="1:30" ht="14.25" customHeight="1" x14ac:dyDescent="0.35">
      <c r="A17" s="9"/>
      <c r="B17" s="9"/>
      <c r="C17" s="7"/>
      <c r="D17" s="7"/>
      <c r="E17" s="56" t="s">
        <v>1</v>
      </c>
      <c r="F17" s="54"/>
      <c r="G17" s="54"/>
      <c r="H17" s="7"/>
      <c r="I17" s="7"/>
      <c r="J17" s="7" t="s">
        <v>6</v>
      </c>
      <c r="K17" s="7"/>
      <c r="L17" s="7"/>
      <c r="M17" s="7"/>
      <c r="S17" s="7"/>
      <c r="T17" s="7"/>
      <c r="U17" s="7"/>
      <c r="V17" s="7"/>
      <c r="W17" s="7"/>
      <c r="X17" s="7"/>
      <c r="Y17" s="7"/>
      <c r="Z17" s="9"/>
      <c r="AA17" s="9"/>
      <c r="AB17" s="9"/>
      <c r="AC17" s="9"/>
      <c r="AD17" s="9"/>
    </row>
    <row r="18" spans="1:30" ht="14.25" customHeight="1" x14ac:dyDescent="0.35">
      <c r="A18" s="9"/>
      <c r="B18" s="9"/>
      <c r="C18" s="59" t="s">
        <v>32</v>
      </c>
      <c r="D18" s="54"/>
      <c r="E18" s="6">
        <v>34.14</v>
      </c>
      <c r="F18" s="7"/>
      <c r="G18" s="7"/>
      <c r="H18" s="6"/>
      <c r="I18" s="7"/>
      <c r="J18" s="6">
        <v>37.56</v>
      </c>
      <c r="K18" s="7"/>
      <c r="L18" s="7"/>
      <c r="S18" s="7"/>
      <c r="W18" s="9"/>
      <c r="X18" s="7"/>
      <c r="Y18" s="7"/>
      <c r="Z18" s="9"/>
      <c r="AA18" s="9"/>
      <c r="AB18" s="9"/>
      <c r="AC18" s="9"/>
      <c r="AD18" s="9"/>
    </row>
    <row r="19" spans="1:30" ht="14.25" customHeight="1" x14ac:dyDescent="0.35">
      <c r="A19" s="9"/>
      <c r="B19" s="9"/>
      <c r="C19" s="7"/>
      <c r="D19" s="7"/>
      <c r="E19" s="6">
        <v>33.78</v>
      </c>
      <c r="F19" s="7"/>
      <c r="G19" s="7"/>
      <c r="I19" s="7"/>
      <c r="J19" s="6">
        <v>35.11</v>
      </c>
      <c r="K19" s="7"/>
      <c r="L19" s="7"/>
      <c r="S19" s="7"/>
      <c r="W19" s="9"/>
      <c r="X19" s="7"/>
      <c r="Y19" s="7"/>
      <c r="Z19" s="9"/>
      <c r="AA19" s="9"/>
      <c r="AB19" s="9"/>
      <c r="AC19" s="9"/>
      <c r="AD19" s="9"/>
    </row>
    <row r="20" spans="1:30" ht="14.25" customHeight="1" x14ac:dyDescent="0.35">
      <c r="A20" s="9"/>
      <c r="B20" s="9"/>
      <c r="C20" s="7"/>
      <c r="D20" s="7"/>
      <c r="F20" s="8">
        <f>AVERAGE(E18:E19)</f>
        <v>33.96</v>
      </c>
      <c r="G20" s="8">
        <f>F20-F23</f>
        <v>-0.57000000000000028</v>
      </c>
      <c r="H20" s="6"/>
      <c r="I20" s="8"/>
      <c r="J20" s="6">
        <v>34.89</v>
      </c>
      <c r="K20" s="8">
        <f>AVERAGE(J19:J20)</f>
        <v>35</v>
      </c>
      <c r="L20" s="8">
        <f>K20-K23</f>
        <v>2.6766666666666694</v>
      </c>
      <c r="S20" s="8"/>
      <c r="W20" s="9"/>
      <c r="X20" s="7"/>
      <c r="Y20" s="7"/>
      <c r="Z20" s="9"/>
      <c r="AA20" s="9"/>
      <c r="AB20" s="9"/>
      <c r="AC20" s="9"/>
      <c r="AD20" s="9"/>
    </row>
    <row r="21" spans="1:30" ht="14.25" customHeight="1" x14ac:dyDescent="0.35">
      <c r="A21" s="9"/>
      <c r="B21" s="9"/>
      <c r="C21" s="7" t="s">
        <v>31</v>
      </c>
      <c r="E21" s="6">
        <v>34.549999999999997</v>
      </c>
      <c r="F21" s="7"/>
      <c r="G21" s="8">
        <f>2^-G20</f>
        <v>1.4845235706290494</v>
      </c>
      <c r="H21" s="6"/>
      <c r="I21" s="7"/>
      <c r="J21" s="6">
        <v>32.51</v>
      </c>
      <c r="K21" s="7"/>
      <c r="L21" s="7">
        <f>2^-L20</f>
        <v>0.15640226743671842</v>
      </c>
      <c r="M21" s="8"/>
      <c r="S21" s="8"/>
      <c r="W21" s="9"/>
      <c r="X21" s="7"/>
      <c r="Y21" s="7"/>
      <c r="Z21" s="9"/>
      <c r="AA21" s="9"/>
      <c r="AB21" s="9"/>
      <c r="AC21" s="9"/>
      <c r="AD21" s="9"/>
    </row>
    <row r="22" spans="1:30" ht="14.25" customHeight="1" x14ac:dyDescent="0.35">
      <c r="A22" s="9"/>
      <c r="B22" s="9"/>
      <c r="C22" s="7"/>
      <c r="D22" s="7"/>
      <c r="E22" s="6">
        <v>34.51</v>
      </c>
      <c r="F22" s="7"/>
      <c r="G22" s="7"/>
      <c r="I22" s="7"/>
      <c r="J22" s="6">
        <v>32.44</v>
      </c>
      <c r="K22" s="7"/>
      <c r="L22" s="7"/>
      <c r="M22" s="7"/>
      <c r="S22" s="7"/>
      <c r="W22" s="9"/>
      <c r="X22" s="7"/>
      <c r="Y22" s="7"/>
      <c r="Z22" s="9"/>
      <c r="AA22" s="9"/>
      <c r="AB22" s="9"/>
      <c r="AC22" s="9"/>
      <c r="AD22" s="9"/>
    </row>
    <row r="23" spans="1:30" ht="14.25" customHeight="1" x14ac:dyDescent="0.35">
      <c r="A23" s="9"/>
      <c r="B23" s="9"/>
      <c r="F23" s="8">
        <f>AVERAGE(E21:E22)</f>
        <v>34.53</v>
      </c>
      <c r="G23" s="7"/>
      <c r="H23" s="6"/>
      <c r="I23" s="8"/>
      <c r="J23" s="6">
        <v>32.020000000000003</v>
      </c>
      <c r="K23" s="8">
        <f>AVERAGE(J21:J23)</f>
        <v>32.323333333333331</v>
      </c>
      <c r="L23" s="8"/>
      <c r="M23" s="7"/>
      <c r="S23" s="7"/>
      <c r="W23" s="9"/>
      <c r="X23" s="7"/>
      <c r="Y23" s="7"/>
      <c r="Z23" s="9"/>
      <c r="AA23" s="7"/>
      <c r="AB23" s="7"/>
      <c r="AC23" s="7"/>
      <c r="AD23" s="7"/>
    </row>
    <row r="24" spans="1:30" ht="14.25" customHeight="1" x14ac:dyDescent="0.35">
      <c r="A24" s="9"/>
      <c r="B24" s="9"/>
      <c r="C24" s="7"/>
      <c r="E24" s="9"/>
      <c r="F24" s="9"/>
      <c r="G24" s="9"/>
      <c r="H24" s="9"/>
      <c r="I24" s="9"/>
      <c r="J24" s="9"/>
      <c r="K24" s="9"/>
      <c r="L24" s="9"/>
      <c r="M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</row>
    <row r="25" spans="1:30" ht="14.25" customHeight="1" x14ac:dyDescent="0.35">
      <c r="A25" s="9"/>
      <c r="B25" s="9"/>
      <c r="C25" s="7"/>
      <c r="D25" s="7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</row>
    <row r="26" spans="1:30" ht="14.25" customHeight="1" x14ac:dyDescent="0.35">
      <c r="A26" s="9"/>
      <c r="B26" s="9"/>
      <c r="D26" s="7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</row>
    <row r="27" spans="1:30" ht="14.25" customHeight="1" x14ac:dyDescent="0.35">
      <c r="A27" s="9"/>
      <c r="B27" s="9"/>
      <c r="C27" s="7"/>
      <c r="D27" s="7"/>
      <c r="E27" s="56" t="s">
        <v>1</v>
      </c>
      <c r="F27" s="54"/>
      <c r="G27" s="54"/>
      <c r="H27" s="7"/>
      <c r="I27" s="7"/>
      <c r="J27" s="7" t="s">
        <v>6</v>
      </c>
      <c r="K27" s="7"/>
      <c r="L27" s="7"/>
      <c r="M27" s="7"/>
      <c r="N27" s="7"/>
      <c r="O27" s="7"/>
      <c r="W27" s="7"/>
      <c r="X27" s="7"/>
      <c r="Y27" s="7"/>
      <c r="Z27" s="9"/>
      <c r="AA27" s="9"/>
      <c r="AB27" s="9"/>
      <c r="AC27" s="9"/>
      <c r="AD27" s="9"/>
    </row>
    <row r="28" spans="1:30" ht="14.25" customHeight="1" x14ac:dyDescent="0.35">
      <c r="A28" s="9"/>
      <c r="B28" s="9"/>
      <c r="C28" s="7" t="s">
        <v>31</v>
      </c>
      <c r="D28" s="7"/>
      <c r="E28" s="6">
        <v>28.53</v>
      </c>
      <c r="F28" s="7"/>
      <c r="G28" s="7"/>
      <c r="H28" s="9"/>
      <c r="I28" s="9"/>
      <c r="J28" s="6">
        <v>29.15</v>
      </c>
      <c r="K28" s="7"/>
      <c r="L28" s="7"/>
      <c r="M28" s="9"/>
      <c r="N28" s="6"/>
      <c r="O28" s="7"/>
      <c r="P28" s="7"/>
      <c r="W28" s="9"/>
      <c r="X28" s="9"/>
      <c r="Y28" s="9"/>
      <c r="Z28" s="9"/>
      <c r="AA28" s="9"/>
      <c r="AB28" s="9"/>
      <c r="AC28" s="9"/>
      <c r="AD28" s="9"/>
    </row>
    <row r="29" spans="1:30" ht="14.25" customHeight="1" x14ac:dyDescent="0.35">
      <c r="A29" s="9"/>
      <c r="B29" s="9"/>
      <c r="C29" s="7"/>
      <c r="D29" s="7"/>
      <c r="E29" s="6">
        <v>28.33</v>
      </c>
      <c r="F29" s="7"/>
      <c r="G29" s="7"/>
      <c r="H29" s="9"/>
      <c r="I29" s="9"/>
      <c r="J29" s="6">
        <v>29.19</v>
      </c>
      <c r="K29" s="7"/>
      <c r="L29" s="7"/>
      <c r="M29" s="9"/>
      <c r="N29" s="6"/>
      <c r="O29" s="7"/>
      <c r="P29" s="7"/>
      <c r="W29" s="9"/>
      <c r="X29" s="9"/>
      <c r="Y29" s="9"/>
      <c r="Z29" s="9"/>
      <c r="AA29" s="9"/>
      <c r="AB29" s="9"/>
      <c r="AC29" s="9"/>
      <c r="AD29" s="9"/>
    </row>
    <row r="30" spans="1:30" ht="14.25" customHeight="1" x14ac:dyDescent="0.35">
      <c r="A30" s="9"/>
      <c r="B30" s="9"/>
      <c r="C30" s="7"/>
      <c r="D30" s="7"/>
      <c r="E30" s="6">
        <v>28.45</v>
      </c>
      <c r="F30" s="8">
        <v>28.44</v>
      </c>
      <c r="G30" s="7"/>
      <c r="H30" s="9"/>
      <c r="I30" s="9"/>
      <c r="J30" s="6">
        <v>29.01</v>
      </c>
      <c r="K30" s="8">
        <v>29.12</v>
      </c>
      <c r="L30" s="8"/>
      <c r="M30" s="9"/>
      <c r="N30" s="6"/>
      <c r="O30" s="8"/>
      <c r="P30" s="8"/>
      <c r="W30" s="9"/>
      <c r="X30" s="9"/>
      <c r="Y30" s="9"/>
      <c r="Z30" s="9"/>
      <c r="AA30" s="9"/>
      <c r="AB30" s="9"/>
      <c r="AC30" s="9"/>
      <c r="AD30" s="9"/>
    </row>
    <row r="31" spans="1:30" ht="14.25" customHeight="1" x14ac:dyDescent="0.35">
      <c r="A31" s="9"/>
      <c r="B31" s="9"/>
      <c r="C31" s="59" t="s">
        <v>32</v>
      </c>
      <c r="D31" s="54"/>
      <c r="E31" s="6">
        <v>28.13</v>
      </c>
      <c r="F31" s="7"/>
      <c r="G31" s="7"/>
      <c r="H31" s="9"/>
      <c r="I31" s="9"/>
      <c r="J31" s="6">
        <v>28.33</v>
      </c>
      <c r="K31" s="7"/>
      <c r="L31" s="8"/>
      <c r="M31" s="9"/>
      <c r="N31" s="6"/>
      <c r="O31" s="7"/>
      <c r="P31" s="8"/>
      <c r="W31" s="9"/>
      <c r="X31" s="9"/>
      <c r="Y31" s="9"/>
      <c r="Z31" s="9"/>
      <c r="AA31" s="9"/>
      <c r="AB31" s="9"/>
      <c r="AC31" s="9"/>
      <c r="AD31" s="9"/>
    </row>
    <row r="32" spans="1:30" ht="14.25" customHeight="1" x14ac:dyDescent="0.35">
      <c r="A32" s="9"/>
      <c r="B32" s="9"/>
      <c r="C32" s="7"/>
      <c r="D32" s="7"/>
      <c r="E32" s="6">
        <v>28.13</v>
      </c>
      <c r="F32" s="7"/>
      <c r="G32" s="7"/>
      <c r="H32" s="9"/>
      <c r="I32" s="9"/>
      <c r="J32" s="6">
        <v>28.32</v>
      </c>
      <c r="K32" s="7"/>
      <c r="M32" s="9"/>
      <c r="N32" s="6"/>
      <c r="O32" s="7"/>
      <c r="P32" s="7"/>
      <c r="W32" s="9"/>
      <c r="X32" s="9"/>
      <c r="Y32" s="9"/>
      <c r="Z32" s="9"/>
      <c r="AA32" s="9"/>
      <c r="AB32" s="9"/>
      <c r="AC32" s="9"/>
      <c r="AD32" s="9"/>
    </row>
    <row r="33" spans="1:30" ht="14.25" customHeight="1" x14ac:dyDescent="0.35">
      <c r="A33" s="9"/>
      <c r="B33" s="9"/>
      <c r="C33" s="7"/>
      <c r="D33" s="7"/>
      <c r="E33" s="6">
        <v>28.06</v>
      </c>
      <c r="F33" s="8">
        <v>28.11</v>
      </c>
      <c r="G33" s="8">
        <f>F33-F30</f>
        <v>-0.33000000000000185</v>
      </c>
      <c r="H33" s="9"/>
      <c r="I33" s="9"/>
      <c r="J33" s="6">
        <v>28.12</v>
      </c>
      <c r="K33" s="8">
        <v>28.26</v>
      </c>
      <c r="L33" s="7">
        <f>K33-K30</f>
        <v>-0.85999999999999943</v>
      </c>
      <c r="M33" s="9"/>
      <c r="N33" s="6"/>
      <c r="O33" s="8"/>
      <c r="P33" s="7"/>
      <c r="W33" s="9"/>
      <c r="X33" s="9"/>
      <c r="Y33" s="9"/>
      <c r="Z33" s="9"/>
      <c r="AA33" s="9"/>
      <c r="AB33" s="9"/>
      <c r="AC33" s="9"/>
      <c r="AD33" s="9"/>
    </row>
    <row r="34" spans="1:30" ht="14.25" customHeight="1" x14ac:dyDescent="0.35">
      <c r="A34" s="9"/>
      <c r="B34" s="9"/>
      <c r="E34" s="7"/>
      <c r="F34" s="7"/>
      <c r="G34" s="8">
        <f>2^-G33</f>
        <v>1.2570133745218299</v>
      </c>
      <c r="H34" s="9"/>
      <c r="I34" s="9"/>
      <c r="J34" s="9"/>
      <c r="K34" s="9"/>
      <c r="L34" s="7">
        <f>2^-L33</f>
        <v>1.8150383106343209</v>
      </c>
      <c r="M34" s="9"/>
      <c r="N34" s="9"/>
      <c r="O34" s="9"/>
      <c r="W34" s="9"/>
      <c r="X34" s="9"/>
      <c r="Y34" s="9"/>
      <c r="Z34" s="9"/>
      <c r="AA34" s="9"/>
      <c r="AB34" s="9"/>
      <c r="AC34" s="9"/>
      <c r="AD34" s="9"/>
    </row>
    <row r="35" spans="1:30" ht="14.25" customHeight="1" x14ac:dyDescent="0.35">
      <c r="A35" s="9"/>
      <c r="B35" s="9"/>
      <c r="E35" s="7"/>
      <c r="F35" s="7"/>
      <c r="G35" s="7"/>
      <c r="H35" s="9"/>
      <c r="I35" s="9"/>
      <c r="J35" s="9"/>
      <c r="K35" s="9"/>
      <c r="L35" s="9"/>
      <c r="M35" s="9"/>
      <c r="N35" s="9"/>
      <c r="O35" s="9"/>
      <c r="W35" s="9"/>
      <c r="X35" s="9"/>
      <c r="Y35" s="9"/>
      <c r="Z35" s="9"/>
      <c r="AA35" s="9"/>
      <c r="AB35" s="9"/>
      <c r="AC35" s="9"/>
      <c r="AD35" s="9"/>
    </row>
    <row r="36" spans="1:30" ht="14.25" customHeight="1" x14ac:dyDescent="0.35">
      <c r="A36" s="9"/>
      <c r="B36" s="9"/>
      <c r="E36" s="8"/>
      <c r="F36" s="8"/>
      <c r="G36" s="8"/>
      <c r="H36" s="9"/>
      <c r="I36" s="9"/>
      <c r="J36" s="9"/>
      <c r="K36" s="9"/>
      <c r="L36" s="9"/>
      <c r="M36" s="9"/>
      <c r="N36" s="9"/>
      <c r="O36" s="9"/>
      <c r="W36" s="9"/>
      <c r="X36" s="9"/>
      <c r="Y36" s="9"/>
      <c r="Z36" s="9"/>
      <c r="AA36" s="9"/>
      <c r="AB36" s="9"/>
      <c r="AC36" s="9"/>
      <c r="AD36" s="9"/>
    </row>
    <row r="37" spans="1:30" ht="14.25" customHeight="1" x14ac:dyDescent="0.35">
      <c r="A37" s="9"/>
      <c r="B37" s="9"/>
      <c r="E37" s="8"/>
      <c r="G37" s="8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</row>
    <row r="38" spans="1:30" ht="14.25" customHeight="1" x14ac:dyDescent="0.35">
      <c r="A38" s="9"/>
      <c r="B38" s="9"/>
      <c r="E38" s="7"/>
      <c r="F38" s="9"/>
      <c r="G38" s="8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</row>
    <row r="39" spans="1:30" ht="14.25" customHeight="1" x14ac:dyDescent="0.35">
      <c r="A39" s="9"/>
      <c r="B39" s="9"/>
      <c r="E39" s="7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</row>
    <row r="40" spans="1:30" s="17" customFormat="1" ht="14.25" customHeight="1" x14ac:dyDescent="0.35">
      <c r="A40" s="31"/>
      <c r="B40" s="31"/>
      <c r="C40" s="27" t="s">
        <v>37</v>
      </c>
      <c r="D40" s="32"/>
      <c r="E40" s="32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</row>
    <row r="41" spans="1:30" ht="14.25" customHeight="1" x14ac:dyDescent="0.3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</row>
    <row r="42" spans="1:30" ht="14.25" customHeight="1" x14ac:dyDescent="0.35">
      <c r="A42" s="9"/>
      <c r="B42" s="9"/>
      <c r="C42" s="9"/>
      <c r="D42" s="9"/>
      <c r="E42" s="14" t="s">
        <v>8</v>
      </c>
      <c r="F42" s="9"/>
      <c r="G42" s="9"/>
      <c r="H42" s="56"/>
      <c r="I42" s="54"/>
      <c r="J42" s="7" t="s">
        <v>6</v>
      </c>
      <c r="K42" s="7"/>
      <c r="L42" s="7"/>
      <c r="M42" s="7"/>
      <c r="T42" s="14"/>
      <c r="U42" s="7"/>
      <c r="V42" s="7"/>
      <c r="W42" s="9"/>
      <c r="X42" s="9"/>
      <c r="Y42" s="9"/>
      <c r="Z42" s="9"/>
      <c r="AA42" s="9"/>
      <c r="AB42" s="9"/>
      <c r="AC42" s="9"/>
      <c r="AD42" s="9"/>
    </row>
    <row r="43" spans="1:30" ht="14.25" customHeight="1" x14ac:dyDescent="0.35">
      <c r="A43" s="9"/>
      <c r="B43" s="9"/>
      <c r="C43" s="7" t="s">
        <v>34</v>
      </c>
      <c r="D43" s="9"/>
      <c r="E43" s="6">
        <v>34.729999999999997</v>
      </c>
      <c r="F43" s="7"/>
      <c r="G43" s="7"/>
      <c r="H43" s="6"/>
      <c r="I43" s="7"/>
      <c r="J43" s="6">
        <v>34.97</v>
      </c>
      <c r="K43" s="7"/>
      <c r="L43" s="7"/>
      <c r="M43" s="7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</row>
    <row r="44" spans="1:30" ht="14.25" customHeight="1" x14ac:dyDescent="0.35">
      <c r="A44" s="9"/>
      <c r="B44" s="9"/>
      <c r="C44" s="7"/>
      <c r="D44" s="9"/>
      <c r="E44" s="6">
        <v>34.04</v>
      </c>
      <c r="F44" s="8">
        <v>34.39</v>
      </c>
      <c r="G44" s="8">
        <v>-0.84126164691106498</v>
      </c>
      <c r="H44" s="6"/>
      <c r="I44" s="7"/>
      <c r="J44" s="6">
        <v>33.31</v>
      </c>
      <c r="K44" s="7"/>
      <c r="L44" s="7"/>
      <c r="M44" s="7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</row>
    <row r="45" spans="1:30" ht="14.25" customHeight="1" x14ac:dyDescent="0.35">
      <c r="A45" s="9"/>
      <c r="B45" s="9"/>
      <c r="C45" s="7"/>
      <c r="D45" s="9"/>
      <c r="E45" s="6">
        <v>35.35</v>
      </c>
      <c r="F45" s="8">
        <v>-0.84126164691106498</v>
      </c>
      <c r="G45" s="8">
        <v>1.7916162379152101</v>
      </c>
      <c r="H45" s="6"/>
      <c r="I45" s="8"/>
      <c r="J45" s="6">
        <v>33.76</v>
      </c>
      <c r="K45" s="8">
        <v>34.01</v>
      </c>
      <c r="L45" s="8">
        <f>K45-K48</f>
        <v>1.6299999999999955</v>
      </c>
      <c r="M45" s="8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</row>
    <row r="46" spans="1:30" ht="14.25" customHeight="1" x14ac:dyDescent="0.35">
      <c r="A46" s="9"/>
      <c r="B46" s="9"/>
      <c r="C46" s="7" t="s">
        <v>35</v>
      </c>
      <c r="D46" s="9"/>
      <c r="E46" s="6">
        <v>35.130000000000003</v>
      </c>
      <c r="F46" s="8">
        <v>1.791616238</v>
      </c>
      <c r="G46" s="7"/>
      <c r="H46" s="6"/>
      <c r="I46" s="7"/>
      <c r="J46" s="6">
        <v>32.020000000000003</v>
      </c>
      <c r="K46" s="7"/>
      <c r="L46" s="8">
        <f>2^-L45</f>
        <v>0.32308820765937413</v>
      </c>
      <c r="M46" s="8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</row>
    <row r="47" spans="1:30" ht="14.25" customHeight="1" x14ac:dyDescent="0.35">
      <c r="A47" s="9"/>
      <c r="B47" s="9"/>
      <c r="C47" s="7"/>
      <c r="D47" s="9"/>
      <c r="E47" s="6">
        <v>35.19</v>
      </c>
      <c r="F47" s="8">
        <v>35.229999999999997</v>
      </c>
      <c r="G47" s="7"/>
      <c r="H47" s="6"/>
      <c r="I47" s="7"/>
      <c r="J47" s="6">
        <v>32.58</v>
      </c>
      <c r="K47" s="7"/>
      <c r="L47" s="7"/>
      <c r="M47" s="7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</row>
    <row r="48" spans="1:30" ht="14.25" customHeight="1" x14ac:dyDescent="0.35">
      <c r="A48" s="9"/>
      <c r="B48" s="9"/>
      <c r="C48" s="7"/>
      <c r="D48" s="9"/>
      <c r="E48" s="7"/>
      <c r="G48" s="7"/>
      <c r="H48" s="6"/>
      <c r="I48" s="8"/>
      <c r="J48" s="6">
        <v>32.549999999999997</v>
      </c>
      <c r="K48" s="8">
        <v>32.380000000000003</v>
      </c>
      <c r="L48" s="7"/>
      <c r="M48" s="7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</row>
    <row r="49" spans="1:30" ht="14.25" customHeight="1" x14ac:dyDescent="0.35">
      <c r="A49" s="9"/>
      <c r="B49" s="9"/>
      <c r="C49" s="7"/>
      <c r="D49" s="9"/>
      <c r="E49" s="9"/>
      <c r="F49" s="9"/>
      <c r="G49" s="9"/>
      <c r="H49" s="9"/>
      <c r="I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</row>
    <row r="50" spans="1:30" ht="14.25" customHeight="1" x14ac:dyDescent="0.35">
      <c r="A50" s="9"/>
      <c r="B50" s="9"/>
      <c r="C50" s="9"/>
      <c r="D50" s="9"/>
      <c r="E50" s="14"/>
      <c r="F50" s="9"/>
      <c r="G50" s="9"/>
      <c r="H50" s="14"/>
      <c r="I50" s="7"/>
      <c r="L50" s="7"/>
      <c r="M50" s="7"/>
      <c r="N50" s="14"/>
      <c r="O50" s="7"/>
      <c r="P50" s="7"/>
      <c r="Q50" s="14"/>
      <c r="R50" s="7"/>
      <c r="S50" s="7"/>
      <c r="T50" s="14"/>
      <c r="U50" s="7"/>
      <c r="V50" s="7"/>
      <c r="W50" s="9"/>
      <c r="X50" s="9"/>
      <c r="Y50" s="9"/>
      <c r="Z50" s="9"/>
      <c r="AA50" s="9"/>
      <c r="AB50" s="9"/>
      <c r="AC50" s="9"/>
      <c r="AD50" s="9"/>
    </row>
    <row r="51" spans="1:30" ht="14.25" customHeight="1" x14ac:dyDescent="0.35">
      <c r="A51" s="9"/>
      <c r="B51" s="9"/>
      <c r="C51" s="9"/>
      <c r="D51" s="9"/>
      <c r="E51" s="14" t="s">
        <v>8</v>
      </c>
      <c r="F51" s="9"/>
      <c r="G51" s="9"/>
      <c r="H51" s="14"/>
      <c r="J51" s="7" t="s">
        <v>6</v>
      </c>
      <c r="K51" s="7"/>
      <c r="M51" s="7"/>
      <c r="O51" s="7"/>
      <c r="P51" s="7"/>
      <c r="T51" s="9"/>
      <c r="U51" s="7"/>
      <c r="V51" s="7"/>
      <c r="X51" s="7"/>
      <c r="Y51" s="7"/>
      <c r="Z51" s="9"/>
      <c r="AA51" s="9"/>
      <c r="AB51" s="9"/>
      <c r="AC51" s="9"/>
      <c r="AD51" s="9"/>
    </row>
    <row r="52" spans="1:30" ht="14.25" customHeight="1" x14ac:dyDescent="0.35">
      <c r="A52" s="9"/>
      <c r="B52" s="9"/>
      <c r="C52" s="7" t="s">
        <v>11</v>
      </c>
      <c r="D52" s="9"/>
      <c r="E52" s="6">
        <v>32.450000000000003</v>
      </c>
      <c r="F52" s="7"/>
      <c r="G52" s="7"/>
      <c r="H52" s="6"/>
      <c r="I52" s="7"/>
      <c r="J52" s="6">
        <v>31.32</v>
      </c>
      <c r="K52" s="7"/>
      <c r="L52" s="7"/>
      <c r="M52" s="9"/>
      <c r="N52" s="7"/>
      <c r="P52" s="7"/>
      <c r="Q52" s="7"/>
      <c r="R52" s="7"/>
      <c r="T52" s="7"/>
      <c r="U52" s="7"/>
      <c r="V52" s="7"/>
      <c r="X52" s="7"/>
      <c r="Y52" s="7"/>
      <c r="Z52" s="9"/>
      <c r="AA52" s="9"/>
      <c r="AB52" s="9"/>
      <c r="AC52" s="9"/>
      <c r="AD52" s="9"/>
    </row>
    <row r="53" spans="1:30" ht="14.25" customHeight="1" x14ac:dyDescent="0.35">
      <c r="A53" s="9"/>
      <c r="B53" s="9"/>
      <c r="C53" s="9"/>
      <c r="D53" s="9"/>
      <c r="E53" s="6">
        <v>30.88</v>
      </c>
      <c r="F53" s="7"/>
      <c r="G53" s="7"/>
      <c r="H53" s="6"/>
      <c r="I53" s="7"/>
      <c r="J53" s="6">
        <v>30.61</v>
      </c>
      <c r="K53" s="7"/>
      <c r="L53" s="7"/>
      <c r="M53" s="9"/>
      <c r="N53" s="9"/>
      <c r="O53" s="9"/>
      <c r="P53" s="7"/>
      <c r="Q53" s="9"/>
      <c r="R53" s="9"/>
      <c r="S53" s="7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</row>
    <row r="54" spans="1:30" ht="14.25" customHeight="1" x14ac:dyDescent="0.35">
      <c r="A54" s="9"/>
      <c r="B54" s="9"/>
      <c r="C54" s="7"/>
      <c r="D54" s="9"/>
      <c r="E54" s="6">
        <v>30.39</v>
      </c>
      <c r="F54" s="8">
        <v>30.64</v>
      </c>
      <c r="G54" s="7"/>
      <c r="H54" s="6"/>
      <c r="I54" s="8"/>
      <c r="J54" s="6">
        <v>31.1</v>
      </c>
      <c r="K54" s="8">
        <v>31.01</v>
      </c>
      <c r="L54" s="8"/>
      <c r="M54" s="7"/>
      <c r="S54" s="7"/>
      <c r="T54" s="14"/>
      <c r="U54" s="7"/>
      <c r="V54" s="7"/>
      <c r="W54" s="9"/>
      <c r="X54" s="9"/>
      <c r="Y54" s="9"/>
      <c r="Z54" s="9"/>
      <c r="AA54" s="9"/>
      <c r="AB54" s="9"/>
      <c r="AC54" s="9"/>
      <c r="AD54" s="9"/>
    </row>
    <row r="55" spans="1:30" ht="14.25" customHeight="1" x14ac:dyDescent="0.35">
      <c r="A55" s="9"/>
      <c r="B55" s="9"/>
      <c r="C55" s="7" t="s">
        <v>12</v>
      </c>
      <c r="D55" s="9"/>
      <c r="E55" s="6">
        <v>29.94</v>
      </c>
      <c r="F55" s="7"/>
      <c r="G55" s="7"/>
      <c r="H55" s="6"/>
      <c r="I55" s="7"/>
      <c r="J55" s="6">
        <v>31.55</v>
      </c>
      <c r="K55" s="7"/>
      <c r="L55" s="7"/>
      <c r="M55" s="7"/>
      <c r="S55" s="7"/>
      <c r="U55" s="7"/>
      <c r="V55" s="7"/>
      <c r="W55" s="9"/>
      <c r="X55" s="9"/>
      <c r="Y55" s="9"/>
      <c r="Z55" s="9"/>
      <c r="AA55" s="9"/>
      <c r="AB55" s="9"/>
      <c r="AC55" s="9"/>
      <c r="AD55" s="9"/>
    </row>
    <row r="56" spans="1:30" ht="14.25" customHeight="1" x14ac:dyDescent="0.35">
      <c r="A56" s="9"/>
      <c r="B56" s="9"/>
      <c r="D56" s="9"/>
      <c r="E56" s="6">
        <v>29.97</v>
      </c>
      <c r="F56" s="7"/>
      <c r="G56" s="7"/>
      <c r="H56" s="6"/>
      <c r="I56" s="7"/>
      <c r="J56" s="6">
        <v>31.21</v>
      </c>
      <c r="K56" s="7"/>
      <c r="L56" s="7"/>
      <c r="M56" s="7"/>
      <c r="S56" s="7"/>
      <c r="U56" s="7"/>
      <c r="V56" s="7"/>
      <c r="W56" s="9"/>
      <c r="X56" s="9"/>
      <c r="Y56" s="9"/>
      <c r="Z56" s="9"/>
      <c r="AA56" s="9"/>
      <c r="AB56" s="9"/>
      <c r="AC56" s="9"/>
      <c r="AD56" s="9"/>
    </row>
    <row r="57" spans="1:30" ht="14.25" customHeight="1" x14ac:dyDescent="0.35">
      <c r="A57" s="9"/>
      <c r="B57" s="9"/>
      <c r="C57" s="9"/>
      <c r="D57" s="9"/>
      <c r="E57" s="6">
        <v>29.27</v>
      </c>
      <c r="F57" s="8">
        <f>AVERAGE(E55:E57)</f>
        <v>29.726666666666663</v>
      </c>
      <c r="G57" s="8">
        <f>F57-F54</f>
        <v>-0.91333333333333755</v>
      </c>
      <c r="H57" s="6"/>
      <c r="I57" s="8"/>
      <c r="J57" s="6">
        <v>31.54</v>
      </c>
      <c r="K57" s="8">
        <v>31.43</v>
      </c>
      <c r="L57" s="8">
        <f>K57-K54</f>
        <v>0.41999999999999815</v>
      </c>
      <c r="M57" s="7"/>
      <c r="S57" s="7"/>
      <c r="U57" s="7"/>
      <c r="V57" s="7"/>
      <c r="W57" s="9"/>
      <c r="X57" s="9"/>
      <c r="Y57" s="9"/>
      <c r="Z57" s="9"/>
      <c r="AA57" s="9"/>
      <c r="AB57" s="9"/>
      <c r="AC57" s="9"/>
      <c r="AD57" s="9"/>
    </row>
    <row r="58" spans="1:30" ht="14.25" customHeight="1" x14ac:dyDescent="0.35">
      <c r="A58" s="9"/>
      <c r="B58" s="9"/>
      <c r="C58" s="7" t="s">
        <v>10</v>
      </c>
      <c r="D58" s="9"/>
      <c r="E58" s="6">
        <v>31.66</v>
      </c>
      <c r="F58" s="7"/>
      <c r="G58" s="8">
        <f>2^-G57</f>
        <v>1.8833920347746993</v>
      </c>
      <c r="H58" s="6"/>
      <c r="I58" s="7"/>
      <c r="J58" s="6">
        <v>31.71</v>
      </c>
      <c r="K58" s="7"/>
      <c r="L58" s="7">
        <f>2^-L57</f>
        <v>0.74742462431747025</v>
      </c>
      <c r="M58" s="7"/>
      <c r="S58" s="7"/>
      <c r="U58" s="7"/>
      <c r="V58" s="7"/>
      <c r="W58" s="9"/>
      <c r="X58" s="9"/>
      <c r="Y58" s="9"/>
      <c r="Z58" s="9"/>
      <c r="AA58" s="9"/>
      <c r="AB58" s="9"/>
      <c r="AC58" s="9"/>
      <c r="AD58" s="9"/>
    </row>
    <row r="59" spans="1:30" ht="14.25" customHeight="1" x14ac:dyDescent="0.35">
      <c r="A59" s="9"/>
      <c r="B59" s="9"/>
      <c r="C59" s="9"/>
      <c r="D59" s="9"/>
      <c r="E59" s="6">
        <v>32.090000000000003</v>
      </c>
      <c r="F59" s="7"/>
      <c r="G59" s="7"/>
      <c r="H59" s="6"/>
      <c r="I59" s="7"/>
      <c r="J59" s="6">
        <v>31.36</v>
      </c>
      <c r="K59" s="7"/>
      <c r="L59" s="7"/>
      <c r="M59" s="7"/>
      <c r="S59" s="7"/>
      <c r="U59" s="7"/>
      <c r="V59" s="7"/>
      <c r="W59" s="9"/>
      <c r="X59" s="9"/>
      <c r="Y59" s="9"/>
      <c r="Z59" s="9"/>
      <c r="AA59" s="9"/>
      <c r="AB59" s="9"/>
      <c r="AC59" s="9"/>
      <c r="AD59" s="9"/>
    </row>
    <row r="60" spans="1:30" ht="14.25" customHeight="1" x14ac:dyDescent="0.35">
      <c r="A60" s="9"/>
      <c r="B60" s="9"/>
      <c r="C60" s="9"/>
      <c r="D60" s="9"/>
      <c r="E60" s="6">
        <v>30.07</v>
      </c>
      <c r="F60" s="8">
        <v>31.87</v>
      </c>
      <c r="G60" s="7"/>
      <c r="H60" s="6"/>
      <c r="I60" s="8"/>
      <c r="J60" s="6">
        <v>31.51</v>
      </c>
      <c r="K60" s="8">
        <v>31.53</v>
      </c>
      <c r="L60" s="8"/>
      <c r="M60" s="7"/>
      <c r="S60" s="7"/>
      <c r="U60" s="7"/>
      <c r="V60" s="7"/>
      <c r="W60" s="9"/>
      <c r="X60" s="9"/>
      <c r="Y60" s="9"/>
      <c r="Z60" s="9"/>
      <c r="AA60" s="9"/>
      <c r="AB60" s="9"/>
      <c r="AC60" s="9"/>
      <c r="AD60" s="9"/>
    </row>
    <row r="61" spans="1:30" ht="14.25" customHeight="1" x14ac:dyDescent="0.35">
      <c r="A61" s="9"/>
      <c r="B61" s="9"/>
      <c r="C61" s="9"/>
      <c r="D61" s="9"/>
      <c r="E61" s="9"/>
      <c r="F61" s="9"/>
      <c r="G61" s="9"/>
      <c r="H61" s="9"/>
      <c r="I61" s="9"/>
      <c r="J61" s="7"/>
      <c r="K61" s="7"/>
      <c r="L61" s="7"/>
      <c r="M61" s="7"/>
      <c r="S61" s="7"/>
      <c r="U61" s="7"/>
      <c r="V61" s="7"/>
      <c r="W61" s="7"/>
      <c r="X61" s="9"/>
      <c r="Y61" s="9"/>
      <c r="Z61" s="9"/>
      <c r="AA61" s="9"/>
      <c r="AB61" s="9"/>
      <c r="AC61" s="9"/>
      <c r="AD61" s="9"/>
    </row>
    <row r="62" spans="1:30" ht="14.25" customHeight="1" x14ac:dyDescent="0.35">
      <c r="E62" s="14" t="s">
        <v>8</v>
      </c>
      <c r="J62" s="7" t="s">
        <v>6</v>
      </c>
      <c r="M62" s="7"/>
      <c r="S62" s="7"/>
      <c r="U62" s="7"/>
      <c r="V62" s="7"/>
      <c r="W62" s="7"/>
      <c r="X62" s="9"/>
      <c r="Y62" s="9"/>
      <c r="Z62" s="9"/>
      <c r="AA62" s="9"/>
      <c r="AB62" s="9"/>
      <c r="AC62" s="9"/>
      <c r="AD62" s="9"/>
    </row>
    <row r="63" spans="1:30" ht="14.25" customHeight="1" x14ac:dyDescent="0.35">
      <c r="C63" s="7" t="s">
        <v>34</v>
      </c>
      <c r="E63" s="6">
        <v>28.3</v>
      </c>
      <c r="F63" s="7"/>
      <c r="G63" s="7"/>
      <c r="J63" s="33">
        <v>26.870400175161699</v>
      </c>
      <c r="K63" s="34"/>
      <c r="M63" s="7"/>
      <c r="S63" s="7"/>
      <c r="U63" s="7"/>
      <c r="V63" s="7"/>
      <c r="W63" s="7"/>
      <c r="X63" s="9"/>
      <c r="Y63" s="9"/>
      <c r="Z63" s="9"/>
      <c r="AA63" s="9"/>
      <c r="AB63" s="9"/>
      <c r="AC63" s="9"/>
      <c r="AD63" s="9"/>
    </row>
    <row r="64" spans="1:30" ht="14.25" customHeight="1" x14ac:dyDescent="0.35">
      <c r="C64" s="7"/>
      <c r="E64" s="6">
        <v>28.46</v>
      </c>
      <c r="F64" s="7"/>
      <c r="G64" s="7"/>
      <c r="J64" s="33">
        <v>27.096171477718102</v>
      </c>
      <c r="K64" s="34"/>
      <c r="M64" s="19"/>
      <c r="S64" s="7"/>
      <c r="T64" s="9"/>
      <c r="U64" s="9"/>
      <c r="V64" s="9"/>
      <c r="W64" s="7"/>
      <c r="X64" s="9"/>
      <c r="Y64" s="9"/>
      <c r="Z64" s="9"/>
      <c r="AA64" s="9"/>
      <c r="AB64" s="9"/>
      <c r="AC64" s="9"/>
      <c r="AD64" s="9"/>
    </row>
    <row r="65" spans="1:30" ht="14.25" customHeight="1" x14ac:dyDescent="0.35">
      <c r="A65" s="9"/>
      <c r="B65" s="9"/>
      <c r="C65" s="7"/>
      <c r="D65" s="9"/>
      <c r="E65" s="6">
        <v>28.51</v>
      </c>
      <c r="F65" s="8">
        <v>28.42</v>
      </c>
      <c r="G65" s="8">
        <f>F65-F68</f>
        <v>-1.1099999999999994</v>
      </c>
      <c r="H65" s="9"/>
      <c r="I65" s="9"/>
      <c r="J65" s="33">
        <v>27.0322518396768</v>
      </c>
      <c r="K65" s="35">
        <f>AVERAGE(J63:J65)</f>
        <v>26.999607830852199</v>
      </c>
      <c r="L65" s="7">
        <f>K65-K68</f>
        <v>0.7704383252916962</v>
      </c>
      <c r="M65" s="19"/>
      <c r="N65" s="18"/>
      <c r="O65" s="18"/>
      <c r="P65" s="7"/>
      <c r="R65" s="7"/>
      <c r="S65" s="7"/>
      <c r="T65" s="9"/>
      <c r="U65" s="9"/>
      <c r="V65" s="9"/>
      <c r="W65" s="7"/>
      <c r="X65" s="9"/>
      <c r="Y65" s="9"/>
      <c r="Z65" s="9"/>
      <c r="AA65" s="9"/>
      <c r="AB65" s="9"/>
      <c r="AC65" s="9"/>
      <c r="AD65" s="9"/>
    </row>
    <row r="66" spans="1:30" ht="14.25" customHeight="1" x14ac:dyDescent="0.35">
      <c r="A66" s="9"/>
      <c r="B66" s="9"/>
      <c r="C66" s="7" t="s">
        <v>35</v>
      </c>
      <c r="D66" s="9"/>
      <c r="E66" s="6">
        <v>29.63</v>
      </c>
      <c r="F66" s="7"/>
      <c r="G66" s="8">
        <f>2^-G65</f>
        <v>2.1584564730088536</v>
      </c>
      <c r="H66" s="9"/>
      <c r="I66" s="9"/>
      <c r="J66" s="33">
        <v>26.137143405457302</v>
      </c>
      <c r="K66" s="34"/>
      <c r="L66" s="7">
        <f>2^-L65</f>
        <v>0.58623933401131434</v>
      </c>
      <c r="M66" s="19"/>
      <c r="N66" s="18"/>
      <c r="O66" s="18"/>
      <c r="P66" s="7"/>
      <c r="R66" s="7"/>
      <c r="S66" s="7"/>
      <c r="T66" s="9"/>
      <c r="U66" s="9"/>
      <c r="V66" s="9"/>
      <c r="W66" s="7"/>
      <c r="X66" s="9"/>
      <c r="Y66" s="9"/>
      <c r="Z66" s="9"/>
      <c r="AA66" s="9"/>
      <c r="AB66" s="9"/>
      <c r="AC66" s="9"/>
      <c r="AD66" s="9"/>
    </row>
    <row r="67" spans="1:30" ht="14.25" customHeight="1" x14ac:dyDescent="0.35">
      <c r="A67" s="9"/>
      <c r="B67" s="9"/>
      <c r="C67" s="7"/>
      <c r="D67" s="9"/>
      <c r="E67" s="6">
        <v>29.56</v>
      </c>
      <c r="F67" s="7"/>
      <c r="G67" s="7"/>
      <c r="H67" s="9"/>
      <c r="I67" s="9"/>
      <c r="J67" s="33">
        <v>26.4772829553003</v>
      </c>
      <c r="K67" s="34"/>
      <c r="L67" s="7"/>
      <c r="M67" s="19"/>
      <c r="N67" s="18"/>
      <c r="O67" s="18"/>
      <c r="P67" s="7"/>
      <c r="R67" s="7"/>
      <c r="S67" s="7"/>
      <c r="T67" s="9"/>
      <c r="U67" s="9"/>
      <c r="V67" s="9"/>
      <c r="W67" s="7"/>
      <c r="X67" s="9"/>
      <c r="Y67" s="9"/>
      <c r="Z67" s="9"/>
      <c r="AA67" s="9"/>
      <c r="AB67" s="9"/>
      <c r="AC67" s="9"/>
      <c r="AD67" s="9"/>
    </row>
    <row r="68" spans="1:30" ht="14.25" customHeight="1" x14ac:dyDescent="0.35">
      <c r="A68" s="9"/>
      <c r="B68" s="9"/>
      <c r="C68" s="9"/>
      <c r="D68" s="9"/>
      <c r="E68" s="6">
        <v>29.4</v>
      </c>
      <c r="F68" s="8">
        <v>29.53</v>
      </c>
      <c r="G68" s="7"/>
      <c r="H68" s="9"/>
      <c r="I68" s="9"/>
      <c r="J68" s="33">
        <v>26.073082155923899</v>
      </c>
      <c r="K68" s="35">
        <f>AVERAGE(J66:J68)</f>
        <v>26.229169505560503</v>
      </c>
      <c r="L68" s="7"/>
      <c r="M68" s="19"/>
      <c r="N68" s="18"/>
      <c r="O68" s="18"/>
      <c r="P68" s="7"/>
      <c r="R68" s="7"/>
      <c r="S68" s="7"/>
      <c r="T68" s="9"/>
      <c r="U68" s="9"/>
      <c r="V68" s="9"/>
      <c r="W68" s="7"/>
      <c r="X68" s="9"/>
      <c r="Y68" s="9"/>
      <c r="Z68" s="9"/>
      <c r="AA68" s="9"/>
      <c r="AB68" s="9"/>
      <c r="AC68" s="9"/>
      <c r="AD68" s="9"/>
    </row>
    <row r="69" spans="1:30" ht="14.25" customHeight="1" x14ac:dyDescent="0.35">
      <c r="A69" s="9"/>
      <c r="B69" s="9"/>
      <c r="C69" s="9"/>
      <c r="D69" s="9"/>
      <c r="E69" s="9"/>
      <c r="F69" s="9"/>
      <c r="G69" s="9"/>
      <c r="H69" s="8">
        <v>1.7916162379152101</v>
      </c>
      <c r="I69" s="9"/>
      <c r="J69" s="9"/>
      <c r="K69" s="9"/>
      <c r="L69" s="7"/>
      <c r="M69" s="19"/>
      <c r="N69" s="18"/>
      <c r="O69" s="18"/>
      <c r="P69" s="7"/>
      <c r="R69" s="7"/>
      <c r="S69" s="7"/>
      <c r="T69" s="9"/>
      <c r="U69" s="9"/>
      <c r="V69" s="9"/>
      <c r="W69" s="7"/>
      <c r="X69" s="9"/>
      <c r="Y69" s="9"/>
      <c r="Z69" s="9"/>
      <c r="AA69" s="9"/>
      <c r="AB69" s="9"/>
      <c r="AC69" s="9"/>
      <c r="AD69" s="9"/>
    </row>
    <row r="70" spans="1:30" ht="14.25" customHeight="1" x14ac:dyDescent="0.35">
      <c r="A70" s="9"/>
      <c r="B70" s="9"/>
      <c r="C70" s="9"/>
      <c r="D70" s="9"/>
      <c r="E70" s="9"/>
      <c r="F70" s="9"/>
      <c r="G70" s="9"/>
      <c r="H70" s="8">
        <v>1.8833920347746993</v>
      </c>
      <c r="I70" s="9"/>
      <c r="J70" s="9"/>
      <c r="K70" s="7"/>
      <c r="L70" s="19"/>
      <c r="M70" s="18"/>
      <c r="N70" s="18"/>
      <c r="O70" s="7"/>
      <c r="P70" s="9"/>
      <c r="Q70" s="9"/>
      <c r="R70" s="9"/>
      <c r="S70" s="7"/>
      <c r="T70" s="7"/>
      <c r="U70" s="7"/>
      <c r="V70" s="7"/>
      <c r="W70" s="7"/>
      <c r="X70" s="7"/>
      <c r="Y70" s="7"/>
      <c r="Z70" s="7"/>
      <c r="AA70" s="9"/>
      <c r="AB70" s="9"/>
      <c r="AC70" s="9"/>
      <c r="AD70" s="9"/>
    </row>
    <row r="71" spans="1:30" ht="14.25" customHeight="1" x14ac:dyDescent="0.35">
      <c r="A71" s="9"/>
      <c r="B71" s="9"/>
      <c r="C71" s="9"/>
      <c r="D71" s="9"/>
      <c r="E71" s="9"/>
      <c r="F71" s="9"/>
      <c r="G71" s="9"/>
      <c r="H71" s="8">
        <v>2.1584564730088536</v>
      </c>
      <c r="I71" s="9">
        <f>AVERAGE(H69:H71)</f>
        <v>1.9444882485662542</v>
      </c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</row>
    <row r="72" spans="1:30" ht="14.25" customHeight="1" x14ac:dyDescent="0.35">
      <c r="A72" s="16"/>
      <c r="B72" s="55"/>
      <c r="C72" s="54"/>
      <c r="D72" s="16"/>
      <c r="E72" s="16"/>
      <c r="F72" s="13"/>
      <c r="G72" s="20"/>
      <c r="H72" s="20"/>
      <c r="I72" s="20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</row>
    <row r="73" spans="1:30" ht="14.25" customHeight="1" x14ac:dyDescent="0.35">
      <c r="A73" s="9"/>
      <c r="B73" s="9"/>
      <c r="C73" s="9"/>
      <c r="D73" s="9"/>
      <c r="E73" s="14"/>
      <c r="F73" s="9"/>
      <c r="G73" s="9"/>
      <c r="J73" s="7"/>
      <c r="K73" s="7"/>
      <c r="L73" s="7"/>
      <c r="T73" s="14"/>
      <c r="U73" s="7"/>
      <c r="V73" s="7"/>
      <c r="W73" s="9"/>
      <c r="X73" s="9"/>
      <c r="Y73" s="9"/>
      <c r="Z73" s="9"/>
      <c r="AA73" s="9"/>
      <c r="AB73" s="9"/>
      <c r="AC73" s="9"/>
      <c r="AD73" s="9"/>
    </row>
    <row r="74" spans="1:30" ht="14.25" customHeight="1" x14ac:dyDescent="0.35">
      <c r="A74" s="9"/>
      <c r="B74" s="9"/>
      <c r="C74" s="53"/>
      <c r="D74" s="54"/>
      <c r="E74" s="6"/>
      <c r="F74" s="7"/>
      <c r="G74" s="9"/>
      <c r="J74" s="6"/>
      <c r="K74" s="7"/>
      <c r="L74" s="7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</row>
    <row r="75" spans="1:30" ht="14.25" customHeight="1" x14ac:dyDescent="0.35">
      <c r="A75" s="9"/>
      <c r="B75" s="9"/>
      <c r="C75" s="9"/>
      <c r="E75" s="6"/>
      <c r="F75" s="7"/>
      <c r="G75" s="9"/>
      <c r="J75" s="6"/>
      <c r="K75" s="7"/>
      <c r="L75" s="7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</row>
    <row r="76" spans="1:30" ht="14.25" customHeight="1" x14ac:dyDescent="0.35">
      <c r="A76" s="9"/>
      <c r="B76" s="9"/>
      <c r="C76" s="9"/>
      <c r="F76" s="8"/>
      <c r="G76" s="15"/>
      <c r="J76" s="6"/>
      <c r="K76" s="8"/>
      <c r="L76" s="8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</row>
    <row r="77" spans="1:30" ht="14.25" customHeight="1" x14ac:dyDescent="0.35">
      <c r="A77" s="9"/>
      <c r="B77" s="9"/>
      <c r="C77" s="53"/>
      <c r="D77" s="54"/>
      <c r="E77" s="6"/>
      <c r="F77" s="7"/>
      <c r="G77" s="15"/>
      <c r="J77" s="6"/>
      <c r="K77" s="7"/>
      <c r="L77" s="8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</row>
    <row r="78" spans="1:30" ht="14.25" customHeight="1" x14ac:dyDescent="0.35">
      <c r="A78" s="9"/>
      <c r="B78" s="9"/>
      <c r="C78" s="9"/>
      <c r="E78" s="6"/>
      <c r="F78" s="7"/>
      <c r="G78" s="9"/>
      <c r="J78" s="6"/>
      <c r="K78" s="7"/>
      <c r="L78" s="7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</row>
    <row r="79" spans="1:30" ht="14.25" customHeight="1" x14ac:dyDescent="0.35">
      <c r="A79" s="9"/>
      <c r="B79" s="9"/>
      <c r="C79" s="9"/>
      <c r="E79" s="6"/>
      <c r="F79" s="8"/>
      <c r="G79" s="9"/>
      <c r="J79" s="6"/>
      <c r="K79" s="8"/>
      <c r="L79" s="7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</row>
    <row r="80" spans="1:30" ht="14.25" customHeight="1" x14ac:dyDescent="0.35">
      <c r="A80" s="9"/>
      <c r="B80" s="9"/>
      <c r="C80" s="53"/>
      <c r="D80" s="54"/>
      <c r="E80" s="7"/>
      <c r="F80" s="9"/>
      <c r="G80" s="9"/>
      <c r="H80" s="9"/>
      <c r="I80" s="9"/>
      <c r="J80" s="9"/>
      <c r="K80" s="9"/>
      <c r="L80" s="9"/>
      <c r="M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</row>
    <row r="81" spans="1:30" ht="14.25" customHeight="1" x14ac:dyDescent="0.35">
      <c r="A81" s="9"/>
      <c r="B81" s="9"/>
      <c r="C81" s="9"/>
      <c r="E81" s="7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</row>
    <row r="82" spans="1:30" ht="14.25" customHeight="1" x14ac:dyDescent="0.35">
      <c r="A82" s="9"/>
      <c r="B82" s="9"/>
      <c r="C82" s="9"/>
      <c r="E82" s="7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</row>
    <row r="83" spans="1:30" ht="14.25" customHeight="1" x14ac:dyDescent="0.35">
      <c r="A83" s="9"/>
      <c r="B83" s="9"/>
      <c r="C83" s="9"/>
      <c r="D83" s="9"/>
      <c r="E83" s="14"/>
      <c r="F83" s="9"/>
      <c r="G83" s="9"/>
      <c r="H83" s="56"/>
      <c r="I83" s="54"/>
      <c r="J83" s="7"/>
      <c r="M83" s="7"/>
      <c r="N83" s="14"/>
      <c r="O83" s="7"/>
      <c r="P83" s="7"/>
      <c r="Q83" s="7"/>
      <c r="R83" s="7"/>
      <c r="S83" s="7"/>
      <c r="T83" s="14"/>
      <c r="U83" s="7"/>
      <c r="V83" s="7"/>
      <c r="W83" s="9"/>
      <c r="X83" s="9"/>
      <c r="Y83" s="9"/>
      <c r="Z83" s="9"/>
      <c r="AA83" s="9"/>
      <c r="AB83" s="9"/>
      <c r="AC83" s="9"/>
      <c r="AD83" s="9"/>
    </row>
    <row r="84" spans="1:30" ht="14.25" customHeight="1" x14ac:dyDescent="0.35">
      <c r="A84" s="9"/>
      <c r="B84" s="9"/>
      <c r="C84" s="53"/>
      <c r="D84" s="54"/>
      <c r="E84" s="5"/>
      <c r="F84" s="11"/>
      <c r="G84" s="11"/>
      <c r="H84" s="9"/>
      <c r="I84" s="9"/>
      <c r="J84" s="6"/>
      <c r="K84" s="7"/>
      <c r="L84" s="7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</row>
    <row r="85" spans="1:30" ht="14.25" customHeight="1" x14ac:dyDescent="0.35">
      <c r="A85" s="9"/>
      <c r="B85" s="9"/>
      <c r="C85" s="9"/>
      <c r="E85" s="5"/>
      <c r="F85" s="11"/>
      <c r="G85" s="11"/>
      <c r="H85" s="9"/>
      <c r="I85" s="9"/>
      <c r="J85" s="6"/>
      <c r="K85" s="7"/>
      <c r="L85" s="7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</row>
    <row r="86" spans="1:30" ht="14.25" customHeight="1" x14ac:dyDescent="0.35">
      <c r="A86" s="9"/>
      <c r="B86" s="9"/>
      <c r="C86" s="9"/>
      <c r="E86" s="5"/>
      <c r="F86" s="11"/>
      <c r="G86" s="11"/>
      <c r="H86" s="9"/>
      <c r="I86" s="9"/>
      <c r="J86" s="6"/>
      <c r="K86" s="8"/>
      <c r="L86" s="8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</row>
    <row r="87" spans="1:30" ht="14.25" customHeight="1" x14ac:dyDescent="0.35">
      <c r="A87" s="9"/>
      <c r="B87" s="9"/>
      <c r="C87" s="53"/>
      <c r="D87" s="54"/>
      <c r="E87" s="5"/>
      <c r="F87" s="11"/>
      <c r="G87" s="11"/>
      <c r="H87" s="9"/>
      <c r="I87" s="9"/>
      <c r="J87" s="6"/>
      <c r="K87" s="7"/>
      <c r="L87" s="8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</row>
    <row r="88" spans="1:30" ht="14.25" customHeight="1" x14ac:dyDescent="0.35">
      <c r="A88" s="9"/>
      <c r="B88" s="9"/>
      <c r="C88" s="9"/>
      <c r="E88" s="5"/>
      <c r="F88" s="11"/>
      <c r="G88" s="11"/>
      <c r="H88" s="9"/>
      <c r="I88" s="9"/>
      <c r="J88" s="6"/>
      <c r="K88" s="7"/>
      <c r="L88" s="7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</row>
    <row r="89" spans="1:30" ht="14.25" customHeight="1" x14ac:dyDescent="0.35">
      <c r="A89" s="9"/>
      <c r="B89" s="9"/>
      <c r="C89" s="9"/>
      <c r="E89" s="5"/>
      <c r="F89" s="11"/>
      <c r="G89" s="11"/>
      <c r="H89" s="9"/>
      <c r="I89" s="9"/>
      <c r="J89" s="6"/>
      <c r="K89" s="8"/>
      <c r="L89" s="7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</row>
    <row r="90" spans="1:30" ht="14.25" customHeight="1" x14ac:dyDescent="0.35">
      <c r="A90" s="9"/>
      <c r="B90" s="9"/>
      <c r="C90" s="53"/>
      <c r="D90" s="54"/>
      <c r="E90" s="5"/>
      <c r="F90" s="11"/>
      <c r="G90" s="9"/>
      <c r="H90" s="9"/>
      <c r="I90" s="9"/>
      <c r="J90" s="7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</row>
    <row r="91" spans="1:30" ht="14.25" customHeight="1" x14ac:dyDescent="0.35">
      <c r="A91" s="9"/>
      <c r="B91" s="9"/>
      <c r="C91" s="57"/>
      <c r="D91" s="54"/>
      <c r="E91" s="9"/>
      <c r="F91" s="9"/>
      <c r="G91" s="9"/>
      <c r="H91" s="9"/>
      <c r="I91" s="9"/>
      <c r="J91" s="7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</row>
    <row r="92" spans="1:30" ht="14.25" customHeight="1" x14ac:dyDescent="0.35">
      <c r="A92" s="9"/>
      <c r="B92" s="9"/>
      <c r="C92" s="9"/>
      <c r="D92" s="9"/>
      <c r="E92" s="9"/>
      <c r="F92" s="9"/>
      <c r="G92" s="9"/>
      <c r="H92" s="9"/>
      <c r="I92" s="9"/>
      <c r="J92" s="7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</row>
    <row r="93" spans="1:30" ht="14.25" customHeight="1" x14ac:dyDescent="0.35">
      <c r="A93" s="9"/>
      <c r="B93" s="9"/>
      <c r="C93" s="9"/>
      <c r="D93" s="9"/>
      <c r="E93" s="9"/>
      <c r="F93" s="9"/>
      <c r="G93" s="9"/>
      <c r="H93" s="9"/>
      <c r="I93" s="9"/>
      <c r="J93" s="7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</row>
    <row r="94" spans="1:30" ht="14.25" customHeight="1" x14ac:dyDescent="0.35">
      <c r="A94" s="9"/>
      <c r="B94" s="9"/>
      <c r="C94" s="53"/>
      <c r="D94" s="54"/>
      <c r="E94" s="33"/>
      <c r="F94" s="37"/>
      <c r="G94" s="24"/>
      <c r="H94" s="9"/>
      <c r="I94" s="9"/>
      <c r="J94" s="7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</row>
    <row r="95" spans="1:30" ht="14.25" customHeight="1" x14ac:dyDescent="0.35">
      <c r="A95" s="9"/>
      <c r="B95" s="9"/>
      <c r="C95" s="9"/>
      <c r="E95" s="33"/>
      <c r="F95" s="37"/>
      <c r="G95" s="24"/>
      <c r="H95" s="9"/>
      <c r="I95" s="9"/>
      <c r="J95" s="7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</row>
    <row r="96" spans="1:30" ht="14.25" customHeight="1" x14ac:dyDescent="0.35">
      <c r="A96" s="9"/>
      <c r="B96" s="9"/>
      <c r="C96" s="9"/>
      <c r="E96" s="33"/>
      <c r="F96" s="33"/>
      <c r="G96" s="24"/>
      <c r="H96" s="9"/>
      <c r="I96" s="9"/>
      <c r="J96" s="7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</row>
    <row r="97" spans="1:30" ht="14.25" customHeight="1" x14ac:dyDescent="0.35">
      <c r="A97" s="9"/>
      <c r="B97" s="9"/>
      <c r="C97" s="53"/>
      <c r="D97" s="54"/>
      <c r="E97" s="33"/>
      <c r="F97" s="37"/>
      <c r="G97" s="24"/>
      <c r="H97" s="9"/>
      <c r="I97" s="9"/>
      <c r="J97" s="7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</row>
    <row r="98" spans="1:30" ht="14.25" customHeight="1" x14ac:dyDescent="0.35">
      <c r="A98" s="9"/>
      <c r="B98" s="9"/>
      <c r="C98" s="9"/>
      <c r="E98" s="33"/>
      <c r="F98" s="37"/>
      <c r="G98" s="24"/>
      <c r="H98" s="9"/>
      <c r="I98" s="9"/>
      <c r="J98" s="7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</row>
    <row r="99" spans="1:30" ht="14.25" customHeight="1" x14ac:dyDescent="0.35">
      <c r="A99" s="9"/>
      <c r="B99" s="9"/>
      <c r="C99" s="9"/>
      <c r="E99" s="33"/>
      <c r="F99" s="33"/>
      <c r="G99" s="24"/>
      <c r="H99" s="9"/>
      <c r="I99" s="9"/>
      <c r="J99" s="7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</row>
    <row r="100" spans="1:30" ht="14.25" customHeight="1" x14ac:dyDescent="0.35">
      <c r="A100" s="9"/>
      <c r="B100" s="9"/>
      <c r="C100" s="53"/>
      <c r="D100" s="54"/>
      <c r="E100" s="33"/>
      <c r="F100" s="37"/>
      <c r="G100" s="24"/>
      <c r="H100" s="9"/>
      <c r="I100" s="9"/>
      <c r="J100" s="7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</row>
    <row r="101" spans="1:30" ht="14.25" customHeight="1" x14ac:dyDescent="0.35">
      <c r="A101" s="9"/>
      <c r="B101" s="9"/>
      <c r="C101" s="9"/>
      <c r="D101" s="9"/>
      <c r="E101" s="33"/>
      <c r="F101" s="37"/>
      <c r="G101" s="24"/>
      <c r="H101" s="9"/>
      <c r="I101" s="9"/>
      <c r="J101" s="7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</row>
    <row r="102" spans="1:30" ht="14.25" customHeight="1" x14ac:dyDescent="0.35">
      <c r="A102" s="9"/>
      <c r="B102" s="9"/>
      <c r="C102" s="9"/>
      <c r="D102" s="9"/>
      <c r="E102" s="33"/>
      <c r="F102" s="33"/>
      <c r="G102" s="24"/>
      <c r="H102" s="9"/>
      <c r="I102" s="9"/>
      <c r="J102" s="7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</row>
    <row r="103" spans="1:30" ht="14.25" customHeight="1" x14ac:dyDescent="0.3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</row>
    <row r="104" spans="1:30" ht="14.25" customHeight="1" x14ac:dyDescent="0.35">
      <c r="A104" s="9"/>
      <c r="B104" s="9"/>
      <c r="C104" s="9"/>
      <c r="D104" s="9"/>
      <c r="E104" s="9"/>
      <c r="F104" s="9"/>
      <c r="G104" s="15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</row>
    <row r="105" spans="1:30" ht="14.25" customHeight="1" x14ac:dyDescent="0.35">
      <c r="A105" s="9"/>
      <c r="B105" s="9"/>
      <c r="C105" s="9"/>
      <c r="D105" s="9"/>
      <c r="E105" s="9"/>
      <c r="F105" s="9"/>
      <c r="G105" s="11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</row>
    <row r="106" spans="1:30" ht="14.25" customHeight="1" x14ac:dyDescent="0.35">
      <c r="A106" s="9"/>
      <c r="B106" s="9"/>
      <c r="C106" s="9"/>
      <c r="D106" s="9"/>
      <c r="E106" s="9"/>
      <c r="F106" s="9"/>
      <c r="G106" s="24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</row>
    <row r="107" spans="1:30" ht="14.25" customHeight="1" x14ac:dyDescent="0.35">
      <c r="A107" s="16"/>
      <c r="B107" s="58"/>
      <c r="C107" s="54"/>
      <c r="D107" s="54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</row>
    <row r="108" spans="1:30" ht="14.25" customHeight="1" x14ac:dyDescent="0.35">
      <c r="A108" s="9"/>
      <c r="B108" s="9"/>
      <c r="C108" s="9"/>
      <c r="D108" s="9"/>
      <c r="E108" s="14"/>
      <c r="F108" s="9"/>
      <c r="G108" s="9"/>
      <c r="H108" s="56"/>
      <c r="I108" s="54"/>
      <c r="J108" s="7"/>
      <c r="K108" s="7"/>
      <c r="L108" s="7"/>
      <c r="M108" s="7"/>
      <c r="T108" s="14"/>
      <c r="U108" s="7"/>
      <c r="V108" s="7"/>
      <c r="W108" s="9"/>
      <c r="X108" s="9"/>
      <c r="Y108" s="9"/>
      <c r="Z108" s="9"/>
      <c r="AA108" s="9"/>
      <c r="AB108" s="9"/>
      <c r="AC108" s="9"/>
      <c r="AD108" s="9"/>
    </row>
    <row r="109" spans="1:30" ht="14.25" customHeight="1" x14ac:dyDescent="0.35">
      <c r="A109" s="9"/>
      <c r="B109" s="9"/>
      <c r="C109" s="57"/>
      <c r="D109" s="54"/>
      <c r="E109" s="6"/>
      <c r="F109" s="7"/>
      <c r="G109" s="9"/>
      <c r="J109" s="6"/>
      <c r="K109" s="7"/>
      <c r="L109" s="7"/>
      <c r="M109" s="7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</row>
    <row r="110" spans="1:30" ht="14.25" customHeight="1" x14ac:dyDescent="0.35">
      <c r="A110" s="9"/>
      <c r="B110" s="9"/>
      <c r="C110" s="9"/>
      <c r="D110" s="9"/>
      <c r="E110" s="6"/>
      <c r="F110" s="7"/>
      <c r="G110" s="9"/>
      <c r="J110" s="6"/>
      <c r="K110" s="7"/>
      <c r="L110" s="7"/>
      <c r="M110" s="7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</row>
    <row r="111" spans="1:30" ht="14.25" customHeight="1" x14ac:dyDescent="0.35">
      <c r="A111" s="9"/>
      <c r="B111" s="9"/>
      <c r="C111" s="9"/>
      <c r="D111" s="9"/>
      <c r="E111" s="6"/>
      <c r="F111" s="8"/>
      <c r="G111" s="15"/>
      <c r="J111" s="6"/>
      <c r="K111" s="8"/>
      <c r="L111" s="8"/>
      <c r="M111" s="8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</row>
    <row r="112" spans="1:30" ht="14.25" customHeight="1" x14ac:dyDescent="0.35">
      <c r="A112" s="9"/>
      <c r="B112" s="9"/>
      <c r="C112" s="57"/>
      <c r="D112" s="54"/>
      <c r="E112" s="6"/>
      <c r="F112" s="7"/>
      <c r="G112" s="15"/>
      <c r="J112" s="6"/>
      <c r="K112" s="7"/>
      <c r="L112" s="8"/>
      <c r="M112" s="8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</row>
    <row r="113" spans="1:30" ht="14.25" customHeight="1" x14ac:dyDescent="0.35">
      <c r="A113" s="9"/>
      <c r="B113" s="9"/>
      <c r="C113" s="9"/>
      <c r="D113" s="9"/>
      <c r="E113" s="6"/>
      <c r="F113" s="7"/>
      <c r="G113" s="9"/>
      <c r="J113" s="6"/>
      <c r="K113" s="7"/>
      <c r="L113" s="7"/>
      <c r="M113" s="7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</row>
    <row r="114" spans="1:30" ht="14.25" customHeight="1" x14ac:dyDescent="0.35">
      <c r="A114" s="9"/>
      <c r="B114" s="9"/>
      <c r="C114" s="9"/>
      <c r="D114" s="9"/>
      <c r="E114" s="6"/>
      <c r="F114" s="8"/>
      <c r="G114" s="9"/>
      <c r="J114" s="6"/>
      <c r="K114" s="8"/>
      <c r="L114" s="7"/>
      <c r="M114" s="7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</row>
    <row r="115" spans="1:30" ht="14.25" customHeight="1" x14ac:dyDescent="0.35">
      <c r="A115" s="9"/>
      <c r="B115" s="9"/>
      <c r="C115" s="57"/>
      <c r="D115" s="54"/>
      <c r="E115" s="54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</row>
    <row r="116" spans="1:30" ht="14.25" customHeight="1" x14ac:dyDescent="0.3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</row>
    <row r="117" spans="1:30" ht="14.25" customHeight="1" x14ac:dyDescent="0.3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</row>
    <row r="118" spans="1:30" ht="14.25" customHeight="1" x14ac:dyDescent="0.3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</row>
    <row r="119" spans="1:30" ht="14.25" customHeight="1" x14ac:dyDescent="0.35">
      <c r="A119" s="9"/>
      <c r="B119" s="9"/>
      <c r="C119" s="9"/>
      <c r="D119" s="9"/>
      <c r="E119" s="14"/>
      <c r="F119" s="9"/>
      <c r="G119" s="9"/>
      <c r="H119" s="9"/>
      <c r="I119" s="9"/>
      <c r="J119" s="7"/>
      <c r="L119" s="7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</row>
    <row r="120" spans="1:30" ht="14.25" customHeight="1" x14ac:dyDescent="0.35">
      <c r="A120" s="9"/>
      <c r="B120" s="9"/>
      <c r="C120" s="9"/>
      <c r="E120" s="5"/>
      <c r="F120" s="11"/>
      <c r="G120" s="11"/>
      <c r="H120" s="56"/>
      <c r="I120" s="54"/>
      <c r="J120" s="6"/>
      <c r="K120" s="7"/>
      <c r="L120" s="7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</row>
    <row r="121" spans="1:30" ht="14.25" customHeight="1" x14ac:dyDescent="0.35">
      <c r="A121" s="9"/>
      <c r="B121" s="9"/>
      <c r="C121" s="9"/>
      <c r="E121" s="5"/>
      <c r="F121" s="11"/>
      <c r="G121" s="11"/>
      <c r="J121" s="6"/>
      <c r="K121" s="7"/>
      <c r="L121" s="7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</row>
    <row r="122" spans="1:30" ht="14.25" customHeight="1" x14ac:dyDescent="0.35">
      <c r="A122" s="9"/>
      <c r="B122" s="9"/>
      <c r="C122" s="9"/>
      <c r="E122" s="5"/>
      <c r="F122" s="11"/>
      <c r="G122" s="11"/>
      <c r="J122" s="6"/>
      <c r="K122" s="8"/>
      <c r="L122" s="8"/>
      <c r="N122" s="9"/>
      <c r="O122" s="56"/>
      <c r="P122" s="54"/>
      <c r="Q122" s="7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</row>
    <row r="123" spans="1:30" ht="14.25" customHeight="1" x14ac:dyDescent="0.35">
      <c r="B123" s="30"/>
      <c r="C123" s="9"/>
      <c r="E123" s="5"/>
      <c r="F123" s="11"/>
      <c r="G123" s="11"/>
      <c r="J123" s="6"/>
      <c r="K123" s="7"/>
      <c r="L123" s="8"/>
      <c r="N123" s="9"/>
      <c r="O123" s="6"/>
      <c r="P123" s="7"/>
      <c r="Q123" s="7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</row>
    <row r="124" spans="1:30" ht="14.25" customHeight="1" x14ac:dyDescent="0.35">
      <c r="B124" s="9"/>
      <c r="C124" s="9"/>
      <c r="E124" s="5"/>
      <c r="F124" s="11"/>
      <c r="G124" s="11"/>
      <c r="J124" s="6"/>
      <c r="K124" s="7"/>
      <c r="L124" s="7"/>
      <c r="N124" s="9"/>
      <c r="O124" s="6"/>
      <c r="P124" s="7"/>
      <c r="Q124" s="7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</row>
    <row r="125" spans="1:30" ht="14.25" customHeight="1" x14ac:dyDescent="0.35">
      <c r="B125" s="9"/>
      <c r="C125" s="9"/>
      <c r="E125" s="5"/>
      <c r="F125" s="11"/>
      <c r="G125" s="11"/>
      <c r="J125" s="6"/>
      <c r="K125" s="8"/>
      <c r="L125" s="7"/>
      <c r="N125" s="9"/>
      <c r="O125" s="6"/>
      <c r="P125" s="8"/>
      <c r="Q125" s="8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</row>
    <row r="126" spans="1:30" ht="14.25" customHeight="1" x14ac:dyDescent="0.35">
      <c r="B126" s="9"/>
      <c r="C126" s="9"/>
      <c r="E126" s="5"/>
      <c r="F126" s="9"/>
      <c r="G126" s="9"/>
      <c r="N126" s="9"/>
      <c r="P126" s="7"/>
      <c r="Q126" s="8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</row>
    <row r="127" spans="1:30" ht="14.25" customHeight="1" x14ac:dyDescent="0.35">
      <c r="B127" s="9"/>
      <c r="J127" s="9"/>
      <c r="K127" s="9"/>
      <c r="L127" s="9"/>
      <c r="M127" s="9"/>
      <c r="N127" s="9"/>
      <c r="O127" s="6"/>
      <c r="P127" s="7"/>
      <c r="Q127" s="7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</row>
    <row r="128" spans="1:30" ht="14.25" customHeight="1" x14ac:dyDescent="0.35">
      <c r="B128" s="9"/>
      <c r="I128" s="9"/>
      <c r="J128" s="9"/>
      <c r="K128" s="9"/>
      <c r="L128" s="9"/>
      <c r="M128" s="9"/>
      <c r="N128" s="9"/>
      <c r="O128" s="6"/>
      <c r="P128" s="8"/>
      <c r="Q128" s="7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</row>
    <row r="129" spans="2:30" ht="14.25" customHeight="1" x14ac:dyDescent="0.35">
      <c r="B129" s="9"/>
      <c r="E129" s="14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</row>
    <row r="130" spans="2:30" ht="14.25" customHeight="1" x14ac:dyDescent="0.35">
      <c r="C130" s="9"/>
      <c r="E130" s="33"/>
      <c r="F130" s="37"/>
      <c r="G130" s="24"/>
    </row>
    <row r="131" spans="2:30" ht="14.25" customHeight="1" x14ac:dyDescent="0.35">
      <c r="C131" s="9"/>
      <c r="E131" s="33"/>
      <c r="F131" s="37"/>
      <c r="G131" s="24"/>
    </row>
    <row r="132" spans="2:30" ht="14.25" customHeight="1" x14ac:dyDescent="0.35">
      <c r="C132" s="9"/>
      <c r="E132" s="33"/>
      <c r="F132" s="33"/>
      <c r="G132" s="24"/>
    </row>
    <row r="133" spans="2:30" ht="14.25" customHeight="1" x14ac:dyDescent="0.35">
      <c r="C133" s="9"/>
      <c r="E133" s="33"/>
      <c r="F133" s="37"/>
      <c r="G133" s="24"/>
    </row>
    <row r="134" spans="2:30" ht="14.25" customHeight="1" x14ac:dyDescent="0.35">
      <c r="C134" s="9"/>
      <c r="E134" s="33"/>
      <c r="F134" s="37"/>
      <c r="G134" s="24"/>
    </row>
    <row r="135" spans="2:30" ht="14.25" customHeight="1" x14ac:dyDescent="0.35">
      <c r="C135" s="9"/>
      <c r="E135" s="33"/>
      <c r="F135" s="33"/>
      <c r="G135" s="24"/>
    </row>
    <row r="136" spans="2:30" ht="14.25" customHeight="1" x14ac:dyDescent="0.35">
      <c r="C136" s="9"/>
      <c r="E136" s="33"/>
      <c r="F136" s="37"/>
      <c r="G136" s="24"/>
    </row>
    <row r="137" spans="2:30" ht="14.25" customHeight="1" x14ac:dyDescent="0.35">
      <c r="E137" s="33"/>
      <c r="F137" s="37"/>
      <c r="G137" s="24"/>
      <c r="H137" s="15"/>
    </row>
    <row r="138" spans="2:30" ht="14.25" customHeight="1" x14ac:dyDescent="0.35">
      <c r="E138" s="33"/>
      <c r="F138" s="33"/>
      <c r="G138" s="24"/>
      <c r="H138" s="11"/>
    </row>
    <row r="139" spans="2:30" ht="14.25" customHeight="1" x14ac:dyDescent="0.35">
      <c r="H139" s="24"/>
    </row>
    <row r="140" spans="2:30" s="17" customFormat="1" ht="14.25" customHeight="1" x14ac:dyDescent="0.35">
      <c r="C140" s="21"/>
    </row>
    <row r="141" spans="2:30" ht="14.25" customHeight="1" x14ac:dyDescent="0.35"/>
    <row r="142" spans="2:30" ht="14.25" customHeight="1" x14ac:dyDescent="0.35">
      <c r="E142" s="14"/>
      <c r="I142" s="7"/>
    </row>
    <row r="143" spans="2:30" ht="14.25" customHeight="1" x14ac:dyDescent="0.35">
      <c r="C143" s="39"/>
      <c r="D143" s="39"/>
      <c r="E143" s="33"/>
      <c r="F143" s="39"/>
      <c r="G143" s="25"/>
      <c r="H143" s="39"/>
      <c r="I143" s="33"/>
    </row>
    <row r="144" spans="2:30" ht="14.25" customHeight="1" x14ac:dyDescent="0.35">
      <c r="C144" s="39"/>
      <c r="D144" s="39"/>
      <c r="E144" s="33"/>
      <c r="F144" s="39"/>
      <c r="G144" s="25"/>
      <c r="H144" s="39"/>
      <c r="I144" s="33"/>
    </row>
    <row r="145" spans="3:9" ht="14.25" customHeight="1" x14ac:dyDescent="0.35">
      <c r="C145" s="39"/>
      <c r="D145" s="39"/>
      <c r="E145" s="33"/>
      <c r="F145" s="40"/>
      <c r="G145" s="25"/>
      <c r="H145" s="39"/>
      <c r="I145" s="33"/>
    </row>
    <row r="146" spans="3:9" ht="14.25" customHeight="1" x14ac:dyDescent="0.35">
      <c r="C146" s="39"/>
      <c r="D146" s="39"/>
      <c r="E146" s="33"/>
      <c r="F146" s="39"/>
      <c r="G146" s="25"/>
      <c r="H146" s="39"/>
      <c r="I146" s="33"/>
    </row>
    <row r="147" spans="3:9" ht="14.25" customHeight="1" x14ac:dyDescent="0.35">
      <c r="C147" s="39"/>
      <c r="D147" s="39"/>
      <c r="E147" s="33"/>
      <c r="F147" s="39"/>
      <c r="G147" s="25"/>
      <c r="H147" s="39"/>
      <c r="I147" s="33"/>
    </row>
    <row r="148" spans="3:9" ht="14.25" customHeight="1" x14ac:dyDescent="0.35">
      <c r="C148" s="39"/>
      <c r="D148" s="39"/>
      <c r="E148" s="33"/>
      <c r="F148" s="40"/>
      <c r="G148" s="25"/>
      <c r="H148" s="39"/>
      <c r="I148" s="33"/>
    </row>
    <row r="149" spans="3:9" ht="14.25" customHeight="1" x14ac:dyDescent="0.35">
      <c r="C149" s="39"/>
      <c r="D149" s="39"/>
      <c r="E149" s="33"/>
      <c r="F149" s="39"/>
      <c r="G149" s="25"/>
      <c r="H149" s="25"/>
      <c r="I149" s="33"/>
    </row>
    <row r="150" spans="3:9" ht="14.25" customHeight="1" x14ac:dyDescent="0.35">
      <c r="C150" s="39"/>
      <c r="D150" s="39"/>
      <c r="E150" s="33"/>
      <c r="F150" s="39"/>
      <c r="G150" s="25"/>
      <c r="H150" s="25"/>
      <c r="I150" s="33"/>
    </row>
    <row r="151" spans="3:9" ht="14.25" customHeight="1" x14ac:dyDescent="0.35">
      <c r="C151" s="39"/>
      <c r="D151" s="39"/>
      <c r="E151" s="33"/>
      <c r="F151" s="40"/>
      <c r="G151" s="25"/>
      <c r="H151" s="25"/>
      <c r="I151" s="33"/>
    </row>
    <row r="152" spans="3:9" ht="14.25" customHeight="1" x14ac:dyDescent="0.35">
      <c r="C152" s="39"/>
      <c r="D152" s="39"/>
      <c r="E152" s="33"/>
      <c r="F152" s="39"/>
      <c r="G152" s="25"/>
      <c r="H152" s="39"/>
      <c r="I152" s="33"/>
    </row>
    <row r="153" spans="3:9" ht="14.25" customHeight="1" x14ac:dyDescent="0.35">
      <c r="C153" s="39"/>
      <c r="D153" s="39"/>
      <c r="E153" s="33"/>
      <c r="F153" s="39"/>
      <c r="G153" s="25"/>
      <c r="H153" s="39"/>
      <c r="I153" s="33"/>
    </row>
    <row r="154" spans="3:9" ht="14.25" customHeight="1" x14ac:dyDescent="0.35">
      <c r="C154" s="39"/>
      <c r="D154" s="39"/>
      <c r="E154" s="33"/>
      <c r="F154" s="40"/>
      <c r="G154" s="25"/>
      <c r="H154" s="39"/>
      <c r="I154" s="33"/>
    </row>
    <row r="155" spans="3:9" ht="14.25" customHeight="1" x14ac:dyDescent="0.35">
      <c r="C155" s="39"/>
      <c r="D155" s="39"/>
      <c r="E155" s="33"/>
      <c r="F155" s="39"/>
      <c r="G155" s="25"/>
      <c r="H155" s="39"/>
      <c r="I155" s="33"/>
    </row>
    <row r="156" spans="3:9" ht="14.25" customHeight="1" x14ac:dyDescent="0.35">
      <c r="C156" s="39"/>
      <c r="D156" s="39"/>
      <c r="E156" s="33"/>
      <c r="F156" s="39"/>
      <c r="G156" s="25"/>
      <c r="H156" s="39"/>
      <c r="I156" s="33"/>
    </row>
    <row r="157" spans="3:9" ht="14.25" customHeight="1" x14ac:dyDescent="0.35">
      <c r="C157" s="39"/>
      <c r="D157" s="39"/>
      <c r="E157" s="33"/>
      <c r="F157" s="40"/>
      <c r="G157" s="25"/>
      <c r="H157" s="39"/>
      <c r="I157" s="33"/>
    </row>
    <row r="158" spans="3:9" ht="14.25" customHeight="1" x14ac:dyDescent="0.35">
      <c r="C158" s="39"/>
      <c r="D158" s="39"/>
      <c r="E158" s="33"/>
      <c r="F158" s="39"/>
      <c r="G158" s="25"/>
      <c r="H158" s="39"/>
      <c r="I158" s="33"/>
    </row>
    <row r="159" spans="3:9" ht="14.25" customHeight="1" x14ac:dyDescent="0.35">
      <c r="C159" s="39"/>
      <c r="D159" s="39"/>
      <c r="E159" s="33"/>
      <c r="F159" s="39"/>
      <c r="G159" s="25"/>
      <c r="H159" s="39"/>
      <c r="I159" s="33"/>
    </row>
    <row r="160" spans="3:9" ht="14.25" customHeight="1" x14ac:dyDescent="0.35">
      <c r="C160" s="39"/>
      <c r="D160" s="39"/>
      <c r="E160" s="33"/>
      <c r="F160" s="40"/>
      <c r="G160" s="25"/>
      <c r="H160" s="39"/>
      <c r="I160" s="33"/>
    </row>
    <row r="161" spans="3:9" ht="14.25" customHeight="1" x14ac:dyDescent="0.35"/>
    <row r="162" spans="3:9" ht="14.25" customHeight="1" x14ac:dyDescent="0.35"/>
    <row r="163" spans="3:9" ht="14.25" customHeight="1" x14ac:dyDescent="0.35">
      <c r="C163" s="39"/>
      <c r="D163" s="39"/>
      <c r="E163" s="33"/>
      <c r="F163" s="39"/>
      <c r="G163" s="25"/>
      <c r="H163" s="39"/>
      <c r="I163" s="33"/>
    </row>
    <row r="164" spans="3:9" ht="14.25" customHeight="1" x14ac:dyDescent="0.35">
      <c r="C164" s="39"/>
      <c r="D164" s="39"/>
      <c r="E164" s="33"/>
      <c r="F164" s="39"/>
      <c r="G164" s="25"/>
      <c r="H164" s="39"/>
      <c r="I164" s="33"/>
    </row>
    <row r="165" spans="3:9" ht="14.25" customHeight="1" x14ac:dyDescent="0.35">
      <c r="C165" s="39"/>
      <c r="D165" s="39"/>
      <c r="E165" s="33"/>
      <c r="F165" s="40"/>
      <c r="G165" s="25"/>
      <c r="H165" s="39"/>
      <c r="I165" s="33"/>
    </row>
    <row r="166" spans="3:9" ht="14.25" customHeight="1" x14ac:dyDescent="0.35">
      <c r="C166" s="39"/>
      <c r="D166" s="39"/>
      <c r="E166" s="33"/>
      <c r="F166" s="39"/>
      <c r="G166" s="25"/>
      <c r="H166" s="39"/>
      <c r="I166" s="33"/>
    </row>
    <row r="167" spans="3:9" ht="14.25" customHeight="1" x14ac:dyDescent="0.35">
      <c r="C167" s="39"/>
      <c r="D167" s="39"/>
      <c r="E167" s="33"/>
      <c r="F167" s="39"/>
      <c r="G167" s="25"/>
      <c r="H167" s="39"/>
      <c r="I167" s="33"/>
    </row>
    <row r="168" spans="3:9" ht="14.25" customHeight="1" x14ac:dyDescent="0.35">
      <c r="C168" s="39"/>
      <c r="D168" s="39"/>
      <c r="E168" s="33"/>
      <c r="F168" s="40"/>
      <c r="G168" s="25"/>
      <c r="H168" s="39"/>
      <c r="I168" s="33"/>
    </row>
    <row r="169" spans="3:9" ht="14.25" customHeight="1" x14ac:dyDescent="0.35">
      <c r="C169" s="39"/>
      <c r="D169" s="39"/>
      <c r="E169" s="33"/>
      <c r="F169" s="39"/>
      <c r="G169" s="25"/>
      <c r="H169" s="39"/>
      <c r="I169" s="33"/>
    </row>
    <row r="170" spans="3:9" ht="14.25" customHeight="1" x14ac:dyDescent="0.35">
      <c r="C170" s="39"/>
      <c r="D170" s="39"/>
      <c r="E170" s="33"/>
      <c r="F170" s="39"/>
      <c r="G170" s="25"/>
      <c r="H170" s="39"/>
      <c r="I170" s="33"/>
    </row>
    <row r="171" spans="3:9" ht="14.25" customHeight="1" x14ac:dyDescent="0.35">
      <c r="C171" s="39"/>
      <c r="D171" s="39"/>
      <c r="E171" s="33"/>
      <c r="F171" s="40"/>
      <c r="G171" s="25"/>
      <c r="H171" s="39"/>
      <c r="I171" s="33"/>
    </row>
    <row r="172" spans="3:9" ht="14.25" customHeight="1" x14ac:dyDescent="0.35"/>
    <row r="173" spans="3:9" ht="14.25" customHeight="1" x14ac:dyDescent="0.35"/>
    <row r="174" spans="3:9" ht="14.25" customHeight="1" x14ac:dyDescent="0.35"/>
    <row r="175" spans="3:9" ht="14.25" customHeight="1" x14ac:dyDescent="0.35"/>
    <row r="176" spans="3:9" ht="14.25" customHeight="1" x14ac:dyDescent="0.35"/>
    <row r="177" spans="3:9" ht="14.25" customHeight="1" x14ac:dyDescent="0.35"/>
    <row r="178" spans="3:9" ht="14.25" customHeight="1" x14ac:dyDescent="0.35"/>
    <row r="179" spans="3:9" ht="14.25" customHeight="1" x14ac:dyDescent="0.35"/>
    <row r="180" spans="3:9" ht="14.25" customHeight="1" x14ac:dyDescent="0.35"/>
    <row r="181" spans="3:9" ht="14.25" customHeight="1" x14ac:dyDescent="0.35">
      <c r="C181" s="39"/>
      <c r="D181" s="39"/>
      <c r="E181" s="39"/>
      <c r="F181" s="39"/>
      <c r="G181" s="25"/>
      <c r="H181" s="39"/>
      <c r="I181" s="39"/>
    </row>
    <row r="182" spans="3:9" ht="14.25" customHeight="1" x14ac:dyDescent="0.35">
      <c r="C182" s="39"/>
      <c r="D182" s="39"/>
      <c r="E182" s="39"/>
      <c r="F182" s="39"/>
      <c r="G182" s="25"/>
      <c r="H182" s="39"/>
      <c r="I182" s="39"/>
    </row>
    <row r="183" spans="3:9" ht="14.25" customHeight="1" x14ac:dyDescent="0.35"/>
    <row r="184" spans="3:9" ht="14.25" customHeight="1" x14ac:dyDescent="0.35"/>
    <row r="185" spans="3:9" ht="14.25" customHeight="1" x14ac:dyDescent="0.35"/>
    <row r="186" spans="3:9" ht="14.25" customHeight="1" x14ac:dyDescent="0.35"/>
    <row r="187" spans="3:9" ht="14.25" customHeight="1" x14ac:dyDescent="0.35"/>
    <row r="188" spans="3:9" ht="14.25" customHeight="1" x14ac:dyDescent="0.35"/>
    <row r="189" spans="3:9" ht="14.25" customHeight="1" x14ac:dyDescent="0.35"/>
    <row r="190" spans="3:9" ht="14.25" customHeight="1" x14ac:dyDescent="0.35"/>
    <row r="191" spans="3:9" ht="14.25" customHeight="1" x14ac:dyDescent="0.35"/>
    <row r="192" spans="3:9" ht="14.25" customHeight="1" x14ac:dyDescent="0.35"/>
    <row r="193" spans="3:9" ht="14.25" customHeight="1" x14ac:dyDescent="0.35"/>
    <row r="194" spans="3:9" ht="14.25" customHeight="1" x14ac:dyDescent="0.35"/>
    <row r="195" spans="3:9" ht="14.25" customHeight="1" x14ac:dyDescent="0.35"/>
    <row r="196" spans="3:9" s="17" customFormat="1" ht="14.25" customHeight="1" x14ac:dyDescent="0.35">
      <c r="C196" s="21"/>
    </row>
    <row r="197" spans="3:9" ht="14.25" customHeight="1" x14ac:dyDescent="0.35"/>
    <row r="198" spans="3:9" ht="14.25" customHeight="1" x14ac:dyDescent="0.35"/>
    <row r="199" spans="3:9" ht="14.25" customHeight="1" x14ac:dyDescent="0.35">
      <c r="E199" s="14"/>
      <c r="I199" s="7"/>
    </row>
    <row r="200" spans="3:9" ht="14.25" customHeight="1" x14ac:dyDescent="0.35">
      <c r="C200" s="39"/>
      <c r="D200" s="39"/>
      <c r="E200" s="33"/>
      <c r="F200" s="39"/>
      <c r="G200" s="25"/>
      <c r="H200" s="39"/>
      <c r="I200" s="33"/>
    </row>
    <row r="201" spans="3:9" ht="14.25" customHeight="1" x14ac:dyDescent="0.35">
      <c r="C201" s="39"/>
      <c r="D201" s="39"/>
      <c r="E201" s="33"/>
      <c r="F201" s="39"/>
      <c r="G201" s="25"/>
      <c r="H201" s="39"/>
      <c r="I201" s="33"/>
    </row>
    <row r="202" spans="3:9" ht="14.25" customHeight="1" x14ac:dyDescent="0.35">
      <c r="C202" s="39"/>
      <c r="D202" s="39"/>
      <c r="E202" s="33"/>
      <c r="F202" s="40"/>
      <c r="G202" s="25"/>
      <c r="H202" s="39"/>
      <c r="I202" s="33"/>
    </row>
    <row r="203" spans="3:9" ht="14.25" customHeight="1" x14ac:dyDescent="0.35">
      <c r="C203" s="39"/>
      <c r="D203" s="39"/>
      <c r="E203" s="3"/>
      <c r="F203" s="10"/>
      <c r="G203" s="25"/>
      <c r="H203" s="25"/>
      <c r="I203" s="33"/>
    </row>
    <row r="204" spans="3:9" ht="14.25" customHeight="1" x14ac:dyDescent="0.35">
      <c r="C204" s="39"/>
      <c r="D204" s="39"/>
      <c r="E204" s="3"/>
      <c r="F204" s="10"/>
      <c r="G204" s="25"/>
      <c r="H204" s="25"/>
      <c r="I204" s="33"/>
    </row>
    <row r="205" spans="3:9" ht="14.25" customHeight="1" x14ac:dyDescent="0.35">
      <c r="C205" s="39"/>
      <c r="D205" s="39"/>
      <c r="E205" s="3"/>
      <c r="F205" s="10"/>
      <c r="G205" s="25"/>
      <c r="H205" s="25"/>
      <c r="I205" s="33"/>
    </row>
    <row r="206" spans="3:9" ht="14.25" customHeight="1" x14ac:dyDescent="0.35">
      <c r="C206" s="39"/>
      <c r="D206" s="39"/>
      <c r="E206" s="33"/>
      <c r="F206" s="39"/>
      <c r="G206" s="25"/>
      <c r="H206" s="39"/>
      <c r="I206" s="33"/>
    </row>
    <row r="207" spans="3:9" ht="14.25" customHeight="1" x14ac:dyDescent="0.35">
      <c r="C207" s="39"/>
      <c r="D207" s="39"/>
      <c r="E207" s="33"/>
      <c r="F207" s="39"/>
      <c r="G207" s="25"/>
      <c r="H207" s="39"/>
      <c r="I207" s="33"/>
    </row>
    <row r="208" spans="3:9" ht="14.25" customHeight="1" x14ac:dyDescent="0.35">
      <c r="C208" s="39"/>
      <c r="D208" s="39"/>
      <c r="E208" s="33"/>
      <c r="F208" s="40"/>
      <c r="G208" s="25"/>
      <c r="H208" s="39"/>
      <c r="I208" s="33"/>
    </row>
    <row r="209" spans="3:9" ht="14.25" customHeight="1" x14ac:dyDescent="0.35">
      <c r="C209" s="39"/>
      <c r="D209" s="39"/>
      <c r="E209" s="33"/>
      <c r="F209" s="39"/>
      <c r="G209" s="25"/>
      <c r="H209" s="39"/>
      <c r="I209" s="33"/>
    </row>
    <row r="210" spans="3:9" ht="14.25" customHeight="1" x14ac:dyDescent="0.35">
      <c r="C210" s="39"/>
      <c r="D210" s="39"/>
      <c r="E210" s="33"/>
      <c r="F210" s="39"/>
      <c r="G210" s="25"/>
      <c r="H210" s="39"/>
      <c r="I210" s="33"/>
    </row>
    <row r="211" spans="3:9" ht="14.25" customHeight="1" x14ac:dyDescent="0.35">
      <c r="C211" s="39"/>
      <c r="D211" s="39"/>
      <c r="E211" s="33"/>
      <c r="F211" s="40"/>
      <c r="G211" s="25"/>
      <c r="H211" s="39"/>
      <c r="I211" s="33"/>
    </row>
    <row r="212" spans="3:9" ht="14.25" customHeight="1" x14ac:dyDescent="0.35">
      <c r="C212" s="39"/>
      <c r="D212" s="39"/>
      <c r="E212" s="3"/>
      <c r="F212" s="10"/>
      <c r="G212" s="25"/>
      <c r="H212" s="39"/>
      <c r="I212" s="33"/>
    </row>
    <row r="213" spans="3:9" ht="14.25" customHeight="1" x14ac:dyDescent="0.35">
      <c r="C213" s="39"/>
      <c r="D213" s="39"/>
      <c r="E213" s="3"/>
      <c r="F213" s="10"/>
      <c r="G213" s="25"/>
      <c r="H213" s="39"/>
      <c r="I213" s="33"/>
    </row>
    <row r="214" spans="3:9" ht="14.25" customHeight="1" x14ac:dyDescent="0.35">
      <c r="C214" s="39"/>
      <c r="D214" s="39"/>
      <c r="E214" s="3"/>
      <c r="F214" s="10"/>
      <c r="G214" s="25"/>
      <c r="H214" s="39"/>
      <c r="I214" s="33"/>
    </row>
    <row r="215" spans="3:9" ht="14.25" customHeight="1" x14ac:dyDescent="0.35">
      <c r="C215" s="39"/>
      <c r="D215" s="39"/>
      <c r="E215" s="33"/>
      <c r="F215" s="39"/>
      <c r="G215" s="25"/>
      <c r="H215" s="39"/>
      <c r="I215" s="33"/>
    </row>
    <row r="216" spans="3:9" ht="14.25" customHeight="1" x14ac:dyDescent="0.35">
      <c r="C216" s="39"/>
      <c r="D216" s="39"/>
      <c r="E216" s="33"/>
      <c r="F216" s="39"/>
      <c r="G216" s="25"/>
      <c r="H216" s="39"/>
      <c r="I216" s="33"/>
    </row>
    <row r="217" spans="3:9" ht="14.25" customHeight="1" x14ac:dyDescent="0.35">
      <c r="C217" s="39"/>
      <c r="D217" s="39"/>
      <c r="E217" s="33"/>
      <c r="F217" s="40"/>
      <c r="G217" s="25"/>
      <c r="H217" s="39"/>
      <c r="I217" s="33"/>
    </row>
    <row r="218" spans="3:9" ht="14.25" customHeight="1" x14ac:dyDescent="0.35"/>
    <row r="219" spans="3:9" ht="14.25" customHeight="1" x14ac:dyDescent="0.35">
      <c r="C219" s="39"/>
      <c r="D219" s="39"/>
      <c r="E219" s="33"/>
      <c r="F219" s="39"/>
      <c r="G219" s="25"/>
      <c r="H219" s="39"/>
      <c r="I219" s="33"/>
    </row>
    <row r="220" spans="3:9" ht="14.25" customHeight="1" x14ac:dyDescent="0.35">
      <c r="C220" s="39"/>
      <c r="D220" s="39"/>
      <c r="E220" s="33"/>
      <c r="F220" s="39"/>
      <c r="G220" s="25"/>
      <c r="H220" s="39"/>
      <c r="I220" s="33"/>
    </row>
    <row r="221" spans="3:9" ht="14.25" customHeight="1" x14ac:dyDescent="0.35">
      <c r="C221" s="39"/>
      <c r="D221" s="39"/>
      <c r="E221" s="33"/>
      <c r="F221" s="40"/>
      <c r="G221" s="25"/>
      <c r="H221" s="39"/>
      <c r="I221" s="33"/>
    </row>
    <row r="222" spans="3:9" ht="14.25" customHeight="1" x14ac:dyDescent="0.35">
      <c r="C222" s="39"/>
      <c r="D222" s="39"/>
      <c r="E222" s="33"/>
      <c r="F222" s="39"/>
      <c r="G222" s="25"/>
      <c r="H222" s="39"/>
      <c r="I222" s="33"/>
    </row>
    <row r="223" spans="3:9" ht="14.25" customHeight="1" x14ac:dyDescent="0.35">
      <c r="C223" s="39"/>
      <c r="D223" s="39"/>
      <c r="E223" s="33"/>
      <c r="F223" s="39"/>
      <c r="G223" s="25"/>
      <c r="H223" s="39"/>
      <c r="I223" s="33"/>
    </row>
    <row r="224" spans="3:9" ht="14.25" customHeight="1" x14ac:dyDescent="0.35">
      <c r="C224" s="39"/>
      <c r="D224" s="39"/>
      <c r="E224" s="33"/>
      <c r="F224" s="40"/>
      <c r="G224" s="25"/>
      <c r="H224" s="39"/>
      <c r="I224" s="33"/>
    </row>
    <row r="225" spans="3:9" ht="14.25" customHeight="1" x14ac:dyDescent="0.35">
      <c r="C225" s="39"/>
      <c r="D225" s="39"/>
      <c r="E225" s="33"/>
      <c r="F225" s="39"/>
      <c r="G225" s="25"/>
      <c r="H225" s="39"/>
      <c r="I225" s="33"/>
    </row>
    <row r="226" spans="3:9" ht="14.25" customHeight="1" x14ac:dyDescent="0.35">
      <c r="C226" s="39"/>
      <c r="D226" s="39"/>
      <c r="E226" s="33"/>
      <c r="F226" s="39"/>
      <c r="G226" s="25"/>
      <c r="H226" s="39"/>
      <c r="I226" s="33"/>
    </row>
    <row r="227" spans="3:9" ht="14.25" customHeight="1" x14ac:dyDescent="0.35">
      <c r="C227" s="39"/>
      <c r="D227" s="39"/>
      <c r="E227" s="33"/>
      <c r="F227" s="40"/>
      <c r="G227" s="25"/>
      <c r="H227" s="39"/>
      <c r="I227" s="33"/>
    </row>
    <row r="228" spans="3:9" ht="14.25" customHeight="1" x14ac:dyDescent="0.35"/>
    <row r="229" spans="3:9" ht="14.25" customHeight="1" x14ac:dyDescent="0.35"/>
    <row r="230" spans="3:9" ht="14.25" customHeight="1" x14ac:dyDescent="0.35"/>
    <row r="231" spans="3:9" ht="14.25" customHeight="1" x14ac:dyDescent="0.35"/>
    <row r="232" spans="3:9" ht="14.25" customHeight="1" x14ac:dyDescent="0.35"/>
    <row r="233" spans="3:9" ht="14.25" customHeight="1" x14ac:dyDescent="0.35"/>
    <row r="234" spans="3:9" ht="14.25" customHeight="1" x14ac:dyDescent="0.35"/>
    <row r="235" spans="3:9" ht="14.25" customHeight="1" x14ac:dyDescent="0.35"/>
    <row r="236" spans="3:9" ht="14.25" customHeight="1" x14ac:dyDescent="0.35"/>
    <row r="237" spans="3:9" ht="14.25" customHeight="1" x14ac:dyDescent="0.35"/>
    <row r="238" spans="3:9" ht="14.25" customHeight="1" x14ac:dyDescent="0.35"/>
    <row r="239" spans="3:9" ht="14.25" customHeight="1" x14ac:dyDescent="0.35"/>
    <row r="240" spans="3:9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</sheetData>
  <mergeCells count="26">
    <mergeCell ref="C18:D18"/>
    <mergeCell ref="H3:I3"/>
    <mergeCell ref="C7:D7"/>
    <mergeCell ref="E17:G17"/>
    <mergeCell ref="C94:D94"/>
    <mergeCell ref="C97:D97"/>
    <mergeCell ref="C100:D100"/>
    <mergeCell ref="E27:G27"/>
    <mergeCell ref="H42:I42"/>
    <mergeCell ref="C31:D31"/>
    <mergeCell ref="O122:P122"/>
    <mergeCell ref="C109:D109"/>
    <mergeCell ref="H120:I120"/>
    <mergeCell ref="B72:C72"/>
    <mergeCell ref="C74:D74"/>
    <mergeCell ref="C77:D77"/>
    <mergeCell ref="C80:D80"/>
    <mergeCell ref="C84:D84"/>
    <mergeCell ref="H83:I83"/>
    <mergeCell ref="C112:D112"/>
    <mergeCell ref="C115:E115"/>
    <mergeCell ref="H108:I108"/>
    <mergeCell ref="C87:D87"/>
    <mergeCell ref="C90:D90"/>
    <mergeCell ref="C91:D91"/>
    <mergeCell ref="B107:D107"/>
  </mergeCell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D70A2-F9AA-424B-86C7-53B035422963}">
  <sheetPr>
    <outlinePr summaryBelow="0" summaryRight="0"/>
  </sheetPr>
  <dimension ref="B2:Y29"/>
  <sheetViews>
    <sheetView tabSelected="1" zoomScale="63" zoomScaleNormal="63" workbookViewId="0">
      <selection activeCell="P14" sqref="P14"/>
    </sheetView>
  </sheetViews>
  <sheetFormatPr defaultColWidth="14.453125" defaultRowHeight="15" customHeight="1" x14ac:dyDescent="0.35"/>
  <cols>
    <col min="13" max="13" width="23.453125" customWidth="1"/>
  </cols>
  <sheetData>
    <row r="2" spans="2:14" ht="15" customHeight="1" x14ac:dyDescent="0.35">
      <c r="D2" t="s">
        <v>38</v>
      </c>
      <c r="I2" t="s">
        <v>39</v>
      </c>
      <c r="K2" t="s">
        <v>42</v>
      </c>
      <c r="M2" s="28" t="s">
        <v>43</v>
      </c>
      <c r="N2" t="s">
        <v>44</v>
      </c>
    </row>
    <row r="3" spans="2:14" ht="15" customHeight="1" x14ac:dyDescent="0.35">
      <c r="B3" t="s">
        <v>40</v>
      </c>
      <c r="D3">
        <v>6359</v>
      </c>
    </row>
    <row r="4" spans="2:14" ht="14.5" x14ac:dyDescent="0.35">
      <c r="C4" s="1"/>
      <c r="D4">
        <v>6446</v>
      </c>
      <c r="E4">
        <f>AVERAGE(D3:D4)</f>
        <v>6402.5</v>
      </c>
      <c r="I4">
        <v>0.93176267959058956</v>
      </c>
      <c r="K4">
        <f>E4/I4</f>
        <v>6871.3848925707316</v>
      </c>
      <c r="M4">
        <v>1</v>
      </c>
      <c r="N4">
        <v>1</v>
      </c>
    </row>
    <row r="5" spans="2:14" ht="15" customHeight="1" x14ac:dyDescent="0.35">
      <c r="B5" t="s">
        <v>41</v>
      </c>
      <c r="D5">
        <v>2862</v>
      </c>
    </row>
    <row r="6" spans="2:14" ht="15" customHeight="1" x14ac:dyDescent="0.35">
      <c r="D6">
        <v>2999</v>
      </c>
      <c r="E6">
        <f>AVERAGE(D5:D6)</f>
        <v>2930.5</v>
      </c>
      <c r="I6">
        <v>0.68849438352275516</v>
      </c>
      <c r="K6">
        <f>E6/I6</f>
        <v>4256.3891153414834</v>
      </c>
      <c r="M6">
        <f>K6/K4</f>
        <v>0.61943686489508776</v>
      </c>
      <c r="N6">
        <f>K6/K4</f>
        <v>0.61943686489508776</v>
      </c>
    </row>
    <row r="10" spans="2:14" s="2" customFormat="1" ht="15" customHeight="1" x14ac:dyDescent="0.35"/>
    <row r="14" spans="2:14" ht="15" customHeight="1" x14ac:dyDescent="0.35">
      <c r="D14">
        <v>4292</v>
      </c>
    </row>
    <row r="15" spans="2:14" ht="15" customHeight="1" x14ac:dyDescent="0.35">
      <c r="B15" t="s">
        <v>40</v>
      </c>
      <c r="D15">
        <v>4707</v>
      </c>
      <c r="E15">
        <f>AVERAGE(D14:D15)</f>
        <v>4499.5</v>
      </c>
      <c r="I15">
        <v>0.73341480373168999</v>
      </c>
      <c r="K15">
        <f>E15/I15</f>
        <v>6135.000244208436</v>
      </c>
      <c r="N15">
        <v>1</v>
      </c>
    </row>
    <row r="16" spans="2:14" ht="15" customHeight="1" x14ac:dyDescent="0.35">
      <c r="D16">
        <v>3755</v>
      </c>
    </row>
    <row r="17" spans="2:25" ht="15" customHeight="1" x14ac:dyDescent="0.35">
      <c r="B17" t="s">
        <v>41</v>
      </c>
      <c r="D17">
        <v>3881</v>
      </c>
      <c r="E17">
        <f>AVERAGE(D16:D17)</f>
        <v>3818</v>
      </c>
      <c r="I17">
        <v>0.91493275732422108</v>
      </c>
      <c r="K17">
        <f>E17/I17</f>
        <v>4172.9842651671834</v>
      </c>
      <c r="M17">
        <f>K17/K15</f>
        <v>0.68019300718146913</v>
      </c>
      <c r="N17">
        <f>K17/$K$15</f>
        <v>0.68019300718146913</v>
      </c>
    </row>
    <row r="22" spans="2:25" s="2" customFormat="1" ht="15" customHeight="1" x14ac:dyDescent="0.35"/>
    <row r="25" spans="2:25" ht="15" customHeight="1" x14ac:dyDescent="0.35">
      <c r="B25" t="s">
        <v>40</v>
      </c>
      <c r="D25">
        <v>5485</v>
      </c>
      <c r="U25" s="51"/>
    </row>
    <row r="26" spans="2:25" ht="15" customHeight="1" x14ac:dyDescent="0.35">
      <c r="D26">
        <v>5171</v>
      </c>
      <c r="E26">
        <f>AVERAGE(D25:D26)</f>
        <v>5328</v>
      </c>
      <c r="I26">
        <v>0.82548346537125505</v>
      </c>
      <c r="K26">
        <f>E26/I26</f>
        <v>6454.3994198645414</v>
      </c>
      <c r="N26">
        <v>1</v>
      </c>
      <c r="Y26">
        <v>21198.997505449675</v>
      </c>
    </row>
    <row r="27" spans="2:25" ht="15" customHeight="1" x14ac:dyDescent="0.35">
      <c r="B27" t="s">
        <v>41</v>
      </c>
      <c r="D27">
        <v>3988</v>
      </c>
      <c r="Y27">
        <v>26754.940944854599</v>
      </c>
    </row>
    <row r="28" spans="2:25" ht="15" customHeight="1" x14ac:dyDescent="0.35">
      <c r="D28">
        <v>4426</v>
      </c>
      <c r="E28">
        <f>AVERAGE(D27:D28)</f>
        <v>4207</v>
      </c>
      <c r="I28">
        <v>1.1383108758211429</v>
      </c>
      <c r="K28">
        <f>E28/I28</f>
        <v>3695.8269391612357</v>
      </c>
      <c r="M28">
        <f>K28/K26</f>
        <v>0.5726058613271876</v>
      </c>
      <c r="N28">
        <f>K28/$K$26</f>
        <v>0.5726058613271876</v>
      </c>
      <c r="Y28">
        <v>31321.466213339332</v>
      </c>
    </row>
    <row r="29" spans="2:25" ht="15" customHeight="1" x14ac:dyDescent="0.35">
      <c r="Y29">
        <f>_xlfn.STDEV.P(Y26:Y28)</f>
        <v>4139.0556259420255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ccr5 wt promoter tel facs 4B</vt:lpstr>
      <vt:lpstr>TRF2 ChIP 4C</vt:lpstr>
      <vt:lpstr>H3K27ME3 ChIP  4D</vt:lpstr>
      <vt:lpstr>Luciferase activity 4E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Antara Sengupta</dc:creator>
  <cp:lastModifiedBy>Antara Sengupta</cp:lastModifiedBy>
  <dcterms:created xsi:type="dcterms:W3CDTF">2015-06-05T18:17:20Z</dcterms:created>
  <dcterms:modified xsi:type="dcterms:W3CDTF">2025-08-31T20:53:22Z</dcterms:modified>
</cp:coreProperties>
</file>