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58CEF7AD-54B2-4421-9B54-CC3C73F991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RAP A" sheetId="4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" i="4" l="1"/>
  <c r="Q53" i="4"/>
  <c r="Q52" i="4"/>
  <c r="Q51" i="4"/>
  <c r="Q50" i="4"/>
  <c r="Q49" i="4"/>
  <c r="Q48" i="4"/>
  <c r="Q47" i="4"/>
  <c r="Q46" i="4"/>
  <c r="Q45" i="4"/>
  <c r="S41" i="4"/>
  <c r="Q41" i="4"/>
  <c r="S39" i="4"/>
  <c r="Q39" i="4"/>
  <c r="R39" i="4" s="1"/>
  <c r="S37" i="4"/>
  <c r="Q37" i="4"/>
  <c r="R37" i="4" s="1"/>
  <c r="S35" i="4"/>
  <c r="Q35" i="4"/>
  <c r="R35" i="4" s="1"/>
  <c r="S33" i="4"/>
  <c r="Q33" i="4"/>
  <c r="R33" i="4" s="1"/>
  <c r="S31" i="4"/>
  <c r="Q31" i="4"/>
  <c r="R31" i="4" s="1"/>
  <c r="S29" i="4"/>
  <c r="Q29" i="4"/>
  <c r="R29" i="4" s="1"/>
  <c r="S27" i="4"/>
  <c r="Q27" i="4"/>
  <c r="S25" i="4"/>
  <c r="Q25" i="4"/>
  <c r="R25" i="4" s="1"/>
  <c r="S23" i="4"/>
  <c r="Q23" i="4"/>
  <c r="R23" i="4" s="1"/>
  <c r="Q21" i="4"/>
  <c r="R41" i="4" s="1"/>
  <c r="S19" i="4"/>
  <c r="Q19" i="4"/>
  <c r="R19" i="4" s="1"/>
  <c r="R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shantnu</author>
  </authors>
  <commentList>
    <comment ref="E1" authorId="0" shapeId="0" xr:uid="{ACC905CB-DB19-4BD0-BBE1-D61BE75BDFC4}">
      <text>
        <r>
          <rPr>
            <b/>
            <sz val="9"/>
            <color indexed="81"/>
            <rFont val="Tahoma"/>
            <family val="2"/>
          </rPr>
          <t xml:space="preserve">Tecan.At.Common, 3.9.1.0
Tecan.At.Common.DocumentManagement, 3.9.1.0
Tecan.At.Common.DocumentManagement.Reader, 3.6.1.0
Tecan.At.Common.MCS, 3.9.1.0
Tecan.At.Common.Results, 3.9.1.0
Tecan.At.Common.UI, 3.9.1.0
Tecan.At.Communication.Common, 3.9.1.0
Tecan.At.Communication.Port.IP, 3.9.1.0
Tecan.At.Communication.Port.RS232, 3.9.1.0
Tecan.At.Communication.Port.SIM.Common, 3.9.1.0
Tecan.At.Communication.Port.USB, 3.9.1.0
Tecan.At.Communication.Server, 3.9.1.0
Tecan.At.Communication.SIM.AMR, 3.6.1.0
Tecan.At.Communication.SIM.AMRPlus, 3.6.1.0
Tecan.At.Communication.SIM.Connect, 3.9.1.0
Tecan.At.Communication.SIM.GeniosUltra, 3.6.1.0
Tecan.At.Communication.SIM.Safire3, 3.6.1.0
Tecan.At.Communication.SIM.Safire3Pro, 3.6.1.0
Tecan.At.Communication.SIM.SunriseMini, 3.6.1.0
Tecan.At.Instrument.Common, 3.9.1.0
Tecan.At.Instrument.Common.GCM, 3.9.1.0
Tecan.At.Instrument.Common.Reader, 3.6.1.0
Tecan.At.Instrument.Common.Stacker, 3.9.1.0
Tecan.At.Instrument.Gas.GCM, 3.9.1.0
Tecan.At.Instrument.GCM.Server, 3.9.1.0
Tecan.At.Instrument.Reader.AMR, 3.6.1.0
Tecan.At.Instrument.Reader.AMRPlus, 3.6.1.0
Tecan.At.Instrument.Reader.GeniosUltra, 3.6.1.0
Tecan.At.Instrument.Reader.Safire3, 3.6.1.0
Tecan.At.Instrument.Reader.Safire3Pro, 3.6.1.0
Tecan.At.Instrument.Reader.SunriseMini, 3.6.1.0
Tecan.At.Instrument.Server, 3.9.1.0
Tecan.At.Instrument.Stacker.Connect, 3.9.1.0
Tecan.At.Instrument.Stacker.Server, 3.9.1.0
Tecan.At.Measurement.BuiltInTest.Common, 3.6.1.0
Tecan.At.Measurement.Common, 3.6.1.0
Tecan.At.Measurement.Server, 3.6.1.0
Tecan.At.XFluor, 2.0.10.0
Tecan.At.XFluor.Connect.Reader, 2.0.10.0
Tecan.At.XFluor.Core, 2.0.10.0
Tecan.At.XFluor.Device, 2.0.10.0
Tecan.At.XFluor.Device.AMR, 2.0.10.0
Tecan.At.XFluor.Device.AMRPlus, 2.0.10.0
Tecan.At.XFluor.Device.GeniosUltra, 2.0.10.0
Tecan.At.XFluor.Device.Reader, 2.0.10.0
Tecan.At.XFluor.Device.Safire3, 2.0.10.0
Tecan.At.XFluor.Device.Safire3Pro, 2.0.10.0
Tecan.At.XFluor.Device.SunriseMini, 2.0.10.0
Tecan.At.XFluor.ExcelOutput, 2.0.10.0
Tecan.At.XFluor.NanoQuant, 2.0.10.0
Tecan.At.XFluor.ReaderEditor, 2.0.10.0
</t>
        </r>
      </text>
    </comment>
    <comment ref="E3" authorId="0" shapeId="0" xr:uid="{8AB5B90C-0C1A-4DD3-AEAC-1CEE37A9DFB7}">
      <text>
        <r>
          <rPr>
            <b/>
            <sz val="9"/>
            <color indexed="81"/>
            <rFont val="Tahoma"/>
            <family val="2"/>
          </rPr>
          <t xml:space="preserve">EHC, V_2.11_04/08_InfiniTe (Apr  4 2008/14.37.11)
MTP, V_2.11_04/08_InfiniTe (Apr  4 2008/14.37.11)
INB, V_2.11_04/08_InfiniTe (Apr  4 2008/14.37.11)
INA, V_2.11_04/08_InfiniTe (Apr  4 2008/14.37.11)
CUV, V_2.11_04/08_InfiniTe (Apr  4 2008/14.37.11)
HCP, V_2.02_05/06_HCP (May 23 2006/14.05.27)
LUM, V_2.00_04/06_LUMINESCENCE (Apr  5 2006/08.57.29)
MEM, V_2.12_03/08_MCR (Apr  3 2008/16.03.31)
MEX, V_2.12_03/08_MCR (Apr  4 2008/14.29.44)
</t>
        </r>
      </text>
    </comment>
  </commentList>
</comments>
</file>

<file path=xl/sharedStrings.xml><?xml version="1.0" encoding="utf-8"?>
<sst xmlns="http://schemas.openxmlformats.org/spreadsheetml/2006/main" count="80" uniqueCount="68">
  <si>
    <t>xHT 4</t>
  </si>
  <si>
    <t>xHT 5</t>
  </si>
  <si>
    <t>xLT 4</t>
  </si>
  <si>
    <t>HT1080</t>
  </si>
  <si>
    <t>xHT 2</t>
  </si>
  <si>
    <t>xHT 3</t>
  </si>
  <si>
    <t>xLT 1</t>
  </si>
  <si>
    <t>xLT 2</t>
  </si>
  <si>
    <t>xLT 3</t>
  </si>
  <si>
    <t>ht</t>
  </si>
  <si>
    <t>neg</t>
  </si>
  <si>
    <t>ht1</t>
  </si>
  <si>
    <t>ht2</t>
  </si>
  <si>
    <t>ht3</t>
  </si>
  <si>
    <t>ht4</t>
  </si>
  <si>
    <t>ht5</t>
  </si>
  <si>
    <t>lt1</t>
  </si>
  <si>
    <t>lt2</t>
  </si>
  <si>
    <t>lt3</t>
  </si>
  <si>
    <t>lt4</t>
  </si>
  <si>
    <t>lt5</t>
  </si>
  <si>
    <t xml:space="preserve">xHT 1 </t>
  </si>
  <si>
    <t xml:space="preserve">xLT 5 </t>
  </si>
  <si>
    <t>C</t>
  </si>
  <si>
    <t>D</t>
  </si>
  <si>
    <t>E</t>
  </si>
  <si>
    <t>Application: Tecan i-control</t>
  </si>
  <si>
    <t>Tecan i-control , 2.0.10.0</t>
  </si>
  <si>
    <t>Device: infinite 200</t>
  </si>
  <si>
    <t>Serial number: 1001007569</t>
  </si>
  <si>
    <t>Serial number of connected stacker:</t>
  </si>
  <si>
    <t>Firmware: V_2.11_04/08_InfiniTe (Apr  4 2008/14.37.11)</t>
  </si>
  <si>
    <t>MAI, V_2.11_04/08_InfiniTe (Apr  4 2008/14.37.11)</t>
  </si>
  <si>
    <t>Date:</t>
  </si>
  <si>
    <t>Time:</t>
  </si>
  <si>
    <t>6:31:54 AM</t>
  </si>
  <si>
    <t>System</t>
  </si>
  <si>
    <t>DESKTOP-KJ6EP9L</t>
  </si>
  <si>
    <t>User</t>
  </si>
  <si>
    <t>DESKTOP-KJ6EP9L\shantnu</t>
  </si>
  <si>
    <t>Plate</t>
  </si>
  <si>
    <t>Greiner 96 Flat Bottom Transparent Polystyrene Cat. No.: 655101/655161/655192 [GRE96ft.pdfx]</t>
  </si>
  <si>
    <t>Plate-ID (Stacker)</t>
  </si>
  <si>
    <t>Shaking (Linear) Duration:</t>
  </si>
  <si>
    <t>s</t>
  </si>
  <si>
    <t>Shaking (Linear) Amplitude:</t>
  </si>
  <si>
    <t>mm</t>
  </si>
  <si>
    <t>3 Labels</t>
  </si>
  <si>
    <t>Mode</t>
  </si>
  <si>
    <t>Absorbance</t>
  </si>
  <si>
    <t>Wavelength</t>
  </si>
  <si>
    <t>nm</t>
  </si>
  <si>
    <t>Bandwidth</t>
  </si>
  <si>
    <t>Reference Wavelength</t>
  </si>
  <si>
    <t>Number of Flashes</t>
  </si>
  <si>
    <t>Settle Time</t>
  </si>
  <si>
    <t>ms</t>
  </si>
  <si>
    <t>Part of Plate</t>
  </si>
  <si>
    <t>C2-D12; E2-E5</t>
  </si>
  <si>
    <t>Start Time:</t>
  </si>
  <si>
    <t>7/23/2021 6:32:04 AM</t>
  </si>
  <si>
    <t>Temperature: 32.6 °C</t>
  </si>
  <si>
    <t>Dual wavelength measurement with measurement wavelength</t>
  </si>
  <si>
    <t>&lt;&gt;</t>
  </si>
  <si>
    <t>Dual wavelength measurement with reference wavelength</t>
  </si>
  <si>
    <t>Calculated difference between measurement and reference measurement</t>
  </si>
  <si>
    <t>End Time:</t>
  </si>
  <si>
    <t>7/23/2021 6:32:55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</si>
</sst>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name val="Microsoft Sans Serif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4" fillId="0" borderId="0">
      <alignment vertical="top"/>
      <protection locked="0"/>
    </xf>
    <xf numFmtId="0" fontId="2" fillId="2" borderId="0"/>
    <xf numFmtId="0" fontId="3" fillId="3" borderId="0"/>
    <xf numFmtId="0" fontId="3" fillId="4" borderId="0"/>
    <xf numFmtId="0" fontId="3" fillId="5" borderId="0"/>
    <xf numFmtId="0" fontId="3" fillId="6" borderId="0"/>
    <xf numFmtId="0" fontId="3" fillId="7" borderId="0"/>
    <xf numFmtId="0" fontId="3" fillId="8" borderId="0"/>
    <xf numFmtId="0" fontId="1" fillId="0" borderId="0">
      <alignment vertical="top"/>
      <protection locked="0"/>
    </xf>
  </cellStyleXfs>
  <cellXfs count="5"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6" borderId="0" xfId="0" applyFill="1"/>
    <xf numFmtId="0" fontId="2" fillId="9" borderId="0" xfId="0" applyFont="1" applyFill="1"/>
  </cellXfs>
  <cellStyles count="10">
    <cellStyle name="Normal" xfId="0" builtinId="0"/>
    <cellStyle name="Normal 2" xfId="1" xr:uid="{40359613-899E-464E-A52F-A1252F134E4E}"/>
    <cellStyle name="Normal 3" xfId="9" xr:uid="{C0D0AA06-4543-4449-A68E-3C2D4F924455}"/>
    <cellStyle name="Tecan.At.Excel.Attenuation" xfId="7" xr:uid="{43318C3B-C15D-4D5B-B4F9-D5434C8DE9A3}"/>
    <cellStyle name="Tecan.At.Excel.AutoGain_0" xfId="8" xr:uid="{2EEF5BC6-F54E-49A9-81B2-4A45EADF2DA6}"/>
    <cellStyle name="Tecan.At.Excel.Error" xfId="2" xr:uid="{3D42CF9D-C672-46EE-99D4-A2BD50857146}"/>
    <cellStyle name="Tecan.At.Excel.GFactorAndMeasurementBlank" xfId="6" xr:uid="{9B48AC24-6D2E-4A5E-A7E4-CFA8647C7918}"/>
    <cellStyle name="Tecan.At.Excel.GFactorBlank" xfId="4" xr:uid="{DE594D1E-1A6D-4987-8E9A-801DAA6378F8}"/>
    <cellStyle name="Tecan.At.Excel.GFactorReference" xfId="5" xr:uid="{9B980F52-6D74-491D-BE53-B7A7FF84AB2B}"/>
    <cellStyle name="Tecan.At.Excel.MeasurementBlank" xfId="3" xr:uid="{B644EB1F-5CC0-40BC-83A8-DB538C6DB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1"/>
                <c:pt idx="0">
                  <c:v>1.8250018358230591E-2</c:v>
                </c:pt>
                <c:pt idx="1">
                  <c:v>5.9999525547027588E-4</c:v>
                </c:pt>
                <c:pt idx="2">
                  <c:v>7.9500079154968262E-3</c:v>
                </c:pt>
                <c:pt idx="3">
                  <c:v>3.399999812245369E-3</c:v>
                </c:pt>
                <c:pt idx="4">
                  <c:v>1.6499999910593033E-3</c:v>
                </c:pt>
                <c:pt idx="5">
                  <c:v>2.8499998152256012E-3</c:v>
                </c:pt>
                <c:pt idx="6">
                  <c:v>1.0399997234344482E-2</c:v>
                </c:pt>
                <c:pt idx="7">
                  <c:v>2.6500001549720764E-3</c:v>
                </c:pt>
                <c:pt idx="8">
                  <c:v>7.2000026702880859E-3</c:v>
                </c:pt>
                <c:pt idx="9">
                  <c:v>7.8999996185302734E-3</c:v>
                </c:pt>
                <c:pt idx="10">
                  <c:v>3.3499971032142639E-3</c:v>
                </c:pt>
              </c:numLit>
            </c:plus>
            <c:minus>
              <c:numLit>
                <c:formatCode>General</c:formatCode>
                <c:ptCount val="11"/>
                <c:pt idx="0">
                  <c:v>1.8250018358230591E-2</c:v>
                </c:pt>
                <c:pt idx="1">
                  <c:v>5.9999525547027588E-4</c:v>
                </c:pt>
                <c:pt idx="2">
                  <c:v>7.9500079154968262E-3</c:v>
                </c:pt>
                <c:pt idx="3">
                  <c:v>3.399999812245369E-3</c:v>
                </c:pt>
                <c:pt idx="4">
                  <c:v>1.6499999910593033E-3</c:v>
                </c:pt>
                <c:pt idx="5">
                  <c:v>2.8499998152256012E-3</c:v>
                </c:pt>
                <c:pt idx="6">
                  <c:v>1.0399997234344482E-2</c:v>
                </c:pt>
                <c:pt idx="7">
                  <c:v>2.6500001549720764E-3</c:v>
                </c:pt>
                <c:pt idx="8">
                  <c:v>7.2000026702880859E-3</c:v>
                </c:pt>
                <c:pt idx="9">
                  <c:v>7.8999996185302734E-3</c:v>
                </c:pt>
                <c:pt idx="10">
                  <c:v>3.3499971032142639E-3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1"/>
              <c:pt idx="0">
                <c:v>HT1080</c:v>
              </c:pt>
              <c:pt idx="1">
                <c:v>xHT 1 </c:v>
              </c:pt>
              <c:pt idx="2">
                <c:v>xHT 2</c:v>
              </c:pt>
              <c:pt idx="3">
                <c:v>xHT 3</c:v>
              </c:pt>
              <c:pt idx="4">
                <c:v>xHT 4</c:v>
              </c:pt>
              <c:pt idx="5">
                <c:v>xHT 5</c:v>
              </c:pt>
              <c:pt idx="6">
                <c:v>xLT 1</c:v>
              </c:pt>
              <c:pt idx="7">
                <c:v>xLT 2</c:v>
              </c:pt>
              <c:pt idx="8">
                <c:v>xLT 3</c:v>
              </c:pt>
              <c:pt idx="9">
                <c:v>xLT 4</c:v>
              </c:pt>
              <c:pt idx="10">
                <c:v>xLT 5 </c:v>
              </c:pt>
            </c:strLit>
          </c:cat>
          <c:val>
            <c:numLit>
              <c:formatCode>General</c:formatCode>
              <c:ptCount val="11"/>
              <c:pt idx="0">
                <c:v>0.48740000650286674</c:v>
              </c:pt>
              <c:pt idx="1">
                <c:v>0.15194999799132347</c:v>
              </c:pt>
              <c:pt idx="2">
                <c:v>0.19660000130534172</c:v>
              </c:pt>
              <c:pt idx="3">
                <c:v>5.1499996334314346E-3</c:v>
              </c:pt>
              <c:pt idx="4">
                <c:v>7.2999987751245499E-3</c:v>
              </c:pt>
              <c:pt idx="5">
                <c:v>1.5799999237060547E-2</c:v>
              </c:pt>
              <c:pt idx="6">
                <c:v>0.36624998971819878</c:v>
              </c:pt>
              <c:pt idx="7">
                <c:v>0.10689999535679817</c:v>
              </c:pt>
              <c:pt idx="8">
                <c:v>0.70184997841715813</c:v>
              </c:pt>
              <c:pt idx="9">
                <c:v>0.49064997956156731</c:v>
              </c:pt>
              <c:pt idx="10">
                <c:v>0.1039000041782856</c:v>
              </c:pt>
            </c:numLit>
          </c:val>
          <c:extLst>
            <c:ext xmlns:c16="http://schemas.microsoft.com/office/drawing/2014/chart" uri="{C3380CC4-5D6E-409C-BE32-E72D297353CC}">
              <c16:uniqueId val="{00000000-B202-481E-BD5D-7348ED495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6860336"/>
        <c:axId val="1936846192"/>
      </c:barChart>
      <c:catAx>
        <c:axId val="193686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846192"/>
        <c:crosses val="autoZero"/>
        <c:auto val="1"/>
        <c:lblAlgn val="ctr"/>
        <c:lblOffset val="100"/>
        <c:noMultiLvlLbl val="0"/>
      </c:catAx>
      <c:valAx>
        <c:axId val="193684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86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168275</xdr:colOff>
      <xdr:row>57</xdr:row>
      <xdr:rowOff>34925</xdr:rowOff>
    </xdr:from>
    <xdr:to>
      <xdr:col>15</xdr:col>
      <xdr:colOff>473075</xdr:colOff>
      <xdr:row>72</xdr:row>
      <xdr:rowOff>15875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066FD4-756B-4189-8137-F8B072C45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6CF3-EEF9-45E9-9CDE-EAB61737CA40}">
  <dimension ref="A1:S54"/>
  <sheetViews>
    <sheetView tabSelected="1" topLeftCell="H4" workbookViewId="0">
      <selection activeCell="P11" sqref="P11"/>
    </sheetView>
  </sheetViews>
  <sheetFormatPr defaultRowHeight="14.5" x14ac:dyDescent="0.35"/>
  <sheetData>
    <row r="1" spans="1:12" x14ac:dyDescent="0.35">
      <c r="A1" t="s">
        <v>26</v>
      </c>
      <c r="E1" t="s">
        <v>27</v>
      </c>
    </row>
    <row r="2" spans="1:12" x14ac:dyDescent="0.35">
      <c r="A2" t="s">
        <v>28</v>
      </c>
      <c r="E2" t="s">
        <v>29</v>
      </c>
      <c r="I2" t="s">
        <v>30</v>
      </c>
    </row>
    <row r="3" spans="1:12" x14ac:dyDescent="0.35">
      <c r="A3" t="s">
        <v>31</v>
      </c>
      <c r="E3" t="s">
        <v>32</v>
      </c>
    </row>
    <row r="5" spans="1:12" x14ac:dyDescent="0.35">
      <c r="A5" t="s">
        <v>33</v>
      </c>
      <c r="B5" s="1">
        <v>44400</v>
      </c>
    </row>
    <row r="6" spans="1:12" x14ac:dyDescent="0.35">
      <c r="A6" t="s">
        <v>34</v>
      </c>
      <c r="B6" s="2" t="s">
        <v>35</v>
      </c>
    </row>
    <row r="9" spans="1:12" x14ac:dyDescent="0.35">
      <c r="A9" t="s">
        <v>36</v>
      </c>
      <c r="E9" t="s">
        <v>37</v>
      </c>
    </row>
    <row r="10" spans="1:12" x14ac:dyDescent="0.35">
      <c r="A10" t="s">
        <v>38</v>
      </c>
      <c r="E10" t="s">
        <v>39</v>
      </c>
    </row>
    <row r="11" spans="1:12" x14ac:dyDescent="0.35">
      <c r="A11" t="s">
        <v>40</v>
      </c>
      <c r="E11" t="s">
        <v>41</v>
      </c>
    </row>
    <row r="12" spans="1:12" x14ac:dyDescent="0.35">
      <c r="A12" t="s">
        <v>42</v>
      </c>
    </row>
    <row r="14" spans="1:12" x14ac:dyDescent="0.35">
      <c r="A14" s="3" t="s">
        <v>43</v>
      </c>
      <c r="B14" s="3"/>
      <c r="C14" s="3"/>
      <c r="D14" s="3"/>
      <c r="E14" s="3">
        <v>10</v>
      </c>
      <c r="F14" s="3" t="s">
        <v>44</v>
      </c>
      <c r="G14" s="3"/>
      <c r="H14" s="3"/>
      <c r="I14" s="3"/>
      <c r="J14" s="3"/>
      <c r="K14" s="3"/>
      <c r="L14" s="3"/>
    </row>
    <row r="15" spans="1:12" x14ac:dyDescent="0.35">
      <c r="A15" s="3" t="s">
        <v>45</v>
      </c>
      <c r="B15" s="3"/>
      <c r="C15" s="3"/>
      <c r="D15" s="3"/>
      <c r="E15" s="3">
        <v>1</v>
      </c>
      <c r="F15" s="3" t="s">
        <v>46</v>
      </c>
      <c r="G15" s="3"/>
      <c r="H15" s="3"/>
      <c r="I15" s="3"/>
      <c r="J15" s="3"/>
      <c r="K15" s="3"/>
      <c r="L15" s="3"/>
    </row>
    <row r="18" spans="1:19" x14ac:dyDescent="0.35">
      <c r="A18" t="s">
        <v>47</v>
      </c>
      <c r="P18">
        <v>0.52219998836517334</v>
      </c>
    </row>
    <row r="19" spans="1:19" x14ac:dyDescent="0.35">
      <c r="A19" t="s">
        <v>48</v>
      </c>
      <c r="E19" t="s">
        <v>49</v>
      </c>
      <c r="O19" t="s">
        <v>9</v>
      </c>
      <c r="P19">
        <v>0.55870002508163452</v>
      </c>
      <c r="Q19">
        <f>AVERAGE(P18:P19)</f>
        <v>0.54045000672340393</v>
      </c>
      <c r="R19">
        <f>Q19-$Q$21</f>
        <v>0.48740000650286674</v>
      </c>
      <c r="S19">
        <f>_xlfn.STDEV.P(P18:P19)</f>
        <v>1.8250018358230591E-2</v>
      </c>
    </row>
    <row r="20" spans="1:19" x14ac:dyDescent="0.35">
      <c r="A20" t="s">
        <v>50</v>
      </c>
      <c r="E20">
        <v>450</v>
      </c>
      <c r="F20" t="s">
        <v>51</v>
      </c>
      <c r="P20">
        <v>5.2200000733137131E-2</v>
      </c>
    </row>
    <row r="21" spans="1:19" x14ac:dyDescent="0.35">
      <c r="A21" t="s">
        <v>52</v>
      </c>
      <c r="E21">
        <v>9</v>
      </c>
      <c r="F21" t="s">
        <v>51</v>
      </c>
      <c r="O21" t="s">
        <v>10</v>
      </c>
      <c r="P21">
        <v>5.3899999707937241E-2</v>
      </c>
      <c r="Q21">
        <f>AVERAGE(P20:P21)</f>
        <v>5.3050000220537186E-2</v>
      </c>
    </row>
    <row r="22" spans="1:19" x14ac:dyDescent="0.35">
      <c r="A22" t="s">
        <v>53</v>
      </c>
      <c r="E22">
        <v>690</v>
      </c>
      <c r="F22" t="s">
        <v>51</v>
      </c>
      <c r="P22">
        <v>0.20440000295639038</v>
      </c>
    </row>
    <row r="23" spans="1:19" x14ac:dyDescent="0.35">
      <c r="A23" t="s">
        <v>52</v>
      </c>
      <c r="E23">
        <v>9</v>
      </c>
      <c r="F23" t="s">
        <v>51</v>
      </c>
      <c r="O23" t="s">
        <v>11</v>
      </c>
      <c r="P23">
        <v>0.20559999346733093</v>
      </c>
      <c r="Q23">
        <f>AVERAGE(P22:P23)</f>
        <v>0.20499999821186066</v>
      </c>
      <c r="R23">
        <f>Q23-$Q$21</f>
        <v>0.15194999799132347</v>
      </c>
      <c r="S23">
        <f>_xlfn.STDEV.P(P22:P23)</f>
        <v>5.9999525547027588E-4</v>
      </c>
    </row>
    <row r="24" spans="1:19" x14ac:dyDescent="0.35">
      <c r="A24" t="s">
        <v>54</v>
      </c>
      <c r="E24">
        <v>25</v>
      </c>
      <c r="P24">
        <v>0.24169999361038208</v>
      </c>
    </row>
    <row r="25" spans="1:19" x14ac:dyDescent="0.35">
      <c r="A25" t="s">
        <v>55</v>
      </c>
      <c r="E25">
        <v>0</v>
      </c>
      <c r="F25" t="s">
        <v>56</v>
      </c>
      <c r="O25" t="s">
        <v>12</v>
      </c>
      <c r="P25">
        <v>0.25760000944137573</v>
      </c>
      <c r="Q25">
        <f>AVERAGE(P24:P25)</f>
        <v>0.24965000152587891</v>
      </c>
      <c r="R25">
        <f>Q25-$Q$21</f>
        <v>0.19660000130534172</v>
      </c>
      <c r="S25">
        <f>_xlfn.STDEV.P(P24:P25)</f>
        <v>7.9500079154968262E-3</v>
      </c>
    </row>
    <row r="26" spans="1:19" x14ac:dyDescent="0.35">
      <c r="A26" t="s">
        <v>57</v>
      </c>
      <c r="E26" t="s">
        <v>58</v>
      </c>
      <c r="P26">
        <v>5.4800000041723251E-2</v>
      </c>
    </row>
    <row r="27" spans="1:19" x14ac:dyDescent="0.35">
      <c r="A27" t="s">
        <v>59</v>
      </c>
      <c r="B27" s="2" t="s">
        <v>60</v>
      </c>
      <c r="O27" t="s">
        <v>13</v>
      </c>
      <c r="P27">
        <v>6.1599999666213989E-2</v>
      </c>
      <c r="Q27">
        <f>AVERAGE(P26:P27)</f>
        <v>5.819999985396862E-2</v>
      </c>
      <c r="R27">
        <f>Q27-$Q$21</f>
        <v>5.1499996334314346E-3</v>
      </c>
      <c r="S27">
        <f>_xlfn.STDEV.P(P26:P27)</f>
        <v>3.399999812245369E-3</v>
      </c>
    </row>
    <row r="28" spans="1:19" x14ac:dyDescent="0.35">
      <c r="P28">
        <v>5.8699999004602432E-2</v>
      </c>
    </row>
    <row r="29" spans="1:19" x14ac:dyDescent="0.35">
      <c r="B29" t="s">
        <v>61</v>
      </c>
      <c r="O29" t="s">
        <v>14</v>
      </c>
      <c r="P29">
        <v>6.1999998986721039E-2</v>
      </c>
      <c r="Q29">
        <f>AVERAGE(P28:P29)</f>
        <v>6.0349998995661736E-2</v>
      </c>
      <c r="R29">
        <f>Q29-$Q$21</f>
        <v>7.2999987751245499E-3</v>
      </c>
      <c r="S29">
        <f>_xlfn.STDEV.P(P28:P29)</f>
        <v>1.6499999910593033E-3</v>
      </c>
    </row>
    <row r="30" spans="1:19" x14ac:dyDescent="0.35">
      <c r="A30" t="s">
        <v>62</v>
      </c>
      <c r="P30">
        <v>6.5999999642372131E-2</v>
      </c>
    </row>
    <row r="31" spans="1:19" x14ac:dyDescent="0.35">
      <c r="A31" s="4" t="s">
        <v>63</v>
      </c>
      <c r="B31" s="4">
        <v>2</v>
      </c>
      <c r="C31" s="4">
        <v>3</v>
      </c>
      <c r="D31" s="4">
        <v>4</v>
      </c>
      <c r="E31" s="4">
        <v>5</v>
      </c>
      <c r="F31" s="4">
        <v>6</v>
      </c>
      <c r="G31" s="4">
        <v>7</v>
      </c>
      <c r="H31" s="4">
        <v>8</v>
      </c>
      <c r="I31" s="4">
        <v>9</v>
      </c>
      <c r="J31" s="4">
        <v>10</v>
      </c>
      <c r="K31" s="4">
        <v>11</v>
      </c>
      <c r="L31" s="4">
        <v>12</v>
      </c>
      <c r="O31" t="s">
        <v>15</v>
      </c>
      <c r="P31">
        <v>7.1699999272823334E-2</v>
      </c>
      <c r="Q31">
        <f>AVERAGE(P30:P31)</f>
        <v>6.8849999457597733E-2</v>
      </c>
      <c r="R31">
        <f>Q31-$Q$21</f>
        <v>1.5799999237060547E-2</v>
      </c>
      <c r="S31">
        <f>_xlfn.STDEV.P(P30:P31)</f>
        <v>2.8499998152256012E-3</v>
      </c>
    </row>
    <row r="32" spans="1:19" x14ac:dyDescent="0.35">
      <c r="A32" s="4" t="s">
        <v>23</v>
      </c>
      <c r="B32">
        <v>0.56300002336502075</v>
      </c>
      <c r="C32">
        <v>0.6029999852180481</v>
      </c>
      <c r="D32">
        <v>9.3199998140335083E-2</v>
      </c>
      <c r="E32">
        <v>9.6699997782707214E-2</v>
      </c>
      <c r="F32">
        <v>0.24500000476837158</v>
      </c>
      <c r="G32">
        <v>0.24709999561309814</v>
      </c>
      <c r="H32">
        <v>0.28220000863075256</v>
      </c>
      <c r="I32">
        <v>0.29760000109672546</v>
      </c>
      <c r="J32">
        <v>9.6500001847743988E-2</v>
      </c>
      <c r="K32">
        <v>0.10350000113248825</v>
      </c>
      <c r="L32">
        <v>5.6400001049041748E-2</v>
      </c>
      <c r="P32">
        <v>0.40889999270439148</v>
      </c>
    </row>
    <row r="33" spans="1:19" x14ac:dyDescent="0.35">
      <c r="A33" s="4" t="s">
        <v>24</v>
      </c>
      <c r="B33">
        <v>0.10050000250339508</v>
      </c>
      <c r="C33">
        <v>0.10610000044107437</v>
      </c>
      <c r="D33">
        <v>0.10809999704360962</v>
      </c>
      <c r="E33">
        <v>0.11169999837875366</v>
      </c>
      <c r="F33">
        <v>0.44870001077651978</v>
      </c>
      <c r="G33">
        <v>0.46970000863075256</v>
      </c>
      <c r="H33">
        <v>0.19869999587535858</v>
      </c>
      <c r="I33">
        <v>0.20399999618530273</v>
      </c>
      <c r="J33">
        <v>0.79170000553131104</v>
      </c>
      <c r="K33">
        <v>0.80430001020431519</v>
      </c>
      <c r="L33">
        <v>5.4099999368190765E-2</v>
      </c>
      <c r="O33" t="s">
        <v>16</v>
      </c>
      <c r="P33">
        <v>0.42969998717308044</v>
      </c>
      <c r="Q33">
        <f>AVERAGE(P32:P33)</f>
        <v>0.41929998993873596</v>
      </c>
      <c r="R33">
        <f>Q33-$Q$21</f>
        <v>0.36624998971819878</v>
      </c>
      <c r="S33">
        <f>_xlfn.STDEV.P(P32:P33)</f>
        <v>1.0399997234344482E-2</v>
      </c>
    </row>
    <row r="34" spans="1:19" x14ac:dyDescent="0.35">
      <c r="A34" s="4" t="s">
        <v>25</v>
      </c>
      <c r="B34">
        <v>0.57569998502731323</v>
      </c>
      <c r="C34">
        <v>0.59170001745223999</v>
      </c>
      <c r="D34">
        <v>0.19349999725818634</v>
      </c>
      <c r="E34">
        <v>0.20139999687671661</v>
      </c>
      <c r="P34">
        <v>0.15729999542236328</v>
      </c>
    </row>
    <row r="35" spans="1:19" x14ac:dyDescent="0.35">
      <c r="O35" t="s">
        <v>17</v>
      </c>
      <c r="P35">
        <v>0.16259999573230743</v>
      </c>
      <c r="Q35">
        <f>AVERAGE(P34:P35)</f>
        <v>0.15994999557733536</v>
      </c>
      <c r="R35">
        <f>Q35-$Q$21</f>
        <v>0.10689999535679817</v>
      </c>
      <c r="S35">
        <f>_xlfn.STDEV.P(P34:P35)</f>
        <v>2.6500001549720764E-3</v>
      </c>
    </row>
    <row r="36" spans="1:19" x14ac:dyDescent="0.35">
      <c r="A36" t="s">
        <v>64</v>
      </c>
      <c r="P36">
        <v>0.74769997596740723</v>
      </c>
    </row>
    <row r="37" spans="1:19" x14ac:dyDescent="0.35">
      <c r="A37" s="4" t="s">
        <v>63</v>
      </c>
      <c r="B37" s="4">
        <v>2</v>
      </c>
      <c r="C37" s="4">
        <v>3</v>
      </c>
      <c r="D37" s="4">
        <v>4</v>
      </c>
      <c r="E37" s="4">
        <v>5</v>
      </c>
      <c r="F37" s="4">
        <v>6</v>
      </c>
      <c r="G37" s="4">
        <v>7</v>
      </c>
      <c r="H37" s="4">
        <v>8</v>
      </c>
      <c r="I37" s="4">
        <v>9</v>
      </c>
      <c r="J37" s="4">
        <v>10</v>
      </c>
      <c r="K37" s="4">
        <v>11</v>
      </c>
      <c r="L37" s="4">
        <v>12</v>
      </c>
      <c r="O37" t="s">
        <v>18</v>
      </c>
      <c r="P37">
        <v>0.7620999813079834</v>
      </c>
      <c r="Q37">
        <f>AVERAGE(P36:P37)</f>
        <v>0.75489997863769531</v>
      </c>
      <c r="R37">
        <f>Q37-$Q$21</f>
        <v>0.70184997841715813</v>
      </c>
      <c r="S37">
        <f>_xlfn.STDEV.P(P36:P37)</f>
        <v>7.2000026702880859E-3</v>
      </c>
    </row>
    <row r="38" spans="1:19" x14ac:dyDescent="0.35">
      <c r="A38" s="4" t="s">
        <v>23</v>
      </c>
      <c r="B38">
        <v>4.0699999779462814E-2</v>
      </c>
      <c r="C38">
        <v>4.4300001114606857E-2</v>
      </c>
      <c r="D38">
        <v>4.0899999439716339E-2</v>
      </c>
      <c r="E38">
        <v>4.2700000107288361E-2</v>
      </c>
      <c r="F38">
        <v>4.0699999779462814E-2</v>
      </c>
      <c r="G38">
        <v>4.1499998420476913E-2</v>
      </c>
      <c r="H38">
        <v>4.050000011920929E-2</v>
      </c>
      <c r="I38">
        <v>3.9999999105930328E-2</v>
      </c>
      <c r="J38">
        <v>4.1700001806020737E-2</v>
      </c>
      <c r="K38">
        <v>4.1900001466274261E-2</v>
      </c>
      <c r="L38">
        <v>4.8900000751018524E-2</v>
      </c>
      <c r="P38">
        <v>0.53579998016357422</v>
      </c>
    </row>
    <row r="39" spans="1:19" x14ac:dyDescent="0.35">
      <c r="A39" s="4" t="s">
        <v>24</v>
      </c>
      <c r="B39">
        <v>4.179999977350235E-2</v>
      </c>
      <c r="C39">
        <v>4.4100001454353333E-2</v>
      </c>
      <c r="D39">
        <v>4.2100001126527786E-2</v>
      </c>
      <c r="E39">
        <v>3.9999999105930328E-2</v>
      </c>
      <c r="F39">
        <v>3.9900001138448715E-2</v>
      </c>
      <c r="G39">
        <v>3.9999999105930328E-2</v>
      </c>
      <c r="H39">
        <v>4.14000004529953E-2</v>
      </c>
      <c r="I39">
        <v>4.1499998420476913E-2</v>
      </c>
      <c r="J39">
        <v>4.3900001794099808E-2</v>
      </c>
      <c r="K39">
        <v>4.2199999094009399E-2</v>
      </c>
      <c r="L39">
        <v>4.8900000751018524E-2</v>
      </c>
      <c r="O39" t="s">
        <v>19</v>
      </c>
      <c r="P39">
        <v>0.55159997940063477</v>
      </c>
      <c r="Q39">
        <f>AVERAGE(P38:P39)</f>
        <v>0.54369997978210449</v>
      </c>
      <c r="R39">
        <f>Q39-$Q$21</f>
        <v>0.49064997956156731</v>
      </c>
      <c r="S39">
        <f>_xlfn.STDEV.P(P38:P39)</f>
        <v>7.8999996185302734E-3</v>
      </c>
    </row>
    <row r="40" spans="1:19" x14ac:dyDescent="0.35">
      <c r="A40" s="4" t="s">
        <v>25</v>
      </c>
      <c r="B40">
        <v>3.9900001138448715E-2</v>
      </c>
      <c r="C40">
        <v>4.010000079870224E-2</v>
      </c>
      <c r="D40">
        <v>3.9999999105930328E-2</v>
      </c>
      <c r="E40">
        <v>4.1099999099969864E-2</v>
      </c>
      <c r="P40">
        <v>0.15360000729560852</v>
      </c>
    </row>
    <row r="41" spans="1:19" x14ac:dyDescent="0.35">
      <c r="O41" t="s">
        <v>20</v>
      </c>
      <c r="P41">
        <v>0.16030000150203705</v>
      </c>
      <c r="Q41">
        <f>AVERAGE(P40:P41)</f>
        <v>0.15695000439882278</v>
      </c>
      <c r="R41">
        <f>Q41-$Q$21</f>
        <v>0.1039000041782856</v>
      </c>
      <c r="S41">
        <f>_xlfn.STDEV.P(P40:P41)</f>
        <v>3.3499971032142639E-3</v>
      </c>
    </row>
    <row r="42" spans="1:19" x14ac:dyDescent="0.35">
      <c r="A42" t="s">
        <v>65</v>
      </c>
    </row>
    <row r="43" spans="1:19" x14ac:dyDescent="0.35">
      <c r="A43" s="4" t="s">
        <v>63</v>
      </c>
      <c r="B43" s="4">
        <v>2</v>
      </c>
      <c r="C43" s="4">
        <v>3</v>
      </c>
      <c r="D43" s="4">
        <v>4</v>
      </c>
      <c r="E43" s="4">
        <v>5</v>
      </c>
      <c r="F43" s="4">
        <v>6</v>
      </c>
      <c r="G43" s="4">
        <v>7</v>
      </c>
      <c r="H43" s="4">
        <v>8</v>
      </c>
      <c r="I43" s="4">
        <v>9</v>
      </c>
      <c r="J43" s="4">
        <v>10</v>
      </c>
      <c r="K43" s="4">
        <v>11</v>
      </c>
      <c r="L43" s="4">
        <v>12</v>
      </c>
    </row>
    <row r="44" spans="1:19" x14ac:dyDescent="0.35">
      <c r="A44" s="4" t="s">
        <v>23</v>
      </c>
      <c r="B44">
        <v>0.52219998836517334</v>
      </c>
      <c r="C44">
        <v>0.55870002508163452</v>
      </c>
      <c r="D44">
        <v>5.2200000733137131E-2</v>
      </c>
      <c r="E44">
        <v>5.3899999707937241E-2</v>
      </c>
      <c r="F44">
        <v>0.20440000295639038</v>
      </c>
      <c r="G44">
        <v>0.20559999346733093</v>
      </c>
      <c r="H44">
        <v>0.24169999361038208</v>
      </c>
      <c r="I44">
        <v>0.25760000944137573</v>
      </c>
      <c r="J44">
        <v>5.4800000041723251E-2</v>
      </c>
      <c r="K44">
        <v>6.1599999666213989E-2</v>
      </c>
      <c r="L44">
        <v>7.4999998323619366E-3</v>
      </c>
      <c r="O44" t="s">
        <v>3</v>
      </c>
      <c r="P44">
        <v>0.48740000650286674</v>
      </c>
      <c r="R44">
        <v>1.8250018358230591E-2</v>
      </c>
    </row>
    <row r="45" spans="1:19" x14ac:dyDescent="0.35">
      <c r="A45" s="4" t="s">
        <v>24</v>
      </c>
      <c r="B45">
        <v>5.8699999004602432E-2</v>
      </c>
      <c r="C45">
        <v>6.1999998986721039E-2</v>
      </c>
      <c r="D45">
        <v>6.5999999642372131E-2</v>
      </c>
      <c r="E45">
        <v>7.1699999272823334E-2</v>
      </c>
      <c r="F45">
        <v>0.40889999270439148</v>
      </c>
      <c r="G45">
        <v>0.42969998717308044</v>
      </c>
      <c r="H45">
        <v>0.15729999542236328</v>
      </c>
      <c r="I45">
        <v>0.16259999573230743</v>
      </c>
      <c r="J45">
        <v>0.74769997596740723</v>
      </c>
      <c r="K45">
        <v>0.7620999813079834</v>
      </c>
      <c r="L45">
        <v>5.1000001840293407E-3</v>
      </c>
      <c r="O45" t="s">
        <v>21</v>
      </c>
      <c r="P45">
        <v>0.15194999799132347</v>
      </c>
      <c r="Q45">
        <f>P45/P44</f>
        <v>0.31175624941324193</v>
      </c>
      <c r="R45">
        <v>5.9999525547027588E-4</v>
      </c>
    </row>
    <row r="46" spans="1:19" x14ac:dyDescent="0.35">
      <c r="A46" s="4" t="s">
        <v>25</v>
      </c>
      <c r="B46">
        <v>0.53579998016357422</v>
      </c>
      <c r="C46">
        <v>0.55159997940063477</v>
      </c>
      <c r="D46">
        <v>0.15360000729560852</v>
      </c>
      <c r="E46">
        <v>0.16030000150203705</v>
      </c>
      <c r="O46" t="s">
        <v>4</v>
      </c>
      <c r="P46">
        <v>0.19660000130534172</v>
      </c>
      <c r="Q46">
        <f t="shared" ref="Q46:Q54" si="0">P46/P45</f>
        <v>1.2938466857799353</v>
      </c>
      <c r="R46">
        <v>7.9500079154968262E-3</v>
      </c>
    </row>
    <row r="47" spans="1:19" x14ac:dyDescent="0.35">
      <c r="O47" t="s">
        <v>5</v>
      </c>
      <c r="P47">
        <v>5.1499996334314346E-3</v>
      </c>
      <c r="Q47">
        <f t="shared" si="0"/>
        <v>2.6195318409143402E-2</v>
      </c>
      <c r="R47">
        <v>3.399999812245369E-3</v>
      </c>
    </row>
    <row r="48" spans="1:19" x14ac:dyDescent="0.35">
      <c r="O48" t="s">
        <v>0</v>
      </c>
      <c r="P48">
        <v>7.2999987751245499E-3</v>
      </c>
      <c r="Q48">
        <f t="shared" si="0"/>
        <v>1.4174755912090375</v>
      </c>
      <c r="R48">
        <v>1.6499999910593033E-3</v>
      </c>
    </row>
    <row r="49" spans="1:18" x14ac:dyDescent="0.35">
      <c r="O49" t="s">
        <v>1</v>
      </c>
      <c r="P49">
        <v>1.5799999237060547E-2</v>
      </c>
      <c r="Q49">
        <f t="shared" si="0"/>
        <v>2.1643838202960484</v>
      </c>
      <c r="R49">
        <v>2.8499998152256012E-3</v>
      </c>
    </row>
    <row r="50" spans="1:18" x14ac:dyDescent="0.35">
      <c r="A50" t="s">
        <v>66</v>
      </c>
      <c r="B50" s="2" t="s">
        <v>67</v>
      </c>
      <c r="O50" t="s">
        <v>6</v>
      </c>
      <c r="P50">
        <v>0.36624998971819878</v>
      </c>
      <c r="Q50">
        <f t="shared" si="0"/>
        <v>23.180380215406668</v>
      </c>
      <c r="R50">
        <v>1.0399997234344482E-2</v>
      </c>
    </row>
    <row r="51" spans="1:18" x14ac:dyDescent="0.35">
      <c r="O51" t="s">
        <v>7</v>
      </c>
      <c r="P51">
        <v>0.10689999535679817</v>
      </c>
      <c r="Q51">
        <f t="shared" si="0"/>
        <v>0.2918771286220363</v>
      </c>
      <c r="R51">
        <v>2.6500001549720764E-3</v>
      </c>
    </row>
    <row r="52" spans="1:18" x14ac:dyDescent="0.35">
      <c r="O52" t="s">
        <v>8</v>
      </c>
      <c r="P52">
        <v>0.70184997841715813</v>
      </c>
      <c r="Q52">
        <f t="shared" si="0"/>
        <v>6.5654818419271788</v>
      </c>
      <c r="R52">
        <v>7.2000026702880859E-3</v>
      </c>
    </row>
    <row r="53" spans="1:18" x14ac:dyDescent="0.35">
      <c r="O53" t="s">
        <v>2</v>
      </c>
      <c r="P53">
        <v>0.49064997956156731</v>
      </c>
      <c r="Q53">
        <f t="shared" si="0"/>
        <v>0.69908099259061318</v>
      </c>
      <c r="R53">
        <v>7.8999996185302734E-3</v>
      </c>
    </row>
    <row r="54" spans="1:18" x14ac:dyDescent="0.35">
      <c r="O54" t="s">
        <v>22</v>
      </c>
      <c r="P54">
        <v>0.1039000041782856</v>
      </c>
      <c r="Q54">
        <f t="shared" si="0"/>
        <v>0.21175992765989327</v>
      </c>
      <c r="R54">
        <v>3.3499971032142639E-3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TRAP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2025-08-19T14:15:15Z</dcterms:modified>
</cp:coreProperties>
</file>