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ysul\Dropbox\Jaffrey lab manuscripts\Transcription-start site switching\elife_20241003\final check\"/>
    </mc:Choice>
  </mc:AlternateContent>
  <xr:revisionPtr revIDLastSave="0" documentId="13_ncr:1_{5B7F9044-8DCA-4A29-8D6E-883668D6D35C}" xr6:coauthVersionLast="47" xr6:coauthVersionMax="47" xr10:uidLastSave="{00000000-0000-0000-0000-000000000000}"/>
  <bookViews>
    <workbookView xWindow="-16320" yWindow="1605" windowWidth="16440" windowHeight="28320" xr2:uid="{00000000-000D-0000-FFFF-FFFF00000000}"/>
  </bookViews>
  <sheets>
    <sheet name="Legend" sheetId="5" r:id="rId1"/>
    <sheet name="Non-conversion rates" sheetId="2" r:id="rId2"/>
    <sheet name="Design" sheetId="4" r:id="rId3"/>
    <sheet name="Mixing oligo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N9" i="3"/>
  <c r="K9" i="3"/>
  <c r="K8" i="3"/>
  <c r="K7" i="3"/>
  <c r="N7" i="3" s="1"/>
  <c r="K6" i="3"/>
  <c r="F6" i="3"/>
  <c r="N6" i="3" s="1"/>
  <c r="F7" i="3"/>
  <c r="F8" i="3"/>
  <c r="N8" i="3" s="1"/>
  <c r="F5" i="3"/>
  <c r="J9" i="3"/>
  <c r="M9" i="3" s="1"/>
  <c r="J8" i="3"/>
  <c r="J7" i="3"/>
  <c r="J6" i="3"/>
  <c r="E6" i="3"/>
  <c r="E7" i="3"/>
  <c r="E8" i="3"/>
  <c r="E5" i="3"/>
  <c r="E7" i="2"/>
  <c r="E8" i="2"/>
  <c r="E9" i="2"/>
  <c r="E10" i="2"/>
  <c r="M8" i="3" l="1"/>
  <c r="M6" i="3"/>
  <c r="M7" i="3"/>
</calcChain>
</file>

<file path=xl/sharedStrings.xml><?xml version="1.0" encoding="utf-8"?>
<sst xmlns="http://schemas.openxmlformats.org/spreadsheetml/2006/main" count="111" uniqueCount="54">
  <si>
    <t>ERCC-00057-1-TCGTCG</t>
  </si>
  <si>
    <t>ERCC-00057-2-GTTGCG</t>
  </si>
  <si>
    <t>ERCC-00057-3-CTCTCG</t>
  </si>
  <si>
    <t>ERCC-00057-4-CGTGCT</t>
  </si>
  <si>
    <t>ERCC-00057-5-TTTCGT</t>
  </si>
  <si>
    <t>Replicate #3</t>
  </si>
  <si>
    <t>Name</t>
  </si>
  <si>
    <t>A count</t>
  </si>
  <si>
    <t>T count</t>
  </si>
  <si>
    <t>C count</t>
  </si>
  <si>
    <t>G count</t>
  </si>
  <si>
    <t>AG coverage</t>
  </si>
  <si>
    <t>Observed non-conversion rate</t>
  </si>
  <si>
    <t>Expected non-conversion rate</t>
  </si>
  <si>
    <t>Replicate #1</t>
  </si>
  <si>
    <t>Replicate #2</t>
  </si>
  <si>
    <t>Summary</t>
  </si>
  <si>
    <t>Average</t>
  </si>
  <si>
    <t>ERCC-00057-5-TTTCGT</t>
    <phoneticPr fontId="0" type="noConversion"/>
  </si>
  <si>
    <r>
      <rPr>
        <sz val="11"/>
        <color rgb="FF00B050"/>
        <rFont val="Arial"/>
        <family val="2"/>
      </rPr>
      <t>TAATACGACTCACTATA</t>
    </r>
    <r>
      <rPr>
        <b/>
        <sz val="11"/>
        <color rgb="FF7030A0"/>
        <rFont val="Arial"/>
        <family val="2"/>
      </rPr>
      <t>AG</t>
    </r>
    <r>
      <rPr>
        <sz val="11"/>
        <color theme="1"/>
        <rFont val="Arial"/>
        <family val="2"/>
      </rPr>
      <t>TGCATCCTCGTGGCATCATGCGTCTCCTCAGTAGGTCTGC</t>
    </r>
    <r>
      <rPr>
        <b/>
        <sz val="11"/>
        <color rgb="FFFF0000"/>
        <rFont val="Arial"/>
        <family val="2"/>
      </rPr>
      <t>TCGTCG</t>
    </r>
    <r>
      <rPr>
        <sz val="11"/>
        <color theme="1"/>
        <rFont val="Arial"/>
        <family val="2"/>
      </rPr>
      <t>GACTGATCCTAGTGCAATGCGTCTGAGCCTGAGCTACAGCGATATAGCCTGGATTGTGAGCGTATTTGCTGTCAGAACCTCAGCTCATCATGTATGATGCTGTACCATCCTGCGATTTA</t>
    </r>
  </si>
  <si>
    <r>
      <rPr>
        <sz val="11"/>
        <color rgb="FF00B050"/>
        <rFont val="Arial"/>
        <family val="2"/>
      </rPr>
      <t>TAATACGACTCACTATA</t>
    </r>
    <r>
      <rPr>
        <b/>
        <sz val="11"/>
        <color rgb="FF7030A0"/>
        <rFont val="Arial"/>
        <family val="2"/>
      </rPr>
      <t>AG</t>
    </r>
    <r>
      <rPr>
        <sz val="11"/>
        <color theme="1"/>
        <rFont val="Arial"/>
        <family val="2"/>
      </rPr>
      <t>TGCATCCTCGTGGCATCATGCGTCTCCTCAGTAGGTCTGC</t>
    </r>
    <r>
      <rPr>
        <b/>
        <sz val="11"/>
        <color rgb="FFFF0000"/>
        <rFont val="Arial"/>
        <family val="2"/>
      </rPr>
      <t>GTTGCG</t>
    </r>
    <r>
      <rPr>
        <sz val="11"/>
        <color theme="1"/>
        <rFont val="Arial"/>
        <family val="2"/>
      </rPr>
      <t>GACTGATCCTAGTGCAATGCGTCTGAGCCTGAGCTACAGCGATATAGCCTGGATTGTGAGCGTATTTGCTGTCAGAACCTCAGCTCA</t>
    </r>
    <r>
      <rPr>
        <sz val="11"/>
        <color rgb="FF00B050"/>
        <rFont val="Arial"/>
        <family val="2"/>
      </rPr>
      <t>TCATGTATGATGCTGTA</t>
    </r>
    <r>
      <rPr>
        <sz val="11"/>
        <color theme="1"/>
        <rFont val="Arial"/>
        <family val="2"/>
      </rPr>
      <t>CCATCCTGCGATTTA</t>
    </r>
  </si>
  <si>
    <r>
      <rPr>
        <sz val="11"/>
        <color rgb="FF00B050"/>
        <rFont val="Arial"/>
        <family val="2"/>
      </rPr>
      <t>TAATACGACTCACTATA</t>
    </r>
    <r>
      <rPr>
        <b/>
        <sz val="11"/>
        <color rgb="FF7030A0"/>
        <rFont val="Arial"/>
        <family val="2"/>
      </rPr>
      <t>AG</t>
    </r>
    <r>
      <rPr>
        <sz val="11"/>
        <color theme="1"/>
        <rFont val="Arial"/>
        <family val="2"/>
      </rPr>
      <t>TGCATCCTCGTGGCATCATGCGTCTCCTCAGTAGGTCTGC</t>
    </r>
    <r>
      <rPr>
        <b/>
        <sz val="11"/>
        <color rgb="FFFF0000"/>
        <rFont val="Arial"/>
        <family val="2"/>
      </rPr>
      <t>CTCTCG</t>
    </r>
    <r>
      <rPr>
        <sz val="11"/>
        <color theme="1"/>
        <rFont val="Arial"/>
        <family val="2"/>
      </rPr>
      <t>GACTGATCCTAGTGCAATGCGTCTGAGCCTGAGCTACAGCGATATAGCCTGGATTGTGAGCGTATTTGCTGTCAGAACCTCAGCTCATCATGTATGATGCTGTACCATCCTGCGATTTA</t>
    </r>
  </si>
  <si>
    <r>
      <rPr>
        <sz val="11"/>
        <color rgb="FF00B050"/>
        <rFont val="Arial"/>
        <family val="2"/>
      </rPr>
      <t>TAATACGACTCACTATA</t>
    </r>
    <r>
      <rPr>
        <b/>
        <sz val="11"/>
        <color rgb="FF7030A0"/>
        <rFont val="Arial"/>
        <family val="2"/>
      </rPr>
      <t>AG</t>
    </r>
    <r>
      <rPr>
        <sz val="11"/>
        <color theme="1"/>
        <rFont val="Arial"/>
        <family val="2"/>
      </rPr>
      <t>TGCATCCTCGTGGCATCATGCGTCTCCTCAGTAGGTCTGC</t>
    </r>
    <r>
      <rPr>
        <b/>
        <sz val="11"/>
        <color rgb="FFFF0000"/>
        <rFont val="Arial"/>
        <family val="2"/>
      </rPr>
      <t>CGTGCT</t>
    </r>
    <r>
      <rPr>
        <sz val="11"/>
        <color theme="1"/>
        <rFont val="Arial"/>
        <family val="2"/>
      </rPr>
      <t>GACTGATCCTAGTGCAATGCGTCTGAGCCTGAGCTACAGCGATATAGCCTGGATTGTGAGCGTATTTGCTGTCAGAACCTCAGCTCATCATGTATGATGCTGTACCATCCTGCGATTTA</t>
    </r>
  </si>
  <si>
    <r>
      <rPr>
        <sz val="11"/>
        <color rgb="FF00B050"/>
        <rFont val="Arial"/>
        <family val="2"/>
      </rPr>
      <t>TAATACGACTCACTATA</t>
    </r>
    <r>
      <rPr>
        <b/>
        <sz val="11"/>
        <color rgb="FF7030A0"/>
        <rFont val="Arial"/>
        <family val="2"/>
      </rPr>
      <t>AG</t>
    </r>
    <r>
      <rPr>
        <sz val="11"/>
        <color theme="1"/>
        <rFont val="Arial"/>
        <family val="2"/>
      </rPr>
      <t>TGCATCCTCGTGGCATCATGCGTCTCCTCAGTAGGTCTGC</t>
    </r>
    <r>
      <rPr>
        <b/>
        <sz val="11"/>
        <color rgb="FFFF0000"/>
        <rFont val="Arial"/>
        <family val="2"/>
      </rPr>
      <t>TTTCGT</t>
    </r>
    <r>
      <rPr>
        <sz val="11"/>
        <color theme="1"/>
        <rFont val="Arial"/>
        <family val="2"/>
      </rPr>
      <t>GACTGATCCTAGTGCAATGCGTCTGAGCCTGAGCTACAGCGATATAGCCTGGATTGTGAGCGTATTTGCTGTCAGAACCTCAGCTCATCATGTATGATGCTGTACCATCCTGCGATTTA</t>
    </r>
  </si>
  <si>
    <r>
      <t xml:space="preserve">AG bases for TriLink m7G cap analog is in </t>
    </r>
    <r>
      <rPr>
        <b/>
        <sz val="11"/>
        <color rgb="FF7030A0"/>
        <rFont val="Arial"/>
        <family val="2"/>
      </rPr>
      <t>purple</t>
    </r>
  </si>
  <si>
    <r>
      <t xml:space="preserve">Barcodes are in </t>
    </r>
    <r>
      <rPr>
        <b/>
        <sz val="11"/>
        <color rgb="FFFF0000"/>
        <rFont val="Arial"/>
        <family val="2"/>
      </rPr>
      <t>red</t>
    </r>
  </si>
  <si>
    <r>
      <t xml:space="preserve">T7 promoter sequences are in </t>
    </r>
    <r>
      <rPr>
        <sz val="11"/>
        <color rgb="FF00B050"/>
        <rFont val="Arial"/>
        <family val="2"/>
      </rPr>
      <t>green</t>
    </r>
  </si>
  <si>
    <t>Sheet 1 Non-conversion rates measured in the m6Am standards</t>
  </si>
  <si>
    <t>Sheet 2 The design of m6Am standards</t>
  </si>
  <si>
    <t>m6Am oligo</t>
  </si>
  <si>
    <t>Am oligo</t>
  </si>
  <si>
    <t>NA</t>
  </si>
  <si>
    <t>Volume (ul)</t>
  </si>
  <si>
    <t>ERCC-00057-2-TCGTCG</t>
  </si>
  <si>
    <t>Mix</t>
  </si>
  <si>
    <t>Amount (pmole)</t>
  </si>
  <si>
    <t>Aligent RNA ScreenTape results</t>
  </si>
  <si>
    <t>Concentration (ng/ul)</t>
  </si>
  <si>
    <t>Concentration (pmole/ul)</t>
  </si>
  <si>
    <t>Design m6Am ratio</t>
  </si>
  <si>
    <t>Sheet 3 Mixing m6Am and Am oligos</t>
  </si>
  <si>
    <t>Amount (pmoles)</t>
  </si>
  <si>
    <t>Amoung (ng)</t>
  </si>
  <si>
    <t>Expected m6Am ratio (by molar number)</t>
  </si>
  <si>
    <t>Expected m6Am ratio (by mass)</t>
  </si>
  <si>
    <t>Regression</t>
    <phoneticPr fontId="1" type="noConversion"/>
  </si>
  <si>
    <t>Slope</t>
    <phoneticPr fontId="1" type="noConversion"/>
  </si>
  <si>
    <t>Intercept</t>
    <phoneticPr fontId="1" type="noConversion"/>
  </si>
  <si>
    <t>r</t>
    <phoneticPr fontId="1" type="noConversion"/>
  </si>
  <si>
    <t>p-value</t>
    <phoneticPr fontId="1" type="noConversion"/>
  </si>
  <si>
    <r>
      <t xml:space="preserve">Sheet 1. </t>
    </r>
    <r>
      <rPr>
        <sz val="11"/>
        <color theme="1"/>
        <rFont val="Arial"/>
        <family val="2"/>
      </rPr>
      <t>The nonconversion rates of m6Am standards</t>
    </r>
    <phoneticPr fontId="7" type="noConversion"/>
  </si>
  <si>
    <r>
      <t>Sheet 2.</t>
    </r>
    <r>
      <rPr>
        <sz val="11"/>
        <color theme="1"/>
        <rFont val="Arial"/>
        <family val="2"/>
      </rPr>
      <t xml:space="preserve"> The design of the m6Am standards</t>
    </r>
    <phoneticPr fontId="7" type="noConversion"/>
  </si>
  <si>
    <r>
      <t>Sheet 3.</t>
    </r>
    <r>
      <rPr>
        <sz val="11"/>
        <color theme="1"/>
        <rFont val="Arial"/>
        <family val="2"/>
      </rPr>
      <t xml:space="preserve"> Mixing m6Am and Am modified oligos</t>
    </r>
    <phoneticPr fontId="7" type="noConversion"/>
  </si>
  <si>
    <t>Figure 2 - source data 2. The design of m6Am standards.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</si>
</sst>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family val="2"/>
      <scheme val="minor"/>
    </font>
    <font>
      <sz val="8"/>
      <name val="等线"/>
      <family val="2"/>
      <scheme val="minor"/>
    </font>
    <font>
      <sz val="11"/>
      <color theme="1"/>
      <name val="Arial"/>
      <family val="2"/>
    </font>
    <font>
      <sz val="11"/>
      <color rgb="FF00B050"/>
      <name val="Arial"/>
      <family val="2"/>
    </font>
    <font>
      <b/>
      <sz val="11"/>
      <color rgb="FF7030A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6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12" xfId="0" applyFont="1" applyBorder="1"/>
    <xf numFmtId="0" fontId="6" fillId="0" borderId="1" xfId="0" applyFont="1" applyBorder="1"/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0" xfId="0" applyFont="1" applyBorder="1"/>
    <xf numFmtId="0" fontId="6" fillId="0" borderId="13" xfId="0" applyFont="1" applyBorder="1" applyAlignment="1">
      <alignment wrapText="1"/>
    </xf>
    <xf numFmtId="0" fontId="2" fillId="2" borderId="4" xfId="0" applyFont="1" applyFill="1" applyBorder="1"/>
    <xf numFmtId="0" fontId="2" fillId="2" borderId="6" xfId="0" applyFont="1" applyFill="1" applyBorder="1"/>
    <xf numFmtId="0" fontId="2" fillId="2" borderId="9" xfId="0" applyFont="1" applyFill="1" applyBorder="1"/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3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mp"/><Relationship Id="rId3" Type="http://schemas.openxmlformats.org/officeDocument/2006/relationships/image" Target="../media/image3.png"/><Relationship Id="rId7" Type="http://schemas.openxmlformats.org/officeDocument/2006/relationships/image" Target="../media/image7.tm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tmp"/><Relationship Id="rId5" Type="http://schemas.openxmlformats.org/officeDocument/2006/relationships/image" Target="../media/image5.tm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77755</xdr:colOff>
      <xdr:row>14</xdr:row>
      <xdr:rowOff>93306</xdr:rowOff>
    </xdr:from>
    <xdr:to>
      <xdr:col>5</xdr:col>
      <xdr:colOff>144839</xdr:colOff>
      <xdr:row>32</xdr:row>
      <xdr:rowOff>77755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EEA7B0D-203C-5FCA-BF28-AF3F76527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55" y="2597020"/>
          <a:ext cx="6088072" cy="32035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77755</xdr:rowOff>
    </xdr:from>
    <xdr:to>
      <xdr:col>4</xdr:col>
      <xdr:colOff>1079425</xdr:colOff>
      <xdr:row>52</xdr:row>
      <xdr:rowOff>40115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184BD4-F8CE-9935-62BD-D08445A7A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58204"/>
          <a:ext cx="6018245" cy="31814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1</xdr:rowOff>
    </xdr:from>
    <xdr:to>
      <xdr:col>5</xdr:col>
      <xdr:colOff>28359</xdr:colOff>
      <xdr:row>71</xdr:row>
      <xdr:rowOff>153638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C82D160-2382-66EF-88D6-3BC9330C9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57185"/>
          <a:ext cx="6049347" cy="31938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4</xdr:col>
      <xdr:colOff>1009445</xdr:colOff>
      <xdr:row>90</xdr:row>
      <xdr:rowOff>87566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F6A1811-1E3D-6AAB-AD17-090AE0683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55081"/>
          <a:ext cx="5948265" cy="312779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</xdr:row>
      <xdr:rowOff>1</xdr:rowOff>
    </xdr:from>
    <xdr:to>
      <xdr:col>12</xdr:col>
      <xdr:colOff>184321</xdr:colOff>
      <xdr:row>32</xdr:row>
      <xdr:rowOff>38421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97051BF-CA9B-1DED-C592-BFEDF3DAB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3345" y="2510119"/>
          <a:ext cx="6203481" cy="3265714"/>
        </a:xfrm>
        <a:prstGeom prst="rect">
          <a:avLst/>
        </a:prstGeom>
      </xdr:spPr>
    </xdr:pic>
    <xdr:clientData/>
  </xdr:twoCellAnchor>
  <xdr:twoCellAnchor editAs="oneCell">
    <xdr:from>
      <xdr:col>6</xdr:col>
      <xdr:colOff>51227</xdr:colOff>
      <xdr:row>34</xdr:row>
      <xdr:rowOff>89647</xdr:rowOff>
    </xdr:from>
    <xdr:to>
      <xdr:col>12</xdr:col>
      <xdr:colOff>44368</xdr:colOff>
      <xdr:row>52</xdr:row>
      <xdr:rowOff>44824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994369F-631B-48DE-02CA-8B549E307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572" y="6185647"/>
          <a:ext cx="6012301" cy="3182471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54</xdr:row>
      <xdr:rowOff>0</xdr:rowOff>
    </xdr:from>
    <xdr:to>
      <xdr:col>11</xdr:col>
      <xdr:colOff>784769</xdr:colOff>
      <xdr:row>71</xdr:row>
      <xdr:rowOff>153681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BA12EBC-74B0-7126-38AA-E0AD46C1E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3346" y="9681882"/>
          <a:ext cx="5958684" cy="320168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73</xdr:row>
      <xdr:rowOff>0</xdr:rowOff>
    </xdr:from>
    <xdr:to>
      <xdr:col>12</xdr:col>
      <xdr:colOff>56243</xdr:colOff>
      <xdr:row>90</xdr:row>
      <xdr:rowOff>147277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89B6FDE-9826-A067-A2B1-3DCB18978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3345" y="13088471"/>
          <a:ext cx="6075403" cy="31952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F317-365F-4416-97F1-CC042B187266}">
  <dimension ref="A1:A5"/>
  <sheetViews>
    <sheetView tabSelected="1" workbookViewId="0">
      <selection activeCell="A2" sqref="A2"/>
    </sheetView>
  </sheetViews>
  <sheetFormatPr defaultRowHeight="13.9"/>
  <sheetData>
    <row r="1" spans="1:1">
      <c r="A1" s="2" t="s">
        <v>53</v>
      </c>
    </row>
    <row r="3" spans="1:1">
      <c r="A3" s="2" t="s">
        <v>50</v>
      </c>
    </row>
    <row r="4" spans="1:1">
      <c r="A4" s="2" t="s">
        <v>51</v>
      </c>
    </row>
    <row r="5" spans="1:1">
      <c r="A5" s="2" t="s">
        <v>52</v>
      </c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B9045-0527-497F-BD17-CB2E50760BCA}">
  <dimension ref="A1:H39"/>
  <sheetViews>
    <sheetView workbookViewId="0">
      <selection activeCell="G16" sqref="G16"/>
    </sheetView>
  </sheetViews>
  <sheetFormatPr defaultColWidth="9.19921875" defaultRowHeight="13.5"/>
  <cols>
    <col min="1" max="1" width="25.73046875" style="1" customWidth="1"/>
    <col min="2" max="2" width="12.9296875" style="1" customWidth="1"/>
    <col min="3" max="3" width="12.59765625" style="1" customWidth="1"/>
    <col min="4" max="4" width="13.19921875" style="1" customWidth="1"/>
    <col min="5" max="5" width="12.86328125" style="1" customWidth="1"/>
    <col min="6" max="6" width="15.46484375" style="1" customWidth="1"/>
    <col min="7" max="7" width="30.73046875" style="1" customWidth="1"/>
    <col min="8" max="8" width="30.19921875" style="1" customWidth="1"/>
    <col min="9" max="16384" width="9.19921875" style="1"/>
  </cols>
  <sheetData>
    <row r="1" spans="1:5" ht="13.9">
      <c r="A1" s="2" t="s">
        <v>27</v>
      </c>
    </row>
    <row r="3" spans="1:5" ht="13.9">
      <c r="A3" s="2" t="s">
        <v>16</v>
      </c>
      <c r="B3" s="2"/>
      <c r="C3" s="2"/>
      <c r="D3" s="2"/>
      <c r="E3" s="2"/>
    </row>
    <row r="4" spans="1:5" ht="13.9">
      <c r="A4" s="2"/>
      <c r="B4" s="21" t="s">
        <v>12</v>
      </c>
      <c r="C4" s="21"/>
      <c r="D4" s="21"/>
      <c r="E4" s="21"/>
    </row>
    <row r="5" spans="1:5" ht="13.9">
      <c r="A5" s="2" t="s">
        <v>13</v>
      </c>
      <c r="B5" s="2" t="s">
        <v>14</v>
      </c>
      <c r="C5" s="2" t="s">
        <v>15</v>
      </c>
      <c r="D5" s="2" t="s">
        <v>5</v>
      </c>
      <c r="E5" s="2" t="s">
        <v>17</v>
      </c>
    </row>
    <row r="6" spans="1:5">
      <c r="A6" s="1">
        <v>0</v>
      </c>
      <c r="B6" s="1">
        <v>1.1283E-2</v>
      </c>
      <c r="C6" s="1">
        <v>1.4461E-2</v>
      </c>
      <c r="D6" s="1">
        <v>9.5890000000000003E-3</v>
      </c>
      <c r="E6" s="1">
        <f>AVERAGE(B6:D6)</f>
        <v>1.1777666666666667E-2</v>
      </c>
    </row>
    <row r="7" spans="1:5">
      <c r="A7" s="1">
        <v>0.25</v>
      </c>
      <c r="B7" s="1">
        <v>0.23385300000000001</v>
      </c>
      <c r="C7" s="1">
        <v>0.207563</v>
      </c>
      <c r="D7" s="1">
        <v>0.22828100000000001</v>
      </c>
      <c r="E7" s="1">
        <f t="shared" ref="E7:E10" si="0">AVERAGE(B7:D7)</f>
        <v>0.22323233333333334</v>
      </c>
    </row>
    <row r="8" spans="1:5">
      <c r="A8" s="1">
        <v>0.5</v>
      </c>
      <c r="B8" s="1">
        <v>0.57040999999999997</v>
      </c>
      <c r="C8" s="1">
        <v>0.57571399999999995</v>
      </c>
      <c r="D8" s="1">
        <v>0.58799100000000004</v>
      </c>
      <c r="E8" s="1">
        <f t="shared" si="0"/>
        <v>0.57803833333333332</v>
      </c>
    </row>
    <row r="9" spans="1:5">
      <c r="A9" s="1">
        <v>0.75</v>
      </c>
      <c r="B9" s="1">
        <v>0.69533199999999995</v>
      </c>
      <c r="C9" s="1">
        <v>0.68168499999999999</v>
      </c>
      <c r="D9" s="1">
        <v>0.70971099999999998</v>
      </c>
      <c r="E9" s="1">
        <f t="shared" si="0"/>
        <v>0.69557599999999997</v>
      </c>
    </row>
    <row r="10" spans="1:5">
      <c r="A10" s="1">
        <v>1</v>
      </c>
      <c r="B10" s="1">
        <v>0.98516899999999996</v>
      </c>
      <c r="C10" s="1">
        <v>0.98393399999999998</v>
      </c>
      <c r="D10" s="1">
        <v>0.98398200000000002</v>
      </c>
      <c r="E10" s="1">
        <f t="shared" si="0"/>
        <v>0.98436166666666669</v>
      </c>
    </row>
    <row r="12" spans="1:5" ht="13.9">
      <c r="A12" s="2" t="s">
        <v>45</v>
      </c>
      <c r="B12" s="1" t="s">
        <v>46</v>
      </c>
      <c r="C12" s="1">
        <v>0.96700399999999997</v>
      </c>
    </row>
    <row r="13" spans="1:5">
      <c r="B13" s="1" t="s">
        <v>47</v>
      </c>
      <c r="C13" s="1">
        <v>1.4999999999999999E-2</v>
      </c>
    </row>
    <row r="14" spans="1:5">
      <c r="B14" s="1" t="s">
        <v>48</v>
      </c>
      <c r="C14" s="1">
        <v>0.99199999999999999</v>
      </c>
    </row>
    <row r="15" spans="1:5">
      <c r="B15" s="1" t="s">
        <v>49</v>
      </c>
      <c r="C15" s="1">
        <v>8.5749999999999997E-4</v>
      </c>
    </row>
    <row r="17" spans="1:8" ht="13.9">
      <c r="A17" s="2" t="s">
        <v>14</v>
      </c>
      <c r="B17" s="2"/>
      <c r="C17" s="2"/>
      <c r="D17" s="2"/>
      <c r="E17" s="2"/>
      <c r="F17" s="2"/>
      <c r="G17" s="2"/>
      <c r="H17" s="2"/>
    </row>
    <row r="18" spans="1:8" ht="13.9">
      <c r="A18" s="2" t="s">
        <v>6</v>
      </c>
      <c r="B18" s="2" t="s">
        <v>7</v>
      </c>
      <c r="C18" s="2" t="s">
        <v>8</v>
      </c>
      <c r="D18" s="2" t="s">
        <v>9</v>
      </c>
      <c r="E18" s="2" t="s">
        <v>10</v>
      </c>
      <c r="F18" s="2" t="s">
        <v>11</v>
      </c>
      <c r="G18" s="2" t="s">
        <v>12</v>
      </c>
      <c r="H18" s="2" t="s">
        <v>13</v>
      </c>
    </row>
    <row r="19" spans="1:8">
      <c r="A19" s="1" t="s">
        <v>0</v>
      </c>
      <c r="B19" s="1">
        <v>8</v>
      </c>
      <c r="C19" s="1">
        <v>0</v>
      </c>
      <c r="D19" s="1">
        <v>0</v>
      </c>
      <c r="E19" s="1">
        <v>701</v>
      </c>
      <c r="F19" s="1">
        <v>709</v>
      </c>
      <c r="G19" s="1">
        <v>1.12834978843441E-2</v>
      </c>
      <c r="H19" s="1">
        <v>0</v>
      </c>
    </row>
    <row r="20" spans="1:8">
      <c r="A20" s="1" t="s">
        <v>1</v>
      </c>
      <c r="B20" s="1">
        <v>210</v>
      </c>
      <c r="C20" s="1">
        <v>1</v>
      </c>
      <c r="D20" s="1">
        <v>2</v>
      </c>
      <c r="E20" s="1">
        <v>688</v>
      </c>
      <c r="F20" s="1">
        <v>898</v>
      </c>
      <c r="G20" s="1">
        <v>0.23385300668151399</v>
      </c>
      <c r="H20" s="1">
        <v>0.25</v>
      </c>
    </row>
    <row r="21" spans="1:8">
      <c r="A21" s="1" t="s">
        <v>2</v>
      </c>
      <c r="B21" s="1">
        <v>640</v>
      </c>
      <c r="C21" s="1">
        <v>0</v>
      </c>
      <c r="D21" s="1">
        <v>9</v>
      </c>
      <c r="E21" s="1">
        <v>482</v>
      </c>
      <c r="F21" s="1">
        <v>1122</v>
      </c>
      <c r="G21" s="1">
        <v>0.57040998217468797</v>
      </c>
      <c r="H21" s="1">
        <v>0.5</v>
      </c>
    </row>
    <row r="22" spans="1:8">
      <c r="A22" s="1" t="s">
        <v>3</v>
      </c>
      <c r="B22" s="1">
        <v>566</v>
      </c>
      <c r="C22" s="1">
        <v>0</v>
      </c>
      <c r="D22" s="1">
        <v>9</v>
      </c>
      <c r="E22" s="1">
        <v>248</v>
      </c>
      <c r="F22" s="1">
        <v>814</v>
      </c>
      <c r="G22" s="1">
        <v>0.69533169533169503</v>
      </c>
      <c r="H22" s="1">
        <v>0.75</v>
      </c>
    </row>
    <row r="23" spans="1:8">
      <c r="A23" s="1" t="s">
        <v>4</v>
      </c>
      <c r="B23" s="1">
        <v>2192</v>
      </c>
      <c r="C23" s="1">
        <v>0</v>
      </c>
      <c r="D23" s="1">
        <v>30</v>
      </c>
      <c r="E23" s="1">
        <v>33</v>
      </c>
      <c r="F23" s="1">
        <v>2225</v>
      </c>
      <c r="G23" s="1">
        <v>0.98516853932584203</v>
      </c>
      <c r="H23" s="1">
        <v>1</v>
      </c>
    </row>
    <row r="25" spans="1:8" ht="13.9">
      <c r="A25" s="2" t="s">
        <v>15</v>
      </c>
      <c r="B25" s="2"/>
      <c r="C25" s="2"/>
      <c r="D25" s="2"/>
      <c r="E25" s="2"/>
      <c r="F25" s="2"/>
      <c r="G25" s="2"/>
      <c r="H25" s="2"/>
    </row>
    <row r="26" spans="1:8" ht="13.9">
      <c r="A26" s="2" t="s">
        <v>6</v>
      </c>
      <c r="B26" s="2" t="s">
        <v>7</v>
      </c>
      <c r="C26" s="2" t="s">
        <v>8</v>
      </c>
      <c r="D26" s="2" t="s">
        <v>9</v>
      </c>
      <c r="E26" s="2" t="s">
        <v>10</v>
      </c>
      <c r="F26" s="2" t="s">
        <v>11</v>
      </c>
      <c r="G26" s="2" t="s">
        <v>12</v>
      </c>
      <c r="H26" s="2" t="s">
        <v>13</v>
      </c>
    </row>
    <row r="27" spans="1:8">
      <c r="A27" s="1" t="s">
        <v>0</v>
      </c>
      <c r="B27" s="1">
        <v>13</v>
      </c>
      <c r="C27" s="1">
        <v>0</v>
      </c>
      <c r="D27" s="1">
        <v>0</v>
      </c>
      <c r="E27" s="1">
        <v>886</v>
      </c>
      <c r="F27" s="1">
        <v>899</v>
      </c>
      <c r="G27" s="1">
        <v>1.4460511679644E-2</v>
      </c>
      <c r="H27" s="1">
        <v>0</v>
      </c>
    </row>
    <row r="28" spans="1:8">
      <c r="A28" s="1" t="s">
        <v>1</v>
      </c>
      <c r="B28" s="1">
        <v>247</v>
      </c>
      <c r="C28" s="1">
        <v>0</v>
      </c>
      <c r="D28" s="1">
        <v>2</v>
      </c>
      <c r="E28" s="1">
        <v>943</v>
      </c>
      <c r="F28" s="1">
        <v>1190</v>
      </c>
      <c r="G28" s="1">
        <v>0.20756302521008399</v>
      </c>
      <c r="H28" s="1">
        <v>0.25</v>
      </c>
    </row>
    <row r="29" spans="1:8">
      <c r="A29" s="1" t="s">
        <v>2</v>
      </c>
      <c r="B29" s="1">
        <v>806</v>
      </c>
      <c r="C29" s="1">
        <v>1</v>
      </c>
      <c r="D29" s="1">
        <v>16</v>
      </c>
      <c r="E29" s="1">
        <v>594</v>
      </c>
      <c r="F29" s="1">
        <v>1400</v>
      </c>
      <c r="G29" s="1">
        <v>0.57571428571428496</v>
      </c>
      <c r="H29" s="1">
        <v>0.5</v>
      </c>
    </row>
    <row r="30" spans="1:8">
      <c r="A30" s="1" t="s">
        <v>3</v>
      </c>
      <c r="B30" s="1">
        <v>696</v>
      </c>
      <c r="C30" s="1">
        <v>0</v>
      </c>
      <c r="D30" s="1">
        <v>10</v>
      </c>
      <c r="E30" s="1">
        <v>325</v>
      </c>
      <c r="F30" s="1">
        <v>1021</v>
      </c>
      <c r="G30" s="1">
        <v>0.68168462291870702</v>
      </c>
      <c r="H30" s="1">
        <v>0.75</v>
      </c>
    </row>
    <row r="31" spans="1:8">
      <c r="A31" s="1" t="s">
        <v>4</v>
      </c>
      <c r="B31" s="1">
        <v>2511</v>
      </c>
      <c r="C31" s="1">
        <v>0</v>
      </c>
      <c r="D31" s="1">
        <v>39</v>
      </c>
      <c r="E31" s="1">
        <v>41</v>
      </c>
      <c r="F31" s="1">
        <v>2552</v>
      </c>
      <c r="G31" s="1">
        <v>0.98393416927899602</v>
      </c>
      <c r="H31" s="1">
        <v>1</v>
      </c>
    </row>
    <row r="33" spans="1:8" ht="13.9">
      <c r="A33" s="2" t="s">
        <v>5</v>
      </c>
      <c r="B33" s="2"/>
      <c r="C33" s="2"/>
      <c r="D33" s="2"/>
      <c r="E33" s="2"/>
      <c r="F33" s="2"/>
      <c r="G33" s="2"/>
      <c r="H33" s="2"/>
    </row>
    <row r="34" spans="1:8" ht="13.9">
      <c r="A34" s="2" t="s">
        <v>6</v>
      </c>
      <c r="B34" s="2" t="s">
        <v>7</v>
      </c>
      <c r="C34" s="2" t="s">
        <v>8</v>
      </c>
      <c r="D34" s="2" t="s">
        <v>9</v>
      </c>
      <c r="E34" s="2" t="s">
        <v>10</v>
      </c>
      <c r="F34" s="2" t="s">
        <v>11</v>
      </c>
      <c r="G34" s="2" t="s">
        <v>12</v>
      </c>
      <c r="H34" s="2" t="s">
        <v>13</v>
      </c>
    </row>
    <row r="35" spans="1:8">
      <c r="A35" s="1" t="s">
        <v>0</v>
      </c>
      <c r="B35" s="1">
        <v>81</v>
      </c>
      <c r="C35" s="1">
        <v>6</v>
      </c>
      <c r="D35" s="1">
        <v>0</v>
      </c>
      <c r="E35" s="1">
        <v>8366</v>
      </c>
      <c r="F35" s="1">
        <v>8447</v>
      </c>
      <c r="G35" s="1">
        <v>9.5892032674322197E-3</v>
      </c>
      <c r="H35" s="1">
        <v>0</v>
      </c>
    </row>
    <row r="36" spans="1:8">
      <c r="A36" s="1" t="s">
        <v>1</v>
      </c>
      <c r="B36" s="1">
        <v>2336</v>
      </c>
      <c r="C36" s="1">
        <v>8</v>
      </c>
      <c r="D36" s="1">
        <v>12</v>
      </c>
      <c r="E36" s="1">
        <v>7897</v>
      </c>
      <c r="F36" s="1">
        <v>10233</v>
      </c>
      <c r="G36" s="1">
        <v>0.22828105150004799</v>
      </c>
      <c r="H36" s="1">
        <v>0.25</v>
      </c>
    </row>
    <row r="37" spans="1:8">
      <c r="A37" s="1" t="s">
        <v>2</v>
      </c>
      <c r="B37" s="1">
        <v>7658</v>
      </c>
      <c r="C37" s="1">
        <v>20</v>
      </c>
      <c r="D37" s="1">
        <v>61</v>
      </c>
      <c r="E37" s="1">
        <v>5366</v>
      </c>
      <c r="F37" s="1">
        <v>13024</v>
      </c>
      <c r="G37" s="1">
        <v>0.58799140049139997</v>
      </c>
      <c r="H37" s="1">
        <v>0.5</v>
      </c>
    </row>
    <row r="38" spans="1:8">
      <c r="A38" s="1" t="s">
        <v>3</v>
      </c>
      <c r="B38" s="1">
        <v>6804</v>
      </c>
      <c r="C38" s="1">
        <v>9</v>
      </c>
      <c r="D38" s="1">
        <v>31</v>
      </c>
      <c r="E38" s="1">
        <v>2783</v>
      </c>
      <c r="F38" s="1">
        <v>9587</v>
      </c>
      <c r="G38" s="1">
        <v>0.70971106706998999</v>
      </c>
      <c r="H38" s="1">
        <v>0.75</v>
      </c>
    </row>
    <row r="39" spans="1:8">
      <c r="A39" s="1" t="s">
        <v>4</v>
      </c>
      <c r="B39" s="1">
        <v>21071</v>
      </c>
      <c r="C39" s="1">
        <v>33</v>
      </c>
      <c r="D39" s="1">
        <v>121</v>
      </c>
      <c r="E39" s="1">
        <v>343</v>
      </c>
      <c r="F39" s="1">
        <v>21414</v>
      </c>
      <c r="G39" s="1">
        <v>0.98398244139348001</v>
      </c>
      <c r="H39" s="1">
        <v>1</v>
      </c>
    </row>
  </sheetData>
  <mergeCells count="1">
    <mergeCell ref="B4:E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0B2C8-26B4-4E4B-BE19-C3117568054C}">
  <dimension ref="A1:B11"/>
  <sheetViews>
    <sheetView workbookViewId="0">
      <selection activeCell="D21" sqref="D21"/>
    </sheetView>
  </sheetViews>
  <sheetFormatPr defaultColWidth="9.19921875" defaultRowHeight="13.5"/>
  <cols>
    <col min="1" max="1" width="25.19921875" style="1" customWidth="1"/>
    <col min="2" max="16384" width="9.19921875" style="1"/>
  </cols>
  <sheetData>
    <row r="1" spans="1:2" ht="13.9">
      <c r="A1" s="2" t="s">
        <v>28</v>
      </c>
    </row>
    <row r="3" spans="1:2" ht="13.9">
      <c r="A3" s="1" t="s">
        <v>0</v>
      </c>
      <c r="B3" s="1" t="s">
        <v>19</v>
      </c>
    </row>
    <row r="4" spans="1:2" ht="13.9">
      <c r="A4" s="1" t="s">
        <v>1</v>
      </c>
      <c r="B4" s="1" t="s">
        <v>20</v>
      </c>
    </row>
    <row r="5" spans="1:2" ht="13.9">
      <c r="A5" s="1" t="s">
        <v>2</v>
      </c>
      <c r="B5" s="1" t="s">
        <v>21</v>
      </c>
    </row>
    <row r="6" spans="1:2" ht="13.9">
      <c r="A6" s="1" t="s">
        <v>3</v>
      </c>
      <c r="B6" s="1" t="s">
        <v>22</v>
      </c>
    </row>
    <row r="7" spans="1:2" ht="13.9">
      <c r="A7" s="1" t="s">
        <v>18</v>
      </c>
      <c r="B7" s="1" t="s">
        <v>23</v>
      </c>
    </row>
    <row r="9" spans="1:2">
      <c r="A9" s="1" t="s">
        <v>26</v>
      </c>
    </row>
    <row r="10" spans="1:2" ht="13.9">
      <c r="A10" s="1" t="s">
        <v>24</v>
      </c>
    </row>
    <row r="11" spans="1:2" ht="13.9">
      <c r="A11" s="1" t="s">
        <v>25</v>
      </c>
    </row>
  </sheetData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F2C6F-B196-4B2E-A402-C1AC4212E45B}">
  <dimension ref="A1:N73"/>
  <sheetViews>
    <sheetView topLeftCell="A37" zoomScale="85" zoomScaleNormal="85" workbookViewId="0">
      <selection activeCell="N14" sqref="N14"/>
    </sheetView>
  </sheetViews>
  <sheetFormatPr defaultColWidth="9.19921875" defaultRowHeight="13.5"/>
  <cols>
    <col min="1" max="1" width="27" style="1" customWidth="1"/>
    <col min="2" max="2" width="15.6640625" style="1" customWidth="1"/>
    <col min="3" max="3" width="17" style="1" customWidth="1"/>
    <col min="4" max="4" width="10" style="1" customWidth="1"/>
    <col min="5" max="5" width="15.33203125" style="1" customWidth="1"/>
    <col min="6" max="6" width="14.3984375" style="1" customWidth="1"/>
    <col min="7" max="7" width="19.19921875" style="1" customWidth="1"/>
    <col min="8" max="8" width="19.73046875" style="1" customWidth="1"/>
    <col min="9" max="9" width="9.1328125" style="1" customWidth="1"/>
    <col min="10" max="10" width="13.59765625" style="1" customWidth="1"/>
    <col min="11" max="11" width="11.3984375" style="1" customWidth="1"/>
    <col min="12" max="12" width="11.9296875" style="1" customWidth="1"/>
    <col min="13" max="13" width="22.46484375" style="1" customWidth="1"/>
    <col min="14" max="14" width="17.53125" style="1" customWidth="1"/>
    <col min="15" max="16" width="9.19921875" style="1" customWidth="1"/>
    <col min="17" max="16384" width="9.19921875" style="1"/>
  </cols>
  <sheetData>
    <row r="1" spans="1:14" ht="13.9">
      <c r="A1" s="2" t="s">
        <v>40</v>
      </c>
    </row>
    <row r="3" spans="1:14" ht="14.65" customHeight="1">
      <c r="A3" s="2"/>
      <c r="B3" s="24" t="s">
        <v>30</v>
      </c>
      <c r="C3" s="22"/>
      <c r="D3" s="22"/>
      <c r="E3" s="22"/>
      <c r="F3" s="22"/>
      <c r="G3" s="24" t="s">
        <v>29</v>
      </c>
      <c r="H3" s="22"/>
      <c r="I3" s="22"/>
      <c r="J3" s="22"/>
      <c r="K3" s="23"/>
      <c r="L3" s="22" t="s">
        <v>34</v>
      </c>
      <c r="M3" s="22"/>
      <c r="N3" s="23"/>
    </row>
    <row r="4" spans="1:14" ht="30.95" customHeight="1">
      <c r="A4" s="10" t="s">
        <v>6</v>
      </c>
      <c r="B4" s="17" t="s">
        <v>38</v>
      </c>
      <c r="C4" s="11" t="s">
        <v>37</v>
      </c>
      <c r="D4" s="11" t="s">
        <v>32</v>
      </c>
      <c r="E4" s="11" t="s">
        <v>41</v>
      </c>
      <c r="F4" s="11" t="s">
        <v>42</v>
      </c>
      <c r="G4" s="17" t="s">
        <v>38</v>
      </c>
      <c r="H4" s="11" t="s">
        <v>37</v>
      </c>
      <c r="I4" s="11" t="s">
        <v>32</v>
      </c>
      <c r="J4" s="11" t="s">
        <v>35</v>
      </c>
      <c r="K4" s="12" t="s">
        <v>42</v>
      </c>
      <c r="L4" s="11" t="s">
        <v>39</v>
      </c>
      <c r="M4" s="11" t="s">
        <v>43</v>
      </c>
      <c r="N4" s="12" t="s">
        <v>44</v>
      </c>
    </row>
    <row r="5" spans="1:14">
      <c r="A5" s="16" t="s">
        <v>0</v>
      </c>
      <c r="B5" s="13">
        <v>757</v>
      </c>
      <c r="C5" s="14">
        <v>42</v>
      </c>
      <c r="D5" s="14">
        <v>3</v>
      </c>
      <c r="E5" s="14">
        <f>D5*B5</f>
        <v>2271</v>
      </c>
      <c r="F5" s="14">
        <f>C5*D5</f>
        <v>126</v>
      </c>
      <c r="G5" s="13" t="s">
        <v>31</v>
      </c>
      <c r="H5" s="14" t="s">
        <v>31</v>
      </c>
      <c r="I5" s="14">
        <v>0</v>
      </c>
      <c r="J5" s="14">
        <v>0</v>
      </c>
      <c r="K5" s="15">
        <v>0</v>
      </c>
      <c r="L5" s="14">
        <v>0</v>
      </c>
      <c r="M5" s="14">
        <v>0</v>
      </c>
      <c r="N5" s="18">
        <v>0</v>
      </c>
    </row>
    <row r="6" spans="1:14">
      <c r="A6" s="8" t="s">
        <v>1</v>
      </c>
      <c r="B6" s="3">
        <v>807</v>
      </c>
      <c r="C6" s="1">
        <v>43.5</v>
      </c>
      <c r="D6" s="1">
        <v>3.5</v>
      </c>
      <c r="E6" s="1">
        <f t="shared" ref="E6:E8" si="0">D6*B6</f>
        <v>2824.5</v>
      </c>
      <c r="F6" s="1">
        <f t="shared" ref="F6:F8" si="1">C6*D6</f>
        <v>152.25</v>
      </c>
      <c r="G6" s="3">
        <v>941</v>
      </c>
      <c r="H6" s="1">
        <v>51.6</v>
      </c>
      <c r="I6" s="1">
        <v>1</v>
      </c>
      <c r="J6" s="1">
        <f>I6*G6</f>
        <v>941</v>
      </c>
      <c r="K6" s="4">
        <f t="shared" ref="K6:K9" si="2">H6*I6</f>
        <v>51.6</v>
      </c>
      <c r="L6" s="1">
        <v>0.25</v>
      </c>
      <c r="M6" s="1">
        <f>J6/(E6+J6)</f>
        <v>0.24990041163192139</v>
      </c>
      <c r="N6" s="19">
        <f>K6/(F6+K6)</f>
        <v>0.25312729948491541</v>
      </c>
    </row>
    <row r="7" spans="1:14">
      <c r="A7" s="8" t="s">
        <v>2</v>
      </c>
      <c r="B7" s="3">
        <v>738</v>
      </c>
      <c r="C7" s="1">
        <v>40.799999999999997</v>
      </c>
      <c r="D7" s="1">
        <v>2.1</v>
      </c>
      <c r="E7" s="1">
        <f t="shared" si="0"/>
        <v>1549.8</v>
      </c>
      <c r="F7" s="1">
        <f t="shared" si="1"/>
        <v>85.679999999999993</v>
      </c>
      <c r="G7" s="3">
        <v>487</v>
      </c>
      <c r="H7" s="1">
        <v>28.7</v>
      </c>
      <c r="I7" s="1">
        <v>3</v>
      </c>
      <c r="J7" s="1">
        <f t="shared" ref="J7:J9" si="3">I7*G7</f>
        <v>1461</v>
      </c>
      <c r="K7" s="4">
        <f t="shared" si="2"/>
        <v>86.1</v>
      </c>
      <c r="L7" s="1">
        <v>0.5</v>
      </c>
      <c r="M7" s="1">
        <f>J7/(E7+J7)</f>
        <v>0.48525308888003188</v>
      </c>
      <c r="N7" s="19">
        <f t="shared" ref="N7:N9" si="4">K7/(F7+K7)</f>
        <v>0.5012224938875306</v>
      </c>
    </row>
    <row r="8" spans="1:14">
      <c r="A8" s="8" t="s">
        <v>3</v>
      </c>
      <c r="B8" s="3">
        <v>688</v>
      </c>
      <c r="C8" s="1">
        <v>40</v>
      </c>
      <c r="D8" s="1">
        <v>1</v>
      </c>
      <c r="E8" s="1">
        <f t="shared" si="0"/>
        <v>688</v>
      </c>
      <c r="F8" s="1">
        <f t="shared" si="1"/>
        <v>40</v>
      </c>
      <c r="G8" s="3">
        <v>625</v>
      </c>
      <c r="H8" s="1">
        <v>31.6</v>
      </c>
      <c r="I8" s="1">
        <v>3.8</v>
      </c>
      <c r="J8" s="1">
        <f t="shared" si="3"/>
        <v>2375</v>
      </c>
      <c r="K8" s="4">
        <f t="shared" si="2"/>
        <v>120.08</v>
      </c>
      <c r="L8" s="1">
        <v>0.75</v>
      </c>
      <c r="M8" s="1">
        <f>J8/(E8+J8)</f>
        <v>0.77538361083904672</v>
      </c>
      <c r="N8" s="19">
        <f t="shared" si="4"/>
        <v>0.75012493753123444</v>
      </c>
    </row>
    <row r="9" spans="1:14">
      <c r="A9" s="9" t="s">
        <v>4</v>
      </c>
      <c r="B9" s="5" t="s">
        <v>31</v>
      </c>
      <c r="C9" s="6" t="s">
        <v>31</v>
      </c>
      <c r="D9" s="6">
        <v>0</v>
      </c>
      <c r="E9" s="6">
        <v>0</v>
      </c>
      <c r="F9" s="6">
        <v>0</v>
      </c>
      <c r="G9" s="5">
        <v>360</v>
      </c>
      <c r="H9" s="6">
        <v>18.5</v>
      </c>
      <c r="I9" s="6">
        <v>8</v>
      </c>
      <c r="J9" s="6">
        <f t="shared" si="3"/>
        <v>2880</v>
      </c>
      <c r="K9" s="7">
        <f t="shared" si="2"/>
        <v>148</v>
      </c>
      <c r="L9" s="6">
        <v>1</v>
      </c>
      <c r="M9" s="6">
        <f>J9/(E9+J9)</f>
        <v>1</v>
      </c>
      <c r="N9" s="20">
        <f t="shared" si="4"/>
        <v>1</v>
      </c>
    </row>
    <row r="11" spans="1:14" ht="13.9">
      <c r="A11" s="2" t="s">
        <v>36</v>
      </c>
      <c r="B11" s="2"/>
      <c r="C11" s="2"/>
      <c r="D11" s="2"/>
      <c r="E11" s="2"/>
      <c r="F11" s="2"/>
      <c r="G11" s="2"/>
      <c r="H11" s="2"/>
    </row>
    <row r="12" spans="1:14" ht="13.9">
      <c r="A12" s="2" t="s">
        <v>30</v>
      </c>
      <c r="B12" s="2"/>
      <c r="C12" s="2"/>
      <c r="D12" s="2"/>
      <c r="E12" s="2"/>
      <c r="F12" s="2"/>
      <c r="G12" s="2" t="s">
        <v>29</v>
      </c>
      <c r="H12" s="2"/>
    </row>
    <row r="14" spans="1:14">
      <c r="A14" s="1" t="s">
        <v>0</v>
      </c>
      <c r="G14" s="1" t="s">
        <v>33</v>
      </c>
    </row>
    <row r="34" spans="1:7">
      <c r="A34" s="1" t="s">
        <v>1</v>
      </c>
      <c r="G34" s="1" t="s">
        <v>2</v>
      </c>
    </row>
    <row r="54" spans="1:7">
      <c r="A54" s="1" t="s">
        <v>2</v>
      </c>
      <c r="G54" s="1" t="s">
        <v>3</v>
      </c>
    </row>
    <row r="73" spans="1:7">
      <c r="A73" s="1" t="s">
        <v>3</v>
      </c>
      <c r="G73" s="1" t="s">
        <v>4</v>
      </c>
    </row>
  </sheetData>
  <mergeCells count="3">
    <mergeCell ref="L3:N3"/>
    <mergeCell ref="B3:F3"/>
    <mergeCell ref="G3:K3"/>
  </mergeCells>
  <phoneticPr fontId="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Legend</vt:lpstr>
      <vt:lpstr>Non-conversion rates</vt:lpstr>
      <vt:lpstr>Design</vt:lpstr>
      <vt:lpstr>Mixing oligos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Jianheng Liu</dc:creator>
  <cp:lastModifiedBy>Fox</cp:lastModifiedBy>
  <dcterms:created xsi:type="dcterms:W3CDTF">2015-06-05T18:17:20Z</dcterms:created>
  <dcterms:modified xsi:type="dcterms:W3CDTF">2025-03-13T02:36:50Z</dcterms:modified>
</cp:coreProperties>
</file>