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3_ham manuscript\2024_elife\202504_elife final_Resources data\Source data_final 2\"/>
    </mc:Choice>
  </mc:AlternateContent>
  <xr:revisionPtr revIDLastSave="0" documentId="8_{355E745B-8201-4F85-BD7B-42050544C2DC}" xr6:coauthVersionLast="47" xr6:coauthVersionMax="47" xr10:uidLastSave="{00000000-0000-0000-0000-000000000000}"/>
  <bookViews>
    <workbookView xWindow="12825" yWindow="570" windowWidth="21915" windowHeight="13950" xr2:uid="{3FD83169-B501-44F5-8DBA-9CFC56ADCA7E}"/>
  </bookViews>
  <sheets>
    <sheet name="Figure 2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1" l="1"/>
  <c r="E53" i="1"/>
  <c r="D53" i="1"/>
  <c r="C53" i="1"/>
  <c r="B53" i="1"/>
  <c r="G53" i="1" s="1"/>
  <c r="H52" i="1"/>
  <c r="G52" i="1"/>
  <c r="F52" i="1"/>
  <c r="E52" i="1"/>
  <c r="D52" i="1"/>
  <c r="C52" i="1"/>
  <c r="B52" i="1"/>
  <c r="G47" i="1"/>
  <c r="D42" i="1"/>
  <c r="D41" i="1"/>
  <c r="E41" i="1" s="1"/>
  <c r="D40" i="1"/>
  <c r="D39" i="1"/>
  <c r="E39" i="1" s="1"/>
  <c r="D38" i="1"/>
  <c r="D37" i="1"/>
  <c r="E37" i="1" s="1"/>
  <c r="D36" i="1"/>
  <c r="D35" i="1"/>
  <c r="E35" i="1" s="1"/>
  <c r="F35" i="1" s="1"/>
  <c r="D34" i="1"/>
  <c r="E33" i="1"/>
  <c r="D33" i="1"/>
  <c r="D32" i="1"/>
  <c r="D31" i="1"/>
  <c r="E31" i="1" s="1"/>
  <c r="F31" i="1" s="1"/>
  <c r="D30" i="1"/>
  <c r="D29" i="1"/>
  <c r="E29" i="1" s="1"/>
  <c r="D28" i="1"/>
  <c r="E27" i="1" s="1"/>
  <c r="D27" i="1"/>
  <c r="D26" i="1"/>
  <c r="E25" i="1"/>
  <c r="D25" i="1"/>
  <c r="D24" i="1"/>
  <c r="D23" i="1"/>
  <c r="E23" i="1" s="1"/>
  <c r="F23" i="1" s="1"/>
  <c r="D22" i="1"/>
  <c r="D21" i="1"/>
  <c r="E21" i="1" s="1"/>
  <c r="D20" i="1"/>
  <c r="D19" i="1"/>
  <c r="E19" i="1" s="1"/>
  <c r="F19" i="1" s="1"/>
  <c r="D18" i="1"/>
  <c r="D17" i="1"/>
  <c r="E17" i="1" s="1"/>
  <c r="D16" i="1"/>
  <c r="E15" i="1" s="1"/>
  <c r="F15" i="1" s="1"/>
  <c r="D15" i="1"/>
  <c r="D14" i="1"/>
  <c r="D13" i="1"/>
  <c r="E13" i="1" s="1"/>
  <c r="D12" i="1"/>
  <c r="D11" i="1"/>
  <c r="E11" i="1" s="1"/>
  <c r="F11" i="1" s="1"/>
  <c r="D10" i="1"/>
  <c r="E9" i="1"/>
  <c r="D9" i="1"/>
  <c r="D8" i="1"/>
  <c r="E7" i="1"/>
  <c r="F7" i="1" s="1"/>
  <c r="D7" i="1"/>
  <c r="D6" i="1"/>
  <c r="E5" i="1" s="1"/>
  <c r="D5" i="1"/>
  <c r="D4" i="1"/>
  <c r="D3" i="1"/>
  <c r="E3" i="1" s="1"/>
  <c r="F3" i="1" s="1"/>
  <c r="F27" i="1" l="1"/>
  <c r="F39" i="1"/>
</calcChain>
</file>

<file path=xl/sharedStrings.xml><?xml version="1.0" encoding="utf-8"?>
<sst xmlns="http://schemas.openxmlformats.org/spreadsheetml/2006/main" count="66" uniqueCount="60">
  <si>
    <r>
      <t>Raw data:</t>
    </r>
    <r>
      <rPr>
        <i/>
        <sz val="12"/>
        <rFont val="Calibri"/>
        <family val="2"/>
        <scheme val="minor"/>
      </rPr>
      <t xml:space="preserve"> hamv5 vs hamPRΔ</t>
    </r>
  </si>
  <si>
    <t>relative intensity</t>
  </si>
  <si>
    <t>RawIntDen</t>
  </si>
  <si>
    <t>Length</t>
  </si>
  <si>
    <t>RawIntDen/Length</t>
  </si>
  <si>
    <t>background subtration</t>
  </si>
  <si>
    <t>Average per sample</t>
  </si>
  <si>
    <t>hamv5_SV1_a</t>
  </si>
  <si>
    <t>hamv5_SV1_a_background</t>
  </si>
  <si>
    <t>hamv5_SV1_b</t>
  </si>
  <si>
    <t>hamv5_SV1_b_background</t>
  </si>
  <si>
    <t>hamv5_SV2_a</t>
  </si>
  <si>
    <t>hamv5_SV2_a_background</t>
  </si>
  <si>
    <t>hamv5_SV2_b</t>
  </si>
  <si>
    <t>hamv5_SV2_b_background</t>
  </si>
  <si>
    <t>hamv5_SV3_a</t>
  </si>
  <si>
    <t>hamv5_SV3_a_background</t>
  </si>
  <si>
    <t>hamv5_SV3_b</t>
  </si>
  <si>
    <t>hamv5_SV3_b_background</t>
  </si>
  <si>
    <t>hamv5_SV4_a</t>
  </si>
  <si>
    <t>hamv5_SV4_a_background</t>
  </si>
  <si>
    <t>hamv5_SV4_b</t>
  </si>
  <si>
    <t>hamv5_SV4_b_background</t>
  </si>
  <si>
    <t>hamv5_SV5_a</t>
  </si>
  <si>
    <t>hamv5_SV5_a_background</t>
  </si>
  <si>
    <t>hamv5_SV5_b</t>
  </si>
  <si>
    <t>hamv5_SV5_b_background</t>
  </si>
  <si>
    <t>hamPRΔ_SV1_a</t>
  </si>
  <si>
    <t>hamPRΔ_SV1_a_background</t>
  </si>
  <si>
    <t>hamPRΔ_SV1_b</t>
  </si>
  <si>
    <t>hamPRΔ_SV1_b_background</t>
  </si>
  <si>
    <t>hamPRΔ_SV2_a</t>
  </si>
  <si>
    <t>hamPRΔ_SV2_a_background</t>
  </si>
  <si>
    <t>hamPRΔ_SV2_b</t>
  </si>
  <si>
    <t>hamPRΔ_SV2_b_background</t>
  </si>
  <si>
    <t>hamPRΔ_SV3_a</t>
  </si>
  <si>
    <t>hamPRΔ_SV3_a_background</t>
  </si>
  <si>
    <t>hamPRΔ_SV3_b</t>
  </si>
  <si>
    <t>hamPRΔ_SV3_b_background</t>
  </si>
  <si>
    <t>hamPRΔ_SV4_a</t>
  </si>
  <si>
    <t>hamPRΔ_SV4_a_background</t>
  </si>
  <si>
    <t>hamPRΔ_SV4_b</t>
  </si>
  <si>
    <t>hamPRΔ_SV4_b_background</t>
  </si>
  <si>
    <t>hamPRΔ_SV5_a</t>
  </si>
  <si>
    <t>hamPRΔ_SV5_a_background</t>
  </si>
  <si>
    <t>hamPRΔ_SV5_b</t>
  </si>
  <si>
    <t>hamPRΔ_SV5_b_background</t>
  </si>
  <si>
    <t>Average intensity per sample</t>
  </si>
  <si>
    <t>SV1</t>
  </si>
  <si>
    <t>SV2</t>
  </si>
  <si>
    <t>SV3</t>
  </si>
  <si>
    <t>SV4</t>
  </si>
  <si>
    <t>SV5</t>
  </si>
  <si>
    <t>Average</t>
  </si>
  <si>
    <t xml:space="preserve">hamv5 </t>
  </si>
  <si>
    <t xml:space="preserve">hamPRΔ </t>
  </si>
  <si>
    <t>nomalize to hamv5_average</t>
  </si>
  <si>
    <t>STDEV</t>
  </si>
  <si>
    <t>TTEST</t>
  </si>
  <si>
    <t>hamPRΔ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</si>
</sst>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455BF-5988-4257-8A51-D8F4F3DE22C3}">
  <dimension ref="A1:H53"/>
  <sheetViews>
    <sheetView tabSelected="1" workbookViewId="0">
      <selection activeCell="E59" sqref="E59"/>
    </sheetView>
  </sheetViews>
  <sheetFormatPr defaultRowHeight="15" x14ac:dyDescent="0.25"/>
  <sheetData>
    <row r="1" spans="1:7" ht="15.75" x14ac:dyDescent="0.25">
      <c r="A1" s="1" t="s">
        <v>0</v>
      </c>
      <c r="B1" s="1"/>
      <c r="C1" s="1"/>
      <c r="D1" s="1" t="s">
        <v>1</v>
      </c>
      <c r="E1" s="1"/>
      <c r="F1" s="1"/>
      <c r="G1" s="1"/>
    </row>
    <row r="2" spans="1:7" x14ac:dyDescent="0.25">
      <c r="B2" t="s">
        <v>2</v>
      </c>
      <c r="C2" t="s">
        <v>3</v>
      </c>
      <c r="D2" t="s">
        <v>4</v>
      </c>
      <c r="E2" t="s">
        <v>5</v>
      </c>
      <c r="F2" t="s">
        <v>6</v>
      </c>
    </row>
    <row r="3" spans="1:7" x14ac:dyDescent="0.25">
      <c r="A3" t="s">
        <v>7</v>
      </c>
      <c r="B3">
        <v>36528</v>
      </c>
      <c r="C3">
        <v>21.19</v>
      </c>
      <c r="D3">
        <f>B3/C3</f>
        <v>1723.8319962246342</v>
      </c>
      <c r="E3">
        <f>D3-D4</f>
        <v>1484.0911754902929</v>
      </c>
      <c r="F3">
        <f>AVERAGE(E3:E5)</f>
        <v>1341.2112907985102</v>
      </c>
    </row>
    <row r="4" spans="1:7" x14ac:dyDescent="0.25">
      <c r="A4" t="s">
        <v>8</v>
      </c>
      <c r="B4">
        <v>4329</v>
      </c>
      <c r="C4">
        <v>18.056999999999999</v>
      </c>
      <c r="D4">
        <f t="shared" ref="D4:D42" si="0">B4/C4</f>
        <v>239.74082073434127</v>
      </c>
    </row>
    <row r="5" spans="1:7" x14ac:dyDescent="0.25">
      <c r="A5" t="s">
        <v>9</v>
      </c>
      <c r="B5">
        <v>24634</v>
      </c>
      <c r="C5">
        <v>20.033000000000001</v>
      </c>
      <c r="D5">
        <f t="shared" si="0"/>
        <v>1229.6710427794139</v>
      </c>
      <c r="E5">
        <f>D5-D6</f>
        <v>1198.3314061067272</v>
      </c>
    </row>
    <row r="6" spans="1:7" x14ac:dyDescent="0.25">
      <c r="A6" t="s">
        <v>10</v>
      </c>
      <c r="B6">
        <v>590</v>
      </c>
      <c r="C6">
        <v>18.826000000000001</v>
      </c>
      <c r="D6">
        <f t="shared" si="0"/>
        <v>31.339636672686709</v>
      </c>
    </row>
    <row r="7" spans="1:7" x14ac:dyDescent="0.25">
      <c r="A7" t="s">
        <v>11</v>
      </c>
      <c r="B7">
        <v>24635</v>
      </c>
      <c r="C7">
        <v>25.824999999999999</v>
      </c>
      <c r="D7">
        <f t="shared" si="0"/>
        <v>953.92061955469512</v>
      </c>
      <c r="E7">
        <f>D7-D8</f>
        <v>951.12981370950729</v>
      </c>
      <c r="F7">
        <f>AVERAGE(E7:E9)</f>
        <v>1090.2875988835503</v>
      </c>
    </row>
    <row r="8" spans="1:7" x14ac:dyDescent="0.25">
      <c r="A8" t="s">
        <v>12</v>
      </c>
      <c r="B8">
        <v>72</v>
      </c>
      <c r="C8">
        <v>25.798999999999999</v>
      </c>
      <c r="D8">
        <f t="shared" si="0"/>
        <v>2.7908058451877982</v>
      </c>
    </row>
    <row r="9" spans="1:7" x14ac:dyDescent="0.25">
      <c r="A9" t="s">
        <v>13</v>
      </c>
      <c r="B9">
        <v>35050</v>
      </c>
      <c r="C9">
        <v>27.795000000000002</v>
      </c>
      <c r="D9">
        <f>B9/C9</f>
        <v>1261.0181687353841</v>
      </c>
      <c r="E9">
        <f>D9-D10</f>
        <v>1229.4453840575936</v>
      </c>
    </row>
    <row r="10" spans="1:7" x14ac:dyDescent="0.25">
      <c r="A10" t="s">
        <v>14</v>
      </c>
      <c r="B10">
        <v>755</v>
      </c>
      <c r="C10">
        <v>23.913</v>
      </c>
      <c r="D10">
        <f t="shared" si="0"/>
        <v>31.572784677790324</v>
      </c>
    </row>
    <row r="11" spans="1:7" x14ac:dyDescent="0.25">
      <c r="A11" t="s">
        <v>15</v>
      </c>
      <c r="B11">
        <v>16299</v>
      </c>
      <c r="C11">
        <v>25.446999999999999</v>
      </c>
      <c r="D11">
        <f t="shared" si="0"/>
        <v>640.50772193185844</v>
      </c>
      <c r="E11">
        <f>D11-D12</f>
        <v>640.33192866474053</v>
      </c>
      <c r="F11">
        <f>AVERAGE(E11:E13)</f>
        <v>759.30210020675827</v>
      </c>
    </row>
    <row r="12" spans="1:7" x14ac:dyDescent="0.25">
      <c r="A12" t="s">
        <v>16</v>
      </c>
      <c r="B12">
        <v>4</v>
      </c>
      <c r="C12">
        <v>22.754000000000001</v>
      </c>
      <c r="D12">
        <f>B12/C12</f>
        <v>0.17579326711786938</v>
      </c>
    </row>
    <row r="13" spans="1:7" x14ac:dyDescent="0.25">
      <c r="A13" t="s">
        <v>17</v>
      </c>
      <c r="B13">
        <v>18193</v>
      </c>
      <c r="C13">
        <v>20.632000000000001</v>
      </c>
      <c r="D13">
        <f t="shared" si="0"/>
        <v>881.78557580457539</v>
      </c>
      <c r="E13">
        <f>D13-D14</f>
        <v>878.27227174877589</v>
      </c>
    </row>
    <row r="14" spans="1:7" x14ac:dyDescent="0.25">
      <c r="A14" t="s">
        <v>18</v>
      </c>
      <c r="B14">
        <v>68</v>
      </c>
      <c r="C14">
        <v>19.355</v>
      </c>
      <c r="D14">
        <f t="shared" si="0"/>
        <v>3.513304055799535</v>
      </c>
    </row>
    <row r="15" spans="1:7" x14ac:dyDescent="0.25">
      <c r="A15" t="s">
        <v>19</v>
      </c>
      <c r="B15">
        <v>23600</v>
      </c>
      <c r="C15">
        <v>22.774999999999999</v>
      </c>
      <c r="D15">
        <f>B15/C15</f>
        <v>1036.2239297475303</v>
      </c>
      <c r="E15">
        <f>D15-D16</f>
        <v>1035.3686517821916</v>
      </c>
      <c r="F15">
        <f>AVERAGE(E15:E17)</f>
        <v>993.87006486821292</v>
      </c>
    </row>
    <row r="16" spans="1:7" x14ac:dyDescent="0.25">
      <c r="A16" t="s">
        <v>20</v>
      </c>
      <c r="B16">
        <v>19</v>
      </c>
      <c r="C16">
        <v>22.215</v>
      </c>
      <c r="D16">
        <f t="shared" si="0"/>
        <v>0.85527796533873512</v>
      </c>
    </row>
    <row r="17" spans="1:6" x14ac:dyDescent="0.25">
      <c r="A17" t="s">
        <v>21</v>
      </c>
      <c r="B17">
        <v>24930</v>
      </c>
      <c r="C17">
        <v>25.936</v>
      </c>
      <c r="D17">
        <f t="shared" si="0"/>
        <v>961.21221468229487</v>
      </c>
      <c r="E17">
        <f>D17-D18</f>
        <v>952.37147795423425</v>
      </c>
    </row>
    <row r="18" spans="1:6" x14ac:dyDescent="0.25">
      <c r="A18" t="s">
        <v>22</v>
      </c>
      <c r="B18">
        <v>204</v>
      </c>
      <c r="C18">
        <v>23.074999999999999</v>
      </c>
      <c r="D18">
        <f t="shared" si="0"/>
        <v>8.8407367280606728</v>
      </c>
    </row>
    <row r="19" spans="1:6" x14ac:dyDescent="0.25">
      <c r="A19" t="s">
        <v>23</v>
      </c>
      <c r="B19">
        <v>50702</v>
      </c>
      <c r="C19">
        <v>43.420999999999999</v>
      </c>
      <c r="D19">
        <f t="shared" si="0"/>
        <v>1167.6838396167752</v>
      </c>
      <c r="E19">
        <f>D19-D20</f>
        <v>1166.7037761705626</v>
      </c>
      <c r="F19">
        <f>AVERAGE(E19:E21)</f>
        <v>1007.9845436774269</v>
      </c>
    </row>
    <row r="20" spans="1:6" x14ac:dyDescent="0.25">
      <c r="A20" t="s">
        <v>24</v>
      </c>
      <c r="B20">
        <v>38</v>
      </c>
      <c r="C20">
        <v>38.773000000000003</v>
      </c>
      <c r="D20">
        <f t="shared" si="0"/>
        <v>0.98006344621257047</v>
      </c>
    </row>
    <row r="21" spans="1:6" x14ac:dyDescent="0.25">
      <c r="A21" t="s">
        <v>25</v>
      </c>
      <c r="B21">
        <v>28174</v>
      </c>
      <c r="C21">
        <v>33.091999999999999</v>
      </c>
      <c r="D21">
        <f t="shared" si="0"/>
        <v>851.38402030702287</v>
      </c>
      <c r="E21">
        <f>D21-D22</f>
        <v>849.26531118429125</v>
      </c>
    </row>
    <row r="22" spans="1:6" x14ac:dyDescent="0.25">
      <c r="A22" t="s">
        <v>26</v>
      </c>
      <c r="B22">
        <v>69</v>
      </c>
      <c r="C22">
        <v>32.567</v>
      </c>
      <c r="D22">
        <f t="shared" si="0"/>
        <v>2.1187091227315995</v>
      </c>
    </row>
    <row r="23" spans="1:6" x14ac:dyDescent="0.25">
      <c r="A23" t="s">
        <v>27</v>
      </c>
      <c r="B23">
        <v>3799</v>
      </c>
      <c r="C23">
        <v>46.771999999999998</v>
      </c>
      <c r="D23">
        <f t="shared" si="0"/>
        <v>81.223809116565462</v>
      </c>
      <c r="E23">
        <f>D23-D24</f>
        <v>81.223809116565462</v>
      </c>
      <c r="F23">
        <f>AVERAGE(E23:E25)</f>
        <v>74.746665185515667</v>
      </c>
    </row>
    <row r="24" spans="1:6" x14ac:dyDescent="0.25">
      <c r="A24" t="s">
        <v>28</v>
      </c>
      <c r="B24">
        <v>0</v>
      </c>
      <c r="C24">
        <v>42.048000000000002</v>
      </c>
      <c r="D24">
        <f t="shared" si="0"/>
        <v>0</v>
      </c>
    </row>
    <row r="25" spans="1:6" x14ac:dyDescent="0.25">
      <c r="A25" t="s">
        <v>29</v>
      </c>
      <c r="B25">
        <v>1871</v>
      </c>
      <c r="C25">
        <v>27.390999999999998</v>
      </c>
      <c r="D25">
        <f>B25/C25</f>
        <v>68.307108174217817</v>
      </c>
      <c r="E25">
        <f>D25-D26</f>
        <v>68.269521254465886</v>
      </c>
    </row>
    <row r="26" spans="1:6" x14ac:dyDescent="0.25">
      <c r="A26" t="s">
        <v>30</v>
      </c>
      <c r="B26">
        <v>1</v>
      </c>
      <c r="C26">
        <v>26.605</v>
      </c>
      <c r="D26">
        <f t="shared" si="0"/>
        <v>3.758691975192633E-2</v>
      </c>
    </row>
    <row r="27" spans="1:6" x14ac:dyDescent="0.25">
      <c r="A27" t="s">
        <v>31</v>
      </c>
      <c r="B27">
        <v>1391</v>
      </c>
      <c r="C27">
        <v>21.428999999999998</v>
      </c>
      <c r="D27">
        <f t="shared" si="0"/>
        <v>64.912035092631484</v>
      </c>
      <c r="E27">
        <f>D27-D28</f>
        <v>64.912035092631484</v>
      </c>
      <c r="F27">
        <f>AVERAGE(E27:E29)</f>
        <v>43.777324485438768</v>
      </c>
    </row>
    <row r="28" spans="1:6" x14ac:dyDescent="0.25">
      <c r="A28" t="s">
        <v>32</v>
      </c>
      <c r="B28">
        <v>0</v>
      </c>
      <c r="C28">
        <v>18.484999999999999</v>
      </c>
      <c r="D28">
        <f>B28/C28</f>
        <v>0</v>
      </c>
    </row>
    <row r="29" spans="1:6" x14ac:dyDescent="0.25">
      <c r="A29" t="s">
        <v>33</v>
      </c>
      <c r="B29">
        <v>851</v>
      </c>
      <c r="C29">
        <v>37.584000000000003</v>
      </c>
      <c r="D29">
        <f t="shared" si="0"/>
        <v>22.64261387824606</v>
      </c>
      <c r="E29">
        <f>D29-D30</f>
        <v>22.64261387824606</v>
      </c>
    </row>
    <row r="30" spans="1:6" x14ac:dyDescent="0.25">
      <c r="A30" t="s">
        <v>34</v>
      </c>
      <c r="B30">
        <v>0</v>
      </c>
      <c r="C30">
        <v>37.337000000000003</v>
      </c>
      <c r="D30">
        <f t="shared" si="0"/>
        <v>0</v>
      </c>
    </row>
    <row r="31" spans="1:6" x14ac:dyDescent="0.25">
      <c r="A31" t="s">
        <v>35</v>
      </c>
      <c r="B31">
        <v>4552</v>
      </c>
      <c r="C31">
        <v>33.878999999999998</v>
      </c>
      <c r="D31">
        <f t="shared" si="0"/>
        <v>134.36051831518051</v>
      </c>
      <c r="E31">
        <f>D31-D32</f>
        <v>133.23550553094432</v>
      </c>
      <c r="F31">
        <f>AVERAGE(E31:E33)</f>
        <v>95.97889481265247</v>
      </c>
    </row>
    <row r="32" spans="1:6" x14ac:dyDescent="0.25">
      <c r="A32" t="s">
        <v>36</v>
      </c>
      <c r="B32">
        <v>33</v>
      </c>
      <c r="C32">
        <v>29.332999999999998</v>
      </c>
      <c r="D32">
        <f t="shared" si="0"/>
        <v>1.1250127842361846</v>
      </c>
    </row>
    <row r="33" spans="1:7" x14ac:dyDescent="0.25">
      <c r="A33" t="s">
        <v>37</v>
      </c>
      <c r="B33">
        <v>2320</v>
      </c>
      <c r="C33">
        <v>39.508000000000003</v>
      </c>
      <c r="D33">
        <f t="shared" si="0"/>
        <v>58.722284094360631</v>
      </c>
      <c r="E33">
        <f>D33-D34</f>
        <v>58.722284094360631</v>
      </c>
    </row>
    <row r="34" spans="1:7" x14ac:dyDescent="0.25">
      <c r="A34" t="s">
        <v>38</v>
      </c>
      <c r="B34">
        <v>0</v>
      </c>
      <c r="C34">
        <v>37.610999999999997</v>
      </c>
      <c r="D34">
        <f t="shared" si="0"/>
        <v>0</v>
      </c>
    </row>
    <row r="35" spans="1:7" x14ac:dyDescent="0.25">
      <c r="A35" t="s">
        <v>39</v>
      </c>
      <c r="B35">
        <v>4208</v>
      </c>
      <c r="C35">
        <v>38.515000000000001</v>
      </c>
      <c r="D35">
        <f t="shared" si="0"/>
        <v>109.25613397377644</v>
      </c>
      <c r="E35">
        <f>D35-D36</f>
        <v>109.20149513649091</v>
      </c>
      <c r="F35">
        <f>AVERAGE(E35:E37)</f>
        <v>113.11731730636077</v>
      </c>
    </row>
    <row r="36" spans="1:7" x14ac:dyDescent="0.25">
      <c r="A36" t="s">
        <v>40</v>
      </c>
      <c r="B36">
        <v>2</v>
      </c>
      <c r="C36">
        <v>36.603999999999999</v>
      </c>
      <c r="D36">
        <f t="shared" si="0"/>
        <v>5.4638837285542564E-2</v>
      </c>
    </row>
    <row r="37" spans="1:7" x14ac:dyDescent="0.25">
      <c r="A37" t="s">
        <v>41</v>
      </c>
      <c r="B37">
        <v>3466</v>
      </c>
      <c r="C37">
        <v>28.984000000000002</v>
      </c>
      <c r="D37">
        <f t="shared" si="0"/>
        <v>119.58321832735301</v>
      </c>
      <c r="E37">
        <f>D37-D38</f>
        <v>117.03313947623064</v>
      </c>
    </row>
    <row r="38" spans="1:7" x14ac:dyDescent="0.25">
      <c r="A38" t="s">
        <v>42</v>
      </c>
      <c r="B38">
        <v>76</v>
      </c>
      <c r="C38">
        <v>29.803000000000001</v>
      </c>
      <c r="D38">
        <f t="shared" si="0"/>
        <v>2.55007885112237</v>
      </c>
    </row>
    <row r="39" spans="1:7" x14ac:dyDescent="0.25">
      <c r="A39" t="s">
        <v>43</v>
      </c>
      <c r="B39">
        <v>2671</v>
      </c>
      <c r="C39">
        <v>59.326000000000001</v>
      </c>
      <c r="D39">
        <f t="shared" si="0"/>
        <v>45.022418501163067</v>
      </c>
      <c r="E39">
        <f>D39-D40</f>
        <v>45.022418501163067</v>
      </c>
      <c r="F39">
        <f>AVERAGE(E39:E41)</f>
        <v>66.77409040555635</v>
      </c>
    </row>
    <row r="40" spans="1:7" x14ac:dyDescent="0.25">
      <c r="A40" t="s">
        <v>44</v>
      </c>
      <c r="B40">
        <v>0</v>
      </c>
      <c r="C40">
        <v>57.557000000000002</v>
      </c>
      <c r="D40">
        <f t="shared" si="0"/>
        <v>0</v>
      </c>
    </row>
    <row r="41" spans="1:7" x14ac:dyDescent="0.25">
      <c r="A41" t="s">
        <v>45</v>
      </c>
      <c r="B41">
        <v>1849</v>
      </c>
      <c r="C41">
        <v>20.824999999999999</v>
      </c>
      <c r="D41">
        <f>B41/C41</f>
        <v>88.787515006002408</v>
      </c>
      <c r="E41">
        <f>D41-D42</f>
        <v>88.525762309949641</v>
      </c>
    </row>
    <row r="42" spans="1:7" x14ac:dyDescent="0.25">
      <c r="A42" t="s">
        <v>46</v>
      </c>
      <c r="B42">
        <v>5</v>
      </c>
      <c r="C42">
        <v>19.102</v>
      </c>
      <c r="D42">
        <f t="shared" si="0"/>
        <v>0.26175269605276935</v>
      </c>
    </row>
    <row r="45" spans="1:7" x14ac:dyDescent="0.25">
      <c r="A45" t="s">
        <v>47</v>
      </c>
    </row>
    <row r="46" spans="1:7" x14ac:dyDescent="0.25">
      <c r="B46" t="s">
        <v>48</v>
      </c>
      <c r="C46" t="s">
        <v>49</v>
      </c>
      <c r="D46" t="s">
        <v>50</v>
      </c>
      <c r="E46" t="s">
        <v>51</v>
      </c>
      <c r="F46" t="s">
        <v>52</v>
      </c>
      <c r="G46" t="s">
        <v>53</v>
      </c>
    </row>
    <row r="47" spans="1:7" x14ac:dyDescent="0.25">
      <c r="A47" t="s">
        <v>54</v>
      </c>
      <c r="B47">
        <v>1341.2112907985102</v>
      </c>
      <c r="C47">
        <v>1090.2875988835503</v>
      </c>
      <c r="D47">
        <v>759.30210020675827</v>
      </c>
      <c r="E47">
        <v>993.87006486821292</v>
      </c>
      <c r="F47">
        <v>1007.9845436774269</v>
      </c>
      <c r="G47">
        <f>AVERAGE(B47:F47)</f>
        <v>1038.5311196868915</v>
      </c>
    </row>
    <row r="48" spans="1:7" x14ac:dyDescent="0.25">
      <c r="A48" t="s">
        <v>55</v>
      </c>
      <c r="B48">
        <v>74.746665185515667</v>
      </c>
      <c r="C48">
        <v>43.777324485438768</v>
      </c>
      <c r="D48">
        <v>95.97889481265247</v>
      </c>
      <c r="E48">
        <v>113.11731730636077</v>
      </c>
      <c r="F48">
        <v>66.77409040555635</v>
      </c>
    </row>
    <row r="50" spans="1:8" x14ac:dyDescent="0.25">
      <c r="A50" t="s">
        <v>56</v>
      </c>
    </row>
    <row r="51" spans="1:8" x14ac:dyDescent="0.25">
      <c r="B51" t="s">
        <v>48</v>
      </c>
      <c r="C51" t="s">
        <v>49</v>
      </c>
      <c r="D51" t="s">
        <v>50</v>
      </c>
      <c r="E51" t="s">
        <v>51</v>
      </c>
      <c r="F51" t="s">
        <v>52</v>
      </c>
      <c r="G51" t="s">
        <v>57</v>
      </c>
      <c r="H51" t="s">
        <v>58</v>
      </c>
    </row>
    <row r="52" spans="1:8" x14ac:dyDescent="0.25">
      <c r="A52" t="s">
        <v>54</v>
      </c>
      <c r="B52">
        <f>B47/1038.53111968689</f>
        <v>1.2914502660285001</v>
      </c>
      <c r="C52">
        <f t="shared" ref="C52:F53" si="1">C47/1038.53111968689</f>
        <v>1.0498362333256461</v>
      </c>
      <c r="D52">
        <f t="shared" si="1"/>
        <v>0.73113081140571179</v>
      </c>
      <c r="E52">
        <f t="shared" si="1"/>
        <v>0.9569959397729535</v>
      </c>
      <c r="F52">
        <f t="shared" si="1"/>
        <v>0.97058674946719692</v>
      </c>
      <c r="G52">
        <f>STDEV(B52:F52)</f>
        <v>0.20151429031115867</v>
      </c>
      <c r="H52">
        <f>_xlfn.T.TEST(B52:F52,B53:F53,2,2)</f>
        <v>7.4787408334524709E-6</v>
      </c>
    </row>
    <row r="53" spans="1:8" x14ac:dyDescent="0.25">
      <c r="A53" t="s">
        <v>59</v>
      </c>
      <c r="B53">
        <f>B48/1038.53111968689</f>
        <v>7.1973447659470502E-2</v>
      </c>
      <c r="C53">
        <f t="shared" si="1"/>
        <v>4.2153117663568267E-2</v>
      </c>
      <c r="D53">
        <f t="shared" si="1"/>
        <v>9.2417928546608644E-2</v>
      </c>
      <c r="E53">
        <f t="shared" si="1"/>
        <v>0.10892048891174766</v>
      </c>
      <c r="F53">
        <f>F48/1038.53111968689</f>
        <v>6.4296667802971844E-2</v>
      </c>
      <c r="G53">
        <f>STDEV(B53:F53)</f>
        <v>2.5749214347347262E-2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Huazhen Wang</dc:creator>
  <cp:lastModifiedBy>Huazhen Wang</cp:lastModifiedBy>
  <dcterms:created xsi:type="dcterms:W3CDTF">2025-06-05T14:54:21Z</dcterms:created>
  <dcterms:modified xsi:type="dcterms:W3CDTF">2025-06-07T19:44:06Z</dcterms:modified>
</cp:coreProperties>
</file>