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8_{C242CC8E-747D-4A16-8C0F-55FE9B25B8D8}" xr6:coauthVersionLast="47" xr6:coauthVersionMax="47" xr10:uidLastSave="{00000000-0000-0000-0000-000000000000}"/>
  <bookViews>
    <workbookView xWindow="9780" yWindow="525" windowWidth="21915" windowHeight="13950" xr2:uid="{A218ED30-51C5-43C4-86C7-71E1CB4C4CBF}"/>
  </bookViews>
  <sheets>
    <sheet name="Figure 2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B42" i="1"/>
  <c r="E41" i="1"/>
  <c r="D41" i="1"/>
  <c r="F41" i="1" s="1"/>
  <c r="C41" i="1"/>
  <c r="B41" i="1"/>
  <c r="F37" i="1"/>
  <c r="D34" i="1"/>
  <c r="D33" i="1"/>
  <c r="E33" i="1" s="1"/>
  <c r="D32" i="1"/>
  <c r="D31" i="1"/>
  <c r="E31" i="1" s="1"/>
  <c r="F31" i="1" s="1"/>
  <c r="D30" i="1"/>
  <c r="D29" i="1"/>
  <c r="E29" i="1" s="1"/>
  <c r="D28" i="1"/>
  <c r="E27" i="1"/>
  <c r="D27" i="1"/>
  <c r="D26" i="1"/>
  <c r="D25" i="1"/>
  <c r="E25" i="1" s="1"/>
  <c r="D24" i="1"/>
  <c r="D23" i="1"/>
  <c r="E23" i="1" s="1"/>
  <c r="F23" i="1" s="1"/>
  <c r="D22" i="1"/>
  <c r="D21" i="1"/>
  <c r="E21" i="1" s="1"/>
  <c r="D20" i="1"/>
  <c r="D19" i="1"/>
  <c r="E19" i="1" s="1"/>
  <c r="D18" i="1"/>
  <c r="E17" i="1" s="1"/>
  <c r="D17" i="1"/>
  <c r="D16" i="1"/>
  <c r="D15" i="1"/>
  <c r="E15" i="1" s="1"/>
  <c r="F15" i="1" s="1"/>
  <c r="D14" i="1"/>
  <c r="E13" i="1"/>
  <c r="D13" i="1"/>
  <c r="D12" i="1"/>
  <c r="D11" i="1"/>
  <c r="E11" i="1" s="1"/>
  <c r="F11" i="1" s="1"/>
  <c r="D10" i="1"/>
  <c r="D9" i="1"/>
  <c r="E9" i="1" s="1"/>
  <c r="D8" i="1"/>
  <c r="D7" i="1"/>
  <c r="E7" i="1" s="1"/>
  <c r="D6" i="1"/>
  <c r="D5" i="1"/>
  <c r="E5" i="1" s="1"/>
  <c r="D4" i="1"/>
  <c r="D3" i="1"/>
  <c r="E3" i="1" s="1"/>
  <c r="F3" i="1" s="1"/>
  <c r="F19" i="1" l="1"/>
  <c r="F7" i="1"/>
  <c r="F27" i="1"/>
  <c r="G41" i="1"/>
</calcChain>
</file>

<file path=xl/sharedStrings.xml><?xml version="1.0" encoding="utf-8"?>
<sst xmlns="http://schemas.openxmlformats.org/spreadsheetml/2006/main" count="55" uniqueCount="49">
  <si>
    <r>
      <t xml:space="preserve">Raw data: </t>
    </r>
    <r>
      <rPr>
        <i/>
        <sz val="12"/>
        <rFont val="Calibri"/>
        <family val="2"/>
        <scheme val="minor"/>
      </rPr>
      <t>hamv5 vs hamPRΔ /Df</t>
    </r>
  </si>
  <si>
    <t>RawIntDen</t>
  </si>
  <si>
    <t>Length</t>
  </si>
  <si>
    <t>relative intensity</t>
  </si>
  <si>
    <t>background subtraction</t>
  </si>
  <si>
    <t>Average per sample</t>
  </si>
  <si>
    <t>hamv5_SV1_a</t>
  </si>
  <si>
    <t>hamv5_SV1_a_background</t>
  </si>
  <si>
    <t>hamv5_SV1_b</t>
  </si>
  <si>
    <t>hamv5_SV1_b_background</t>
  </si>
  <si>
    <t>hamv5_SV2_a</t>
  </si>
  <si>
    <t>hamv5_SV2_a_background</t>
  </si>
  <si>
    <t>hamv5_SV2_b</t>
  </si>
  <si>
    <t>hamv5_SV2_b_background</t>
  </si>
  <si>
    <t>hamv5_SV3_a</t>
  </si>
  <si>
    <t>hamv5_SV3_a_background</t>
  </si>
  <si>
    <t>hamv5_SV3_b</t>
  </si>
  <si>
    <t>hamv5_SV3_b_background</t>
  </si>
  <si>
    <t>hamv5_SV4_a</t>
  </si>
  <si>
    <t>hamv5_SV4_a_background</t>
  </si>
  <si>
    <t>hamv5_SV4_b</t>
  </si>
  <si>
    <t>hamv5_SV4_b_background</t>
  </si>
  <si>
    <t>hamPRΔ /Df_SV1_a</t>
  </si>
  <si>
    <t>hamPRΔ /Df_SV1_a_background</t>
  </si>
  <si>
    <t>hamPRΔ /Df_SV1_b</t>
  </si>
  <si>
    <t>hamPRΔ /Df_SV1_b_background</t>
  </si>
  <si>
    <t>hamPRΔ /Df_SV2_a</t>
  </si>
  <si>
    <t>hamPRΔ /Df_SV2_a_background</t>
  </si>
  <si>
    <t>hamPRΔ /Df_SV2_b</t>
  </si>
  <si>
    <t>hamPRΔ /Df_SV2_b_background</t>
  </si>
  <si>
    <t>hamPRΔ /Df_SV3_a</t>
  </si>
  <si>
    <t>hamPRΔ /Df_SV3_a_background</t>
  </si>
  <si>
    <t>hamPRΔ /Df_SV3_b</t>
  </si>
  <si>
    <t>hamPRΔ /Df_SV3_b_background</t>
  </si>
  <si>
    <t>hamPRΔ /Df_SV4_a</t>
  </si>
  <si>
    <t>hamPRΔ /Df_SV4_a_background</t>
  </si>
  <si>
    <t>hamPRΔ /Df_SV4_b</t>
  </si>
  <si>
    <t>hamPRΔ /Df_SV4_b_background</t>
  </si>
  <si>
    <t>Average intensity per sample</t>
  </si>
  <si>
    <t>SV1</t>
  </si>
  <si>
    <t>SV2</t>
  </si>
  <si>
    <t>SV3</t>
  </si>
  <si>
    <t>SV4</t>
  </si>
  <si>
    <t>Average</t>
  </si>
  <si>
    <t>hamv5</t>
  </si>
  <si>
    <t>hamPRΔ /Df</t>
  </si>
  <si>
    <t>nomalize to hamv5_average</t>
  </si>
  <si>
    <t>STDEV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</si>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</sst>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4E32-24C7-40E9-9666-B3606FC332B1}">
  <dimension ref="A1:G42"/>
  <sheetViews>
    <sheetView tabSelected="1" workbookViewId="0">
      <selection activeCell="L13" sqref="L13"/>
    </sheetView>
  </sheetViews>
  <sheetFormatPr defaultRowHeight="15" x14ac:dyDescent="0.25"/>
  <sheetData>
    <row r="1" spans="1:6" ht="15.75" x14ac:dyDescent="0.25">
      <c r="A1" s="1" t="s">
        <v>0</v>
      </c>
    </row>
    <row r="2" spans="1:6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t="s">
        <v>6</v>
      </c>
      <c r="B3">
        <v>75778</v>
      </c>
      <c r="C3">
        <v>39.643999999999998</v>
      </c>
      <c r="D3">
        <f>B3/C3</f>
        <v>1911.4620119059632</v>
      </c>
      <c r="E3">
        <f>D3-D4</f>
        <v>1703.6318820652873</v>
      </c>
      <c r="F3">
        <f>AVERAGE(E3:E5)</f>
        <v>1931.8566560909615</v>
      </c>
    </row>
    <row r="4" spans="1:6" x14ac:dyDescent="0.25">
      <c r="A4" t="s">
        <v>7</v>
      </c>
      <c r="B4">
        <v>7331</v>
      </c>
      <c r="C4">
        <v>35.274000000000001</v>
      </c>
      <c r="D4">
        <f t="shared" ref="D4:D33" si="0">B4/C4</f>
        <v>207.83012984067585</v>
      </c>
    </row>
    <row r="5" spans="1:6" x14ac:dyDescent="0.25">
      <c r="A5" t="s">
        <v>8</v>
      </c>
      <c r="B5">
        <v>108632</v>
      </c>
      <c r="C5">
        <v>36.753999999999998</v>
      </c>
      <c r="D5">
        <f t="shared" si="0"/>
        <v>2955.651085596126</v>
      </c>
      <c r="E5">
        <f>D5-D6</f>
        <v>2160.0814301166356</v>
      </c>
    </row>
    <row r="6" spans="1:6" x14ac:dyDescent="0.25">
      <c r="A6" t="s">
        <v>9</v>
      </c>
      <c r="B6">
        <v>28588</v>
      </c>
      <c r="C6">
        <v>35.933999999999997</v>
      </c>
      <c r="D6">
        <f t="shared" si="0"/>
        <v>795.56965547949028</v>
      </c>
    </row>
    <row r="7" spans="1:6" x14ac:dyDescent="0.25">
      <c r="A7" t="s">
        <v>10</v>
      </c>
      <c r="B7">
        <v>80686</v>
      </c>
      <c r="C7">
        <v>57.078000000000003</v>
      </c>
      <c r="D7">
        <f t="shared" si="0"/>
        <v>1413.6094467220294</v>
      </c>
      <c r="E7">
        <f>D7-D8</f>
        <v>1278.8378443492634</v>
      </c>
      <c r="F7">
        <f>AVERAGE(E7:E9)</f>
        <v>1440.609032542184</v>
      </c>
    </row>
    <row r="8" spans="1:6" x14ac:dyDescent="0.25">
      <c r="A8" t="s">
        <v>11</v>
      </c>
      <c r="B8">
        <v>7134</v>
      </c>
      <c r="C8">
        <v>52.933999999999997</v>
      </c>
      <c r="D8">
        <f t="shared" si="0"/>
        <v>134.7716023727661</v>
      </c>
    </row>
    <row r="9" spans="1:6" x14ac:dyDescent="0.25">
      <c r="A9" t="s">
        <v>12</v>
      </c>
      <c r="B9">
        <v>92909</v>
      </c>
      <c r="C9">
        <v>51.295999999999999</v>
      </c>
      <c r="D9">
        <f t="shared" si="0"/>
        <v>1811.2328446662509</v>
      </c>
      <c r="E9">
        <f>D9-D10</f>
        <v>1602.3802207351046</v>
      </c>
    </row>
    <row r="10" spans="1:6" x14ac:dyDescent="0.25">
      <c r="A10" t="s">
        <v>13</v>
      </c>
      <c r="B10">
        <v>11211</v>
      </c>
      <c r="C10">
        <v>53.679000000000002</v>
      </c>
      <c r="D10">
        <f t="shared" si="0"/>
        <v>208.85262393114624</v>
      </c>
    </row>
    <row r="11" spans="1:6" ht="15.75" x14ac:dyDescent="0.25">
      <c r="A11" s="2" t="s">
        <v>14</v>
      </c>
      <c r="B11">
        <v>164425</v>
      </c>
      <c r="C11">
        <v>44.341999999999999</v>
      </c>
      <c r="D11">
        <f>B11/C11</f>
        <v>3708.1096928420011</v>
      </c>
      <c r="E11">
        <f>D11-D12</f>
        <v>3542.1963719167152</v>
      </c>
      <c r="F11">
        <f>AVERAGE(E11:E13)</f>
        <v>4479.8467997602966</v>
      </c>
    </row>
    <row r="12" spans="1:6" ht="15.75" x14ac:dyDescent="0.25">
      <c r="A12" s="2" t="s">
        <v>15</v>
      </c>
      <c r="B12">
        <v>6240</v>
      </c>
      <c r="C12">
        <v>37.61</v>
      </c>
      <c r="D12">
        <f t="shared" si="0"/>
        <v>165.91332092528583</v>
      </c>
    </row>
    <row r="13" spans="1:6" ht="15.75" x14ac:dyDescent="0.25">
      <c r="A13" s="2" t="s">
        <v>16</v>
      </c>
      <c r="B13">
        <v>210288</v>
      </c>
      <c r="C13">
        <v>36.313000000000002</v>
      </c>
      <c r="D13">
        <f t="shared" si="0"/>
        <v>5790.9839451436119</v>
      </c>
      <c r="E13">
        <f>D13-D14</f>
        <v>5417.4972276038789</v>
      </c>
    </row>
    <row r="14" spans="1:6" ht="15.75" x14ac:dyDescent="0.25">
      <c r="A14" s="2" t="s">
        <v>17</v>
      </c>
      <c r="B14">
        <v>13019</v>
      </c>
      <c r="C14">
        <v>34.857999999999997</v>
      </c>
      <c r="D14">
        <f t="shared" si="0"/>
        <v>373.48671753973264</v>
      </c>
    </row>
    <row r="15" spans="1:6" ht="15.75" x14ac:dyDescent="0.25">
      <c r="A15" s="2" t="s">
        <v>18</v>
      </c>
      <c r="B15">
        <v>173603</v>
      </c>
      <c r="C15">
        <v>55.923999999999999</v>
      </c>
      <c r="D15">
        <f t="shared" si="0"/>
        <v>3104.2665045418785</v>
      </c>
      <c r="E15">
        <f>D15-D16</f>
        <v>2975.3285835221536</v>
      </c>
      <c r="F15">
        <f>AVERAGE(E15:E17)</f>
        <v>3872.2292330603714</v>
      </c>
    </row>
    <row r="16" spans="1:6" ht="15.75" x14ac:dyDescent="0.25">
      <c r="A16" s="2" t="s">
        <v>19</v>
      </c>
      <c r="B16">
        <v>6393</v>
      </c>
      <c r="C16">
        <v>49.582000000000001</v>
      </c>
      <c r="D16">
        <f>B16/C16</f>
        <v>128.93792101972491</v>
      </c>
    </row>
    <row r="17" spans="1:6" ht="15.75" x14ac:dyDescent="0.25">
      <c r="A17" s="2" t="s">
        <v>20</v>
      </c>
      <c r="B17">
        <v>253339</v>
      </c>
      <c r="C17">
        <v>49.445999999999998</v>
      </c>
      <c r="D17">
        <f t="shared" si="0"/>
        <v>5123.548922056385</v>
      </c>
      <c r="E17">
        <f>D17-D18</f>
        <v>4769.1298825985887</v>
      </c>
    </row>
    <row r="18" spans="1:6" ht="15.75" x14ac:dyDescent="0.25">
      <c r="A18" s="2" t="s">
        <v>21</v>
      </c>
      <c r="B18">
        <v>18198</v>
      </c>
      <c r="C18">
        <v>51.345999999999997</v>
      </c>
      <c r="D18">
        <f t="shared" si="0"/>
        <v>354.41903945779615</v>
      </c>
    </row>
    <row r="19" spans="1:6" x14ac:dyDescent="0.25">
      <c r="A19" t="s">
        <v>22</v>
      </c>
      <c r="B19">
        <v>58206</v>
      </c>
      <c r="C19">
        <v>43.673999999999999</v>
      </c>
      <c r="D19">
        <f t="shared" si="0"/>
        <v>1332.7380134633879</v>
      </c>
      <c r="E19">
        <f>D19-D20</f>
        <v>1304.9116306501285</v>
      </c>
      <c r="F19">
        <f>AVERAGE(E19:E21)</f>
        <v>1178.7170371399802</v>
      </c>
    </row>
    <row r="20" spans="1:6" x14ac:dyDescent="0.25">
      <c r="A20" t="s">
        <v>23</v>
      </c>
      <c r="B20">
        <v>1145</v>
      </c>
      <c r="C20">
        <v>41.148000000000003</v>
      </c>
      <c r="D20">
        <f t="shared" si="0"/>
        <v>27.82638281325945</v>
      </c>
    </row>
    <row r="21" spans="1:6" x14ac:dyDescent="0.25">
      <c r="A21" t="s">
        <v>24</v>
      </c>
      <c r="B21">
        <v>67743</v>
      </c>
      <c r="C21">
        <v>57.734000000000002</v>
      </c>
      <c r="D21">
        <f t="shared" si="0"/>
        <v>1173.3640489139848</v>
      </c>
      <c r="E21">
        <f>D21-D22</f>
        <v>1052.5224436298317</v>
      </c>
    </row>
    <row r="22" spans="1:6" x14ac:dyDescent="0.25">
      <c r="A22" t="s">
        <v>25</v>
      </c>
      <c r="B22">
        <v>6513</v>
      </c>
      <c r="C22">
        <v>53.896999999999998</v>
      </c>
      <c r="D22">
        <f t="shared" si="0"/>
        <v>120.8416052841531</v>
      </c>
    </row>
    <row r="23" spans="1:6" x14ac:dyDescent="0.25">
      <c r="A23" t="s">
        <v>26</v>
      </c>
      <c r="B23">
        <v>59454</v>
      </c>
      <c r="C23">
        <v>40.601999999999997</v>
      </c>
      <c r="D23">
        <f t="shared" si="0"/>
        <v>1464.3121028520764</v>
      </c>
      <c r="E23">
        <f>D23-D24</f>
        <v>1340.1709652791053</v>
      </c>
      <c r="F23">
        <f>AVERAGE(E23:E25)</f>
        <v>1268.662521832629</v>
      </c>
    </row>
    <row r="24" spans="1:6" x14ac:dyDescent="0.25">
      <c r="A24" t="s">
        <v>27</v>
      </c>
      <c r="B24">
        <v>4806</v>
      </c>
      <c r="C24">
        <v>38.713999999999999</v>
      </c>
      <c r="D24">
        <f>B24/C24</f>
        <v>124.14113757297102</v>
      </c>
    </row>
    <row r="25" spans="1:6" x14ac:dyDescent="0.25">
      <c r="A25" t="s">
        <v>28</v>
      </c>
      <c r="B25">
        <v>64385</v>
      </c>
      <c r="C25">
        <v>50.648000000000003</v>
      </c>
      <c r="D25">
        <f t="shared" si="0"/>
        <v>1271.2249249723582</v>
      </c>
      <c r="E25">
        <f>D25-D26</f>
        <v>1197.1540783861528</v>
      </c>
    </row>
    <row r="26" spans="1:6" x14ac:dyDescent="0.25">
      <c r="A26" t="s">
        <v>29</v>
      </c>
      <c r="B26">
        <v>3400</v>
      </c>
      <c r="C26">
        <v>45.902000000000001</v>
      </c>
      <c r="D26">
        <f t="shared" si="0"/>
        <v>74.070846586205391</v>
      </c>
    </row>
    <row r="27" spans="1:6" x14ac:dyDescent="0.25">
      <c r="A27" t="s">
        <v>30</v>
      </c>
      <c r="B27">
        <v>72022</v>
      </c>
      <c r="C27">
        <v>56.74</v>
      </c>
      <c r="D27">
        <f t="shared" si="0"/>
        <v>1269.3338033133591</v>
      </c>
      <c r="E27">
        <f>D27-D28</f>
        <v>798.34064795367431</v>
      </c>
      <c r="F27">
        <f>AVERAGE(E27:E29)</f>
        <v>800.85543956870902</v>
      </c>
    </row>
    <row r="28" spans="1:6" x14ac:dyDescent="0.25">
      <c r="A28" t="s">
        <v>31</v>
      </c>
      <c r="B28">
        <v>24153</v>
      </c>
      <c r="C28">
        <v>51.280999999999999</v>
      </c>
      <c r="D28">
        <f t="shared" si="0"/>
        <v>470.99315535968486</v>
      </c>
    </row>
    <row r="29" spans="1:6" x14ac:dyDescent="0.25">
      <c r="A29" t="s">
        <v>32</v>
      </c>
      <c r="B29">
        <v>78028</v>
      </c>
      <c r="C29">
        <v>56.906999999999996</v>
      </c>
      <c r="D29">
        <f t="shared" si="0"/>
        <v>1371.1494192278631</v>
      </c>
      <c r="E29">
        <f>D29-D30</f>
        <v>803.37023118374361</v>
      </c>
    </row>
    <row r="30" spans="1:6" x14ac:dyDescent="0.25">
      <c r="A30" t="s">
        <v>33</v>
      </c>
      <c r="B30">
        <v>31761</v>
      </c>
      <c r="C30">
        <v>55.939</v>
      </c>
      <c r="D30">
        <f t="shared" si="0"/>
        <v>567.77918804411945</v>
      </c>
    </row>
    <row r="31" spans="1:6" x14ac:dyDescent="0.25">
      <c r="A31" t="s">
        <v>34</v>
      </c>
      <c r="B31">
        <v>24743</v>
      </c>
      <c r="C31">
        <v>43.69</v>
      </c>
      <c r="D31">
        <f t="shared" si="0"/>
        <v>566.33096818493937</v>
      </c>
      <c r="E31">
        <f>D31-D32</f>
        <v>557.2211169468718</v>
      </c>
      <c r="F31">
        <f>AVERAGE(E31:E33)</f>
        <v>364.28684762466708</v>
      </c>
    </row>
    <row r="32" spans="1:6" x14ac:dyDescent="0.25">
      <c r="A32" t="s">
        <v>35</v>
      </c>
      <c r="B32">
        <v>376</v>
      </c>
      <c r="C32">
        <v>41.274000000000001</v>
      </c>
      <c r="D32">
        <f>B32/C32</f>
        <v>9.1098512380675487</v>
      </c>
    </row>
    <row r="33" spans="1:7" x14ac:dyDescent="0.25">
      <c r="A33" t="s">
        <v>36</v>
      </c>
      <c r="B33">
        <v>10678</v>
      </c>
      <c r="C33">
        <v>47.606999999999999</v>
      </c>
      <c r="D33">
        <f t="shared" si="0"/>
        <v>224.29474657088244</v>
      </c>
      <c r="E33">
        <f>D33-D34</f>
        <v>171.35257830246229</v>
      </c>
    </row>
    <row r="34" spans="1:7" x14ac:dyDescent="0.25">
      <c r="A34" t="s">
        <v>37</v>
      </c>
      <c r="B34">
        <v>2198</v>
      </c>
      <c r="C34">
        <v>41.517000000000003</v>
      </c>
      <c r="D34">
        <f>B34/C34</f>
        <v>52.942168268420161</v>
      </c>
    </row>
    <row r="35" spans="1:7" ht="15.75" x14ac:dyDescent="0.25">
      <c r="F35" s="3"/>
    </row>
    <row r="36" spans="1:7" x14ac:dyDescent="0.25">
      <c r="A36" t="s">
        <v>38</v>
      </c>
      <c r="B36" t="s">
        <v>39</v>
      </c>
      <c r="C36" t="s">
        <v>40</v>
      </c>
      <c r="D36" t="s">
        <v>41</v>
      </c>
      <c r="E36" t="s">
        <v>42</v>
      </c>
      <c r="F36" t="s">
        <v>43</v>
      </c>
    </row>
    <row r="37" spans="1:7" x14ac:dyDescent="0.25">
      <c r="A37" t="s">
        <v>44</v>
      </c>
      <c r="B37">
        <v>1931.8566560909615</v>
      </c>
      <c r="C37">
        <v>1440.609032542184</v>
      </c>
      <c r="D37">
        <v>4479.8467997602966</v>
      </c>
      <c r="E37">
        <v>3872.2292330603714</v>
      </c>
      <c r="F37">
        <f>AVERAGE(B37:E37)</f>
        <v>2931.1354303634535</v>
      </c>
    </row>
    <row r="38" spans="1:7" x14ac:dyDescent="0.25">
      <c r="A38" t="s">
        <v>45</v>
      </c>
      <c r="B38">
        <v>1178.7170371399802</v>
      </c>
      <c r="C38">
        <v>1268.662521832629</v>
      </c>
      <c r="D38">
        <v>800.85543956870902</v>
      </c>
      <c r="E38">
        <v>364.28684762466708</v>
      </c>
    </row>
    <row r="40" spans="1:7" x14ac:dyDescent="0.25">
      <c r="A40" t="s">
        <v>46</v>
      </c>
      <c r="B40" t="s">
        <v>39</v>
      </c>
      <c r="C40" t="s">
        <v>40</v>
      </c>
      <c r="D40" t="s">
        <v>41</v>
      </c>
      <c r="E40" t="s">
        <v>42</v>
      </c>
      <c r="F40" t="s">
        <v>47</v>
      </c>
      <c r="G40" t="s">
        <v>48</v>
      </c>
    </row>
    <row r="41" spans="1:7" x14ac:dyDescent="0.25">
      <c r="A41" t="s">
        <v>44</v>
      </c>
      <c r="B41">
        <f>B37/2931.13543036345</f>
        <v>0.65908133622178577</v>
      </c>
      <c r="C41">
        <f t="shared" ref="C41:D42" si="1">C37/2931.13543036345</f>
        <v>0.49148497801193508</v>
      </c>
      <c r="D41">
        <f t="shared" si="1"/>
        <v>1.5283656815559739</v>
      </c>
      <c r="E41">
        <f>E37/2931.13543036345</f>
        <v>1.3210680042103102</v>
      </c>
      <c r="F41">
        <f>STDEV(B41:E41)</f>
        <v>0.5023504817931882</v>
      </c>
      <c r="G41">
        <f>TTEST(B41:E41,B42:E42,2,2)</f>
        <v>3.7902518433155605E-2</v>
      </c>
    </row>
    <row r="42" spans="1:7" x14ac:dyDescent="0.25">
      <c r="A42" t="s">
        <v>45</v>
      </c>
      <c r="B42">
        <f>B38/2931.13543036345</f>
        <v>0.40213666858573771</v>
      </c>
      <c r="C42">
        <f t="shared" si="1"/>
        <v>0.43282289473581897</v>
      </c>
      <c r="D42">
        <f>D38/2931.13543036345</f>
        <v>0.27322362224300428</v>
      </c>
      <c r="E42">
        <f>E38/2931.13543036345</f>
        <v>0.12428182057063698</v>
      </c>
      <c r="F42">
        <f>STDEV(B42:E42)</f>
        <v>0.14071742283468994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2025-06-07T19:48:09Z</dcterms:created>
  <dcterms:modified xsi:type="dcterms:W3CDTF">2025-06-07T19:48:39Z</dcterms:modified>
</cp:coreProperties>
</file>