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dre\OneDrive\Documents\Lab\250418 c-di-AMP_detection_450nm_DacAD164Ni_EV4_6xH45\"/>
    </mc:Choice>
  </mc:AlternateContent>
  <xr:revisionPtr revIDLastSave="11" documentId="13_ncr:1_{CD097964-0DA6-4912-901D-422A8CEB348B}" xr6:coauthVersionLast="47" xr6:coauthVersionMax="47" xr10:uidLastSave="{F4EF21EF-3600-4FCB-99B0-199B1C110718}"/>
  <bookViews>
    <workbookView xWindow="-110" yWindow="-110" windowWidth="19420" windowHeight="11500" xr2:uid="{00000000-000D-0000-FFFF-FFFF00000000}"/>
  </bookViews>
  <sheets>
    <sheet name="Figure 1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5" l="1"/>
  <c r="L33" i="15"/>
  <c r="L27" i="15"/>
  <c r="K27" i="15"/>
  <c r="L21" i="15"/>
  <c r="K21" i="15"/>
  <c r="L18" i="15"/>
  <c r="K18" i="15"/>
  <c r="F3" i="15"/>
  <c r="E3" i="15"/>
  <c r="L9" i="15"/>
  <c r="K9" i="15"/>
  <c r="I9" i="15"/>
  <c r="H9" i="15"/>
  <c r="F9" i="15"/>
  <c r="E9" i="15"/>
  <c r="L15" i="15"/>
  <c r="L12" i="15"/>
  <c r="K15" i="15"/>
  <c r="K12" i="15"/>
  <c r="I15" i="15"/>
  <c r="H15" i="15"/>
  <c r="I12" i="15"/>
  <c r="H12" i="15"/>
  <c r="F15" i="15"/>
  <c r="E15" i="15"/>
  <c r="F12" i="15"/>
  <c r="E12" i="15"/>
  <c r="L6" i="15"/>
  <c r="K6" i="15"/>
  <c r="I33" i="15"/>
  <c r="H33" i="15"/>
  <c r="I6" i="15"/>
  <c r="H6" i="15"/>
  <c r="F33" i="15"/>
  <c r="E33" i="15"/>
  <c r="F6" i="15"/>
  <c r="E6" i="15"/>
  <c r="K4" i="15"/>
  <c r="L24" i="15" l="1"/>
  <c r="K24" i="15"/>
  <c r="I24" i="15"/>
  <c r="H24" i="15"/>
  <c r="F24" i="15"/>
  <c r="E24" i="15"/>
  <c r="L30" i="15" l="1"/>
  <c r="K30" i="15"/>
  <c r="I30" i="15"/>
  <c r="H30" i="15"/>
  <c r="I27" i="15"/>
  <c r="H27" i="15"/>
  <c r="I21" i="15"/>
  <c r="H21" i="15"/>
  <c r="I18" i="15"/>
  <c r="H18" i="15"/>
  <c r="I3" i="15"/>
  <c r="H3" i="15"/>
  <c r="F30" i="15"/>
  <c r="E30" i="15"/>
  <c r="F27" i="15"/>
  <c r="E27" i="15"/>
  <c r="F21" i="15"/>
  <c r="E21" i="15"/>
  <c r="F18" i="15"/>
  <c r="E18" i="15"/>
</calcChain>
</file>

<file path=xl/sharedStrings.xml><?xml version="1.0" encoding="utf-8"?>
<sst xmlns="http://schemas.openxmlformats.org/spreadsheetml/2006/main" count="17" uniqueCount="16">
  <si>
    <t>Average</t>
    <phoneticPr fontId="2" type="noConversion"/>
  </si>
  <si>
    <t>Stdev</t>
    <phoneticPr fontId="2" type="noConversion"/>
  </si>
  <si>
    <t>p-value</t>
    <phoneticPr fontId="2" type="noConversion"/>
  </si>
  <si>
    <t>mCherry</t>
  </si>
  <si>
    <r>
      <t>N</t>
    </r>
    <r>
      <rPr>
        <sz val="10"/>
        <rFont val="Arial"/>
        <family val="2"/>
      </rPr>
      <t>/A</t>
    </r>
    <phoneticPr fontId="2" type="noConversion"/>
  </si>
  <si>
    <r>
      <t>1</t>
    </r>
    <r>
      <rPr>
        <sz val="10"/>
        <rFont val="Arial"/>
        <family val="2"/>
      </rPr>
      <t>6-24</t>
    </r>
    <phoneticPr fontId="2" type="noConversion"/>
  </si>
  <si>
    <t>dacA</t>
  </si>
  <si>
    <t>dacA_D164N</t>
  </si>
  <si>
    <t>dTM_dacA</t>
  </si>
  <si>
    <t>dTM_dacAD164N</t>
  </si>
  <si>
    <t>ybbR_6xH</t>
    <phoneticPr fontId="2" type="noConversion"/>
  </si>
  <si>
    <t>dacA_ybbR6xH</t>
    <phoneticPr fontId="2" type="noConversion"/>
  </si>
  <si>
    <t>dacAD164N_ybbR6xH</t>
    <phoneticPr fontId="2" type="noConversion"/>
  </si>
  <si>
    <t>dacA-KD</t>
    <phoneticPr fontId="2" type="noConversion"/>
  </si>
  <si>
    <t>dacA-KD_dacAop</t>
    <phoneticPr fontId="2" type="noConversion"/>
  </si>
  <si>
    <t>Uninfected HeLa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</si>
</sst>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4">
    <font>
      <sz val="10"/>
      <name val="Arial"/>
    </font>
    <font>
      <sz val="10"/>
      <name val="Arial"/>
      <family val="2"/>
    </font>
    <font>
      <sz val="8"/>
      <name val="돋움"/>
      <family val="3"/>
      <charset val="129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1" fillId="0" borderId="7" xfId="0" applyFont="1" applyBorder="1"/>
    <xf numFmtId="0" fontId="0" fillId="0" borderId="7" xfId="0" applyBorder="1"/>
    <xf numFmtId="0" fontId="0" fillId="0" borderId="2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165" fontId="0" fillId="0" borderId="9" xfId="0" applyNumberForma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4" xfId="0" applyFont="1" applyBorder="1"/>
    <xf numFmtId="165" fontId="0" fillId="0" borderId="5" xfId="0" applyNumberFormat="1" applyBorder="1"/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0"/>
  <sheetViews>
    <sheetView tabSelected="1" workbookViewId="0">
      <selection activeCell="D58" sqref="D58"/>
    </sheetView>
  </sheetViews>
  <sheetFormatPr defaultRowHeight="12.6"/>
  <cols>
    <col min="1" max="1" width="19.7109375" bestFit="1" customWidth="1"/>
    <col min="2" max="2" width="8.85546875" bestFit="1" customWidth="1"/>
    <col min="3" max="3" width="9.85546875" bestFit="1" customWidth="1"/>
    <col min="4" max="4" width="9.42578125" bestFit="1" customWidth="1"/>
    <col min="5" max="5" width="10.42578125" bestFit="1" customWidth="1"/>
    <col min="6" max="6" width="9.85546875" bestFit="1" customWidth="1"/>
    <col min="11" max="11" width="12.140625" customWidth="1"/>
    <col min="12" max="12" width="12.140625" bestFit="1" customWidth="1"/>
  </cols>
  <sheetData>
    <row r="1" spans="1:12" ht="12.95" thickBot="1"/>
    <row r="2" spans="1:12" ht="12.95" thickBot="1">
      <c r="A2" s="13"/>
      <c r="B2" s="14">
        <v>16</v>
      </c>
      <c r="C2" s="14">
        <v>24</v>
      </c>
      <c r="D2" s="14" t="s">
        <v>0</v>
      </c>
      <c r="E2" s="14">
        <v>16</v>
      </c>
      <c r="F2" s="14">
        <v>24</v>
      </c>
      <c r="G2" s="14" t="s">
        <v>1</v>
      </c>
      <c r="H2" s="14">
        <v>16</v>
      </c>
      <c r="I2" s="14">
        <v>24</v>
      </c>
      <c r="J2" s="14" t="s">
        <v>2</v>
      </c>
      <c r="K2" s="14">
        <v>16</v>
      </c>
      <c r="L2" s="15">
        <v>24</v>
      </c>
    </row>
    <row r="3" spans="1:12">
      <c r="A3" s="16" t="s">
        <v>3</v>
      </c>
      <c r="B3" s="17">
        <v>292.63955318136374</v>
      </c>
      <c r="C3" s="17">
        <v>2253.3841293313153</v>
      </c>
      <c r="D3" s="18"/>
      <c r="E3" s="17">
        <f>AVERAGE(B3:B5)</f>
        <v>244.5207323245501</v>
      </c>
      <c r="F3" s="17">
        <f>AVERAGE(C3:C5)</f>
        <v>1701.809218715872</v>
      </c>
      <c r="G3" s="18"/>
      <c r="H3" s="18">
        <f>STDEV(B3:B5)</f>
        <v>72.560086790135102</v>
      </c>
      <c r="I3" s="18">
        <f>STDEV(C3:C5)</f>
        <v>489.64347629286863</v>
      </c>
      <c r="J3" s="18"/>
      <c r="K3" s="19" t="s">
        <v>4</v>
      </c>
      <c r="L3" s="20" t="s">
        <v>4</v>
      </c>
    </row>
    <row r="4" spans="1:12">
      <c r="A4" s="6"/>
      <c r="B4" s="3">
        <v>279.86166284217103</v>
      </c>
      <c r="C4" s="3">
        <v>1533.6069499388254</v>
      </c>
      <c r="D4" s="1"/>
      <c r="E4" s="1"/>
      <c r="F4" s="1"/>
      <c r="G4" s="1"/>
      <c r="H4" s="1"/>
      <c r="I4" s="1"/>
      <c r="J4" s="2" t="s">
        <v>5</v>
      </c>
      <c r="K4" s="1">
        <f>_xlfn.T.TEST(B3:B5,C3:C5,2,2)</f>
        <v>6.9860869016223617E-3</v>
      </c>
      <c r="L4" s="7"/>
    </row>
    <row r="5" spans="1:12">
      <c r="A5" s="6"/>
      <c r="B5" s="3">
        <v>161.06098095011558</v>
      </c>
      <c r="C5" s="3">
        <v>1318.4365768774753</v>
      </c>
      <c r="D5" s="1"/>
      <c r="E5" s="1"/>
      <c r="F5" s="1"/>
      <c r="G5" s="1"/>
      <c r="H5" s="1"/>
      <c r="I5" s="1"/>
      <c r="J5" s="1"/>
      <c r="K5" s="1"/>
      <c r="L5" s="7"/>
    </row>
    <row r="6" spans="1:12">
      <c r="A6" s="6" t="s">
        <v>6</v>
      </c>
      <c r="B6" s="3">
        <v>1105.5098845581317</v>
      </c>
      <c r="C6" s="3">
        <v>5254.9882933558019</v>
      </c>
      <c r="D6" s="1"/>
      <c r="E6" s="3">
        <f>AVERAGE(B6:B8)</f>
        <v>1040.0045377596391</v>
      </c>
      <c r="F6" s="3">
        <f>AVERAGE(C6:C8)</f>
        <v>5040.5972463183534</v>
      </c>
      <c r="G6" s="1"/>
      <c r="H6" s="1">
        <f>STDEV(B6:B8)</f>
        <v>61.35787384028523</v>
      </c>
      <c r="I6" s="1">
        <f>STDEV(C6:C8)</f>
        <v>707.96708177839037</v>
      </c>
      <c r="J6" s="1"/>
      <c r="K6" s="1">
        <f>_xlfn.T.TEST(B3:B5,B6:B8,2,2)</f>
        <v>1.3154903977586604E-4</v>
      </c>
      <c r="L6" s="7">
        <f>_xlfn.T.TEST(C3:C5,C6:C8,2,2)</f>
        <v>2.5561058772294002E-3</v>
      </c>
    </row>
    <row r="7" spans="1:12">
      <c r="A7" s="6"/>
      <c r="B7" s="3">
        <v>983.87290292479292</v>
      </c>
      <c r="C7" s="3">
        <v>5616.5889212265674</v>
      </c>
      <c r="D7" s="1"/>
      <c r="E7" s="1"/>
      <c r="F7" s="1"/>
      <c r="G7" s="1"/>
      <c r="H7" s="1"/>
      <c r="I7" s="1"/>
      <c r="J7" s="1"/>
      <c r="K7" s="1"/>
      <c r="L7" s="7"/>
    </row>
    <row r="8" spans="1:12">
      <c r="A8" s="6"/>
      <c r="B8" s="3">
        <v>1030.6308257959925</v>
      </c>
      <c r="C8" s="3">
        <v>4250.2145243726909</v>
      </c>
      <c r="D8" s="1"/>
      <c r="E8" s="1"/>
      <c r="F8" s="1"/>
      <c r="G8" s="1"/>
      <c r="H8" s="1"/>
      <c r="I8" s="1"/>
      <c r="J8" s="1"/>
      <c r="K8" s="1"/>
      <c r="L8" s="7"/>
    </row>
    <row r="9" spans="1:12">
      <c r="A9" s="6" t="s">
        <v>7</v>
      </c>
      <c r="B9" s="3">
        <v>121.68514869233638</v>
      </c>
      <c r="C9" s="3">
        <v>335.6291220323323</v>
      </c>
      <c r="D9" s="1"/>
      <c r="E9" s="3">
        <f>AVERAGE(B9:B11)</f>
        <v>115.58379973478809</v>
      </c>
      <c r="F9" s="3">
        <f>AVERAGE(C9:C11)</f>
        <v>320.58446730832338</v>
      </c>
      <c r="G9" s="1"/>
      <c r="H9" s="1">
        <f>STDEV(B9:B11)</f>
        <v>5.9682799044683312</v>
      </c>
      <c r="I9" s="1">
        <f>STDEV(C9:C11)</f>
        <v>21.057734777995471</v>
      </c>
      <c r="J9" s="1"/>
      <c r="K9" s="1">
        <f>_xlfn.T.TEST(B3:B5,B9:B11,2,2)</f>
        <v>3.7386167058533946E-2</v>
      </c>
      <c r="L9" s="7">
        <f>_xlfn.T.TEST(C3:C5,C9:C11,2,2)</f>
        <v>8.1524224685412799E-3</v>
      </c>
    </row>
    <row r="10" spans="1:12">
      <c r="A10" s="6"/>
      <c r="B10" s="3">
        <v>109.75814405035709</v>
      </c>
      <c r="C10" s="3">
        <v>329.6051737417543</v>
      </c>
      <c r="D10" s="1"/>
      <c r="E10" s="1"/>
      <c r="F10" s="1"/>
      <c r="G10" s="1"/>
      <c r="H10" s="1"/>
      <c r="I10" s="1"/>
      <c r="J10" s="1"/>
      <c r="K10" s="1"/>
      <c r="L10" s="7"/>
    </row>
    <row r="11" spans="1:12">
      <c r="A11" s="6"/>
      <c r="B11" s="3">
        <v>115.30810646167076</v>
      </c>
      <c r="C11" s="3">
        <v>296.51910615088354</v>
      </c>
      <c r="D11" s="1"/>
      <c r="E11" s="1"/>
      <c r="F11" s="1"/>
      <c r="G11" s="1"/>
      <c r="H11" s="1"/>
      <c r="I11" s="1"/>
      <c r="J11" s="1"/>
      <c r="K11" s="1"/>
      <c r="L11" s="7"/>
    </row>
    <row r="12" spans="1:12">
      <c r="A12" s="6" t="s">
        <v>8</v>
      </c>
      <c r="B12" s="3">
        <v>941.50227629717506</v>
      </c>
      <c r="C12" s="3">
        <v>6753.6143457678972</v>
      </c>
      <c r="D12" s="1"/>
      <c r="E12" s="3">
        <f>AVERAGE(B12:B14)</f>
        <v>1002.0338846460158</v>
      </c>
      <c r="F12" s="3">
        <f>AVERAGE(C12:C14)</f>
        <v>6605.1488354166659</v>
      </c>
      <c r="G12" s="1"/>
      <c r="H12" s="1">
        <f>STDEV(B12:B14)</f>
        <v>114.42545491873283</v>
      </c>
      <c r="I12" s="1">
        <f>STDEV(C12:C14)</f>
        <v>128.80235998375431</v>
      </c>
      <c r="J12" s="1"/>
      <c r="K12" s="1">
        <f>_xlfn.T.TEST(B3:B5,B12:B14,2,2)</f>
        <v>6.3642022593436893E-4</v>
      </c>
      <c r="L12" s="7">
        <f>_xlfn.T.TEST(C3:C5,C12:C14,2,2)</f>
        <v>7.4021167549659627E-5</v>
      </c>
    </row>
    <row r="13" spans="1:12">
      <c r="A13" s="6"/>
      <c r="B13" s="3">
        <v>930.58868633601537</v>
      </c>
      <c r="C13" s="3">
        <v>6523.2647983552524</v>
      </c>
      <c r="D13" s="1"/>
      <c r="E13" s="1"/>
      <c r="F13" s="1"/>
      <c r="G13" s="1"/>
      <c r="H13" s="1"/>
      <c r="I13" s="1"/>
      <c r="J13" s="1"/>
      <c r="K13" s="1"/>
      <c r="L13" s="7"/>
    </row>
    <row r="14" spans="1:12">
      <c r="A14" s="6"/>
      <c r="B14" s="3">
        <v>1134.0106913048571</v>
      </c>
      <c r="C14" s="3">
        <v>6538.5673621268479</v>
      </c>
      <c r="D14" s="1"/>
      <c r="E14" s="1"/>
      <c r="F14" s="1"/>
      <c r="G14" s="1"/>
      <c r="H14" s="1"/>
      <c r="I14" s="1"/>
      <c r="J14" s="1"/>
      <c r="K14" s="1"/>
      <c r="L14" s="7"/>
    </row>
    <row r="15" spans="1:12">
      <c r="A15" s="6" t="s">
        <v>9</v>
      </c>
      <c r="B15" s="3">
        <v>242.65617513314717</v>
      </c>
      <c r="C15" s="3">
        <v>2350.6488633311983</v>
      </c>
      <c r="D15" s="1"/>
      <c r="E15" s="3">
        <f>AVERAGE(B15:B17)</f>
        <v>225.61499332464788</v>
      </c>
      <c r="F15" s="3">
        <f>AVERAGE(C15:C17)</f>
        <v>2281.8053141761302</v>
      </c>
      <c r="G15" s="1"/>
      <c r="H15" s="1">
        <f>STDEV(B15:B17)</f>
        <v>16.589788021866621</v>
      </c>
      <c r="I15" s="1">
        <f>STDEV(C15:C17)</f>
        <v>64.655528387051064</v>
      </c>
      <c r="J15" s="1"/>
      <c r="K15" s="1">
        <f>_xlfn.T.TEST(B3:B5,B15:B17,2,2)</f>
        <v>0.68270785799206979</v>
      </c>
      <c r="L15" s="7">
        <f>_xlfn.T.TEST(C3:C5,C15:C17,2,2)</f>
        <v>0.11170245721631021</v>
      </c>
    </row>
    <row r="16" spans="1:12">
      <c r="A16" s="6"/>
      <c r="B16" s="3">
        <v>224.67197845351879</v>
      </c>
      <c r="C16" s="3">
        <v>2272.3987680766459</v>
      </c>
      <c r="D16" s="1"/>
      <c r="E16" s="1"/>
      <c r="F16" s="1"/>
      <c r="G16" s="1"/>
      <c r="H16" s="1"/>
      <c r="I16" s="1"/>
      <c r="J16" s="1"/>
      <c r="K16" s="1"/>
      <c r="L16" s="7"/>
    </row>
    <row r="17" spans="1:12">
      <c r="A17" s="6"/>
      <c r="B17" s="3">
        <v>209.51682638727763</v>
      </c>
      <c r="C17" s="3">
        <v>2222.368311120546</v>
      </c>
      <c r="D17" s="1"/>
      <c r="E17" s="1"/>
      <c r="F17" s="1"/>
      <c r="G17" s="1"/>
      <c r="H17" s="1"/>
      <c r="I17" s="1"/>
      <c r="J17" s="1"/>
      <c r="K17" s="1"/>
      <c r="L17" s="7"/>
    </row>
    <row r="18" spans="1:12">
      <c r="A18" s="5" t="s">
        <v>10</v>
      </c>
      <c r="B18" s="3">
        <v>294.94438424666095</v>
      </c>
      <c r="C18" s="3">
        <v>3769.686861495391</v>
      </c>
      <c r="D18" s="1"/>
      <c r="E18" s="3">
        <f>AVERAGE(B18:B20)</f>
        <v>246.816245584531</v>
      </c>
      <c r="F18" s="3">
        <f>AVERAGE(C18:C20)</f>
        <v>2600.585286482527</v>
      </c>
      <c r="G18" s="1"/>
      <c r="H18" s="1">
        <f>STDEV(B18:B20)</f>
        <v>59.231981047500888</v>
      </c>
      <c r="I18" s="1">
        <f>STDEV(C18:C20)</f>
        <v>1183.4449503569201</v>
      </c>
      <c r="J18" s="1"/>
      <c r="K18" s="1">
        <f>_xlfn.T.TEST(B3:B5,B18:B20,2,2)</f>
        <v>0.96817598971058461</v>
      </c>
      <c r="L18" s="7">
        <f>_xlfn.T.TEST(C3:C5,C18:C20,2,2)</f>
        <v>0.29101118386301261</v>
      </c>
    </row>
    <row r="19" spans="1:12">
      <c r="A19" s="6"/>
      <c r="B19" s="3">
        <v>180.66667660690601</v>
      </c>
      <c r="C19" s="3">
        <v>1403.3003959573989</v>
      </c>
      <c r="D19" s="1"/>
      <c r="E19" s="1"/>
      <c r="F19" s="1"/>
      <c r="G19" s="1"/>
      <c r="H19" s="1"/>
      <c r="I19" s="1"/>
      <c r="J19" s="1"/>
      <c r="K19" s="1"/>
      <c r="L19" s="7"/>
    </row>
    <row r="20" spans="1:12">
      <c r="A20" s="6"/>
      <c r="B20" s="3">
        <v>264.83767590002606</v>
      </c>
      <c r="C20" s="3">
        <v>2628.7686019947905</v>
      </c>
      <c r="D20" s="1"/>
      <c r="E20" s="1"/>
      <c r="F20" s="1"/>
      <c r="G20" s="1"/>
      <c r="H20" s="1"/>
      <c r="I20" s="1"/>
      <c r="J20" s="1"/>
      <c r="K20" s="1"/>
      <c r="L20" s="7"/>
    </row>
    <row r="21" spans="1:12">
      <c r="A21" s="8" t="s">
        <v>11</v>
      </c>
      <c r="B21" s="4">
        <v>7058.3882263711839</v>
      </c>
      <c r="C21" s="3">
        <v>378914.39252832555</v>
      </c>
      <c r="D21" s="1"/>
      <c r="E21" s="3">
        <f>AVERAGE(B21:B23)</f>
        <v>8263.4159555553142</v>
      </c>
      <c r="F21" s="3">
        <f>AVERAGE(C21:C23)</f>
        <v>337499.23842514365</v>
      </c>
      <c r="G21" s="1"/>
      <c r="H21" s="1">
        <f>STDEV(B21:B23)</f>
        <v>2712.4295264942712</v>
      </c>
      <c r="I21" s="1">
        <f>STDEV(C21:C23)</f>
        <v>45942.641775837132</v>
      </c>
      <c r="J21" s="1"/>
      <c r="K21" s="1">
        <f>_xlfn.T.TEST(B3:B5,B21:B23,2,2)</f>
        <v>6.8922581873976929E-3</v>
      </c>
      <c r="L21" s="7">
        <f>_xlfn.T.TEST(C3:C5,C21:C23,2,2)</f>
        <v>2.2423681052015696E-4</v>
      </c>
    </row>
    <row r="22" spans="1:12">
      <c r="A22" s="6"/>
      <c r="B22" s="4">
        <v>11369.568185630886</v>
      </c>
      <c r="C22" s="4">
        <v>288080.77334653103</v>
      </c>
      <c r="D22" s="1"/>
      <c r="E22" s="1"/>
      <c r="F22" s="1"/>
      <c r="G22" s="1"/>
      <c r="H22" s="1"/>
      <c r="I22" s="1"/>
      <c r="J22" s="1"/>
      <c r="K22" s="1"/>
      <c r="L22" s="7"/>
    </row>
    <row r="23" spans="1:12">
      <c r="A23" s="6"/>
      <c r="B23" s="3">
        <v>6362.2914546638767</v>
      </c>
      <c r="C23" s="3">
        <v>345502.54940057441</v>
      </c>
      <c r="D23" s="1"/>
      <c r="E23" s="1"/>
      <c r="F23" s="1"/>
      <c r="G23" s="1"/>
      <c r="H23" s="1"/>
      <c r="I23" s="1"/>
      <c r="J23" s="1"/>
      <c r="K23" s="1"/>
      <c r="L23" s="7"/>
    </row>
    <row r="24" spans="1:12">
      <c r="A24" s="8" t="s">
        <v>12</v>
      </c>
      <c r="B24" s="3">
        <v>88.842812994383223</v>
      </c>
      <c r="C24" s="3">
        <v>307.98774489033292</v>
      </c>
      <c r="D24" s="1"/>
      <c r="E24" s="3">
        <f>AVERAGE(B24:B26)</f>
        <v>102.177744432235</v>
      </c>
      <c r="F24" s="3">
        <f>AVERAGE(C24:C26)</f>
        <v>432.25499375011196</v>
      </c>
      <c r="G24" s="1"/>
      <c r="H24" s="1">
        <f>STDEV(B24:B26)</f>
        <v>13.662828297421651</v>
      </c>
      <c r="I24" s="1">
        <f>STDEV(C24:C26)</f>
        <v>136.15238673969043</v>
      </c>
      <c r="J24" s="1"/>
      <c r="K24" s="1">
        <f>_xlfn.T.TEST(B3:B5,B24:B26,2,2)</f>
        <v>2.8859169757747185E-2</v>
      </c>
      <c r="L24" s="7">
        <f>_xlfn.T.TEST(C3:C5,C24:C26,2,2)</f>
        <v>1.2381575824721984E-2</v>
      </c>
    </row>
    <row r="25" spans="1:12">
      <c r="A25" s="6"/>
      <c r="B25" s="3">
        <v>101.54400615827957</v>
      </c>
      <c r="C25" s="3">
        <v>410.9877155438158</v>
      </c>
      <c r="D25" s="1"/>
      <c r="E25" s="1"/>
      <c r="F25" s="1"/>
      <c r="G25" s="1"/>
      <c r="H25" s="1"/>
      <c r="I25" s="1"/>
      <c r="J25" s="1"/>
      <c r="K25" s="1"/>
      <c r="L25" s="7"/>
    </row>
    <row r="26" spans="1:12">
      <c r="A26" s="6"/>
      <c r="B26" s="3">
        <v>116.14641414404225</v>
      </c>
      <c r="C26" s="3">
        <v>577.78952081618718</v>
      </c>
      <c r="D26" s="1"/>
      <c r="E26" s="1"/>
      <c r="F26" s="1"/>
      <c r="G26" s="1"/>
      <c r="H26" s="1"/>
      <c r="I26" s="1"/>
      <c r="J26" s="1"/>
      <c r="K26" s="1"/>
      <c r="L26" s="7"/>
    </row>
    <row r="27" spans="1:12">
      <c r="A27" s="5" t="s">
        <v>13</v>
      </c>
      <c r="B27" s="3">
        <v>233.8505722190603</v>
      </c>
      <c r="C27" s="3">
        <v>487.68923022767518</v>
      </c>
      <c r="D27" s="1"/>
      <c r="E27" s="3">
        <f>AVERAGE(B27:B29)</f>
        <v>216.9815478173864</v>
      </c>
      <c r="F27" s="3">
        <f>AVERAGE(C27:C29)</f>
        <v>508.2382788815998</v>
      </c>
      <c r="G27" s="1"/>
      <c r="H27" s="1">
        <f>STDEV(B27:B29)</f>
        <v>60.2483587930368</v>
      </c>
      <c r="I27" s="1">
        <f>STDEV(C27:C29)</f>
        <v>111.23168191193444</v>
      </c>
      <c r="J27" s="1"/>
      <c r="K27" s="1">
        <f>_xlfn.T.TEST(B3:B5,B27:B29,2,2)</f>
        <v>0.63962502490696194</v>
      </c>
      <c r="L27" s="7">
        <f>_xlfn.T.TEST(C3:C5,C27:C29,2,2)</f>
        <v>1.464578628112158E-2</v>
      </c>
    </row>
    <row r="28" spans="1:12">
      <c r="A28" s="6"/>
      <c r="B28" s="3">
        <v>266.99737136456991</v>
      </c>
      <c r="C28" s="3">
        <v>628.3116625401675</v>
      </c>
      <c r="D28" s="1"/>
      <c r="E28" s="1"/>
      <c r="F28" s="1"/>
      <c r="G28" s="1"/>
      <c r="H28" s="1"/>
      <c r="I28" s="1"/>
      <c r="J28" s="1"/>
      <c r="K28" s="1"/>
      <c r="L28" s="7"/>
    </row>
    <row r="29" spans="1:12">
      <c r="A29" s="6"/>
      <c r="B29" s="3">
        <v>150.0966998685289</v>
      </c>
      <c r="C29" s="3">
        <v>408.71394387695665</v>
      </c>
      <c r="D29" s="1"/>
      <c r="E29" s="1"/>
      <c r="F29" s="1"/>
      <c r="G29" s="1"/>
      <c r="H29" s="1"/>
      <c r="I29" s="1"/>
      <c r="J29" s="1"/>
      <c r="K29" s="1"/>
      <c r="L29" s="7"/>
    </row>
    <row r="30" spans="1:12">
      <c r="A30" s="8" t="s">
        <v>14</v>
      </c>
      <c r="B30" s="4">
        <v>4065.5439856072553</v>
      </c>
      <c r="C30" s="4">
        <v>10258.603198000881</v>
      </c>
      <c r="D30" s="1"/>
      <c r="E30" s="3">
        <f>AVERAGE(B30:B32)</f>
        <v>3736.2521270258662</v>
      </c>
      <c r="F30" s="3">
        <f>AVERAGE(C30:C32)</f>
        <v>10416.225949423189</v>
      </c>
      <c r="G30" s="1"/>
      <c r="H30" s="1">
        <f>STDEV(B30:B32)</f>
        <v>362.02822887851391</v>
      </c>
      <c r="I30" s="1">
        <f>STDEV(C30:C32)</f>
        <v>222.91223279999144</v>
      </c>
      <c r="J30" s="1"/>
      <c r="K30" s="1">
        <f>_xlfn.T.TEST(B3:B5,B30:B32,2,2)</f>
        <v>8.1322254241869601E-5</v>
      </c>
      <c r="L30" s="7">
        <f>_xlfn.T.TEST(C3:C5,C30:C32,2,2)</f>
        <v>1.8651037659168896E-4</v>
      </c>
    </row>
    <row r="31" spans="1:12">
      <c r="A31" s="6"/>
      <c r="B31" s="4">
        <v>3794.6299462664092</v>
      </c>
      <c r="C31" s="4"/>
      <c r="D31" s="1"/>
      <c r="E31" s="1"/>
      <c r="F31" s="1"/>
      <c r="G31" s="1"/>
      <c r="H31" s="1"/>
      <c r="I31" s="1"/>
      <c r="J31" s="1"/>
      <c r="K31" s="1"/>
      <c r="L31" s="7"/>
    </row>
    <row r="32" spans="1:12">
      <c r="A32" s="6"/>
      <c r="B32" s="3">
        <v>3348.5824492039346</v>
      </c>
      <c r="C32" s="3">
        <v>10573.848700845498</v>
      </c>
      <c r="D32" s="1"/>
      <c r="E32" s="1"/>
      <c r="F32" s="1"/>
      <c r="G32" s="1"/>
      <c r="H32" s="1"/>
      <c r="I32" s="1"/>
      <c r="J32" s="1"/>
      <c r="K32" s="1"/>
      <c r="L32" s="7"/>
    </row>
    <row r="33" spans="1:12">
      <c r="A33" s="6" t="s">
        <v>15</v>
      </c>
      <c r="B33" s="3">
        <v>89.404337881498009</v>
      </c>
      <c r="C33" s="3">
        <v>84.292395197073347</v>
      </c>
      <c r="D33" s="1"/>
      <c r="E33" s="3">
        <f>AVERAGE(B33:B35)</f>
        <v>91.120147911704137</v>
      </c>
      <c r="F33" s="3">
        <f>AVERAGE(C33:C35)</f>
        <v>94.41814964957139</v>
      </c>
      <c r="G33" s="1"/>
      <c r="H33" s="1">
        <f>STDEV(B33:B35)</f>
        <v>10.669191957582994</v>
      </c>
      <c r="I33" s="1">
        <f>STDEV(C33:C35)</f>
        <v>18.039934976401959</v>
      </c>
      <c r="J33" s="1"/>
      <c r="K33" s="1">
        <f>_xlfn.T.TEST(B3:B5,B33:B35,2,2)</f>
        <v>2.2301631141496879E-2</v>
      </c>
      <c r="L33" s="7">
        <f>_xlfn.T.TEST(C3:C5,C33:C35,2,2)</f>
        <v>4.7355746069013991E-3</v>
      </c>
    </row>
    <row r="34" spans="1:12">
      <c r="A34" s="6"/>
      <c r="B34" s="3">
        <v>81.412843322500393</v>
      </c>
      <c r="C34" s="3">
        <v>83.7158412908488</v>
      </c>
      <c r="D34" s="1"/>
      <c r="E34" s="1"/>
      <c r="F34" s="1"/>
      <c r="G34" s="1"/>
      <c r="H34" s="1"/>
      <c r="I34" s="1"/>
      <c r="J34" s="1"/>
      <c r="K34" s="1"/>
      <c r="L34" s="7"/>
    </row>
    <row r="35" spans="1:12" ht="12.95" thickBot="1">
      <c r="A35" s="9"/>
      <c r="B35" s="12">
        <v>102.543262531114</v>
      </c>
      <c r="C35" s="12">
        <v>115.24621246079205</v>
      </c>
      <c r="D35" s="10"/>
      <c r="E35" s="10"/>
      <c r="F35" s="10"/>
      <c r="G35" s="10"/>
      <c r="H35" s="10"/>
      <c r="I35" s="10"/>
      <c r="J35" s="10"/>
      <c r="K35" s="10"/>
      <c r="L35" s="11"/>
    </row>
    <row r="38" spans="1:12" ht="12.75"/>
    <row r="39" spans="1:12" ht="12.75"/>
    <row r="40" spans="1:12" ht="12.75"/>
    <row r="41" spans="1:12" ht="12.75"/>
    <row r="42" spans="1:12" ht="12.75"/>
    <row r="43" spans="1:12" ht="12.75"/>
    <row r="44" spans="1:12" ht="12.75"/>
    <row r="50" ht="12.75"/>
  </sheetData>
  <phoneticPr fontId="2" type="noConversion"/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F559EB8A6439374B911FB9A592386AFB" ma:contentTypeVersion="1" ma:contentTypeDescription="Upload an image or a photograph." ma:contentTypeScope="" ma:versionID="9903e34282d4795e39b2c765d00052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74ff804497d12dee4f2eb454ba4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2F0195-53EF-4A2E-994A-505324558EE0}"/>
</file>

<file path=customXml/itemProps2.xml><?xml version="1.0" encoding="utf-8"?>
<ds:datastoreItem xmlns:ds="http://schemas.openxmlformats.org/officeDocument/2006/customXml" ds:itemID="{63CF771E-86EA-4333-9634-9283EBE88540}"/>
</file>

<file path=customXml/itemProps3.xml><?xml version="1.0" encoding="utf-8"?>
<ds:datastoreItem xmlns:ds="http://schemas.openxmlformats.org/officeDocument/2006/customXml" ds:itemID="{BAC21094-60CA-4B90-AC74-B8E974D137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Cayman Chemical Company,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eschwab</dc:creator>
  <cp:keywords/>
  <dc:description/>
  <cp:lastModifiedBy>Lee, Jeonghoon</cp:lastModifiedBy>
  <cp:revision/>
  <dcterms:created xsi:type="dcterms:W3CDTF">2002-01-25T19:21:53Z</dcterms:created>
  <dcterms:modified xsi:type="dcterms:W3CDTF">2025-08-22T03:10:10Z</dcterms:modified>
  <cp:category/>
  <cp:contentStatus/>
</cp:coreProperties>
</file>