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Users/scot.ouellette/Desktop/Manuscripts/c-di-AMP/eLife/VOR/Source data_eLife/"/>
    </mc:Choice>
  </mc:AlternateContent>
  <xr:revisionPtr revIDLastSave="0" documentId="13_ncr:1_{BC0B66E7-B56D-D04B-863B-A8B5D7D7ABB8}" xr6:coauthVersionLast="47" xr6:coauthVersionMax="47" xr10:uidLastSave="{00000000-0000-0000-0000-000000000000}"/>
  <bookViews>
    <workbookView xWindow="0" yWindow="500" windowWidth="19420" windowHeight="11500" activeTab="1" xr2:uid="{00000000-000D-0000-FFFF-FFFF00000000}"/>
  </bookViews>
  <sheets>
    <sheet name="dacA_6xH" sheetId="1" r:id="rId1"/>
    <sheet name="dacA_6xH_qPC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I3" i="2"/>
  <c r="J3" i="2"/>
  <c r="L3" i="2"/>
  <c r="M3" i="2"/>
  <c r="N3" i="2"/>
  <c r="H4" i="2"/>
  <c r="I4" i="2"/>
  <c r="J4" i="2"/>
  <c r="H6" i="2"/>
  <c r="I6" i="2"/>
  <c r="J6" i="2"/>
  <c r="H7" i="2"/>
  <c r="I7" i="2"/>
  <c r="J7" i="2"/>
  <c r="H9" i="2"/>
  <c r="I9" i="2"/>
  <c r="J9" i="2"/>
  <c r="L9" i="2"/>
  <c r="M9" i="2"/>
  <c r="N9" i="2"/>
  <c r="H10" i="2"/>
  <c r="I10" i="2"/>
  <c r="J10" i="2"/>
  <c r="H12" i="2"/>
  <c r="I12" i="2"/>
  <c r="J12" i="2"/>
  <c r="H13" i="2"/>
  <c r="I13" i="2"/>
  <c r="J13" i="2"/>
  <c r="H15" i="2"/>
  <c r="I15" i="2"/>
  <c r="J15" i="2"/>
  <c r="L15" i="2"/>
  <c r="M15" i="2"/>
  <c r="N15" i="2"/>
  <c r="H16" i="2"/>
  <c r="I16" i="2"/>
  <c r="J16" i="2"/>
  <c r="H18" i="2"/>
  <c r="I18" i="2"/>
  <c r="J18" i="2"/>
  <c r="H19" i="2"/>
  <c r="I19" i="2"/>
  <c r="J19" i="2"/>
  <c r="H21" i="2"/>
  <c r="I21" i="2"/>
  <c r="J21" i="2"/>
  <c r="L21" i="2"/>
  <c r="M21" i="2"/>
  <c r="N21" i="2"/>
  <c r="H22" i="2"/>
  <c r="I22" i="2"/>
  <c r="J22" i="2"/>
  <c r="H24" i="2"/>
  <c r="I24" i="2"/>
  <c r="J24" i="2"/>
  <c r="H25" i="2"/>
  <c r="I25" i="2"/>
  <c r="J25" i="2"/>
  <c r="H28" i="2"/>
  <c r="I28" i="2"/>
  <c r="J28" i="2"/>
  <c r="L28" i="2"/>
  <c r="M28" i="2"/>
  <c r="N28" i="2"/>
  <c r="H29" i="2"/>
  <c r="I29" i="2"/>
  <c r="J29" i="2"/>
  <c r="H31" i="2"/>
  <c r="I31" i="2"/>
  <c r="J31" i="2"/>
  <c r="H32" i="2"/>
  <c r="I32" i="2"/>
  <c r="J32" i="2"/>
  <c r="H35" i="2"/>
  <c r="I35" i="2"/>
  <c r="J35" i="2"/>
  <c r="L35" i="2"/>
  <c r="M35" i="2"/>
  <c r="N35" i="2"/>
  <c r="H36" i="2"/>
  <c r="I36" i="2"/>
  <c r="J36" i="2"/>
  <c r="H38" i="2"/>
  <c r="I38" i="2"/>
  <c r="J38" i="2"/>
  <c r="H39" i="2"/>
  <c r="I39" i="2"/>
  <c r="J39" i="2"/>
  <c r="H42" i="2"/>
  <c r="I42" i="2"/>
  <c r="J42" i="2"/>
  <c r="L42" i="2"/>
  <c r="M42" i="2"/>
  <c r="N42" i="2"/>
  <c r="H43" i="2"/>
  <c r="I43" i="2"/>
  <c r="J43" i="2"/>
  <c r="H45" i="2"/>
  <c r="I45" i="2"/>
  <c r="J45" i="2"/>
  <c r="H46" i="2"/>
  <c r="I46" i="2"/>
  <c r="J46" i="2"/>
  <c r="C49" i="2"/>
  <c r="H52" i="2" s="1"/>
  <c r="D49" i="2"/>
  <c r="E49" i="2"/>
  <c r="H49" i="2"/>
  <c r="I49" i="2"/>
  <c r="J49" i="2"/>
  <c r="L49" i="2"/>
  <c r="C50" i="2"/>
  <c r="D50" i="2"/>
  <c r="E50" i="2"/>
  <c r="C51" i="2"/>
  <c r="D51" i="2"/>
  <c r="E51" i="2"/>
  <c r="C52" i="2"/>
  <c r="D52" i="2"/>
  <c r="E52" i="2"/>
  <c r="C53" i="2"/>
  <c r="D53" i="2"/>
  <c r="E53" i="2"/>
  <c r="C54" i="2"/>
  <c r="D54" i="2"/>
  <c r="E54" i="2"/>
  <c r="J50" i="2" l="1"/>
  <c r="N49" i="2"/>
  <c r="I53" i="2"/>
  <c r="M49" i="2"/>
  <c r="H50" i="2"/>
  <c r="H53" i="2"/>
  <c r="J52" i="2"/>
  <c r="J53" i="2"/>
  <c r="I50" i="2"/>
  <c r="I52" i="2"/>
  <c r="E12" i="1"/>
  <c r="E13" i="1" l="1"/>
  <c r="F14" i="1"/>
  <c r="F13" i="1"/>
  <c r="F12" i="1"/>
</calcChain>
</file>

<file path=xl/sharedStrings.xml><?xml version="1.0" encoding="utf-8"?>
<sst xmlns="http://schemas.openxmlformats.org/spreadsheetml/2006/main" count="131" uniqueCount="34">
  <si>
    <t>pBOMBL-dacA_6xH</t>
  </si>
  <si>
    <t>Raw</t>
  </si>
  <si>
    <t>Relative</t>
  </si>
  <si>
    <t>UI</t>
  </si>
  <si>
    <t>I</t>
  </si>
  <si>
    <t>IFU-1</t>
  </si>
  <si>
    <t>IFU-2</t>
  </si>
  <si>
    <t>IFU-3</t>
  </si>
  <si>
    <t>IFU-4</t>
  </si>
  <si>
    <t>IFU-5</t>
  </si>
  <si>
    <t>Average</t>
  </si>
  <si>
    <t>IFU-6</t>
  </si>
  <si>
    <t>STDEV</t>
  </si>
  <si>
    <t>P-value</t>
  </si>
  <si>
    <t>DacA_6xH</t>
  </si>
  <si>
    <t>I-3</t>
  </si>
  <si>
    <t>I</t>
    <phoneticPr fontId="2" type="noConversion"/>
  </si>
  <si>
    <t>I-2</t>
  </si>
  <si>
    <t>UI</t>
    <phoneticPr fontId="2" type="noConversion"/>
  </si>
  <si>
    <t>I-1</t>
    <phoneticPr fontId="2" type="noConversion"/>
  </si>
  <si>
    <t>STDEV</t>
    <phoneticPr fontId="2" type="noConversion"/>
  </si>
  <si>
    <t>UI-3</t>
  </si>
  <si>
    <t>UI-2</t>
  </si>
  <si>
    <t>UI-1</t>
    <phoneticPr fontId="2" type="noConversion"/>
  </si>
  <si>
    <t>P-value</t>
    <phoneticPr fontId="2" type="noConversion"/>
  </si>
  <si>
    <t>average</t>
    <phoneticPr fontId="2" type="noConversion"/>
  </si>
  <si>
    <t>gDNA</t>
    <phoneticPr fontId="2" type="noConversion"/>
  </si>
  <si>
    <t>nrdA</t>
    <phoneticPr fontId="2" type="noConversion"/>
  </si>
  <si>
    <t>ct011</t>
    <phoneticPr fontId="2" type="noConversion"/>
  </si>
  <si>
    <t>euo</t>
  </si>
  <si>
    <t>hctA</t>
  </si>
  <si>
    <t>omcB</t>
  </si>
  <si>
    <t>dacA</t>
  </si>
  <si>
    <t>dacA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</si>
</sst>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rgb="FFFF0000"/>
      <name val="Calibri"/>
      <family val="2"/>
      <charset val="129"/>
      <scheme val="minor"/>
    </font>
    <font>
      <sz val="11"/>
      <color rgb="FFFF0000"/>
      <name val="Calibri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opLeftCell="A13" workbookViewId="0">
      <selection activeCell="H14" sqref="H14"/>
    </sheetView>
  </sheetViews>
  <sheetFormatPr baseColWidth="10" defaultColWidth="8.83203125" defaultRowHeight="15" x14ac:dyDescent="0.2"/>
  <sheetData>
    <row r="1" spans="1:6" x14ac:dyDescent="0.2">
      <c r="B1" t="s">
        <v>0</v>
      </c>
    </row>
    <row r="2" spans="1:6" x14ac:dyDescent="0.2">
      <c r="C2" t="s">
        <v>1</v>
      </c>
      <c r="E2" t="s">
        <v>2</v>
      </c>
    </row>
    <row r="3" spans="1:6" x14ac:dyDescent="0.2">
      <c r="C3" t="s">
        <v>3</v>
      </c>
      <c r="D3" t="s">
        <v>4</v>
      </c>
      <c r="E3" t="s">
        <v>3</v>
      </c>
      <c r="F3" t="s">
        <v>4</v>
      </c>
    </row>
    <row r="4" spans="1:6" x14ac:dyDescent="0.2">
      <c r="B4" t="s">
        <v>5</v>
      </c>
      <c r="C4">
        <v>1480000</v>
      </c>
      <c r="D4">
        <v>19400</v>
      </c>
      <c r="E4">
        <v>100</v>
      </c>
      <c r="F4">
        <v>1.3108108110000001</v>
      </c>
    </row>
    <row r="5" spans="1:6" x14ac:dyDescent="0.2">
      <c r="B5" t="s">
        <v>6</v>
      </c>
      <c r="C5">
        <v>40100000</v>
      </c>
      <c r="D5">
        <v>426000</v>
      </c>
      <c r="E5">
        <v>100</v>
      </c>
      <c r="F5">
        <v>1.06234414</v>
      </c>
    </row>
    <row r="6" spans="1:6" x14ac:dyDescent="0.2">
      <c r="B6" t="s">
        <v>7</v>
      </c>
      <c r="C6">
        <v>2045706.6669999999</v>
      </c>
      <c r="D6">
        <v>7873.0666670000001</v>
      </c>
      <c r="E6">
        <v>100</v>
      </c>
      <c r="F6">
        <v>0.38485804400000001</v>
      </c>
    </row>
    <row r="7" spans="1:6" x14ac:dyDescent="0.2">
      <c r="B7" t="s">
        <v>8</v>
      </c>
      <c r="C7">
        <v>59700000</v>
      </c>
      <c r="D7">
        <v>323000</v>
      </c>
      <c r="E7">
        <v>100</v>
      </c>
      <c r="F7">
        <v>0.54103852600000002</v>
      </c>
    </row>
    <row r="8" spans="1:6" x14ac:dyDescent="0.2">
      <c r="B8" t="s">
        <v>9</v>
      </c>
      <c r="C8">
        <v>9680000</v>
      </c>
      <c r="D8">
        <v>77400</v>
      </c>
      <c r="E8">
        <v>100</v>
      </c>
      <c r="F8">
        <v>0.79958677700000003</v>
      </c>
    </row>
    <row r="9" spans="1:6" x14ac:dyDescent="0.2">
      <c r="B9" t="s">
        <v>11</v>
      </c>
      <c r="C9">
        <v>24600000</v>
      </c>
      <c r="D9">
        <v>145000</v>
      </c>
      <c r="E9">
        <v>100</v>
      </c>
      <c r="F9">
        <v>0.58943089400000004</v>
      </c>
    </row>
    <row r="10" spans="1:6" x14ac:dyDescent="0.2">
      <c r="A10" s="2"/>
      <c r="B10" s="3"/>
      <c r="C10" s="3"/>
      <c r="D10" s="3"/>
    </row>
    <row r="11" spans="1:6" x14ac:dyDescent="0.2">
      <c r="A11" s="3"/>
      <c r="B11" s="3"/>
      <c r="C11" s="3"/>
      <c r="D11" s="3"/>
    </row>
    <row r="12" spans="1:6" x14ac:dyDescent="0.2">
      <c r="B12" t="s">
        <v>10</v>
      </c>
      <c r="E12">
        <f>AVERAGE(E4:E9)</f>
        <v>100</v>
      </c>
      <c r="F12">
        <f>AVERAGE(F4:F9)</f>
        <v>0.78134486533333336</v>
      </c>
    </row>
    <row r="13" spans="1:6" x14ac:dyDescent="0.2">
      <c r="B13" t="s">
        <v>12</v>
      </c>
      <c r="E13">
        <f>STDEV(E4:E9)</f>
        <v>0</v>
      </c>
      <c r="F13">
        <f>STDEV(F4:F9)</f>
        <v>0.349687705226499</v>
      </c>
    </row>
    <row r="14" spans="1:6" x14ac:dyDescent="0.2">
      <c r="B14" t="s">
        <v>13</v>
      </c>
      <c r="F14" s="1">
        <f>_xlfn.T.TEST(E4:E9,F4:F9,2,2)</f>
        <v>9.3577921397638426E-25</v>
      </c>
    </row>
    <row r="16" spans="1:6" x14ac:dyDescent="0.2">
      <c r="C16" t="s">
        <v>14</v>
      </c>
      <c r="E16" t="s">
        <v>3</v>
      </c>
      <c r="F16" t="s">
        <v>4</v>
      </c>
    </row>
    <row r="17" spans="4:6" x14ac:dyDescent="0.2">
      <c r="D17" t="s">
        <v>10</v>
      </c>
      <c r="E17">
        <v>100</v>
      </c>
      <c r="F17">
        <v>0.781344865</v>
      </c>
    </row>
    <row r="18" spans="4:6" x14ac:dyDescent="0.2">
      <c r="D18" t="s">
        <v>12</v>
      </c>
      <c r="E18">
        <v>0</v>
      </c>
      <c r="F18">
        <v>0.34968770500000002</v>
      </c>
    </row>
  </sheetData>
  <phoneticPr fontId="1" type="noConversion"/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F71E1-435C-7E47-9370-D8D8CC5522D7}">
  <dimension ref="A2:N54"/>
  <sheetViews>
    <sheetView tabSelected="1" topLeftCell="A22" workbookViewId="0">
      <selection activeCell="L36" sqref="L36"/>
    </sheetView>
  </sheetViews>
  <sheetFormatPr baseColWidth="10" defaultColWidth="8.83203125" defaultRowHeight="15" x14ac:dyDescent="0.2"/>
  <cols>
    <col min="1" max="13" width="8.83203125" style="4"/>
    <col min="14" max="14" width="12.1640625" style="4" bestFit="1" customWidth="1"/>
    <col min="15" max="269" width="8.83203125" style="4"/>
    <col min="270" max="270" width="12.1640625" style="4" bestFit="1" customWidth="1"/>
    <col min="271" max="525" width="8.83203125" style="4"/>
    <col min="526" max="526" width="12.1640625" style="4" bestFit="1" customWidth="1"/>
    <col min="527" max="781" width="8.83203125" style="4"/>
    <col min="782" max="782" width="12.1640625" style="4" bestFit="1" customWidth="1"/>
    <col min="783" max="1037" width="8.83203125" style="4"/>
    <col min="1038" max="1038" width="12.1640625" style="4" bestFit="1" customWidth="1"/>
    <col min="1039" max="1293" width="8.83203125" style="4"/>
    <col min="1294" max="1294" width="12.1640625" style="4" bestFit="1" customWidth="1"/>
    <col min="1295" max="1549" width="8.83203125" style="4"/>
    <col min="1550" max="1550" width="12.1640625" style="4" bestFit="1" customWidth="1"/>
    <col min="1551" max="1805" width="8.83203125" style="4"/>
    <col min="1806" max="1806" width="12.1640625" style="4" bestFit="1" customWidth="1"/>
    <col min="1807" max="2061" width="8.83203125" style="4"/>
    <col min="2062" max="2062" width="12.1640625" style="4" bestFit="1" customWidth="1"/>
    <col min="2063" max="2317" width="8.83203125" style="4"/>
    <col min="2318" max="2318" width="12.1640625" style="4" bestFit="1" customWidth="1"/>
    <col min="2319" max="2573" width="8.83203125" style="4"/>
    <col min="2574" max="2574" width="12.1640625" style="4" bestFit="1" customWidth="1"/>
    <col min="2575" max="2829" width="8.83203125" style="4"/>
    <col min="2830" max="2830" width="12.1640625" style="4" bestFit="1" customWidth="1"/>
    <col min="2831" max="3085" width="8.83203125" style="4"/>
    <col min="3086" max="3086" width="12.1640625" style="4" bestFit="1" customWidth="1"/>
    <col min="3087" max="3341" width="8.83203125" style="4"/>
    <col min="3342" max="3342" width="12.1640625" style="4" bestFit="1" customWidth="1"/>
    <col min="3343" max="3597" width="8.83203125" style="4"/>
    <col min="3598" max="3598" width="12.1640625" style="4" bestFit="1" customWidth="1"/>
    <col min="3599" max="3853" width="8.83203125" style="4"/>
    <col min="3854" max="3854" width="12.1640625" style="4" bestFit="1" customWidth="1"/>
    <col min="3855" max="4109" width="8.83203125" style="4"/>
    <col min="4110" max="4110" width="12.1640625" style="4" bestFit="1" customWidth="1"/>
    <col min="4111" max="4365" width="8.83203125" style="4"/>
    <col min="4366" max="4366" width="12.1640625" style="4" bestFit="1" customWidth="1"/>
    <col min="4367" max="4621" width="8.83203125" style="4"/>
    <col min="4622" max="4622" width="12.1640625" style="4" bestFit="1" customWidth="1"/>
    <col min="4623" max="4877" width="8.83203125" style="4"/>
    <col min="4878" max="4878" width="12.1640625" style="4" bestFit="1" customWidth="1"/>
    <col min="4879" max="5133" width="8.83203125" style="4"/>
    <col min="5134" max="5134" width="12.1640625" style="4" bestFit="1" customWidth="1"/>
    <col min="5135" max="5389" width="8.83203125" style="4"/>
    <col min="5390" max="5390" width="12.1640625" style="4" bestFit="1" customWidth="1"/>
    <col min="5391" max="5645" width="8.83203125" style="4"/>
    <col min="5646" max="5646" width="12.1640625" style="4" bestFit="1" customWidth="1"/>
    <col min="5647" max="5901" width="8.83203125" style="4"/>
    <col min="5902" max="5902" width="12.1640625" style="4" bestFit="1" customWidth="1"/>
    <col min="5903" max="6157" width="8.83203125" style="4"/>
    <col min="6158" max="6158" width="12.1640625" style="4" bestFit="1" customWidth="1"/>
    <col min="6159" max="6413" width="8.83203125" style="4"/>
    <col min="6414" max="6414" width="12.1640625" style="4" bestFit="1" customWidth="1"/>
    <col min="6415" max="6669" width="8.83203125" style="4"/>
    <col min="6670" max="6670" width="12.1640625" style="4" bestFit="1" customWidth="1"/>
    <col min="6671" max="6925" width="8.83203125" style="4"/>
    <col min="6926" max="6926" width="12.1640625" style="4" bestFit="1" customWidth="1"/>
    <col min="6927" max="7181" width="8.83203125" style="4"/>
    <col min="7182" max="7182" width="12.1640625" style="4" bestFit="1" customWidth="1"/>
    <col min="7183" max="7437" width="8.83203125" style="4"/>
    <col min="7438" max="7438" width="12.1640625" style="4" bestFit="1" customWidth="1"/>
    <col min="7439" max="7693" width="8.83203125" style="4"/>
    <col min="7694" max="7694" width="12.1640625" style="4" bestFit="1" customWidth="1"/>
    <col min="7695" max="7949" width="8.83203125" style="4"/>
    <col min="7950" max="7950" width="12.1640625" style="4" bestFit="1" customWidth="1"/>
    <col min="7951" max="8205" width="8.83203125" style="4"/>
    <col min="8206" max="8206" width="12.1640625" style="4" bestFit="1" customWidth="1"/>
    <col min="8207" max="8461" width="8.83203125" style="4"/>
    <col min="8462" max="8462" width="12.1640625" style="4" bestFit="1" customWidth="1"/>
    <col min="8463" max="8717" width="8.83203125" style="4"/>
    <col min="8718" max="8718" width="12.1640625" style="4" bestFit="1" customWidth="1"/>
    <col min="8719" max="8973" width="8.83203125" style="4"/>
    <col min="8974" max="8974" width="12.1640625" style="4" bestFit="1" customWidth="1"/>
    <col min="8975" max="9229" width="8.83203125" style="4"/>
    <col min="9230" max="9230" width="12.1640625" style="4" bestFit="1" customWidth="1"/>
    <col min="9231" max="9485" width="8.83203125" style="4"/>
    <col min="9486" max="9486" width="12.1640625" style="4" bestFit="1" customWidth="1"/>
    <col min="9487" max="9741" width="8.83203125" style="4"/>
    <col min="9742" max="9742" width="12.1640625" style="4" bestFit="1" customWidth="1"/>
    <col min="9743" max="9997" width="8.83203125" style="4"/>
    <col min="9998" max="9998" width="12.1640625" style="4" bestFit="1" customWidth="1"/>
    <col min="9999" max="10253" width="8.83203125" style="4"/>
    <col min="10254" max="10254" width="12.1640625" style="4" bestFit="1" customWidth="1"/>
    <col min="10255" max="10509" width="8.83203125" style="4"/>
    <col min="10510" max="10510" width="12.1640625" style="4" bestFit="1" customWidth="1"/>
    <col min="10511" max="10765" width="8.83203125" style="4"/>
    <col min="10766" max="10766" width="12.1640625" style="4" bestFit="1" customWidth="1"/>
    <col min="10767" max="11021" width="8.83203125" style="4"/>
    <col min="11022" max="11022" width="12.1640625" style="4" bestFit="1" customWidth="1"/>
    <col min="11023" max="11277" width="8.83203125" style="4"/>
    <col min="11278" max="11278" width="12.1640625" style="4" bestFit="1" customWidth="1"/>
    <col min="11279" max="11533" width="8.83203125" style="4"/>
    <col min="11534" max="11534" width="12.1640625" style="4" bestFit="1" customWidth="1"/>
    <col min="11535" max="11789" width="8.83203125" style="4"/>
    <col min="11790" max="11790" width="12.1640625" style="4" bestFit="1" customWidth="1"/>
    <col min="11791" max="12045" width="8.83203125" style="4"/>
    <col min="12046" max="12046" width="12.1640625" style="4" bestFit="1" customWidth="1"/>
    <col min="12047" max="12301" width="8.83203125" style="4"/>
    <col min="12302" max="12302" width="12.1640625" style="4" bestFit="1" customWidth="1"/>
    <col min="12303" max="12557" width="8.83203125" style="4"/>
    <col min="12558" max="12558" width="12.1640625" style="4" bestFit="1" customWidth="1"/>
    <col min="12559" max="12813" width="8.83203125" style="4"/>
    <col min="12814" max="12814" width="12.1640625" style="4" bestFit="1" customWidth="1"/>
    <col min="12815" max="13069" width="8.83203125" style="4"/>
    <col min="13070" max="13070" width="12.1640625" style="4" bestFit="1" customWidth="1"/>
    <col min="13071" max="13325" width="8.83203125" style="4"/>
    <col min="13326" max="13326" width="12.1640625" style="4" bestFit="1" customWidth="1"/>
    <col min="13327" max="13581" width="8.83203125" style="4"/>
    <col min="13582" max="13582" width="12.1640625" style="4" bestFit="1" customWidth="1"/>
    <col min="13583" max="13837" width="8.83203125" style="4"/>
    <col min="13838" max="13838" width="12.1640625" style="4" bestFit="1" customWidth="1"/>
    <col min="13839" max="14093" width="8.83203125" style="4"/>
    <col min="14094" max="14094" width="12.1640625" style="4" bestFit="1" customWidth="1"/>
    <col min="14095" max="14349" width="8.83203125" style="4"/>
    <col min="14350" max="14350" width="12.1640625" style="4" bestFit="1" customWidth="1"/>
    <col min="14351" max="14605" width="8.83203125" style="4"/>
    <col min="14606" max="14606" width="12.1640625" style="4" bestFit="1" customWidth="1"/>
    <col min="14607" max="14861" width="8.83203125" style="4"/>
    <col min="14862" max="14862" width="12.1640625" style="4" bestFit="1" customWidth="1"/>
    <col min="14863" max="15117" width="8.83203125" style="4"/>
    <col min="15118" max="15118" width="12.1640625" style="4" bestFit="1" customWidth="1"/>
    <col min="15119" max="15373" width="8.83203125" style="4"/>
    <col min="15374" max="15374" width="12.1640625" style="4" bestFit="1" customWidth="1"/>
    <col min="15375" max="15629" width="8.83203125" style="4"/>
    <col min="15630" max="15630" width="12.1640625" style="4" bestFit="1" customWidth="1"/>
    <col min="15631" max="15885" width="8.83203125" style="4"/>
    <col min="15886" max="15886" width="12.1640625" style="4" bestFit="1" customWidth="1"/>
    <col min="15887" max="16141" width="8.83203125" style="4"/>
    <col min="16142" max="16142" width="12.1640625" style="4" bestFit="1" customWidth="1"/>
    <col min="16143" max="16384" width="8.83203125" style="4"/>
  </cols>
  <sheetData>
    <row r="2" spans="1:14" x14ac:dyDescent="0.2">
      <c r="C2" s="4">
        <v>10</v>
      </c>
      <c r="D2" s="4">
        <v>14</v>
      </c>
      <c r="E2" s="4">
        <v>24</v>
      </c>
      <c r="F2" s="4" t="s">
        <v>33</v>
      </c>
      <c r="G2" s="4" t="s">
        <v>25</v>
      </c>
      <c r="H2" s="4">
        <v>10</v>
      </c>
      <c r="I2" s="4">
        <v>14</v>
      </c>
      <c r="J2" s="4">
        <v>24</v>
      </c>
      <c r="K2" s="4" t="s">
        <v>24</v>
      </c>
      <c r="L2" s="4">
        <v>10</v>
      </c>
      <c r="M2" s="4">
        <v>14</v>
      </c>
      <c r="N2" s="4">
        <v>24</v>
      </c>
    </row>
    <row r="3" spans="1:14" x14ac:dyDescent="0.2">
      <c r="A3" s="4" t="s">
        <v>32</v>
      </c>
      <c r="B3" s="4" t="s">
        <v>23</v>
      </c>
      <c r="C3" s="4">
        <v>5.4584847907382057E-2</v>
      </c>
      <c r="D3" s="4">
        <v>5.5432280736026129E-2</v>
      </c>
      <c r="E3" s="4">
        <v>5.7403779840521675E-2</v>
      </c>
      <c r="G3" s="4" t="s">
        <v>18</v>
      </c>
      <c r="H3" s="4">
        <f>AVERAGE(C3:C5)</f>
        <v>3.2322095295364624E-2</v>
      </c>
      <c r="I3" s="4">
        <f>AVERAGE(D3:D5)</f>
        <v>5.8344545766863161E-2</v>
      </c>
      <c r="J3" s="4">
        <f>AVERAGE(E3:E5)</f>
        <v>5.8698042449063396E-2</v>
      </c>
      <c r="L3" s="4">
        <f>_xlfn.T.TEST(C3:C5,C6:C8,2,2)</f>
        <v>1</v>
      </c>
      <c r="M3" s="4">
        <f>_xlfn.T.TEST(D3:D5,D6:D8,2,2)</f>
        <v>1.6525464402580327E-2</v>
      </c>
      <c r="N3" s="4">
        <f>_xlfn.T.TEST(E3:E5,E6:E8,2,2)</f>
        <v>2.9091881167701839E-4</v>
      </c>
    </row>
    <row r="4" spans="1:14" x14ac:dyDescent="0.2">
      <c r="B4" s="4" t="s">
        <v>22</v>
      </c>
      <c r="C4" s="4">
        <v>1.9493236075176119E-2</v>
      </c>
      <c r="D4" s="4">
        <v>6.4165953574094284E-2</v>
      </c>
      <c r="E4" s="4">
        <v>6.5656028804039146E-2</v>
      </c>
      <c r="G4" s="4" t="s">
        <v>16</v>
      </c>
      <c r="H4" s="4">
        <f>AVERAGE(C6:C8)</f>
        <v>3.2322095295364624E-2</v>
      </c>
      <c r="I4" s="4">
        <f>AVERAGE(D6:D8)</f>
        <v>0.55006126717010073</v>
      </c>
      <c r="J4" s="4">
        <f>AVERAGE(E6:E8)</f>
        <v>1.2260957378524291</v>
      </c>
    </row>
    <row r="5" spans="1:14" x14ac:dyDescent="0.2">
      <c r="B5" s="4" t="s">
        <v>21</v>
      </c>
      <c r="C5" s="4">
        <v>2.2888201903535701E-2</v>
      </c>
      <c r="D5" s="4">
        <v>5.543540299046907E-2</v>
      </c>
      <c r="E5" s="4">
        <v>5.3034318702629375E-2</v>
      </c>
      <c r="G5" s="4" t="s">
        <v>20</v>
      </c>
      <c r="H5" s="4">
        <v>10</v>
      </c>
      <c r="I5" s="4">
        <v>14</v>
      </c>
      <c r="J5" s="4">
        <v>24</v>
      </c>
    </row>
    <row r="6" spans="1:14" x14ac:dyDescent="0.2">
      <c r="B6" s="4" t="s">
        <v>19</v>
      </c>
      <c r="C6" s="4">
        <v>5.4584847907382057E-2</v>
      </c>
      <c r="D6" s="4">
        <v>0.77141843024919332</v>
      </c>
      <c r="E6" s="4">
        <v>1.0326456170890752</v>
      </c>
      <c r="G6" s="4" t="s">
        <v>18</v>
      </c>
      <c r="H6" s="4">
        <f>STDEV(C3:C5)</f>
        <v>1.9354690998356162E-2</v>
      </c>
      <c r="I6" s="4">
        <f>STDEV(D3:D5)</f>
        <v>5.0414872885574955E-3</v>
      </c>
      <c r="J6" s="4">
        <f>STDEV(E3:E5)</f>
        <v>6.4096199767154118E-3</v>
      </c>
    </row>
    <row r="7" spans="1:14" x14ac:dyDescent="0.2">
      <c r="B7" s="4" t="s">
        <v>17</v>
      </c>
      <c r="C7" s="4">
        <v>1.9493236075176119E-2</v>
      </c>
      <c r="D7" s="4">
        <v>0.53543296731782186</v>
      </c>
      <c r="E7" s="4">
        <v>1.2906373683917434</v>
      </c>
      <c r="G7" s="4" t="s">
        <v>16</v>
      </c>
      <c r="H7" s="4">
        <f>STDEV(C6:C8)</f>
        <v>1.9354690998356162E-2</v>
      </c>
      <c r="I7" s="4">
        <f>STDEV(D6:D8)</f>
        <v>0.2144175875412774</v>
      </c>
      <c r="J7" s="4">
        <f>STDEV(E6:E8)</f>
        <v>0.17059597027460899</v>
      </c>
    </row>
    <row r="8" spans="1:14" x14ac:dyDescent="0.2">
      <c r="B8" s="4" t="s">
        <v>15</v>
      </c>
      <c r="C8" s="4">
        <v>2.2888201903535701E-2</v>
      </c>
      <c r="D8" s="4">
        <v>0.34333240394328696</v>
      </c>
      <c r="E8" s="4">
        <v>1.3550042280764689</v>
      </c>
      <c r="H8" s="4">
        <v>10</v>
      </c>
      <c r="I8" s="4">
        <v>14</v>
      </c>
      <c r="J8" s="4">
        <v>24</v>
      </c>
      <c r="K8" s="4" t="s">
        <v>24</v>
      </c>
      <c r="L8" s="4">
        <v>10</v>
      </c>
      <c r="M8" s="4">
        <v>14</v>
      </c>
      <c r="N8" s="4">
        <v>24</v>
      </c>
    </row>
    <row r="9" spans="1:14" x14ac:dyDescent="0.2">
      <c r="A9" s="4" t="s">
        <v>31</v>
      </c>
      <c r="B9" s="4" t="s">
        <v>23</v>
      </c>
      <c r="C9" s="4">
        <v>6.1341539855325061E-3</v>
      </c>
      <c r="D9" s="4">
        <v>4.5585499625812502E-3</v>
      </c>
      <c r="E9" s="4">
        <v>3.5010855832497426E-2</v>
      </c>
      <c r="G9" s="4" t="s">
        <v>18</v>
      </c>
      <c r="H9" s="4">
        <f>AVERAGE(C9:C11)</f>
        <v>3.4242710277583074E-3</v>
      </c>
      <c r="I9" s="4">
        <f>AVERAGE(D9:D11)</f>
        <v>2.9343643453025648E-3</v>
      </c>
      <c r="J9" s="4">
        <f>AVERAGE(E9:E11)</f>
        <v>4.0138244333522234E-2</v>
      </c>
      <c r="L9" s="4">
        <f>_xlfn.T.TEST(C9:C11,C12:C14,2,2)</f>
        <v>1</v>
      </c>
      <c r="M9" s="4">
        <f>_xlfn.T.TEST(D9:D11,D12:D14,2,2)</f>
        <v>0.83762409628618051</v>
      </c>
      <c r="N9" s="4">
        <f>_xlfn.T.TEST(E9:E11,E12:E14,2,2)</f>
        <v>5.2965947475275136E-4</v>
      </c>
    </row>
    <row r="10" spans="1:14" x14ac:dyDescent="0.2">
      <c r="B10" s="4" t="s">
        <v>22</v>
      </c>
      <c r="C10" s="4">
        <v>1.722103746622004E-3</v>
      </c>
      <c r="D10" s="4">
        <v>2.2865203840737223E-3</v>
      </c>
      <c r="E10" s="4">
        <v>4.2731479929367489E-2</v>
      </c>
      <c r="G10" s="4" t="s">
        <v>16</v>
      </c>
      <c r="H10" s="4">
        <f>AVERAGE(C12:C14)</f>
        <v>3.4242710277583074E-3</v>
      </c>
      <c r="I10" s="4">
        <f>AVERAGE(D12:D14)</f>
        <v>2.7236181392027146E-3</v>
      </c>
      <c r="J10" s="4">
        <f>AVERAGE(E12:E14)</f>
        <v>1.1432290518493059E-2</v>
      </c>
    </row>
    <row r="11" spans="1:14" x14ac:dyDescent="0.2">
      <c r="B11" s="4" t="s">
        <v>21</v>
      </c>
      <c r="C11" s="4">
        <v>2.4165553511204117E-3</v>
      </c>
      <c r="D11" s="4">
        <v>1.9580226892527228E-3</v>
      </c>
      <c r="E11" s="4">
        <v>4.2672397238701802E-2</v>
      </c>
      <c r="G11" s="4" t="s">
        <v>20</v>
      </c>
      <c r="H11" s="4">
        <v>10</v>
      </c>
      <c r="I11" s="4">
        <v>14</v>
      </c>
      <c r="J11" s="4">
        <v>24</v>
      </c>
    </row>
    <row r="12" spans="1:14" x14ac:dyDescent="0.2">
      <c r="B12" s="4" t="s">
        <v>19</v>
      </c>
      <c r="C12" s="4">
        <v>6.1341539855325061E-3</v>
      </c>
      <c r="D12" s="4">
        <v>2.4169412579068262E-3</v>
      </c>
      <c r="E12" s="4">
        <v>9.0714171984781228E-3</v>
      </c>
      <c r="G12" s="4" t="s">
        <v>18</v>
      </c>
      <c r="H12" s="4">
        <f>STDEV(C9:C11)</f>
        <v>2.3723753900624332E-3</v>
      </c>
      <c r="I12" s="4">
        <f>STDEV(D9:D11)</f>
        <v>1.4161433096289673E-3</v>
      </c>
      <c r="J12" s="4">
        <f>STDEV(E9:E11)</f>
        <v>4.4405469619648421E-3</v>
      </c>
    </row>
    <row r="13" spans="1:14" x14ac:dyDescent="0.2">
      <c r="B13" s="4" t="s">
        <v>17</v>
      </c>
      <c r="C13" s="4">
        <v>1.722103746622004E-3</v>
      </c>
      <c r="D13" s="4">
        <v>3.7201526359978295E-3</v>
      </c>
      <c r="E13" s="4">
        <v>1.2335103267072907E-2</v>
      </c>
      <c r="G13" s="4" t="s">
        <v>16</v>
      </c>
      <c r="H13" s="4">
        <f>STDEV(C12:C14)</f>
        <v>2.3723753900624332E-3</v>
      </c>
      <c r="I13" s="4">
        <f>STDEV(D12:D14)</f>
        <v>8.8403485295726429E-4</v>
      </c>
      <c r="J13" s="4">
        <f>STDEV(E12:E14)</f>
        <v>2.063338838161375E-3</v>
      </c>
    </row>
    <row r="14" spans="1:14" x14ac:dyDescent="0.2">
      <c r="B14" s="4" t="s">
        <v>15</v>
      </c>
      <c r="C14" s="4">
        <v>2.4165553511204117E-3</v>
      </c>
      <c r="D14" s="4">
        <v>2.033760523703488E-3</v>
      </c>
      <c r="E14" s="4">
        <v>1.2890351089928148E-2</v>
      </c>
      <c r="H14" s="4">
        <v>10</v>
      </c>
      <c r="I14" s="4">
        <v>14</v>
      </c>
      <c r="J14" s="4">
        <v>24</v>
      </c>
      <c r="K14" s="4" t="s">
        <v>24</v>
      </c>
      <c r="L14" s="4">
        <v>10</v>
      </c>
      <c r="M14" s="4">
        <v>14</v>
      </c>
      <c r="N14" s="4">
        <v>24</v>
      </c>
    </row>
    <row r="15" spans="1:14" x14ac:dyDescent="0.2">
      <c r="A15" s="4" t="s">
        <v>30</v>
      </c>
      <c r="B15" s="4" t="s">
        <v>23</v>
      </c>
      <c r="C15" s="4">
        <v>2.3298614672671598E-3</v>
      </c>
      <c r="D15" s="4">
        <v>3.3894802264329157E-3</v>
      </c>
      <c r="E15" s="4">
        <v>0.14648497155789153</v>
      </c>
      <c r="G15" s="4" t="s">
        <v>18</v>
      </c>
      <c r="H15" s="4">
        <f>AVERAGE(C15:C17)</f>
        <v>7.9059543534462113E-3</v>
      </c>
      <c r="I15" s="4">
        <f>AVERAGE(D15:D17)</f>
        <v>4.8807081096377521E-3</v>
      </c>
      <c r="J15" s="4">
        <f>AVERAGE(E15:E17)</f>
        <v>0.18683711296756311</v>
      </c>
      <c r="L15" s="4">
        <f>_xlfn.T.TEST(C15:C17,C18:C20,2,2)</f>
        <v>1</v>
      </c>
      <c r="M15" s="4">
        <f>_xlfn.T.TEST(D15:D17,D18:D20,2,2)</f>
        <v>0.62773883929713437</v>
      </c>
      <c r="N15" s="4">
        <f>_xlfn.T.TEST(E15:E17,E18:E20,2,2)</f>
        <v>2.8557564744408513E-3</v>
      </c>
    </row>
    <row r="16" spans="1:14" x14ac:dyDescent="0.2">
      <c r="B16" s="4" t="s">
        <v>22</v>
      </c>
      <c r="C16" s="4">
        <v>1.2919717259972374E-2</v>
      </c>
      <c r="D16" s="4">
        <v>5.2694753492730966E-3</v>
      </c>
      <c r="E16" s="4">
        <v>0.21338992435442858</v>
      </c>
      <c r="G16" s="4" t="s">
        <v>16</v>
      </c>
      <c r="H16" s="4">
        <f>AVERAGE(C18:C20)</f>
        <v>7.9059543534462113E-3</v>
      </c>
      <c r="I16" s="4">
        <f>AVERAGE(D18:D20)</f>
        <v>4.1831745413905457E-3</v>
      </c>
      <c r="J16" s="4">
        <f>AVERAGE(E18:E20)</f>
        <v>3.6932096731414434E-2</v>
      </c>
    </row>
    <row r="17" spans="1:14" x14ac:dyDescent="0.2">
      <c r="B17" s="4" t="s">
        <v>21</v>
      </c>
      <c r="C17" s="4">
        <v>8.4682843330991017E-3</v>
      </c>
      <c r="D17" s="4">
        <v>5.9831687532072462E-3</v>
      </c>
      <c r="E17" s="4">
        <v>0.20063644299036917</v>
      </c>
      <c r="G17" s="4" t="s">
        <v>20</v>
      </c>
      <c r="H17" s="4">
        <v>10</v>
      </c>
      <c r="I17" s="4">
        <v>14</v>
      </c>
      <c r="J17" s="4">
        <v>24</v>
      </c>
    </row>
    <row r="18" spans="1:14" x14ac:dyDescent="0.2">
      <c r="B18" s="4" t="s">
        <v>19</v>
      </c>
      <c r="C18" s="4">
        <v>2.3298614672671598E-3</v>
      </c>
      <c r="D18" s="4">
        <v>2.1740936581156355E-3</v>
      </c>
      <c r="E18" s="4">
        <v>1.7806653247946266E-2</v>
      </c>
      <c r="G18" s="4" t="s">
        <v>18</v>
      </c>
      <c r="H18" s="4">
        <f>STDEV(C15:C17)</f>
        <v>5.3172758704138519E-3</v>
      </c>
      <c r="I18" s="4">
        <f>STDEV(D15:D17)</f>
        <v>1.3398358177181496E-3</v>
      </c>
      <c r="J18" s="4">
        <f>STDEV(E15:E17)</f>
        <v>3.5523010978595823E-2</v>
      </c>
    </row>
    <row r="19" spans="1:14" x14ac:dyDescent="0.2">
      <c r="B19" s="4" t="s">
        <v>17</v>
      </c>
      <c r="C19" s="4">
        <v>1.2919717259972374E-2</v>
      </c>
      <c r="D19" s="4">
        <v>5.8849645684583875E-3</v>
      </c>
      <c r="E19" s="4">
        <v>3.9482611760094578E-2</v>
      </c>
      <c r="G19" s="4" t="s">
        <v>16</v>
      </c>
      <c r="H19" s="4">
        <f>STDEV(C18:C20)</f>
        <v>5.3172758704138519E-3</v>
      </c>
      <c r="I19" s="4">
        <f>STDEV(D18:D20)</f>
        <v>1.8744229728208E-3</v>
      </c>
      <c r="J19" s="4">
        <f>STDEV(E18:E20)</f>
        <v>1.7986327705123695E-2</v>
      </c>
    </row>
    <row r="20" spans="1:14" x14ac:dyDescent="0.2">
      <c r="B20" s="4" t="s">
        <v>15</v>
      </c>
      <c r="C20" s="4">
        <v>8.4682843330991017E-3</v>
      </c>
      <c r="D20" s="4">
        <v>4.4904653975976136E-3</v>
      </c>
      <c r="E20" s="4">
        <v>5.3507025186202463E-2</v>
      </c>
      <c r="H20" s="4">
        <v>10</v>
      </c>
      <c r="I20" s="4">
        <v>14</v>
      </c>
      <c r="J20" s="4">
        <v>24</v>
      </c>
      <c r="K20" s="4" t="s">
        <v>24</v>
      </c>
      <c r="L20" s="4">
        <v>10</v>
      </c>
      <c r="M20" s="4">
        <v>14</v>
      </c>
      <c r="N20" s="4">
        <v>24</v>
      </c>
    </row>
    <row r="21" spans="1:14" x14ac:dyDescent="0.2">
      <c r="A21" s="4" t="s">
        <v>29</v>
      </c>
      <c r="B21" s="4" t="s">
        <v>23</v>
      </c>
      <c r="C21" s="4">
        <v>5.900099981567828E-2</v>
      </c>
      <c r="D21" s="4">
        <v>4.3257058603746019E-2</v>
      </c>
      <c r="E21" s="4">
        <v>1.5922388776659746E-2</v>
      </c>
      <c r="G21" s="4" t="s">
        <v>18</v>
      </c>
      <c r="H21" s="4">
        <f>AVERAGE(C21:C23)</f>
        <v>4.8726924544718074E-2</v>
      </c>
      <c r="I21" s="4">
        <f>AVERAGE(D21:D23)</f>
        <v>3.8927644060459392E-2</v>
      </c>
      <c r="J21" s="4">
        <f>AVERAGE(E21:E23)</f>
        <v>1.8160569767833167E-2</v>
      </c>
      <c r="L21" s="4">
        <f>_xlfn.T.TEST(C21:C23,C24:C26,2,2)</f>
        <v>1</v>
      </c>
      <c r="M21" s="4">
        <f>_xlfn.T.TEST(D21:D23,D24:D26,2,2)</f>
        <v>0.82255863653849948</v>
      </c>
      <c r="N21" s="4">
        <f>_xlfn.T.TEST(E21:E23,E24:E26,2,2)</f>
        <v>8.0458204370666316E-3</v>
      </c>
    </row>
    <row r="22" spans="1:14" x14ac:dyDescent="0.2">
      <c r="B22" s="4" t="s">
        <v>22</v>
      </c>
      <c r="C22" s="4">
        <v>3.5672400961024781E-2</v>
      </c>
      <c r="D22" s="4">
        <v>3.1821670334592496E-2</v>
      </c>
      <c r="E22" s="4">
        <v>2.0250747073726406E-2</v>
      </c>
      <c r="G22" s="4" t="s">
        <v>16</v>
      </c>
      <c r="H22" s="4">
        <f>AVERAGE(C24:C26)</f>
        <v>4.8726924544718074E-2</v>
      </c>
      <c r="I22" s="4">
        <f>AVERAGE(D24:D26)</f>
        <v>3.7925174967615716E-2</v>
      </c>
      <c r="J22" s="4">
        <f>AVERAGE(E24:E26)</f>
        <v>5.9703384562498719E-2</v>
      </c>
    </row>
    <row r="23" spans="1:14" x14ac:dyDescent="0.2">
      <c r="B23" s="4" t="s">
        <v>21</v>
      </c>
      <c r="C23" s="4">
        <v>5.1507372857451154E-2</v>
      </c>
      <c r="D23" s="4">
        <v>4.1704203243039667E-2</v>
      </c>
      <c r="E23" s="4">
        <v>1.8308573453113347E-2</v>
      </c>
      <c r="G23" s="4" t="s">
        <v>20</v>
      </c>
      <c r="H23" s="4">
        <v>10</v>
      </c>
      <c r="I23" s="4">
        <v>14</v>
      </c>
      <c r="J23" s="4">
        <v>24</v>
      </c>
    </row>
    <row r="24" spans="1:14" x14ac:dyDescent="0.2">
      <c r="B24" s="4" t="s">
        <v>19</v>
      </c>
      <c r="C24" s="4">
        <v>5.900099981567828E-2</v>
      </c>
      <c r="D24" s="4">
        <v>3.3943808486026759E-2</v>
      </c>
      <c r="E24" s="4">
        <v>4.9022566859552912E-2</v>
      </c>
      <c r="G24" s="4" t="s">
        <v>18</v>
      </c>
      <c r="H24" s="4">
        <f>STDEV(C21:C23)</f>
        <v>1.1910249818755695E-2</v>
      </c>
      <c r="I24" s="4">
        <f>STDEV(D21:D23)</f>
        <v>6.2027402724402084E-3</v>
      </c>
      <c r="J24" s="4">
        <f>STDEV(E21:E23)</f>
        <v>2.1679714493251139E-3</v>
      </c>
    </row>
    <row r="25" spans="1:14" x14ac:dyDescent="0.2">
      <c r="B25" s="4" t="s">
        <v>17</v>
      </c>
      <c r="C25" s="4">
        <v>3.5672400961024781E-2</v>
      </c>
      <c r="D25" s="4">
        <v>4.1412188061629475E-2</v>
      </c>
      <c r="E25" s="4">
        <v>5.3845415092340289E-2</v>
      </c>
      <c r="G25" s="4" t="s">
        <v>16</v>
      </c>
      <c r="H25" s="4">
        <f>STDEV(C24:C26)</f>
        <v>1.1910249818755695E-2</v>
      </c>
      <c r="I25" s="4">
        <f>STDEV(D24:D26)</f>
        <v>3.7586516631865812E-3</v>
      </c>
      <c r="J25" s="4">
        <f>STDEV(E24:E26)</f>
        <v>1.4524585265578293E-2</v>
      </c>
    </row>
    <row r="26" spans="1:14" x14ac:dyDescent="0.2">
      <c r="B26" s="4" t="s">
        <v>15</v>
      </c>
      <c r="C26" s="4">
        <v>5.1507372857451154E-2</v>
      </c>
      <c r="D26" s="4">
        <v>3.8419528355190913E-2</v>
      </c>
      <c r="E26" s="4">
        <v>7.6242171735602979E-2</v>
      </c>
    </row>
    <row r="27" spans="1:14" x14ac:dyDescent="0.2">
      <c r="A27" s="4" t="s">
        <v>26</v>
      </c>
      <c r="C27" s="4">
        <v>10</v>
      </c>
      <c r="D27" s="4">
        <v>14</v>
      </c>
      <c r="E27" s="4">
        <v>24</v>
      </c>
      <c r="G27" s="4" t="s">
        <v>25</v>
      </c>
      <c r="H27" s="4">
        <v>10</v>
      </c>
      <c r="I27" s="4">
        <v>14</v>
      </c>
      <c r="J27" s="4">
        <v>24</v>
      </c>
      <c r="K27" s="4" t="s">
        <v>24</v>
      </c>
      <c r="L27" s="4">
        <v>10</v>
      </c>
      <c r="M27" s="4">
        <v>14</v>
      </c>
      <c r="N27" s="4">
        <v>24</v>
      </c>
    </row>
    <row r="28" spans="1:14" x14ac:dyDescent="0.2">
      <c r="B28" s="4" t="s">
        <v>23</v>
      </c>
      <c r="C28" s="4">
        <v>1.7180107663432136E-3</v>
      </c>
      <c r="D28" s="4">
        <v>5.6050693851755935E-3</v>
      </c>
      <c r="E28" s="4">
        <v>0.13381296166419984</v>
      </c>
      <c r="G28" s="4" t="s">
        <v>18</v>
      </c>
      <c r="H28" s="4">
        <f>AVERAGE(C28:C30)</f>
        <v>2.4642535982909611E-3</v>
      </c>
      <c r="I28" s="4">
        <f>AVERAGE(D28:D30)</f>
        <v>5.5014201627609617E-3</v>
      </c>
      <c r="J28" s="4">
        <f>AVERAGE(E28:E30)</f>
        <v>0.12856790392160414</v>
      </c>
      <c r="L28" s="4">
        <f>_xlfn.T.TEST(C28:C30,C31:C33,2,2)</f>
        <v>1</v>
      </c>
      <c r="M28" s="4">
        <f>_xlfn.T.TEST(D28:D30,D31:D33,2,2)</f>
        <v>0.28356203254176471</v>
      </c>
      <c r="N28" s="4">
        <f>_xlfn.T.TEST(E28:E30,E31:E33,2,2)</f>
        <v>2.8310856484349648E-5</v>
      </c>
    </row>
    <row r="29" spans="1:14" x14ac:dyDescent="0.2">
      <c r="B29" s="4" t="s">
        <v>22</v>
      </c>
      <c r="C29" s="4">
        <v>2.3364423282444475E-3</v>
      </c>
      <c r="D29" s="4">
        <v>5.929205948705784E-3</v>
      </c>
      <c r="E29" s="4">
        <v>0.12932397189542649</v>
      </c>
      <c r="G29" s="4" t="s">
        <v>16</v>
      </c>
      <c r="H29" s="4">
        <f>AVERAGE(C31:C33)</f>
        <v>2.4642535982909611E-3</v>
      </c>
      <c r="I29" s="4">
        <f>AVERAGE(D31:D33)</f>
        <v>7.1219099142231651E-3</v>
      </c>
      <c r="J29" s="4">
        <f>AVERAGE(E31:E33)</f>
        <v>2.7337981336315469E-2</v>
      </c>
    </row>
    <row r="30" spans="1:14" x14ac:dyDescent="0.2">
      <c r="B30" s="4" t="s">
        <v>21</v>
      </c>
      <c r="C30" s="4">
        <v>3.3383077002852222E-3</v>
      </c>
      <c r="D30" s="4">
        <v>4.9699851544015104E-3</v>
      </c>
      <c r="E30" s="4">
        <v>0.12256677820518612</v>
      </c>
      <c r="G30" s="4" t="s">
        <v>20</v>
      </c>
      <c r="H30" s="4">
        <v>10</v>
      </c>
      <c r="I30" s="4">
        <v>14</v>
      </c>
      <c r="J30" s="4">
        <v>24</v>
      </c>
    </row>
    <row r="31" spans="1:14" x14ac:dyDescent="0.2">
      <c r="B31" s="4" t="s">
        <v>19</v>
      </c>
      <c r="C31" s="4">
        <v>1.7180107663432136E-3</v>
      </c>
      <c r="D31" s="4">
        <v>4.596167526380159E-3</v>
      </c>
      <c r="E31" s="4">
        <v>2.2038833220172672E-2</v>
      </c>
      <c r="G31" s="4" t="s">
        <v>18</v>
      </c>
      <c r="H31" s="4">
        <f>STDEV(C28:C30)</f>
        <v>8.1767495320490618E-4</v>
      </c>
      <c r="I31" s="4">
        <f>STDEV(D28:D30)</f>
        <v>4.8793801249420878E-4</v>
      </c>
      <c r="J31" s="4">
        <f>STDEV(E28:E30)</f>
        <v>5.6610855570489596E-3</v>
      </c>
    </row>
    <row r="32" spans="1:14" x14ac:dyDescent="0.2">
      <c r="B32" s="4" t="s">
        <v>17</v>
      </c>
      <c r="C32" s="4">
        <v>2.3364423282444475E-3</v>
      </c>
      <c r="D32" s="4">
        <v>8.0366233840584739E-3</v>
      </c>
      <c r="E32" s="4">
        <v>3.3750157178230579E-2</v>
      </c>
      <c r="G32" s="4" t="s">
        <v>16</v>
      </c>
      <c r="H32" s="4">
        <f>STDEV(C31:C33)</f>
        <v>8.1767495320490618E-4</v>
      </c>
      <c r="I32" s="4">
        <f>STDEV(D31:D33)</f>
        <v>2.214891590609132E-3</v>
      </c>
      <c r="J32" s="4">
        <f>STDEV(E31:E33)</f>
        <v>5.934467141319324E-3</v>
      </c>
    </row>
    <row r="33" spans="1:14" x14ac:dyDescent="0.2">
      <c r="B33" s="4" t="s">
        <v>15</v>
      </c>
      <c r="C33" s="4">
        <v>3.3383077002852222E-3</v>
      </c>
      <c r="D33" s="4">
        <v>8.7329388322308649E-3</v>
      </c>
      <c r="E33" s="4">
        <v>2.622495361054316E-2</v>
      </c>
    </row>
    <row r="34" spans="1:14" x14ac:dyDescent="0.2">
      <c r="A34" s="4" t="s">
        <v>28</v>
      </c>
      <c r="C34" s="4">
        <v>10</v>
      </c>
      <c r="D34" s="4">
        <v>14</v>
      </c>
      <c r="E34" s="4">
        <v>24</v>
      </c>
      <c r="G34" s="4" t="s">
        <v>25</v>
      </c>
      <c r="H34" s="4">
        <v>10</v>
      </c>
      <c r="I34" s="4">
        <v>14</v>
      </c>
      <c r="J34" s="4">
        <v>24</v>
      </c>
      <c r="K34" s="4" t="s">
        <v>24</v>
      </c>
      <c r="L34" s="4">
        <v>10</v>
      </c>
      <c r="M34" s="4">
        <v>14</v>
      </c>
      <c r="N34" s="4">
        <v>24</v>
      </c>
    </row>
    <row r="35" spans="1:14" x14ac:dyDescent="0.2">
      <c r="B35" s="4" t="s">
        <v>23</v>
      </c>
      <c r="C35" s="4">
        <v>1.2340557238208824E-2</v>
      </c>
      <c r="D35" s="4">
        <v>6.3801751325247907E-3</v>
      </c>
      <c r="E35" s="4">
        <v>4.7507169587944218E-3</v>
      </c>
      <c r="G35" s="4" t="s">
        <v>18</v>
      </c>
      <c r="H35" s="4">
        <f>AVERAGE(C35:C37)</f>
        <v>1.045840923460125E-2</v>
      </c>
      <c r="I35" s="4">
        <f>AVERAGE(D35:D37)</f>
        <v>1.3544583663223373E-2</v>
      </c>
      <c r="J35" s="4">
        <f>AVERAGE(E35:E37)</f>
        <v>7.7993600918434963E-3</v>
      </c>
      <c r="L35" s="4">
        <f>_xlfn.T.TEST(C35:C37,C38:C40,2,2)</f>
        <v>1</v>
      </c>
      <c r="M35" s="4">
        <f>_xlfn.T.TEST(D35:D37,D38:D40,2,2)</f>
        <v>0.78034975728045097</v>
      </c>
      <c r="N35" s="4">
        <f>_xlfn.T.TEST(E35:E37,E38:E40,2,2)</f>
        <v>0.87999046918447499</v>
      </c>
    </row>
    <row r="36" spans="1:14" x14ac:dyDescent="0.2">
      <c r="B36" s="4" t="s">
        <v>22</v>
      </c>
      <c r="C36" s="4">
        <v>8.4255078025019733E-3</v>
      </c>
      <c r="D36" s="4">
        <v>1.5077105695556476E-2</v>
      </c>
      <c r="E36" s="4">
        <v>1.081546765718789E-2</v>
      </c>
      <c r="G36" s="4" t="s">
        <v>16</v>
      </c>
      <c r="H36" s="4">
        <f>AVERAGE(C38:C40)</f>
        <v>1.045840923460125E-2</v>
      </c>
      <c r="I36" s="4">
        <f>AVERAGE(D38:D40)</f>
        <v>1.5102720882262687E-2</v>
      </c>
      <c r="J36" s="4">
        <f>AVERAGE(E38:E40)</f>
        <v>7.3470712134758032E-3</v>
      </c>
    </row>
    <row r="37" spans="1:14" x14ac:dyDescent="0.2">
      <c r="B37" s="4" t="s">
        <v>21</v>
      </c>
      <c r="C37" s="4">
        <v>1.0609162663092954E-2</v>
      </c>
      <c r="D37" s="4">
        <v>1.9176470161588854E-2</v>
      </c>
      <c r="E37" s="4">
        <v>7.8318956595481784E-3</v>
      </c>
      <c r="G37" s="4" t="s">
        <v>20</v>
      </c>
      <c r="H37" s="4">
        <v>10</v>
      </c>
      <c r="I37" s="4">
        <v>14</v>
      </c>
      <c r="J37" s="4">
        <v>24</v>
      </c>
    </row>
    <row r="38" spans="1:14" x14ac:dyDescent="0.2">
      <c r="B38" s="4" t="s">
        <v>19</v>
      </c>
      <c r="C38" s="4">
        <v>1.2340557238208824E-2</v>
      </c>
      <c r="D38" s="4">
        <v>9.5237360360271167E-3</v>
      </c>
      <c r="E38" s="4">
        <v>2.951379652315823E-3</v>
      </c>
      <c r="G38" s="4" t="s">
        <v>18</v>
      </c>
      <c r="H38" s="4">
        <f>STDEV(C35:C37)</f>
        <v>1.9618735861820038E-3</v>
      </c>
      <c r="I38" s="4">
        <f>STDEV(D35:D37)</f>
        <v>6.5343522595894873E-3</v>
      </c>
      <c r="J38" s="4">
        <f>STDEV(E35:E37)</f>
        <v>3.0325062540397861E-3</v>
      </c>
    </row>
    <row r="39" spans="1:14" x14ac:dyDescent="0.2">
      <c r="B39" s="4" t="s">
        <v>17</v>
      </c>
      <c r="C39" s="4">
        <v>8.4255078025019733E-3</v>
      </c>
      <c r="D39" s="4">
        <v>2.1870505506360088E-2</v>
      </c>
      <c r="E39" s="4">
        <v>9.7029412963352511E-3</v>
      </c>
      <c r="G39" s="4" t="s">
        <v>16</v>
      </c>
      <c r="H39" s="4">
        <f>STDEV(C38:C40)</f>
        <v>1.9618735861820038E-3</v>
      </c>
      <c r="I39" s="4">
        <f>STDEV(D38:D40)</f>
        <v>6.2586430456025985E-3</v>
      </c>
      <c r="J39" s="4">
        <f>STDEV(E38:E40)</f>
        <v>3.8100590422919535E-3</v>
      </c>
    </row>
    <row r="40" spans="1:14" x14ac:dyDescent="0.2">
      <c r="B40" s="4" t="s">
        <v>15</v>
      </c>
      <c r="C40" s="4">
        <v>1.0609162663092954E-2</v>
      </c>
      <c r="D40" s="4">
        <v>1.391392110440085E-2</v>
      </c>
      <c r="E40" s="4">
        <v>9.3868926917763332E-3</v>
      </c>
    </row>
    <row r="41" spans="1:14" x14ac:dyDescent="0.2">
      <c r="A41" s="4" t="s">
        <v>27</v>
      </c>
      <c r="C41" s="4">
        <v>10</v>
      </c>
      <c r="D41" s="4">
        <v>14</v>
      </c>
      <c r="E41" s="4">
        <v>24</v>
      </c>
      <c r="G41" s="4" t="s">
        <v>25</v>
      </c>
      <c r="H41" s="4">
        <v>10</v>
      </c>
      <c r="I41" s="4">
        <v>14</v>
      </c>
      <c r="J41" s="4">
        <v>24</v>
      </c>
      <c r="K41" s="4" t="s">
        <v>24</v>
      </c>
      <c r="L41" s="4">
        <v>10</v>
      </c>
      <c r="M41" s="4">
        <v>14</v>
      </c>
      <c r="N41" s="4">
        <v>24</v>
      </c>
    </row>
    <row r="42" spans="1:14" x14ac:dyDescent="0.2">
      <c r="B42" s="4" t="s">
        <v>23</v>
      </c>
      <c r="C42" s="4">
        <v>2.7511202068656412E-2</v>
      </c>
      <c r="D42" s="4">
        <v>1.6015384630994289E-2</v>
      </c>
      <c r="E42" s="4">
        <v>2.3676194426719584E-2</v>
      </c>
      <c r="G42" s="4" t="s">
        <v>18</v>
      </c>
      <c r="H42" s="4">
        <f>AVERAGE(C42:C44)</f>
        <v>1.622056485430862E-2</v>
      </c>
      <c r="I42" s="4">
        <f>AVERAGE(D42:D44)</f>
        <v>2.1085089899094699E-2</v>
      </c>
      <c r="J42" s="4">
        <f>AVERAGE(E42:E44)</f>
        <v>2.3042992170570181E-2</v>
      </c>
      <c r="L42" s="4">
        <f>_xlfn.T.TEST(C42:C44,C45:C47,2,2)</f>
        <v>1</v>
      </c>
      <c r="M42" s="4">
        <f>_xlfn.T.TEST(D42:D44,D45:D47,2,2)</f>
        <v>0.26152157735990456</v>
      </c>
      <c r="N42" s="4">
        <f>_xlfn.T.TEST(E42:E44,E45:E47,2,2)</f>
        <v>6.4992219198297591E-2</v>
      </c>
    </row>
    <row r="43" spans="1:14" x14ac:dyDescent="0.2">
      <c r="B43" s="4" t="s">
        <v>22</v>
      </c>
      <c r="C43" s="4">
        <v>8.4320347430504733E-3</v>
      </c>
      <c r="D43" s="4">
        <v>2.4795901839306675E-2</v>
      </c>
      <c r="E43" s="4">
        <v>2.9655999328477803E-2</v>
      </c>
      <c r="G43" s="4" t="s">
        <v>16</v>
      </c>
      <c r="H43" s="4">
        <f>AVERAGE(C45:C47)</f>
        <v>1.622056485430862E-2</v>
      </c>
      <c r="I43" s="4">
        <f>AVERAGE(D45:D47)</f>
        <v>1.6540525817754465E-2</v>
      </c>
      <c r="J43" s="4">
        <f>AVERAGE(E45:E47)</f>
        <v>1.1659889105702682E-2</v>
      </c>
    </row>
    <row r="44" spans="1:14" x14ac:dyDescent="0.2">
      <c r="B44" s="4" t="s">
        <v>21</v>
      </c>
      <c r="C44" s="4">
        <v>1.2718457751218978E-2</v>
      </c>
      <c r="D44" s="4">
        <v>2.2443983226983127E-2</v>
      </c>
      <c r="E44" s="4">
        <v>1.5796782756513146E-2</v>
      </c>
      <c r="G44" s="4" t="s">
        <v>20</v>
      </c>
      <c r="H44" s="4">
        <v>10</v>
      </c>
      <c r="I44" s="4">
        <v>14</v>
      </c>
      <c r="J44" s="4">
        <v>24</v>
      </c>
    </row>
    <row r="45" spans="1:14" x14ac:dyDescent="0.2">
      <c r="B45" s="4" t="s">
        <v>19</v>
      </c>
      <c r="C45" s="4">
        <v>2.7511202068656412E-2</v>
      </c>
      <c r="D45" s="4">
        <v>1.3337354638650925E-2</v>
      </c>
      <c r="E45" s="4">
        <v>8.4064345888561712E-3</v>
      </c>
      <c r="G45" s="4" t="s">
        <v>18</v>
      </c>
      <c r="H45" s="4">
        <f>STDEV(C42:C44)</f>
        <v>1.0010105997478272E-2</v>
      </c>
      <c r="I45" s="4">
        <f>STDEV(D42:D44)</f>
        <v>4.5452517992738591E-3</v>
      </c>
      <c r="J45" s="4">
        <f>STDEV(E42:E44)</f>
        <v>6.9512718131324201E-3</v>
      </c>
    </row>
    <row r="46" spans="1:14" x14ac:dyDescent="0.2">
      <c r="B46" s="4" t="s">
        <v>17</v>
      </c>
      <c r="C46" s="4">
        <v>8.4320347430504733E-3</v>
      </c>
      <c r="D46" s="4">
        <v>2.0963221808113452E-2</v>
      </c>
      <c r="E46" s="4">
        <v>1.111879847550983E-2</v>
      </c>
      <c r="G46" s="4" t="s">
        <v>16</v>
      </c>
      <c r="H46" s="4">
        <f>STDEV(C45:C47)</f>
        <v>1.0010105997478272E-2</v>
      </c>
      <c r="I46" s="4">
        <f>STDEV(D45:D47)</f>
        <v>3.9565001068523091E-3</v>
      </c>
      <c r="J46" s="4">
        <f>STDEV(E45:E47)</f>
        <v>3.555018863254556E-3</v>
      </c>
    </row>
    <row r="47" spans="1:14" x14ac:dyDescent="0.2">
      <c r="B47" s="4" t="s">
        <v>15</v>
      </c>
      <c r="C47" s="4">
        <v>1.2718457751218978E-2</v>
      </c>
      <c r="D47" s="4">
        <v>1.5321001006499016E-2</v>
      </c>
      <c r="E47" s="4">
        <v>1.5454434252742046E-2</v>
      </c>
    </row>
    <row r="48" spans="1:14" x14ac:dyDescent="0.2">
      <c r="A48" s="4" t="s">
        <v>26</v>
      </c>
      <c r="C48" s="4">
        <v>10</v>
      </c>
      <c r="D48" s="4">
        <v>14</v>
      </c>
      <c r="E48" s="4">
        <v>24</v>
      </c>
      <c r="G48" s="4" t="s">
        <v>25</v>
      </c>
      <c r="H48" s="4">
        <v>10</v>
      </c>
      <c r="I48" s="4">
        <v>14</v>
      </c>
      <c r="J48" s="4">
        <v>24</v>
      </c>
      <c r="K48" s="4" t="s">
        <v>24</v>
      </c>
      <c r="L48" s="4">
        <v>10</v>
      </c>
      <c r="M48" s="4">
        <v>14</v>
      </c>
      <c r="N48" s="4">
        <v>24</v>
      </c>
    </row>
    <row r="49" spans="2:14" x14ac:dyDescent="0.2">
      <c r="B49" s="4" t="s">
        <v>23</v>
      </c>
      <c r="C49" s="4">
        <f>C28*890828</f>
        <v>1530.4520949599923</v>
      </c>
      <c r="D49" s="4">
        <f>D28*890828</f>
        <v>4993.1527502572035</v>
      </c>
      <c r="E49" s="4">
        <f>E28*890828</f>
        <v>119204.33301339582</v>
      </c>
      <c r="G49" s="4" t="s">
        <v>18</v>
      </c>
      <c r="H49" s="4">
        <f>AVERAGE(C49:C51)</f>
        <v>2195.2261044583406</v>
      </c>
      <c r="I49" s="4">
        <f>AVERAGE(D49:D51)</f>
        <v>4900.8191207520222</v>
      </c>
      <c r="J49" s="4">
        <f>AVERAGE(E49:E51)</f>
        <v>114531.88871467479</v>
      </c>
      <c r="L49" s="4">
        <f>_xlfn.T.TEST(C49:C51,C52:C54,2,2)</f>
        <v>1</v>
      </c>
      <c r="M49" s="4">
        <f>_xlfn.T.TEST(D49:D51,D52:D54,2,2)</f>
        <v>0.28356203254176471</v>
      </c>
      <c r="N49" s="4">
        <f>_xlfn.T.TEST(E49:E51,E52:E54,2,2)</f>
        <v>2.8310856484349695E-5</v>
      </c>
    </row>
    <row r="50" spans="2:14" x14ac:dyDescent="0.2">
      <c r="B50" s="4" t="s">
        <v>22</v>
      </c>
      <c r="C50" s="4">
        <f>C29*890828</f>
        <v>2081.3682463853447</v>
      </c>
      <c r="D50" s="4">
        <f>D29*890828</f>
        <v>5281.9026768736758</v>
      </c>
      <c r="E50" s="4">
        <f>E29*890828</f>
        <v>115205.41523565899</v>
      </c>
      <c r="G50" s="4" t="s">
        <v>16</v>
      </c>
      <c r="H50" s="4">
        <f>AVERAGE(C52:C54)</f>
        <v>2195.2261044583406</v>
      </c>
      <c r="I50" s="4">
        <f>AVERAGE(D52:D54)</f>
        <v>6344.3967650675941</v>
      </c>
      <c r="J50" s="4">
        <f>AVERAGE(E52:E54)</f>
        <v>24353.439237867238</v>
      </c>
    </row>
    <row r="51" spans="2:14" x14ac:dyDescent="0.2">
      <c r="B51" s="4" t="s">
        <v>21</v>
      </c>
      <c r="C51" s="4">
        <f>C30*890828</f>
        <v>2973.8579720296839</v>
      </c>
      <c r="D51" s="4">
        <f>D30*890828</f>
        <v>4427.4019351251891</v>
      </c>
      <c r="E51" s="4">
        <f>E30*890828</f>
        <v>109185.91789496953</v>
      </c>
      <c r="G51" s="4" t="s">
        <v>20</v>
      </c>
      <c r="H51" s="4">
        <v>10</v>
      </c>
      <c r="I51" s="4">
        <v>14</v>
      </c>
      <c r="J51" s="4">
        <v>24</v>
      </c>
    </row>
    <row r="52" spans="2:14" x14ac:dyDescent="0.2">
      <c r="B52" s="4" t="s">
        <v>19</v>
      </c>
      <c r="C52" s="4">
        <f>C31*890828</f>
        <v>1530.4520949599923</v>
      </c>
      <c r="D52" s="4">
        <f>D31*890828</f>
        <v>4094.3947251901841</v>
      </c>
      <c r="E52" s="4">
        <f>E31*890828</f>
        <v>19632.809719859983</v>
      </c>
      <c r="G52" s="4" t="s">
        <v>18</v>
      </c>
      <c r="H52" s="4">
        <f>STDEV(C49:C51)</f>
        <v>728.40774321361937</v>
      </c>
      <c r="I52" s="4">
        <f>STDEV(D49:D51)</f>
        <v>434.66884379419059</v>
      </c>
      <c r="J52" s="4">
        <f>STDEV(E49:E51)</f>
        <v>5043.0535246148165</v>
      </c>
    </row>
    <row r="53" spans="2:14" x14ac:dyDescent="0.2">
      <c r="B53" s="4" t="s">
        <v>17</v>
      </c>
      <c r="C53" s="4">
        <f>C32*890828</f>
        <v>2081.3682463853447</v>
      </c>
      <c r="D53" s="4">
        <f>D32*890828</f>
        <v>7159.2491359740425</v>
      </c>
      <c r="E53" s="4">
        <f>E32*890828</f>
        <v>30065.58501876879</v>
      </c>
      <c r="G53" s="4" t="s">
        <v>16</v>
      </c>
      <c r="H53" s="4">
        <f>STDEV(C52:C54)</f>
        <v>728.40774321361937</v>
      </c>
      <c r="I53" s="4">
        <f>STDEV(D52:D54)</f>
        <v>1973.0874458791566</v>
      </c>
      <c r="J53" s="4">
        <f>STDEV(E52:E54)</f>
        <v>5286.589494567188</v>
      </c>
    </row>
    <row r="54" spans="2:14" x14ac:dyDescent="0.2">
      <c r="B54" s="4" t="s">
        <v>15</v>
      </c>
      <c r="C54" s="4">
        <f>C33*890828</f>
        <v>2973.8579720296839</v>
      </c>
      <c r="D54" s="4">
        <f>D33*890828</f>
        <v>7779.546434038557</v>
      </c>
      <c r="E54" s="4">
        <f>E33*890828</f>
        <v>23361.922974972942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dacA_6xH</vt:lpstr>
      <vt:lpstr>dacA_6xH_qPCR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</dc:creator>
  <cp:keywords/>
  <dc:description/>
  <cp:lastModifiedBy>Ouellette, Scot</cp:lastModifiedBy>
  <cp:revision/>
  <dcterms:created xsi:type="dcterms:W3CDTF">2022-11-11T15:54:34Z</dcterms:created>
  <dcterms:modified xsi:type="dcterms:W3CDTF">2025-08-22T13:27:28Z</dcterms:modified>
  <cp:category/>
  <cp:contentStatus/>
</cp:coreProperties>
</file>