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-120" windowWidth="28800" windowHeight="12550"/>
  </bookViews>
  <sheets>
    <sheet name="Suppl Figure 1" sheetId="6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1" i="6" l="1"/>
  <c r="C47" i="6"/>
  <c r="G9" i="6"/>
  <c r="G7" i="6"/>
  <c r="G5" i="6"/>
  <c r="B23" i="6" l="1"/>
  <c r="B22" i="6" s="1"/>
  <c r="C23" i="6"/>
  <c r="C22" i="6" s="1"/>
  <c r="C21" i="6"/>
  <c r="B21" i="6"/>
</calcChain>
</file>

<file path=xl/sharedStrings.xml><?xml version="1.0" encoding="utf-8"?>
<sst xmlns="http://schemas.openxmlformats.org/spreadsheetml/2006/main" count="71" uniqueCount="43">
  <si>
    <r>
      <t xml:space="preserve">Assay </t>
    </r>
    <r>
      <rPr>
        <sz val="11"/>
        <color theme="1"/>
        <rFont val="Calibri"/>
        <family val="2"/>
      </rPr>
      <t>≠</t>
    </r>
  </si>
  <si>
    <t>Number MK</t>
  </si>
  <si>
    <t xml:space="preserve">Assay </t>
  </si>
  <si>
    <t>Stats</t>
  </si>
  <si>
    <t>Mean</t>
  </si>
  <si>
    <t>sem</t>
  </si>
  <si>
    <t>Total MK</t>
  </si>
  <si>
    <t>sd</t>
  </si>
  <si>
    <t>**</t>
  </si>
  <si>
    <t>&lt; 0,0001</t>
  </si>
  <si>
    <t>STATISTICS</t>
  </si>
  <si>
    <t>Total MK counted</t>
  </si>
  <si>
    <t>total MK</t>
  </si>
  <si>
    <t>sMK</t>
  </si>
  <si>
    <t>pMK</t>
  </si>
  <si>
    <t>Suppl. Figure 1H - pMK and sMK density (%)</t>
  </si>
  <si>
    <t>Unpaired t test (Suppl. Figure 1H - pMK and sMK density (%))</t>
  </si>
  <si>
    <t>****</t>
  </si>
  <si>
    <t>Sinusoid-associated MKs</t>
  </si>
  <si>
    <t>MKs away from sinusoids</t>
  </si>
  <si>
    <t>w cage</t>
  </si>
  <si>
    <t>w/o cage</t>
  </si>
  <si>
    <t>MK %</t>
  </si>
  <si>
    <t>85, 72</t>
  </si>
  <si>
    <t>Mean %</t>
  </si>
  <si>
    <t>Suppl. Figure 1G - density of sMK and pMK with an ECM cage (%)</t>
  </si>
  <si>
    <t>Mann-Whitney (Suppl. Figure 1G - density of sMK and pMK with an ECM cage (%))</t>
  </si>
  <si>
    <t>pMK vs sMK</t>
  </si>
  <si>
    <t>sMK vs. pMK</t>
  </si>
  <si>
    <t>Stage 1</t>
  </si>
  <si>
    <t>Stage 2</t>
  </si>
  <si>
    <t>Stage 3</t>
  </si>
  <si>
    <t>coverage %</t>
  </si>
  <si>
    <t>Stage I vs stage II</t>
  </si>
  <si>
    <t>stage I vs stage III</t>
  </si>
  <si>
    <t>stage II vs Stage III</t>
  </si>
  <si>
    <t>ns 0,3308</t>
  </si>
  <si>
    <t>* 0,0261</t>
  </si>
  <si>
    <t>ns 0,1393</t>
  </si>
  <si>
    <t>Mann-Whitney (Suppl. Figure 1J - surface coverage (%))</t>
  </si>
  <si>
    <t>Suppl. Figure 1J - ECM cage coverage at all stages of MK maturation (%)</t>
  </si>
  <si>
    <t>DATA SUPPL. FIGURE 1</t>
  </si>
  <si>
    <r>
      <t>Lama4</t>
    </r>
    <r>
      <rPr>
        <vertAlign val="superscript"/>
        <sz val="11"/>
        <color theme="1"/>
        <rFont val="Calibri"/>
        <family val="2"/>
        <scheme val="minor"/>
      </rPr>
      <t>-/-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</si>
</sst>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5" xfId="0" applyBorder="1"/>
    <xf numFmtId="0" fontId="0" fillId="0" borderId="13" xfId="0" applyBorder="1"/>
    <xf numFmtId="0" fontId="0" fillId="0" borderId="11" xfId="0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12" xfId="0" applyFill="1" applyBorder="1"/>
    <xf numFmtId="0" fontId="0" fillId="2" borderId="0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0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12" xfId="0" applyBorder="1" applyAlignment="1"/>
    <xf numFmtId="0" fontId="0" fillId="0" borderId="12" xfId="0" applyBorder="1"/>
    <xf numFmtId="0" fontId="0" fillId="2" borderId="10" xfId="0" applyFill="1" applyBorder="1" applyAlignment="1">
      <alignment horizontal="center"/>
    </xf>
    <xf numFmtId="2" fontId="0" fillId="2" borderId="10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0" fontId="0" fillId="3" borderId="12" xfId="0" applyFill="1" applyBorder="1"/>
    <xf numFmtId="0" fontId="0" fillId="0" borderId="7" xfId="0" applyFill="1" applyBorder="1"/>
    <xf numFmtId="0" fontId="0" fillId="0" borderId="8" xfId="0" applyFill="1" applyBorder="1"/>
    <xf numFmtId="0" fontId="0" fillId="3" borderId="4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0" borderId="0" xfId="0" applyFill="1" applyBorder="1" applyAlignment="1">
      <alignment horizontal="center"/>
    </xf>
    <xf numFmtId="2" fontId="0" fillId="3" borderId="6" xfId="0" applyNumberFormat="1" applyFill="1" applyBorder="1"/>
    <xf numFmtId="2" fontId="0" fillId="2" borderId="0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0" fontId="0" fillId="0" borderId="14" xfId="0" applyBorder="1"/>
    <xf numFmtId="2" fontId="0" fillId="3" borderId="5" xfId="0" applyNumberFormat="1" applyFill="1" applyBorder="1"/>
    <xf numFmtId="2" fontId="0" fillId="3" borderId="0" xfId="0" applyNumberFormat="1" applyFill="1" applyBorder="1"/>
    <xf numFmtId="2" fontId="0" fillId="3" borderId="10" xfId="0" applyNumberFormat="1" applyFill="1" applyBorder="1"/>
    <xf numFmtId="0" fontId="0" fillId="0" borderId="14" xfId="0" applyBorder="1" applyAlignment="1">
      <alignment horizontal="center"/>
    </xf>
    <xf numFmtId="2" fontId="4" fillId="0" borderId="13" xfId="0" applyNumberFormat="1" applyFont="1" applyBorder="1"/>
    <xf numFmtId="2" fontId="4" fillId="0" borderId="14" xfId="0" applyNumberFormat="1" applyFont="1" applyBorder="1"/>
    <xf numFmtId="0" fontId="0" fillId="0" borderId="9" xfId="0" applyFill="1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/>
    <xf numFmtId="2" fontId="0" fillId="0" borderId="0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0" fontId="3" fillId="4" borderId="11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10" xfId="0" applyBorder="1" applyAlignment="1"/>
    <xf numFmtId="2" fontId="0" fillId="0" borderId="6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4" borderId="1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4" borderId="7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zoomScale="94" workbookViewId="0">
      <selection activeCell="AB56" sqref="AB56"/>
    </sheetView>
  </sheetViews>
  <sheetFormatPr baseColWidth="10" defaultRowHeight="14.5" x14ac:dyDescent="0.35"/>
  <cols>
    <col min="1" max="1" width="8.7265625" customWidth="1"/>
    <col min="2" max="2" width="13.1796875" customWidth="1"/>
    <col min="3" max="3" width="12" customWidth="1"/>
    <col min="11" max="11" width="15.26953125" bestFit="1" customWidth="1"/>
    <col min="13" max="13" width="11.1796875" customWidth="1"/>
    <col min="14" max="14" width="20.36328125" customWidth="1"/>
  </cols>
  <sheetData>
    <row r="1" spans="1:14" ht="21.5" thickBot="1" x14ac:dyDescent="0.55000000000000004">
      <c r="A1" s="95" t="s">
        <v>41</v>
      </c>
      <c r="B1" s="102"/>
      <c r="C1" s="102"/>
      <c r="D1" s="102"/>
      <c r="E1" s="102"/>
      <c r="F1" s="102"/>
      <c r="G1" s="102"/>
      <c r="H1" s="102"/>
      <c r="I1" s="102"/>
      <c r="J1" s="79" t="s">
        <v>10</v>
      </c>
      <c r="K1" s="79"/>
      <c r="L1" s="79"/>
      <c r="M1" s="79"/>
      <c r="N1" s="79"/>
    </row>
    <row r="2" spans="1:14" ht="15" thickBot="1" x14ac:dyDescent="0.4">
      <c r="A2" s="97" t="s">
        <v>25</v>
      </c>
      <c r="B2" s="98"/>
      <c r="C2" s="98"/>
      <c r="D2" s="98"/>
      <c r="E2" s="98"/>
      <c r="F2" s="98"/>
      <c r="G2" s="99"/>
      <c r="H2" s="29"/>
      <c r="J2" s="80" t="s">
        <v>26</v>
      </c>
      <c r="K2" s="81"/>
      <c r="L2" s="81"/>
      <c r="M2" s="81"/>
      <c r="N2" s="82"/>
    </row>
    <row r="3" spans="1:14" ht="15" thickBot="1" x14ac:dyDescent="0.4">
      <c r="A3" s="70" t="s">
        <v>0</v>
      </c>
      <c r="B3" s="53"/>
      <c r="C3" s="53" t="s">
        <v>18</v>
      </c>
      <c r="D3" s="43"/>
      <c r="E3" s="53" t="s">
        <v>19</v>
      </c>
      <c r="F3" s="53"/>
      <c r="G3" s="109" t="s">
        <v>11</v>
      </c>
      <c r="H3" s="65"/>
      <c r="J3" s="111" t="s">
        <v>20</v>
      </c>
      <c r="K3" s="112"/>
      <c r="L3" s="80" t="s">
        <v>27</v>
      </c>
      <c r="M3" s="81"/>
      <c r="N3" s="82"/>
    </row>
    <row r="4" spans="1:14" ht="15" thickBot="1" x14ac:dyDescent="0.4">
      <c r="A4" s="72"/>
      <c r="B4" s="46"/>
      <c r="C4" s="46" t="s">
        <v>20</v>
      </c>
      <c r="D4" s="46" t="s">
        <v>21</v>
      </c>
      <c r="E4" s="46" t="s">
        <v>20</v>
      </c>
      <c r="F4" s="46" t="s">
        <v>21</v>
      </c>
      <c r="G4" s="110"/>
      <c r="H4" s="65"/>
      <c r="J4" s="113"/>
      <c r="K4" s="114"/>
      <c r="L4" s="83" t="s">
        <v>8</v>
      </c>
      <c r="M4" s="84"/>
      <c r="N4" s="58">
        <v>5.0000000000000001E-3</v>
      </c>
    </row>
    <row r="5" spans="1:14" ht="15" thickBot="1" x14ac:dyDescent="0.4">
      <c r="A5" s="71">
        <v>1</v>
      </c>
      <c r="B5" s="4" t="s">
        <v>1</v>
      </c>
      <c r="C5" s="54">
        <v>64</v>
      </c>
      <c r="D5" s="52">
        <v>0</v>
      </c>
      <c r="E5" s="52">
        <v>2</v>
      </c>
      <c r="F5" s="52">
        <v>12</v>
      </c>
      <c r="G5" s="51">
        <f>SUM(C5:F5)</f>
        <v>78</v>
      </c>
      <c r="H5" s="52"/>
    </row>
    <row r="6" spans="1:14" ht="15" thickBot="1" x14ac:dyDescent="0.4">
      <c r="A6" s="72"/>
      <c r="B6" s="2" t="s">
        <v>22</v>
      </c>
      <c r="C6" s="55">
        <v>100</v>
      </c>
      <c r="D6" s="46">
        <v>0</v>
      </c>
      <c r="E6" s="55">
        <v>14.28</v>
      </c>
      <c r="F6" s="55">
        <v>85.72</v>
      </c>
      <c r="G6" s="47"/>
      <c r="H6" s="52"/>
      <c r="J6" s="80" t="s">
        <v>16</v>
      </c>
      <c r="K6" s="81"/>
      <c r="L6" s="81"/>
      <c r="M6" s="81"/>
      <c r="N6" s="82"/>
    </row>
    <row r="7" spans="1:14" ht="15" thickBot="1" x14ac:dyDescent="0.4">
      <c r="A7" s="70">
        <v>2</v>
      </c>
      <c r="B7" s="5" t="s">
        <v>1</v>
      </c>
      <c r="C7" s="56">
        <v>12</v>
      </c>
      <c r="D7" s="42">
        <v>2</v>
      </c>
      <c r="E7" s="42">
        <v>0</v>
      </c>
      <c r="F7" s="42">
        <v>2</v>
      </c>
      <c r="G7" s="44">
        <f t="shared" ref="G7:G9" si="0">SUM(C7:F7)</f>
        <v>16</v>
      </c>
      <c r="H7" s="52"/>
      <c r="J7" s="80" t="s">
        <v>28</v>
      </c>
      <c r="K7" s="81"/>
      <c r="L7" s="81"/>
      <c r="M7" s="81"/>
      <c r="N7" s="82"/>
    </row>
    <row r="8" spans="1:14" ht="15" thickBot="1" x14ac:dyDescent="0.4">
      <c r="A8" s="72"/>
      <c r="B8" s="2" t="s">
        <v>22</v>
      </c>
      <c r="C8" s="55" t="s">
        <v>23</v>
      </c>
      <c r="D8" s="46">
        <v>14.28</v>
      </c>
      <c r="E8" s="46">
        <v>0</v>
      </c>
      <c r="F8" s="46">
        <v>100</v>
      </c>
      <c r="G8" s="47"/>
      <c r="H8" s="52"/>
      <c r="J8" s="86" t="s">
        <v>9</v>
      </c>
      <c r="K8" s="87"/>
      <c r="L8" s="83" t="s">
        <v>17</v>
      </c>
      <c r="M8" s="84"/>
      <c r="N8" s="85"/>
    </row>
    <row r="9" spans="1:14" ht="15" thickBot="1" x14ac:dyDescent="0.4">
      <c r="A9" s="70">
        <v>3</v>
      </c>
      <c r="B9" s="5" t="s">
        <v>1</v>
      </c>
      <c r="C9" s="56">
        <v>25</v>
      </c>
      <c r="D9" s="42">
        <v>2</v>
      </c>
      <c r="E9" s="42">
        <v>1</v>
      </c>
      <c r="F9" s="42">
        <v>4</v>
      </c>
      <c r="G9" s="44">
        <f t="shared" si="0"/>
        <v>32</v>
      </c>
      <c r="H9" s="52"/>
    </row>
    <row r="10" spans="1:14" ht="15" thickBot="1" x14ac:dyDescent="0.4">
      <c r="A10" s="72"/>
      <c r="B10" s="2" t="s">
        <v>22</v>
      </c>
      <c r="C10" s="55">
        <v>92.6</v>
      </c>
      <c r="D10" s="46">
        <v>7.4</v>
      </c>
      <c r="E10" s="55">
        <v>20</v>
      </c>
      <c r="F10" s="46">
        <v>80</v>
      </c>
      <c r="G10" s="47"/>
      <c r="H10" s="29"/>
      <c r="J10" s="88" t="s">
        <v>39</v>
      </c>
      <c r="K10" s="89"/>
      <c r="L10" s="89"/>
      <c r="M10" s="89"/>
      <c r="N10" s="90"/>
    </row>
    <row r="11" spans="1:14" ht="15" thickBot="1" x14ac:dyDescent="0.4">
      <c r="A11" s="106" t="s">
        <v>3</v>
      </c>
      <c r="B11" s="9" t="s">
        <v>6</v>
      </c>
      <c r="C11" s="32">
        <v>101</v>
      </c>
      <c r="D11" s="49">
        <v>4</v>
      </c>
      <c r="E11" s="49">
        <v>3</v>
      </c>
      <c r="F11" s="49">
        <v>18</v>
      </c>
      <c r="G11" s="50">
        <v>126</v>
      </c>
      <c r="H11" s="29"/>
      <c r="J11" s="88" t="s">
        <v>33</v>
      </c>
      <c r="K11" s="90"/>
      <c r="L11" s="93" t="s">
        <v>34</v>
      </c>
      <c r="M11" s="94"/>
      <c r="N11" s="7" t="s">
        <v>35</v>
      </c>
    </row>
    <row r="12" spans="1:14" ht="15" thickBot="1" x14ac:dyDescent="0.4">
      <c r="A12" s="107"/>
      <c r="B12" s="11" t="s">
        <v>24</v>
      </c>
      <c r="C12" s="31">
        <v>92.77</v>
      </c>
      <c r="D12" s="14">
        <v>7.23</v>
      </c>
      <c r="E12" s="14">
        <v>11.43</v>
      </c>
      <c r="F12" s="14">
        <v>88.57</v>
      </c>
      <c r="G12" s="18"/>
      <c r="H12" s="29"/>
      <c r="J12" s="103" t="s">
        <v>36</v>
      </c>
      <c r="K12" s="104"/>
      <c r="L12" s="91" t="s">
        <v>37</v>
      </c>
      <c r="M12" s="92"/>
      <c r="N12" s="66" t="s">
        <v>38</v>
      </c>
    </row>
    <row r="13" spans="1:14" ht="15" thickBot="1" x14ac:dyDescent="0.4">
      <c r="A13" s="108"/>
      <c r="B13" s="13" t="s">
        <v>5</v>
      </c>
      <c r="C13" s="57">
        <v>3.35</v>
      </c>
      <c r="D13" s="15">
        <v>3.35</v>
      </c>
      <c r="E13" s="15">
        <v>4.8499999999999996</v>
      </c>
      <c r="F13" s="15">
        <v>4.8499999999999996</v>
      </c>
      <c r="G13" s="20"/>
      <c r="H13" s="29"/>
    </row>
    <row r="14" spans="1:14" ht="15" thickBot="1" x14ac:dyDescent="0.4"/>
    <row r="15" spans="1:14" ht="15" thickBot="1" x14ac:dyDescent="0.4">
      <c r="A15" s="67" t="s">
        <v>15</v>
      </c>
      <c r="B15" s="68"/>
      <c r="C15" s="69"/>
    </row>
    <row r="16" spans="1:14" ht="17" thickBot="1" x14ac:dyDescent="0.4">
      <c r="A16" s="93" t="s">
        <v>42</v>
      </c>
      <c r="B16" s="96"/>
      <c r="C16" s="94"/>
    </row>
    <row r="17" spans="1:9" ht="15" thickBot="1" x14ac:dyDescent="0.4">
      <c r="A17" s="38" t="s">
        <v>2</v>
      </c>
      <c r="B17" s="7" t="s">
        <v>13</v>
      </c>
      <c r="C17" s="7" t="s">
        <v>14</v>
      </c>
    </row>
    <row r="18" spans="1:9" x14ac:dyDescent="0.35">
      <c r="A18" s="6">
        <v>1</v>
      </c>
      <c r="B18" s="39">
        <v>79.012345679012341</v>
      </c>
      <c r="C18" s="39">
        <v>20.987654320987655</v>
      </c>
    </row>
    <row r="19" spans="1:9" x14ac:dyDescent="0.35">
      <c r="A19" s="6">
        <v>2</v>
      </c>
      <c r="B19" s="39">
        <v>82.352941176470594</v>
      </c>
      <c r="C19" s="39">
        <v>17.647058823529413</v>
      </c>
    </row>
    <row r="20" spans="1:9" ht="15" thickBot="1" x14ac:dyDescent="0.4">
      <c r="A20" s="34">
        <v>3</v>
      </c>
      <c r="B20" s="40">
        <v>84.375</v>
      </c>
      <c r="C20" s="40">
        <v>15.625</v>
      </c>
    </row>
    <row r="21" spans="1:9" x14ac:dyDescent="0.35">
      <c r="A21" s="25" t="s">
        <v>4</v>
      </c>
      <c r="B21" s="35">
        <f>AVERAGE(B18:B20)</f>
        <v>81.91342895182764</v>
      </c>
      <c r="C21" s="30">
        <f>AVERAGE(C18:C20)</f>
        <v>18.086571048172356</v>
      </c>
    </row>
    <row r="22" spans="1:9" x14ac:dyDescent="0.35">
      <c r="A22" s="22" t="s">
        <v>5</v>
      </c>
      <c r="B22" s="36">
        <f>B23/SQRT(B24)</f>
        <v>1.5635849394164518</v>
      </c>
      <c r="C22" s="37">
        <f>C23/SQRT(C24)</f>
        <v>1.5635849394164538</v>
      </c>
    </row>
    <row r="23" spans="1:9" x14ac:dyDescent="0.35">
      <c r="A23" s="22" t="s">
        <v>7</v>
      </c>
      <c r="B23" s="36">
        <f>_xlfn.STDEV.S(B18:B20)</f>
        <v>2.7082085570187995</v>
      </c>
      <c r="C23" s="37">
        <f>_xlfn.STDEV.S(C18:C20)</f>
        <v>2.7082085570188026</v>
      </c>
    </row>
    <row r="24" spans="1:9" ht="15" thickBot="1" x14ac:dyDescent="0.4">
      <c r="A24" s="26" t="s">
        <v>12</v>
      </c>
      <c r="B24" s="27">
        <v>3</v>
      </c>
      <c r="C24" s="28">
        <v>3</v>
      </c>
    </row>
    <row r="25" spans="1:9" ht="15" thickBot="1" x14ac:dyDescent="0.4"/>
    <row r="26" spans="1:9" ht="15" thickBot="1" x14ac:dyDescent="0.4">
      <c r="A26" s="76" t="s">
        <v>40</v>
      </c>
      <c r="B26" s="77"/>
      <c r="C26" s="77"/>
      <c r="D26" s="77"/>
      <c r="E26" s="77"/>
      <c r="F26" s="77"/>
      <c r="G26" s="77"/>
      <c r="H26" s="77"/>
      <c r="I26" s="78"/>
    </row>
    <row r="27" spans="1:9" x14ac:dyDescent="0.35">
      <c r="A27" s="17"/>
      <c r="B27" s="59" t="s">
        <v>29</v>
      </c>
      <c r="C27" s="59"/>
      <c r="D27" s="16"/>
      <c r="E27" s="59" t="s">
        <v>30</v>
      </c>
      <c r="F27" s="60"/>
      <c r="G27" s="100" t="s">
        <v>31</v>
      </c>
      <c r="H27" s="105"/>
      <c r="I27" s="101"/>
    </row>
    <row r="28" spans="1:9" ht="15" thickBot="1" x14ac:dyDescent="0.4">
      <c r="A28" s="1" t="s">
        <v>0</v>
      </c>
      <c r="B28" s="2" t="s">
        <v>1</v>
      </c>
      <c r="C28" s="2" t="s">
        <v>32</v>
      </c>
      <c r="D28" s="1" t="s">
        <v>0</v>
      </c>
      <c r="E28" s="2" t="s">
        <v>1</v>
      </c>
      <c r="F28" s="3" t="s">
        <v>32</v>
      </c>
      <c r="G28" s="23" t="s">
        <v>0</v>
      </c>
      <c r="H28" s="24" t="s">
        <v>1</v>
      </c>
      <c r="I28" s="41" t="s">
        <v>32</v>
      </c>
    </row>
    <row r="29" spans="1:9" x14ac:dyDescent="0.35">
      <c r="A29" s="70">
        <v>1</v>
      </c>
      <c r="B29" s="73">
        <v>6</v>
      </c>
      <c r="C29" s="61">
        <v>17.36</v>
      </c>
      <c r="D29" s="70">
        <v>1</v>
      </c>
      <c r="E29" s="73">
        <v>3</v>
      </c>
      <c r="F29" s="61">
        <v>24.76</v>
      </c>
      <c r="G29" s="70">
        <v>1</v>
      </c>
      <c r="H29" s="73">
        <v>5</v>
      </c>
      <c r="I29" s="44">
        <v>12.18</v>
      </c>
    </row>
    <row r="30" spans="1:9" x14ac:dyDescent="0.35">
      <c r="A30" s="71"/>
      <c r="B30" s="74"/>
      <c r="C30" s="62">
        <v>19.57</v>
      </c>
      <c r="D30" s="71"/>
      <c r="E30" s="74"/>
      <c r="F30" s="62">
        <v>22.76</v>
      </c>
      <c r="G30" s="71"/>
      <c r="H30" s="74"/>
      <c r="I30" s="51">
        <v>16.440000000000001</v>
      </c>
    </row>
    <row r="31" spans="1:9" ht="15" thickBot="1" x14ac:dyDescent="0.4">
      <c r="A31" s="71"/>
      <c r="B31" s="74"/>
      <c r="C31" s="62">
        <v>33.9</v>
      </c>
      <c r="D31" s="72"/>
      <c r="E31" s="75"/>
      <c r="F31" s="63">
        <v>17.86</v>
      </c>
      <c r="G31" s="71"/>
      <c r="H31" s="74"/>
      <c r="I31" s="51">
        <v>16.32</v>
      </c>
    </row>
    <row r="32" spans="1:9" x14ac:dyDescent="0.35">
      <c r="A32" s="71"/>
      <c r="B32" s="74"/>
      <c r="C32" s="62">
        <v>39.799999999999997</v>
      </c>
      <c r="D32" s="70">
        <v>2</v>
      </c>
      <c r="E32" s="73">
        <v>11</v>
      </c>
      <c r="F32" s="61">
        <v>17.38</v>
      </c>
      <c r="G32" s="71"/>
      <c r="H32" s="74"/>
      <c r="I32" s="51">
        <v>16.29</v>
      </c>
    </row>
    <row r="33" spans="1:9" ht="15" thickBot="1" x14ac:dyDescent="0.4">
      <c r="A33" s="71"/>
      <c r="B33" s="74"/>
      <c r="C33" s="62">
        <v>30.09</v>
      </c>
      <c r="D33" s="71"/>
      <c r="E33" s="74"/>
      <c r="F33" s="62">
        <v>7.89</v>
      </c>
      <c r="G33" s="72"/>
      <c r="H33" s="75"/>
      <c r="I33" s="47">
        <v>20.37</v>
      </c>
    </row>
    <row r="34" spans="1:9" ht="15" thickBot="1" x14ac:dyDescent="0.4">
      <c r="A34" s="72"/>
      <c r="B34" s="75"/>
      <c r="C34" s="63">
        <v>38.340000000000003</v>
      </c>
      <c r="D34" s="71"/>
      <c r="E34" s="74"/>
      <c r="F34" s="62">
        <v>14.79</v>
      </c>
      <c r="G34" s="70">
        <v>2</v>
      </c>
      <c r="H34" s="73">
        <v>6</v>
      </c>
      <c r="I34" s="44">
        <v>5.05</v>
      </c>
    </row>
    <row r="35" spans="1:9" x14ac:dyDescent="0.35">
      <c r="A35" s="70">
        <v>2</v>
      </c>
      <c r="B35" s="73">
        <v>11</v>
      </c>
      <c r="C35" s="61">
        <v>14.8</v>
      </c>
      <c r="D35" s="71"/>
      <c r="E35" s="74"/>
      <c r="F35" s="62">
        <v>15.8</v>
      </c>
      <c r="G35" s="71"/>
      <c r="H35" s="74"/>
      <c r="I35" s="51">
        <v>17</v>
      </c>
    </row>
    <row r="36" spans="1:9" x14ac:dyDescent="0.35">
      <c r="A36" s="71"/>
      <c r="B36" s="74"/>
      <c r="C36" s="62">
        <v>11.32</v>
      </c>
      <c r="D36" s="71"/>
      <c r="E36" s="74"/>
      <c r="F36" s="62">
        <v>17.7</v>
      </c>
      <c r="G36" s="71"/>
      <c r="H36" s="74"/>
      <c r="I36" s="51">
        <v>19.260000000000002</v>
      </c>
    </row>
    <row r="37" spans="1:9" x14ac:dyDescent="0.35">
      <c r="A37" s="71"/>
      <c r="B37" s="74"/>
      <c r="C37" s="62">
        <v>15.55</v>
      </c>
      <c r="D37" s="71"/>
      <c r="E37" s="74"/>
      <c r="F37" s="62">
        <v>19.55</v>
      </c>
      <c r="G37" s="71"/>
      <c r="H37" s="74"/>
      <c r="I37" s="51">
        <v>13.6</v>
      </c>
    </row>
    <row r="38" spans="1:9" x14ac:dyDescent="0.35">
      <c r="A38" s="71"/>
      <c r="B38" s="74"/>
      <c r="C38" s="62">
        <v>20.6</v>
      </c>
      <c r="D38" s="71"/>
      <c r="E38" s="74"/>
      <c r="F38" s="62">
        <v>21.51</v>
      </c>
      <c r="G38" s="71"/>
      <c r="H38" s="74"/>
      <c r="I38" s="51">
        <v>11.39</v>
      </c>
    </row>
    <row r="39" spans="1:9" ht="15" thickBot="1" x14ac:dyDescent="0.4">
      <c r="A39" s="71"/>
      <c r="B39" s="74"/>
      <c r="C39" s="62">
        <v>17.989999999999998</v>
      </c>
      <c r="D39" s="71"/>
      <c r="E39" s="74"/>
      <c r="F39" s="62">
        <v>14.85</v>
      </c>
      <c r="G39" s="72"/>
      <c r="H39" s="75"/>
      <c r="I39" s="47">
        <v>17</v>
      </c>
    </row>
    <row r="40" spans="1:9" x14ac:dyDescent="0.35">
      <c r="A40" s="71"/>
      <c r="B40" s="74"/>
      <c r="C40" s="62">
        <v>21.36</v>
      </c>
      <c r="D40" s="71"/>
      <c r="E40" s="74"/>
      <c r="F40" s="54">
        <v>20.18</v>
      </c>
      <c r="G40" s="70">
        <v>3</v>
      </c>
      <c r="H40" s="73">
        <v>11</v>
      </c>
      <c r="I40" s="44">
        <v>12.18</v>
      </c>
    </row>
    <row r="41" spans="1:9" x14ac:dyDescent="0.35">
      <c r="A41" s="71"/>
      <c r="B41" s="74"/>
      <c r="C41" s="62">
        <v>18.73</v>
      </c>
      <c r="D41" s="71"/>
      <c r="E41" s="74"/>
      <c r="F41" s="54">
        <v>12.449</v>
      </c>
      <c r="G41" s="71"/>
      <c r="H41" s="74"/>
      <c r="I41" s="51">
        <v>16.440000000000001</v>
      </c>
    </row>
    <row r="42" spans="1:9" ht="15" thickBot="1" x14ac:dyDescent="0.4">
      <c r="A42" s="71"/>
      <c r="B42" s="74"/>
      <c r="C42" s="62">
        <v>10.27</v>
      </c>
      <c r="D42" s="72"/>
      <c r="E42" s="75"/>
      <c r="F42" s="55">
        <v>14.512</v>
      </c>
      <c r="G42" s="71"/>
      <c r="H42" s="74"/>
      <c r="I42" s="51">
        <v>16.32</v>
      </c>
    </row>
    <row r="43" spans="1:9" x14ac:dyDescent="0.35">
      <c r="A43" s="71"/>
      <c r="B43" s="74"/>
      <c r="C43" s="62">
        <v>16.059999999999999</v>
      </c>
      <c r="D43" s="8" t="s">
        <v>3</v>
      </c>
      <c r="E43" s="9" t="s">
        <v>4</v>
      </c>
      <c r="F43" s="32">
        <v>17.285070000000001</v>
      </c>
      <c r="G43" s="71"/>
      <c r="H43" s="74"/>
      <c r="I43" s="51">
        <v>16.29</v>
      </c>
    </row>
    <row r="44" spans="1:9" x14ac:dyDescent="0.35">
      <c r="A44" s="71"/>
      <c r="B44" s="74"/>
      <c r="C44" s="62">
        <v>16.5</v>
      </c>
      <c r="D44" s="10"/>
      <c r="E44" s="11" t="s">
        <v>5</v>
      </c>
      <c r="F44" s="31">
        <v>1.1200000000000001</v>
      </c>
      <c r="G44" s="71"/>
      <c r="H44" s="74"/>
      <c r="I44" s="51">
        <v>20.37</v>
      </c>
    </row>
    <row r="45" spans="1:9" ht="15" thickBot="1" x14ac:dyDescent="0.4">
      <c r="A45" s="72"/>
      <c r="B45" s="75"/>
      <c r="C45" s="63">
        <v>18.899999999999999</v>
      </c>
      <c r="D45" s="12"/>
      <c r="E45" s="13" t="s">
        <v>6</v>
      </c>
      <c r="F45" s="57">
        <v>14</v>
      </c>
      <c r="G45" s="71"/>
      <c r="H45" s="74"/>
      <c r="I45" s="51">
        <v>5.05</v>
      </c>
    </row>
    <row r="46" spans="1:9" ht="15" thickBot="1" x14ac:dyDescent="0.4">
      <c r="A46" s="45">
        <v>3</v>
      </c>
      <c r="B46" s="48">
        <v>1</v>
      </c>
      <c r="C46" s="64">
        <v>15.68</v>
      </c>
      <c r="G46" s="71"/>
      <c r="H46" s="74"/>
      <c r="I46" s="51">
        <v>17</v>
      </c>
    </row>
    <row r="47" spans="1:9" x14ac:dyDescent="0.35">
      <c r="A47" s="8" t="s">
        <v>3</v>
      </c>
      <c r="B47" s="9" t="s">
        <v>4</v>
      </c>
      <c r="C47" s="33">
        <f>AVERAGE(C29:C46)</f>
        <v>20.934444444444445</v>
      </c>
      <c r="G47" s="71"/>
      <c r="H47" s="74"/>
      <c r="I47" s="51">
        <v>19.260000000000002</v>
      </c>
    </row>
    <row r="48" spans="1:9" x14ac:dyDescent="0.35">
      <c r="A48" s="10"/>
      <c r="B48" s="11" t="s">
        <v>5</v>
      </c>
      <c r="C48" s="19">
        <v>2.0110000000000001</v>
      </c>
      <c r="G48" s="71"/>
      <c r="H48" s="74"/>
      <c r="I48" s="51">
        <v>13.6</v>
      </c>
    </row>
    <row r="49" spans="1:9" ht="15" thickBot="1" x14ac:dyDescent="0.4">
      <c r="A49" s="12"/>
      <c r="B49" s="13" t="s">
        <v>6</v>
      </c>
      <c r="C49" s="21">
        <v>18</v>
      </c>
      <c r="G49" s="71"/>
      <c r="H49" s="74"/>
      <c r="I49" s="51">
        <v>11.39</v>
      </c>
    </row>
    <row r="50" spans="1:9" ht="15" thickBot="1" x14ac:dyDescent="0.4">
      <c r="G50" s="72"/>
      <c r="H50" s="75"/>
      <c r="I50" s="47">
        <v>17</v>
      </c>
    </row>
    <row r="51" spans="1:9" x14ac:dyDescent="0.35">
      <c r="G51" s="8" t="s">
        <v>3</v>
      </c>
      <c r="H51" s="9" t="s">
        <v>4</v>
      </c>
      <c r="I51" s="33">
        <f>AVERAGE(I29:I50)</f>
        <v>14.990909090909089</v>
      </c>
    </row>
    <row r="52" spans="1:9" x14ac:dyDescent="0.35">
      <c r="G52" s="10"/>
      <c r="H52" s="11" t="s">
        <v>5</v>
      </c>
      <c r="I52" s="18">
        <v>1.21</v>
      </c>
    </row>
    <row r="53" spans="1:9" ht="15" thickBot="1" x14ac:dyDescent="0.4">
      <c r="G53" s="12"/>
      <c r="H53" s="13" t="s">
        <v>6</v>
      </c>
      <c r="I53" s="20">
        <v>22</v>
      </c>
    </row>
  </sheetData>
  <mergeCells count="40">
    <mergeCell ref="J2:N2"/>
    <mergeCell ref="A2:G2"/>
    <mergeCell ref="A3:A4"/>
    <mergeCell ref="A5:A6"/>
    <mergeCell ref="A7:A8"/>
    <mergeCell ref="J6:N6"/>
    <mergeCell ref="J7:N7"/>
    <mergeCell ref="J8:K8"/>
    <mergeCell ref="L8:N8"/>
    <mergeCell ref="J3:K4"/>
    <mergeCell ref="L3:N3"/>
    <mergeCell ref="L4:M4"/>
    <mergeCell ref="A9:A10"/>
    <mergeCell ref="A35:A45"/>
    <mergeCell ref="B35:B45"/>
    <mergeCell ref="A11:A13"/>
    <mergeCell ref="G3:G4"/>
    <mergeCell ref="A16:C16"/>
    <mergeCell ref="A15:C15"/>
    <mergeCell ref="H29:H33"/>
    <mergeCell ref="D32:D42"/>
    <mergeCell ref="E32:E42"/>
    <mergeCell ref="G34:G39"/>
    <mergeCell ref="H34:H39"/>
    <mergeCell ref="L11:M11"/>
    <mergeCell ref="L12:M12"/>
    <mergeCell ref="J1:N1"/>
    <mergeCell ref="A1:I1"/>
    <mergeCell ref="G40:G50"/>
    <mergeCell ref="H40:H50"/>
    <mergeCell ref="A26:I26"/>
    <mergeCell ref="J10:N10"/>
    <mergeCell ref="J11:K11"/>
    <mergeCell ref="J12:K12"/>
    <mergeCell ref="G27:I27"/>
    <mergeCell ref="A29:A34"/>
    <mergeCell ref="B29:B34"/>
    <mergeCell ref="D29:D31"/>
    <mergeCell ref="E29:E31"/>
    <mergeCell ref="G29:G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Suppl Figure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2025-05-27T08:05:38Z</dcterms:modified>
</cp:coreProperties>
</file>