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-120" windowWidth="28800" windowHeight="12550"/>
  </bookViews>
  <sheets>
    <sheet name="Figure 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4" i="1" l="1"/>
  <c r="R93" i="1" s="1"/>
  <c r="P99" i="1"/>
  <c r="P98" i="1" s="1"/>
  <c r="P97" i="1"/>
  <c r="R92" i="1"/>
  <c r="Y40" i="1" l="1"/>
  <c r="Y39" i="1" s="1"/>
  <c r="Y38" i="1"/>
  <c r="V20" i="1"/>
  <c r="V19" i="1" s="1"/>
  <c r="V18" i="1"/>
  <c r="M54" i="1" l="1"/>
  <c r="M53" i="1" s="1"/>
  <c r="M52" i="1"/>
  <c r="J44" i="1"/>
  <c r="J43" i="1" s="1"/>
  <c r="J42" i="1"/>
  <c r="M23" i="1"/>
  <c r="M22" i="1" s="1"/>
  <c r="M21" i="1"/>
  <c r="J13" i="1"/>
  <c r="J12" i="1" s="1"/>
  <c r="J11" i="1"/>
  <c r="F50" i="1"/>
  <c r="F49" i="1" s="1"/>
  <c r="F48" i="1"/>
  <c r="C48" i="1"/>
  <c r="C47" i="1" s="1"/>
  <c r="C46" i="1"/>
  <c r="F24" i="1"/>
  <c r="F23" i="1" s="1"/>
  <c r="F22" i="1"/>
  <c r="C13" i="1"/>
  <c r="C12" i="1" s="1"/>
  <c r="C11" i="1"/>
</calcChain>
</file>

<file path=xl/sharedStrings.xml><?xml version="1.0" encoding="utf-8"?>
<sst xmlns="http://schemas.openxmlformats.org/spreadsheetml/2006/main" count="136" uniqueCount="43">
  <si>
    <t>Number MK</t>
  </si>
  <si>
    <t>Coverage %</t>
  </si>
  <si>
    <t xml:space="preserve">Assay </t>
  </si>
  <si>
    <t>WT MK</t>
  </si>
  <si>
    <t>Lama4-/- MK</t>
  </si>
  <si>
    <t>Sample</t>
  </si>
  <si>
    <t>Stats</t>
  </si>
  <si>
    <t>Mean</t>
  </si>
  <si>
    <t>Total MK</t>
  </si>
  <si>
    <t>SEM</t>
  </si>
  <si>
    <t>sd</t>
  </si>
  <si>
    <t>Total zone</t>
  </si>
  <si>
    <t>WT</t>
  </si>
  <si>
    <t>Lama4-/-</t>
  </si>
  <si>
    <t>Figure 2C right - Sinusoid associated-MK (%)</t>
  </si>
  <si>
    <t>DATA FIGURE 2</t>
  </si>
  <si>
    <t xml:space="preserve">STATISTICS </t>
  </si>
  <si>
    <t>&lt; 0,0001</t>
  </si>
  <si>
    <t>***</t>
  </si>
  <si>
    <t>WT vs Lama4-/-</t>
  </si>
  <si>
    <t>ns</t>
  </si>
  <si>
    <t>Assay</t>
  </si>
  <si>
    <t xml:space="preserve">Assay  </t>
  </si>
  <si>
    <t xml:space="preserve">sd </t>
  </si>
  <si>
    <t>number values</t>
  </si>
  <si>
    <t>number value</t>
  </si>
  <si>
    <t>****</t>
  </si>
  <si>
    <t>0.4317</t>
  </si>
  <si>
    <t>0.9192</t>
  </si>
  <si>
    <t>Unpaired t test (figure 2B top - surface coverage MK - laminin)</t>
  </si>
  <si>
    <t>Unpaired t test (figure 2B top - surface coverage bm - laminin)</t>
  </si>
  <si>
    <t>Unpaired t test (figure 2B bottom- surface coverage MK  - collagen IV)</t>
  </si>
  <si>
    <t>Unpaired t test (figure 2B bottom - surface coverage bm  - collagen IV)</t>
  </si>
  <si>
    <t xml:space="preserve">Figure 2D - MK density </t>
  </si>
  <si>
    <t>0.9228</t>
  </si>
  <si>
    <t>Mann-Whitney (figure 2D middle - MK density)</t>
  </si>
  <si>
    <t>&lt; 0.001</t>
  </si>
  <si>
    <t>Unpaired t test (figure 2E - sinusoid associated-MK)</t>
  </si>
  <si>
    <t xml:space="preserve">Mean </t>
  </si>
  <si>
    <t>Figure 2B (top left) - Laminin density around MK (%)</t>
  </si>
  <si>
    <t>Figure 2B (bottom left) - Collagen IV density around MK (%)</t>
  </si>
  <si>
    <t>Figure 2B  (bottom right) - Collagen IV density in basement membrane (%)</t>
  </si>
  <si>
    <t>Figure 2B (top right) - Laminin density in basement membrane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</si>
</sst>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3" xfId="0" applyBorder="1"/>
    <xf numFmtId="0" fontId="0" fillId="0" borderId="0" xfId="0" applyBorder="1"/>
    <xf numFmtId="0" fontId="0" fillId="0" borderId="5" xfId="0" applyBorder="1"/>
    <xf numFmtId="0" fontId="2" fillId="0" borderId="6" xfId="0" applyFont="1" applyBorder="1"/>
    <xf numFmtId="0" fontId="2" fillId="0" borderId="13" xfId="0" applyFont="1" applyBorder="1"/>
    <xf numFmtId="0" fontId="2" fillId="0" borderId="9" xfId="0" applyFont="1" applyBorder="1"/>
    <xf numFmtId="0" fontId="0" fillId="0" borderId="6" xfId="0" applyBorder="1"/>
    <xf numFmtId="0" fontId="0" fillId="2" borderId="1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2" fontId="0" fillId="2" borderId="13" xfId="0" applyNumberFormat="1" applyFill="1" applyBorder="1" applyAlignment="1">
      <alignment horizontal="righ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right"/>
    </xf>
    <xf numFmtId="0" fontId="0" fillId="0" borderId="0" xfId="0" applyFill="1" applyBorder="1"/>
    <xf numFmtId="164" fontId="0" fillId="0" borderId="6" xfId="1" applyNumberFormat="1" applyFont="1" applyBorder="1"/>
    <xf numFmtId="164" fontId="0" fillId="0" borderId="13" xfId="1" applyNumberFormat="1" applyFont="1" applyBorder="1"/>
    <xf numFmtId="164" fontId="0" fillId="0" borderId="13" xfId="0" applyNumberFormat="1" applyBorder="1"/>
    <xf numFmtId="164" fontId="0" fillId="0" borderId="9" xfId="0" applyNumberFormat="1" applyBorder="1"/>
    <xf numFmtId="164" fontId="0" fillId="0" borderId="6" xfId="0" applyNumberFormat="1" applyBorder="1"/>
    <xf numFmtId="9" fontId="0" fillId="2" borderId="13" xfId="1" applyFont="1" applyFill="1" applyBorder="1" applyAlignment="1">
      <alignment horizontal="right"/>
    </xf>
    <xf numFmtId="0" fontId="0" fillId="2" borderId="4" xfId="0" applyFill="1" applyBorder="1"/>
    <xf numFmtId="0" fontId="0" fillId="2" borderId="14" xfId="0" applyFill="1" applyBorder="1"/>
    <xf numFmtId="2" fontId="0" fillId="2" borderId="13" xfId="0" applyNumberFormat="1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6" xfId="0" applyFill="1" applyBorder="1"/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164" fontId="0" fillId="0" borderId="0" xfId="0" applyNumberFormat="1" applyBorder="1"/>
    <xf numFmtId="0" fontId="0" fillId="0" borderId="0" xfId="0" applyFill="1" applyBorder="1" applyAlignment="1">
      <alignment horizontal="center"/>
    </xf>
    <xf numFmtId="9" fontId="0" fillId="0" borderId="0" xfId="1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9" xfId="0" applyBorder="1" applyAlignment="1">
      <alignment horizontal="right"/>
    </xf>
    <xf numFmtId="0" fontId="4" fillId="0" borderId="0" xfId="0" applyFont="1"/>
    <xf numFmtId="165" fontId="0" fillId="2" borderId="13" xfId="0" applyNumberFormat="1" applyFill="1" applyBorder="1"/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topLeftCell="H1" zoomScale="61" zoomScaleNormal="61" workbookViewId="0">
      <selection activeCell="AB56" sqref="AB56"/>
    </sheetView>
  </sheetViews>
  <sheetFormatPr baseColWidth="10" defaultColWidth="8.81640625" defaultRowHeight="14.5" x14ac:dyDescent="0.35"/>
  <cols>
    <col min="1" max="1" width="8.81640625" bestFit="1" customWidth="1"/>
    <col min="2" max="3" width="12.54296875" bestFit="1" customWidth="1"/>
    <col min="4" max="4" width="7.6328125" bestFit="1" customWidth="1"/>
    <col min="5" max="6" width="12.54296875" bestFit="1" customWidth="1"/>
    <col min="9" max="10" width="12.54296875" bestFit="1" customWidth="1"/>
    <col min="11" max="11" width="7.6328125" customWidth="1"/>
    <col min="12" max="13" width="12.54296875" bestFit="1" customWidth="1"/>
    <col min="15" max="15" width="13.1796875" customWidth="1"/>
    <col min="16" max="16" width="13.26953125" customWidth="1"/>
    <col min="17" max="17" width="12.36328125" customWidth="1"/>
    <col min="18" max="18" width="13.6328125" customWidth="1"/>
    <col min="19" max="19" width="8.81640625" customWidth="1"/>
    <col min="20" max="26" width="10.453125" customWidth="1"/>
    <col min="28" max="28" width="13.81640625" bestFit="1" customWidth="1"/>
    <col min="30" max="30" width="15.54296875" bestFit="1" customWidth="1"/>
    <col min="32" max="32" width="11.453125" customWidth="1"/>
  </cols>
  <sheetData>
    <row r="1" spans="1:32" ht="21.5" thickBot="1" x14ac:dyDescent="0.55000000000000004">
      <c r="A1" s="70" t="s">
        <v>15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30"/>
      <c r="AB1" s="67" t="s">
        <v>16</v>
      </c>
      <c r="AC1" s="67"/>
      <c r="AD1" s="67"/>
      <c r="AE1" s="67"/>
      <c r="AF1" s="67"/>
    </row>
    <row r="2" spans="1:32" ht="15" thickBot="1" x14ac:dyDescent="0.4">
      <c r="A2" s="71" t="s">
        <v>39</v>
      </c>
      <c r="B2" s="72"/>
      <c r="C2" s="72"/>
      <c r="D2" s="72"/>
      <c r="E2" s="72"/>
      <c r="F2" s="73"/>
      <c r="H2" s="71" t="s">
        <v>40</v>
      </c>
      <c r="I2" s="72"/>
      <c r="J2" s="72"/>
      <c r="K2" s="72"/>
      <c r="L2" s="72"/>
      <c r="M2" s="73"/>
      <c r="O2" s="71" t="s">
        <v>33</v>
      </c>
      <c r="P2" s="72"/>
      <c r="Q2" s="72"/>
      <c r="R2" s="73"/>
      <c r="T2" s="71" t="s">
        <v>14</v>
      </c>
      <c r="U2" s="72"/>
      <c r="V2" s="72"/>
      <c r="W2" s="72"/>
      <c r="X2" s="72"/>
      <c r="Y2" s="73"/>
      <c r="AB2" s="53" t="s">
        <v>29</v>
      </c>
      <c r="AC2" s="54"/>
      <c r="AD2" s="54"/>
      <c r="AE2" s="54"/>
      <c r="AF2" s="55"/>
    </row>
    <row r="3" spans="1:32" ht="15" thickBot="1" x14ac:dyDescent="0.4">
      <c r="A3" s="74" t="s">
        <v>3</v>
      </c>
      <c r="B3" s="75"/>
      <c r="C3" s="76"/>
      <c r="D3" s="74" t="s">
        <v>4</v>
      </c>
      <c r="E3" s="75"/>
      <c r="F3" s="76"/>
      <c r="H3" s="74" t="s">
        <v>3</v>
      </c>
      <c r="I3" s="75"/>
      <c r="J3" s="76"/>
      <c r="K3" s="74" t="s">
        <v>4</v>
      </c>
      <c r="L3" s="75"/>
      <c r="M3" s="76"/>
      <c r="O3" s="68" t="s">
        <v>3</v>
      </c>
      <c r="P3" s="69"/>
      <c r="Q3" s="68" t="s">
        <v>4</v>
      </c>
      <c r="R3" s="69"/>
      <c r="T3" s="74" t="s">
        <v>12</v>
      </c>
      <c r="U3" s="75"/>
      <c r="V3" s="76"/>
      <c r="W3" s="74" t="s">
        <v>13</v>
      </c>
      <c r="X3" s="75"/>
      <c r="Y3" s="76"/>
      <c r="AB3" s="53" t="s">
        <v>19</v>
      </c>
      <c r="AC3" s="54"/>
      <c r="AD3" s="54"/>
      <c r="AE3" s="54"/>
      <c r="AF3" s="55"/>
    </row>
    <row r="4" spans="1:32" ht="15" thickBot="1" x14ac:dyDescent="0.4">
      <c r="A4" s="1" t="s">
        <v>2</v>
      </c>
      <c r="B4" s="2" t="s">
        <v>0</v>
      </c>
      <c r="C4" s="3" t="s">
        <v>1</v>
      </c>
      <c r="D4" s="1" t="s">
        <v>2</v>
      </c>
      <c r="E4" s="2" t="s">
        <v>0</v>
      </c>
      <c r="F4" s="3" t="s">
        <v>1</v>
      </c>
      <c r="H4" s="1" t="s">
        <v>21</v>
      </c>
      <c r="I4" s="2" t="s">
        <v>0</v>
      </c>
      <c r="J4" s="3" t="s">
        <v>1</v>
      </c>
      <c r="K4" s="1" t="s">
        <v>2</v>
      </c>
      <c r="L4" s="2" t="s">
        <v>0</v>
      </c>
      <c r="M4" s="3" t="s">
        <v>1</v>
      </c>
      <c r="O4" s="1" t="s">
        <v>21</v>
      </c>
      <c r="P4" s="3" t="s">
        <v>0</v>
      </c>
      <c r="Q4" s="1" t="s">
        <v>2</v>
      </c>
      <c r="R4" s="3" t="s">
        <v>0</v>
      </c>
      <c r="T4" s="1" t="s">
        <v>21</v>
      </c>
      <c r="U4" s="2" t="s">
        <v>5</v>
      </c>
      <c r="V4" s="3" t="s">
        <v>1</v>
      </c>
      <c r="W4" s="1" t="s">
        <v>22</v>
      </c>
      <c r="X4" s="2" t="s">
        <v>5</v>
      </c>
      <c r="Y4" s="3" t="s">
        <v>1</v>
      </c>
      <c r="AB4" s="47" t="s">
        <v>17</v>
      </c>
      <c r="AC4" s="48"/>
      <c r="AD4" s="49" t="s">
        <v>26</v>
      </c>
      <c r="AE4" s="50"/>
      <c r="AF4" s="51"/>
    </row>
    <row r="5" spans="1:32" ht="15" thickBot="1" x14ac:dyDescent="0.4">
      <c r="A5" s="52">
        <v>1</v>
      </c>
      <c r="B5" s="6">
        <v>1</v>
      </c>
      <c r="C5" s="10">
        <v>24.899000000000001</v>
      </c>
      <c r="D5" s="52">
        <v>1</v>
      </c>
      <c r="E5" s="6">
        <v>1</v>
      </c>
      <c r="F5" s="7">
        <v>14.49</v>
      </c>
      <c r="H5" s="52">
        <v>1</v>
      </c>
      <c r="I5" s="6">
        <v>1</v>
      </c>
      <c r="J5" s="6">
        <v>22.3</v>
      </c>
      <c r="K5" s="52">
        <v>1</v>
      </c>
      <c r="L5" s="6">
        <v>1</v>
      </c>
      <c r="M5" s="10">
        <v>28.1</v>
      </c>
      <c r="O5" s="52">
        <v>1</v>
      </c>
      <c r="P5" s="10">
        <v>2</v>
      </c>
      <c r="Q5" s="52">
        <v>1</v>
      </c>
      <c r="R5" s="10">
        <v>2</v>
      </c>
      <c r="T5" s="52">
        <v>1</v>
      </c>
      <c r="U5" s="6">
        <v>1</v>
      </c>
      <c r="V5" s="22">
        <v>0.88888888888888884</v>
      </c>
      <c r="W5" s="52">
        <v>1</v>
      </c>
      <c r="X5" s="6">
        <v>1</v>
      </c>
      <c r="Y5" s="18">
        <v>0.5714285714285714</v>
      </c>
    </row>
    <row r="6" spans="1:32" ht="15" thickBot="1" x14ac:dyDescent="0.4">
      <c r="A6" s="42"/>
      <c r="B6" s="5">
        <v>2</v>
      </c>
      <c r="C6" s="4">
        <v>23.334</v>
      </c>
      <c r="D6" s="42"/>
      <c r="E6" s="5">
        <v>2</v>
      </c>
      <c r="F6" s="8">
        <v>13.44</v>
      </c>
      <c r="H6" s="42"/>
      <c r="I6" s="5">
        <v>2</v>
      </c>
      <c r="J6" s="5">
        <v>22.673999999999999</v>
      </c>
      <c r="K6" s="42"/>
      <c r="L6" s="5">
        <v>2</v>
      </c>
      <c r="M6" s="4">
        <v>29.32</v>
      </c>
      <c r="O6" s="42"/>
      <c r="P6" s="4">
        <v>1</v>
      </c>
      <c r="Q6" s="42"/>
      <c r="R6" s="4">
        <v>2</v>
      </c>
      <c r="T6" s="42"/>
      <c r="U6" s="5">
        <v>2</v>
      </c>
      <c r="V6" s="20">
        <v>0.5</v>
      </c>
      <c r="W6" s="42"/>
      <c r="X6" s="5">
        <v>2</v>
      </c>
      <c r="Y6" s="19">
        <v>0.45454545454545453</v>
      </c>
      <c r="AB6" s="53" t="s">
        <v>30</v>
      </c>
      <c r="AC6" s="54"/>
      <c r="AD6" s="54"/>
      <c r="AE6" s="54"/>
      <c r="AF6" s="55"/>
    </row>
    <row r="7" spans="1:32" ht="15" thickBot="1" x14ac:dyDescent="0.4">
      <c r="A7" s="42"/>
      <c r="B7" s="5">
        <v>3</v>
      </c>
      <c r="C7" s="4">
        <v>22.297999999999998</v>
      </c>
      <c r="D7" s="42"/>
      <c r="E7" s="5">
        <v>3</v>
      </c>
      <c r="F7" s="8">
        <v>15.53</v>
      </c>
      <c r="H7" s="42"/>
      <c r="I7" s="5">
        <v>3</v>
      </c>
      <c r="J7" s="5">
        <v>26.108000000000001</v>
      </c>
      <c r="K7" s="42"/>
      <c r="L7" s="5">
        <v>3</v>
      </c>
      <c r="M7" s="4">
        <v>23.98</v>
      </c>
      <c r="O7" s="42"/>
      <c r="P7" s="4">
        <v>1</v>
      </c>
      <c r="Q7" s="42"/>
      <c r="R7" s="4">
        <v>1</v>
      </c>
      <c r="T7" s="42"/>
      <c r="U7" s="5">
        <v>3</v>
      </c>
      <c r="V7" s="20">
        <v>0.88888888888888884</v>
      </c>
      <c r="W7" s="42"/>
      <c r="X7" s="5">
        <v>3</v>
      </c>
      <c r="Y7" s="19">
        <v>0.66666666666666663</v>
      </c>
      <c r="AB7" s="53" t="s">
        <v>19</v>
      </c>
      <c r="AC7" s="54"/>
      <c r="AD7" s="54"/>
      <c r="AE7" s="54"/>
      <c r="AF7" s="55"/>
    </row>
    <row r="8" spans="1:32" ht="15" thickBot="1" x14ac:dyDescent="0.4">
      <c r="A8" s="42"/>
      <c r="B8" s="5">
        <v>4</v>
      </c>
      <c r="C8" s="4">
        <v>25.56</v>
      </c>
      <c r="D8" s="42"/>
      <c r="E8" s="5">
        <v>4</v>
      </c>
      <c r="F8" s="8">
        <v>9.5</v>
      </c>
      <c r="H8" s="42"/>
      <c r="I8" s="5">
        <v>4</v>
      </c>
      <c r="J8" s="5">
        <v>31.391999999999999</v>
      </c>
      <c r="K8" s="42"/>
      <c r="L8" s="17">
        <v>4</v>
      </c>
      <c r="M8" s="4">
        <v>27.09</v>
      </c>
      <c r="O8" s="42"/>
      <c r="P8" s="4">
        <v>0</v>
      </c>
      <c r="Q8" s="42"/>
      <c r="R8" s="4">
        <v>2</v>
      </c>
      <c r="T8" s="42"/>
      <c r="U8" s="5">
        <v>4</v>
      </c>
      <c r="V8" s="20">
        <v>0.88888888888888884</v>
      </c>
      <c r="W8" s="42"/>
      <c r="X8" s="5">
        <v>4</v>
      </c>
      <c r="Y8" s="19">
        <v>0.41666666666666669</v>
      </c>
      <c r="AB8" s="47" t="s">
        <v>17</v>
      </c>
      <c r="AC8" s="48"/>
      <c r="AD8" s="49" t="s">
        <v>26</v>
      </c>
      <c r="AE8" s="50"/>
      <c r="AF8" s="51"/>
    </row>
    <row r="9" spans="1:32" ht="15" thickBot="1" x14ac:dyDescent="0.4">
      <c r="A9" s="42"/>
      <c r="B9" s="5">
        <v>5</v>
      </c>
      <c r="C9" s="4">
        <v>29.763000000000002</v>
      </c>
      <c r="D9" s="42"/>
      <c r="E9" s="5">
        <v>5</v>
      </c>
      <c r="F9" s="8">
        <v>13.68</v>
      </c>
      <c r="H9" s="42"/>
      <c r="I9" s="5">
        <v>5</v>
      </c>
      <c r="J9" s="5">
        <v>24.361000000000001</v>
      </c>
      <c r="K9" s="42"/>
      <c r="L9" s="5">
        <v>5</v>
      </c>
      <c r="M9" s="4">
        <v>27.55</v>
      </c>
      <c r="O9" s="42"/>
      <c r="P9" s="4">
        <v>1</v>
      </c>
      <c r="Q9" s="42"/>
      <c r="R9" s="4">
        <v>1</v>
      </c>
      <c r="T9" s="42"/>
      <c r="U9" s="5">
        <v>5</v>
      </c>
      <c r="V9" s="20">
        <v>0.88888888888888884</v>
      </c>
      <c r="W9" s="42"/>
      <c r="X9" s="5">
        <v>5</v>
      </c>
      <c r="Y9" s="19">
        <v>0.63636363636363635</v>
      </c>
      <c r="AB9" s="40"/>
      <c r="AC9" s="40"/>
      <c r="AD9" s="40"/>
      <c r="AE9" s="40"/>
      <c r="AF9" s="40"/>
    </row>
    <row r="10" spans="1:32" ht="15" thickBot="1" x14ac:dyDescent="0.4">
      <c r="A10" s="43"/>
      <c r="B10" s="2">
        <v>6</v>
      </c>
      <c r="C10" s="3">
        <v>23.42</v>
      </c>
      <c r="D10" s="42"/>
      <c r="E10" s="5">
        <v>6</v>
      </c>
      <c r="F10" s="8">
        <v>13.24</v>
      </c>
      <c r="H10" s="43"/>
      <c r="I10" s="2">
        <v>6</v>
      </c>
      <c r="J10" s="2">
        <v>24.911000000000001</v>
      </c>
      <c r="K10" s="42">
        <v>2</v>
      </c>
      <c r="L10" s="5">
        <v>6</v>
      </c>
      <c r="M10" s="4">
        <v>25.04</v>
      </c>
      <c r="O10" s="42"/>
      <c r="P10" s="4">
        <v>1</v>
      </c>
      <c r="Q10" s="42"/>
      <c r="R10" s="4">
        <v>1</v>
      </c>
      <c r="T10" s="42"/>
      <c r="U10" s="5">
        <v>6</v>
      </c>
      <c r="V10" s="20">
        <v>0.81818181818181823</v>
      </c>
      <c r="W10" s="42"/>
      <c r="X10" s="5">
        <v>6</v>
      </c>
      <c r="Y10" s="19">
        <v>0.72727272727272729</v>
      </c>
      <c r="AB10" s="53" t="s">
        <v>31</v>
      </c>
      <c r="AC10" s="54"/>
      <c r="AD10" s="54"/>
      <c r="AE10" s="54"/>
      <c r="AF10" s="55"/>
    </row>
    <row r="11" spans="1:32" ht="15" thickBot="1" x14ac:dyDescent="0.4">
      <c r="A11" s="56" t="s">
        <v>6</v>
      </c>
      <c r="B11" s="12" t="s">
        <v>7</v>
      </c>
      <c r="C11" s="13">
        <f>AVERAGE(C5:C10)</f>
        <v>24.879000000000001</v>
      </c>
      <c r="D11" s="42"/>
      <c r="E11" s="5">
        <v>7</v>
      </c>
      <c r="F11" s="8">
        <v>11.43</v>
      </c>
      <c r="H11" s="56" t="s">
        <v>6</v>
      </c>
      <c r="I11" s="12" t="s">
        <v>7</v>
      </c>
      <c r="J11" s="13">
        <f>AVERAGE(J5:J10)</f>
        <v>25.291</v>
      </c>
      <c r="K11" s="42"/>
      <c r="L11" s="17">
        <v>7</v>
      </c>
      <c r="M11" s="4">
        <v>24.41</v>
      </c>
      <c r="O11" s="42"/>
      <c r="P11" s="4">
        <v>5</v>
      </c>
      <c r="Q11" s="42"/>
      <c r="R11" s="4">
        <v>1</v>
      </c>
      <c r="T11" s="42"/>
      <c r="U11" s="5">
        <v>7</v>
      </c>
      <c r="V11" s="20">
        <v>1</v>
      </c>
      <c r="W11" s="42"/>
      <c r="X11" s="5">
        <v>7</v>
      </c>
      <c r="Y11" s="19">
        <v>0.875</v>
      </c>
      <c r="AB11" s="53" t="s">
        <v>19</v>
      </c>
      <c r="AC11" s="54"/>
      <c r="AD11" s="54"/>
      <c r="AE11" s="54"/>
      <c r="AF11" s="55"/>
    </row>
    <row r="12" spans="1:32" ht="15" thickBot="1" x14ac:dyDescent="0.4">
      <c r="A12" s="57"/>
      <c r="B12" s="12" t="s">
        <v>9</v>
      </c>
      <c r="C12" s="13">
        <f>C13/SQRT(C14)</f>
        <v>1.0877328716187633</v>
      </c>
      <c r="D12" s="42">
        <v>2</v>
      </c>
      <c r="E12" s="5">
        <v>8</v>
      </c>
      <c r="F12" s="8">
        <v>15.73</v>
      </c>
      <c r="H12" s="57"/>
      <c r="I12" s="12" t="s">
        <v>9</v>
      </c>
      <c r="J12" s="13">
        <f>J13/SQRT(J14)</f>
        <v>1.3502315850746947</v>
      </c>
      <c r="K12" s="42"/>
      <c r="L12" s="5">
        <v>8</v>
      </c>
      <c r="M12" s="4">
        <v>27.83</v>
      </c>
      <c r="O12" s="42"/>
      <c r="P12" s="4">
        <v>2</v>
      </c>
      <c r="Q12" s="42"/>
      <c r="R12" s="4">
        <v>0</v>
      </c>
      <c r="T12" s="42"/>
      <c r="U12" s="5">
        <v>8</v>
      </c>
      <c r="V12" s="20">
        <v>0.875</v>
      </c>
      <c r="W12" s="42"/>
      <c r="X12" s="5">
        <v>8</v>
      </c>
      <c r="Y12" s="19">
        <v>0.42857142857142855</v>
      </c>
      <c r="AB12" s="47" t="s">
        <v>27</v>
      </c>
      <c r="AC12" s="48"/>
      <c r="AD12" s="49" t="s">
        <v>20</v>
      </c>
      <c r="AE12" s="50"/>
      <c r="AF12" s="51"/>
    </row>
    <row r="13" spans="1:32" ht="15" thickBot="1" x14ac:dyDescent="0.4">
      <c r="A13" s="57"/>
      <c r="B13" s="12" t="s">
        <v>10</v>
      </c>
      <c r="C13" s="13">
        <f>_xlfn.STDEV.S(C5:C10)</f>
        <v>2.6643905119182518</v>
      </c>
      <c r="D13" s="42"/>
      <c r="E13" s="5">
        <v>9</v>
      </c>
      <c r="F13" s="8">
        <v>13.69</v>
      </c>
      <c r="H13" s="57"/>
      <c r="I13" s="12" t="s">
        <v>10</v>
      </c>
      <c r="J13" s="13">
        <f>_xlfn.STDEV.S(J5:J10)</f>
        <v>3.3073784180223362</v>
      </c>
      <c r="K13" s="42"/>
      <c r="L13" s="5">
        <v>9</v>
      </c>
      <c r="M13" s="4">
        <v>21.5</v>
      </c>
      <c r="O13" s="42"/>
      <c r="P13" s="4">
        <v>0</v>
      </c>
      <c r="Q13" s="42"/>
      <c r="R13" s="4">
        <v>1</v>
      </c>
      <c r="T13" s="42"/>
      <c r="U13" s="5">
        <v>9</v>
      </c>
      <c r="V13" s="20">
        <v>1</v>
      </c>
      <c r="W13" s="42"/>
      <c r="X13" s="5">
        <v>9</v>
      </c>
      <c r="Y13" s="19">
        <v>0.63636363636363635</v>
      </c>
      <c r="AB13" s="40"/>
      <c r="AC13" s="40"/>
      <c r="AD13" s="40"/>
      <c r="AE13" s="40"/>
      <c r="AF13" s="40"/>
    </row>
    <row r="14" spans="1:32" ht="15" thickBot="1" x14ac:dyDescent="0.4">
      <c r="A14" s="58"/>
      <c r="B14" s="15" t="s">
        <v>8</v>
      </c>
      <c r="C14" s="16">
        <v>6</v>
      </c>
      <c r="D14" s="42"/>
      <c r="E14" s="5">
        <v>10</v>
      </c>
      <c r="F14" s="8">
        <v>16.48</v>
      </c>
      <c r="H14" s="58"/>
      <c r="I14" s="15" t="s">
        <v>8</v>
      </c>
      <c r="J14" s="16">
        <v>6</v>
      </c>
      <c r="K14" s="42"/>
      <c r="L14" s="17">
        <v>10</v>
      </c>
      <c r="M14" s="4">
        <v>34.32</v>
      </c>
      <c r="O14" s="42"/>
      <c r="P14" s="4">
        <v>1</v>
      </c>
      <c r="Q14" s="42"/>
      <c r="R14" s="4">
        <v>1</v>
      </c>
      <c r="T14" s="42"/>
      <c r="U14" s="5">
        <v>10</v>
      </c>
      <c r="V14" s="20">
        <v>1</v>
      </c>
      <c r="W14" s="42"/>
      <c r="X14" s="5">
        <v>10</v>
      </c>
      <c r="Y14" s="19">
        <v>0.44444444444444442</v>
      </c>
      <c r="AB14" s="53" t="s">
        <v>32</v>
      </c>
      <c r="AC14" s="54"/>
      <c r="AD14" s="54"/>
      <c r="AE14" s="54"/>
      <c r="AF14" s="55"/>
    </row>
    <row r="15" spans="1:32" ht="15" thickBot="1" x14ac:dyDescent="0.4">
      <c r="D15" s="42"/>
      <c r="E15" s="5">
        <v>11</v>
      </c>
      <c r="F15" s="8">
        <v>11.37</v>
      </c>
      <c r="K15" s="42">
        <v>3</v>
      </c>
      <c r="L15" s="5">
        <v>11</v>
      </c>
      <c r="M15" s="4">
        <v>30.126999999999999</v>
      </c>
      <c r="O15" s="42"/>
      <c r="P15" s="4">
        <v>2</v>
      </c>
      <c r="Q15" s="42"/>
      <c r="R15" s="4">
        <v>2</v>
      </c>
      <c r="T15" s="42"/>
      <c r="U15" s="5">
        <v>11</v>
      </c>
      <c r="V15" s="20">
        <v>0.83333333333333337</v>
      </c>
      <c r="W15" s="42"/>
      <c r="X15" s="5">
        <v>11</v>
      </c>
      <c r="Y15" s="19">
        <v>0.63636363636363635</v>
      </c>
      <c r="AB15" s="53" t="s">
        <v>19</v>
      </c>
      <c r="AC15" s="54"/>
      <c r="AD15" s="54"/>
      <c r="AE15" s="54"/>
      <c r="AF15" s="55"/>
    </row>
    <row r="16" spans="1:32" ht="15" thickBot="1" x14ac:dyDescent="0.4">
      <c r="D16" s="42"/>
      <c r="E16" s="5">
        <v>12</v>
      </c>
      <c r="F16" s="8">
        <v>14.28</v>
      </c>
      <c r="K16" s="42"/>
      <c r="L16" s="5">
        <v>12</v>
      </c>
      <c r="M16" s="4">
        <v>28.733000000000001</v>
      </c>
      <c r="O16" s="42"/>
      <c r="P16" s="4">
        <v>1</v>
      </c>
      <c r="Q16" s="42"/>
      <c r="R16" s="4">
        <v>2</v>
      </c>
      <c r="T16" s="42"/>
      <c r="U16" s="5">
        <v>12</v>
      </c>
      <c r="V16" s="20">
        <v>0.625</v>
      </c>
      <c r="W16" s="42">
        <v>2</v>
      </c>
      <c r="X16" s="5">
        <v>12</v>
      </c>
      <c r="Y16" s="20">
        <v>0.75</v>
      </c>
      <c r="AB16" s="47" t="s">
        <v>28</v>
      </c>
      <c r="AC16" s="48"/>
      <c r="AD16" s="49" t="s">
        <v>18</v>
      </c>
      <c r="AE16" s="50"/>
      <c r="AF16" s="51"/>
    </row>
    <row r="17" spans="1:32" ht="15" thickBot="1" x14ac:dyDescent="0.4">
      <c r="D17" s="42">
        <v>3</v>
      </c>
      <c r="E17" s="5">
        <v>13</v>
      </c>
      <c r="F17" s="8">
        <v>19.396000000000001</v>
      </c>
      <c r="K17" s="42"/>
      <c r="L17" s="17">
        <v>13</v>
      </c>
      <c r="M17" s="4">
        <v>27.334</v>
      </c>
      <c r="O17" s="42"/>
      <c r="P17" s="4">
        <v>2</v>
      </c>
      <c r="Q17" s="42">
        <v>2</v>
      </c>
      <c r="R17" s="4">
        <v>2</v>
      </c>
      <c r="T17" s="43"/>
      <c r="U17" s="2">
        <v>13</v>
      </c>
      <c r="V17" s="21">
        <v>1</v>
      </c>
      <c r="W17" s="42"/>
      <c r="X17" s="5">
        <v>13</v>
      </c>
      <c r="Y17" s="20">
        <v>0.55555555555555558</v>
      </c>
    </row>
    <row r="18" spans="1:32" ht="15" thickBot="1" x14ac:dyDescent="0.4">
      <c r="D18" s="42"/>
      <c r="E18" s="5">
        <v>14</v>
      </c>
      <c r="F18" s="8">
        <v>17.629000000000001</v>
      </c>
      <c r="K18" s="42"/>
      <c r="L18" s="5">
        <v>14</v>
      </c>
      <c r="M18" s="4">
        <v>24.7</v>
      </c>
      <c r="O18" s="42"/>
      <c r="P18" s="4">
        <v>1</v>
      </c>
      <c r="Q18" s="42"/>
      <c r="R18" s="4">
        <v>3</v>
      </c>
      <c r="T18" s="56" t="s">
        <v>6</v>
      </c>
      <c r="U18" s="12" t="s">
        <v>7</v>
      </c>
      <c r="V18" s="23">
        <f>AVERAGE(V5:V17)</f>
        <v>0.86208236208236211</v>
      </c>
      <c r="W18" s="42"/>
      <c r="X18" s="5">
        <v>14</v>
      </c>
      <c r="Y18" s="20">
        <v>0.4</v>
      </c>
      <c r="AB18" s="64" t="s">
        <v>35</v>
      </c>
      <c r="AC18" s="65"/>
      <c r="AD18" s="65"/>
      <c r="AE18" s="65"/>
      <c r="AF18" s="66"/>
    </row>
    <row r="19" spans="1:32" ht="15" thickBot="1" x14ac:dyDescent="0.4">
      <c r="D19" s="42"/>
      <c r="E19" s="5">
        <v>15</v>
      </c>
      <c r="F19" s="8">
        <v>17.515000000000001</v>
      </c>
      <c r="K19" s="42"/>
      <c r="L19" s="5">
        <v>15</v>
      </c>
      <c r="M19" s="4">
        <v>17.952000000000002</v>
      </c>
      <c r="O19" s="42"/>
      <c r="P19" s="4">
        <v>0</v>
      </c>
      <c r="Q19" s="42"/>
      <c r="R19" s="4">
        <v>2</v>
      </c>
      <c r="T19" s="57"/>
      <c r="U19" s="12" t="s">
        <v>9</v>
      </c>
      <c r="V19" s="13">
        <f>V20/SQRT(V21)</f>
        <v>4.1540200797068397E-2</v>
      </c>
      <c r="W19" s="42"/>
      <c r="X19" s="5">
        <v>15</v>
      </c>
      <c r="Y19" s="20">
        <v>0.5</v>
      </c>
      <c r="AB19" s="64" t="s">
        <v>19</v>
      </c>
      <c r="AC19" s="65"/>
      <c r="AD19" s="65"/>
      <c r="AE19" s="65"/>
      <c r="AF19" s="66"/>
    </row>
    <row r="20" spans="1:32" ht="15" thickBot="1" x14ac:dyDescent="0.4">
      <c r="D20" s="42"/>
      <c r="E20" s="5">
        <v>16</v>
      </c>
      <c r="F20" s="8">
        <v>20.669</v>
      </c>
      <c r="K20" s="43"/>
      <c r="L20" s="2">
        <v>16</v>
      </c>
      <c r="M20" s="3">
        <v>29.228000000000002</v>
      </c>
      <c r="O20" s="42"/>
      <c r="P20" s="4">
        <v>1</v>
      </c>
      <c r="Q20" s="42"/>
      <c r="R20" s="4">
        <v>3</v>
      </c>
      <c r="T20" s="57"/>
      <c r="U20" s="12" t="s">
        <v>10</v>
      </c>
      <c r="V20" s="23">
        <f>_xlfn.STDEV.S(V5:V17)</f>
        <v>0.14977532396690019</v>
      </c>
      <c r="W20" s="42"/>
      <c r="X20" s="5">
        <v>16</v>
      </c>
      <c r="Y20" s="20">
        <v>0.375</v>
      </c>
      <c r="AB20" s="59" t="s">
        <v>34</v>
      </c>
      <c r="AC20" s="60"/>
      <c r="AD20" s="61" t="s">
        <v>20</v>
      </c>
      <c r="AE20" s="62"/>
      <c r="AF20" s="63"/>
    </row>
    <row r="21" spans="1:32" ht="15" thickBot="1" x14ac:dyDescent="0.4">
      <c r="D21" s="43"/>
      <c r="E21" s="2">
        <v>17</v>
      </c>
      <c r="F21" s="9">
        <v>19.085999999999999</v>
      </c>
      <c r="K21" s="56" t="s">
        <v>6</v>
      </c>
      <c r="L21" s="12" t="s">
        <v>7</v>
      </c>
      <c r="M21" s="13">
        <f>AVERAGE(M5:M20)</f>
        <v>26.700875</v>
      </c>
      <c r="O21" s="42"/>
      <c r="P21" s="4">
        <v>1</v>
      </c>
      <c r="Q21" s="42"/>
      <c r="R21" s="4">
        <v>4</v>
      </c>
      <c r="T21" s="58"/>
      <c r="U21" s="15" t="s">
        <v>8</v>
      </c>
      <c r="V21" s="16">
        <v>13</v>
      </c>
      <c r="W21" s="42"/>
      <c r="X21" s="5">
        <v>17</v>
      </c>
      <c r="Y21" s="20">
        <v>0.5714285714285714</v>
      </c>
    </row>
    <row r="22" spans="1:32" ht="15" thickBot="1" x14ac:dyDescent="0.4">
      <c r="D22" s="11" t="s">
        <v>6</v>
      </c>
      <c r="E22" s="12" t="s">
        <v>7</v>
      </c>
      <c r="F22" s="13">
        <f>AVERAGE(F5:F21)</f>
        <v>15.126764705882355</v>
      </c>
      <c r="K22" s="57"/>
      <c r="L22" s="12" t="s">
        <v>9</v>
      </c>
      <c r="M22" s="13">
        <f>M23/SQRT(M24)</f>
        <v>0.94577139977111135</v>
      </c>
      <c r="O22" s="42"/>
      <c r="P22" s="4">
        <v>1</v>
      </c>
      <c r="Q22" s="42"/>
      <c r="R22" s="4">
        <v>3</v>
      </c>
      <c r="W22" s="42"/>
      <c r="X22" s="5">
        <v>18</v>
      </c>
      <c r="Y22" s="20">
        <v>0.5</v>
      </c>
      <c r="AB22" s="44" t="s">
        <v>37</v>
      </c>
      <c r="AC22" s="45"/>
      <c r="AD22" s="45"/>
      <c r="AE22" s="45"/>
      <c r="AF22" s="46"/>
    </row>
    <row r="23" spans="1:32" ht="15" thickBot="1" x14ac:dyDescent="0.4">
      <c r="D23" s="11"/>
      <c r="E23" s="12" t="s">
        <v>9</v>
      </c>
      <c r="F23" s="13">
        <f>F24/SQRT(F25)</f>
        <v>0.7427731747894829</v>
      </c>
      <c r="K23" s="57"/>
      <c r="L23" s="12" t="s">
        <v>10</v>
      </c>
      <c r="M23" s="13">
        <f>_xlfn.STDEV.S(M5:M20)</f>
        <v>3.7830855990844454</v>
      </c>
      <c r="O23" s="42"/>
      <c r="P23" s="4">
        <v>0</v>
      </c>
      <c r="Q23" s="42"/>
      <c r="R23" s="4">
        <v>4</v>
      </c>
      <c r="W23" s="42"/>
      <c r="X23" s="5">
        <v>19</v>
      </c>
      <c r="Y23" s="20">
        <v>0.75</v>
      </c>
      <c r="AB23" s="44" t="s">
        <v>19</v>
      </c>
      <c r="AC23" s="45"/>
      <c r="AD23" s="45"/>
      <c r="AE23" s="45"/>
      <c r="AF23" s="46"/>
    </row>
    <row r="24" spans="1:32" ht="15" thickBot="1" x14ac:dyDescent="0.4">
      <c r="D24" s="11"/>
      <c r="E24" s="12" t="s">
        <v>10</v>
      </c>
      <c r="F24" s="13">
        <f>_xlfn.STDEV.S(F5:F21)</f>
        <v>3.0625322555324068</v>
      </c>
      <c r="K24" s="58"/>
      <c r="L24" s="15" t="s">
        <v>8</v>
      </c>
      <c r="M24" s="16">
        <v>16</v>
      </c>
      <c r="O24" s="42"/>
      <c r="P24" s="4">
        <v>0</v>
      </c>
      <c r="Q24" s="42"/>
      <c r="R24" s="4">
        <v>2</v>
      </c>
      <c r="W24" s="42"/>
      <c r="X24" s="5">
        <v>20</v>
      </c>
      <c r="Y24" s="20">
        <v>0.75</v>
      </c>
      <c r="AB24" s="47" t="s">
        <v>36</v>
      </c>
      <c r="AC24" s="48"/>
      <c r="AD24" s="49" t="s">
        <v>26</v>
      </c>
      <c r="AE24" s="50"/>
      <c r="AF24" s="51"/>
    </row>
    <row r="25" spans="1:32" ht="15" thickBot="1" x14ac:dyDescent="0.4">
      <c r="D25" s="14"/>
      <c r="E25" s="15" t="s">
        <v>8</v>
      </c>
      <c r="F25" s="16">
        <v>17</v>
      </c>
      <c r="O25" s="42"/>
      <c r="P25" s="4">
        <v>2</v>
      </c>
      <c r="Q25" s="42"/>
      <c r="R25" s="4">
        <v>0</v>
      </c>
      <c r="W25" s="42"/>
      <c r="X25" s="5">
        <v>21</v>
      </c>
      <c r="Y25" s="20">
        <v>0.5</v>
      </c>
    </row>
    <row r="26" spans="1:32" x14ac:dyDescent="0.35">
      <c r="O26" s="42"/>
      <c r="P26" s="4">
        <v>2</v>
      </c>
      <c r="Q26" s="42"/>
      <c r="R26" s="4">
        <v>1</v>
      </c>
      <c r="W26" s="42"/>
      <c r="X26" s="5">
        <v>22</v>
      </c>
      <c r="Y26" s="20">
        <v>0.2857142857142857</v>
      </c>
    </row>
    <row r="27" spans="1:32" ht="15" thickBot="1" x14ac:dyDescent="0.4">
      <c r="O27" s="42"/>
      <c r="P27" s="4">
        <v>0</v>
      </c>
      <c r="Q27" s="42"/>
      <c r="R27" s="4">
        <v>3</v>
      </c>
      <c r="W27" s="42"/>
      <c r="X27" s="5">
        <v>23</v>
      </c>
      <c r="Y27" s="20">
        <v>0.83333333333333337</v>
      </c>
    </row>
    <row r="28" spans="1:32" ht="15" thickBot="1" x14ac:dyDescent="0.4">
      <c r="A28" s="80" t="s">
        <v>42</v>
      </c>
      <c r="B28" s="81"/>
      <c r="C28" s="81"/>
      <c r="D28" s="81"/>
      <c r="E28" s="81"/>
      <c r="F28" s="82"/>
      <c r="H28" s="71" t="s">
        <v>41</v>
      </c>
      <c r="I28" s="72"/>
      <c r="J28" s="72"/>
      <c r="K28" s="72"/>
      <c r="L28" s="72"/>
      <c r="M28" s="73"/>
      <c r="O28" s="42"/>
      <c r="P28" s="4">
        <v>3</v>
      </c>
      <c r="Q28" s="42"/>
      <c r="R28" s="4">
        <v>1</v>
      </c>
      <c r="W28" s="42">
        <v>3</v>
      </c>
      <c r="X28" s="5">
        <v>24</v>
      </c>
      <c r="Y28" s="20">
        <v>0.375</v>
      </c>
      <c r="Z28" s="34"/>
    </row>
    <row r="29" spans="1:32" x14ac:dyDescent="0.35">
      <c r="A29" s="74" t="s">
        <v>12</v>
      </c>
      <c r="B29" s="75"/>
      <c r="C29" s="76"/>
      <c r="D29" s="74" t="s">
        <v>13</v>
      </c>
      <c r="E29" s="75"/>
      <c r="F29" s="76"/>
      <c r="H29" s="74" t="s">
        <v>12</v>
      </c>
      <c r="I29" s="75"/>
      <c r="J29" s="76"/>
      <c r="K29" s="74" t="s">
        <v>13</v>
      </c>
      <c r="L29" s="75"/>
      <c r="M29" s="76"/>
      <c r="O29" s="42"/>
      <c r="P29" s="4">
        <v>2</v>
      </c>
      <c r="Q29" s="42"/>
      <c r="R29" s="4">
        <v>2</v>
      </c>
      <c r="W29" s="42"/>
      <c r="X29" s="5">
        <v>25</v>
      </c>
      <c r="Y29" s="20">
        <v>0.625</v>
      </c>
      <c r="Z29" s="31"/>
    </row>
    <row r="30" spans="1:32" ht="15" thickBot="1" x14ac:dyDescent="0.4">
      <c r="A30" s="1" t="s">
        <v>2</v>
      </c>
      <c r="B30" s="2" t="s">
        <v>5</v>
      </c>
      <c r="C30" s="3" t="s">
        <v>1</v>
      </c>
      <c r="D30" s="1" t="s">
        <v>2</v>
      </c>
      <c r="E30" s="2" t="s">
        <v>5</v>
      </c>
      <c r="F30" s="3" t="s">
        <v>1</v>
      </c>
      <c r="H30" s="1" t="s">
        <v>2</v>
      </c>
      <c r="I30" s="2" t="s">
        <v>5</v>
      </c>
      <c r="J30" s="3" t="s">
        <v>1</v>
      </c>
      <c r="K30" s="1" t="s">
        <v>2</v>
      </c>
      <c r="L30" s="2" t="s">
        <v>5</v>
      </c>
      <c r="M30" s="3" t="s">
        <v>1</v>
      </c>
      <c r="O30" s="42"/>
      <c r="P30" s="4">
        <v>0</v>
      </c>
      <c r="Q30" s="42"/>
      <c r="R30" s="4">
        <v>2</v>
      </c>
      <c r="W30" s="42"/>
      <c r="X30" s="5">
        <v>26</v>
      </c>
      <c r="Y30" s="20">
        <v>0.7</v>
      </c>
      <c r="Z30" s="5"/>
    </row>
    <row r="31" spans="1:32" x14ac:dyDescent="0.35">
      <c r="A31" s="52">
        <v>1</v>
      </c>
      <c r="B31" s="77">
        <v>1</v>
      </c>
      <c r="C31" s="6">
        <v>67.272999999999996</v>
      </c>
      <c r="D31" s="52">
        <v>1</v>
      </c>
      <c r="E31" s="77">
        <v>1</v>
      </c>
      <c r="F31" s="10">
        <v>3.3769999999999998</v>
      </c>
      <c r="H31" s="52">
        <v>1</v>
      </c>
      <c r="I31" s="77">
        <v>1</v>
      </c>
      <c r="J31" s="6">
        <v>62.298000000000002</v>
      </c>
      <c r="K31" s="52">
        <v>1</v>
      </c>
      <c r="L31" s="77">
        <v>1</v>
      </c>
      <c r="M31" s="10">
        <v>53.332999999999998</v>
      </c>
      <c r="O31" s="42"/>
      <c r="P31" s="4">
        <v>4</v>
      </c>
      <c r="Q31" s="42"/>
      <c r="R31" s="4">
        <v>4</v>
      </c>
      <c r="W31" s="42"/>
      <c r="X31" s="5">
        <v>27</v>
      </c>
      <c r="Y31" s="20">
        <v>0.6</v>
      </c>
      <c r="Z31" s="32"/>
    </row>
    <row r="32" spans="1:32" x14ac:dyDescent="0.35">
      <c r="A32" s="42"/>
      <c r="B32" s="78"/>
      <c r="C32" s="5">
        <v>49.18</v>
      </c>
      <c r="D32" s="42"/>
      <c r="E32" s="78"/>
      <c r="F32" s="4">
        <v>14.077999999999999</v>
      </c>
      <c r="H32" s="42"/>
      <c r="I32" s="78"/>
      <c r="J32" s="5">
        <v>56.887999999999998</v>
      </c>
      <c r="K32" s="42"/>
      <c r="L32" s="78"/>
      <c r="M32" s="4">
        <v>65.495000000000005</v>
      </c>
      <c r="O32" s="42"/>
      <c r="P32" s="4">
        <v>2</v>
      </c>
      <c r="Q32" s="42"/>
      <c r="R32" s="4">
        <v>2</v>
      </c>
      <c r="W32" s="42"/>
      <c r="X32" s="5">
        <v>28</v>
      </c>
      <c r="Y32" s="20">
        <v>0.8571428571428571</v>
      </c>
      <c r="Z32" s="32"/>
    </row>
    <row r="33" spans="1:26" x14ac:dyDescent="0.35">
      <c r="A33" s="42"/>
      <c r="B33" s="78"/>
      <c r="C33" s="5">
        <v>42.652000000000001</v>
      </c>
      <c r="D33" s="42"/>
      <c r="E33" s="78"/>
      <c r="F33" s="4">
        <v>30.882999999999999</v>
      </c>
      <c r="H33" s="42"/>
      <c r="I33" s="78"/>
      <c r="J33" s="5">
        <v>54.237000000000002</v>
      </c>
      <c r="K33" s="42"/>
      <c r="L33" s="78"/>
      <c r="M33" s="4">
        <v>57.527999999999999</v>
      </c>
      <c r="O33" s="42"/>
      <c r="P33" s="4">
        <v>1</v>
      </c>
      <c r="Q33" s="42"/>
      <c r="R33" s="4">
        <v>1</v>
      </c>
      <c r="W33" s="42"/>
      <c r="X33" s="5">
        <v>29</v>
      </c>
      <c r="Y33" s="20">
        <v>0.45454545454545453</v>
      </c>
      <c r="Z33" s="32"/>
    </row>
    <row r="34" spans="1:26" x14ac:dyDescent="0.35">
      <c r="A34" s="42"/>
      <c r="B34" s="78"/>
      <c r="C34" s="5">
        <v>49.688000000000002</v>
      </c>
      <c r="D34" s="42"/>
      <c r="E34" s="78"/>
      <c r="F34" s="4">
        <v>33.790999999999997</v>
      </c>
      <c r="H34" s="42"/>
      <c r="I34" s="78"/>
      <c r="J34" s="5">
        <v>43.683999999999997</v>
      </c>
      <c r="K34" s="42"/>
      <c r="L34" s="78"/>
      <c r="M34" s="4">
        <v>55.085000000000001</v>
      </c>
      <c r="O34" s="42"/>
      <c r="P34" s="4">
        <v>0</v>
      </c>
      <c r="Q34" s="42"/>
      <c r="R34" s="4">
        <v>3</v>
      </c>
      <c r="W34" s="42"/>
      <c r="X34" s="5">
        <v>30</v>
      </c>
      <c r="Y34" s="20">
        <v>0.33333333333333331</v>
      </c>
      <c r="Z34" s="32"/>
    </row>
    <row r="35" spans="1:26" x14ac:dyDescent="0.35">
      <c r="A35" s="42"/>
      <c r="B35" s="78">
        <v>2</v>
      </c>
      <c r="C35" s="5">
        <v>72.429000000000002</v>
      </c>
      <c r="D35" s="42"/>
      <c r="E35" s="78">
        <v>2</v>
      </c>
      <c r="F35" s="4">
        <v>51.835999999999999</v>
      </c>
      <c r="H35" s="42"/>
      <c r="I35" s="78"/>
      <c r="J35" s="5">
        <v>58.246000000000002</v>
      </c>
      <c r="K35" s="42">
        <v>2</v>
      </c>
      <c r="L35" s="78">
        <v>1</v>
      </c>
      <c r="M35" s="4">
        <v>56.031999999999996</v>
      </c>
      <c r="O35" s="42"/>
      <c r="P35" s="4">
        <v>4</v>
      </c>
      <c r="Q35" s="42"/>
      <c r="R35" s="4">
        <v>2</v>
      </c>
      <c r="W35" s="42"/>
      <c r="X35" s="5">
        <v>31</v>
      </c>
      <c r="Y35" s="20">
        <v>0.5714285714285714</v>
      </c>
      <c r="Z35" s="32"/>
    </row>
    <row r="36" spans="1:26" x14ac:dyDescent="0.35">
      <c r="A36" s="42"/>
      <c r="B36" s="78"/>
      <c r="C36" s="5">
        <v>48.893999999999998</v>
      </c>
      <c r="D36" s="42"/>
      <c r="E36" s="78"/>
      <c r="F36" s="4">
        <v>55.302</v>
      </c>
      <c r="H36" s="42"/>
      <c r="I36" s="78"/>
      <c r="J36" s="5">
        <v>52.890999999999998</v>
      </c>
      <c r="K36" s="42"/>
      <c r="L36" s="78"/>
      <c r="M36" s="4">
        <v>56.838999999999999</v>
      </c>
      <c r="O36" s="42"/>
      <c r="P36" s="4">
        <v>0</v>
      </c>
      <c r="Q36" s="42"/>
      <c r="R36" s="4">
        <v>4</v>
      </c>
      <c r="W36" s="42"/>
      <c r="X36" s="5">
        <v>32</v>
      </c>
      <c r="Y36" s="20">
        <v>0.75</v>
      </c>
      <c r="Z36" s="32"/>
    </row>
    <row r="37" spans="1:26" ht="15" thickBot="1" x14ac:dyDescent="0.4">
      <c r="A37" s="42"/>
      <c r="B37" s="78"/>
      <c r="C37" s="5">
        <v>57.546999999999997</v>
      </c>
      <c r="D37" s="42"/>
      <c r="E37" s="78"/>
      <c r="F37" s="4">
        <v>36.287999999999997</v>
      </c>
      <c r="H37" s="42"/>
      <c r="I37" s="78">
        <v>2</v>
      </c>
      <c r="J37" s="5">
        <v>69.147999999999996</v>
      </c>
      <c r="K37" s="42"/>
      <c r="L37" s="78"/>
      <c r="M37" s="4">
        <v>47.389000000000003</v>
      </c>
      <c r="O37" s="42"/>
      <c r="P37" s="4">
        <v>2</v>
      </c>
      <c r="Q37" s="42"/>
      <c r="R37" s="4">
        <v>3</v>
      </c>
      <c r="W37" s="43"/>
      <c r="X37" s="2">
        <v>33</v>
      </c>
      <c r="Y37" s="21">
        <v>0.16666666666666666</v>
      </c>
      <c r="Z37" s="32"/>
    </row>
    <row r="38" spans="1:26" x14ac:dyDescent="0.35">
      <c r="A38" s="42"/>
      <c r="B38" s="78"/>
      <c r="C38" s="5">
        <v>67.581000000000003</v>
      </c>
      <c r="D38" s="42"/>
      <c r="E38" s="78"/>
      <c r="F38" s="4">
        <v>29.684000000000001</v>
      </c>
      <c r="H38" s="42"/>
      <c r="I38" s="78"/>
      <c r="J38" s="5">
        <v>57.151000000000003</v>
      </c>
      <c r="K38" s="42"/>
      <c r="L38" s="78"/>
      <c r="M38" s="4">
        <v>53.643999999999998</v>
      </c>
      <c r="O38" s="42"/>
      <c r="P38" s="4">
        <v>1</v>
      </c>
      <c r="Q38" s="42"/>
      <c r="R38" s="4">
        <v>0</v>
      </c>
      <c r="W38" s="56" t="s">
        <v>6</v>
      </c>
      <c r="X38" s="12" t="s">
        <v>7</v>
      </c>
      <c r="Y38" s="23">
        <f>AVERAGE(Y5:Y37)</f>
        <v>0.56660107569198481</v>
      </c>
      <c r="Z38" s="32"/>
    </row>
    <row r="39" spans="1:26" x14ac:dyDescent="0.35">
      <c r="A39" s="42"/>
      <c r="B39" s="78"/>
      <c r="C39" s="5">
        <v>73.558999999999997</v>
      </c>
      <c r="D39" s="42">
        <v>2</v>
      </c>
      <c r="E39" s="78">
        <v>3</v>
      </c>
      <c r="F39" s="4">
        <v>15.74</v>
      </c>
      <c r="H39" s="42"/>
      <c r="I39" s="78"/>
      <c r="J39" s="5">
        <v>43.73</v>
      </c>
      <c r="K39" s="42"/>
      <c r="L39" s="78">
        <v>2</v>
      </c>
      <c r="M39" s="4">
        <v>47.893000000000001</v>
      </c>
      <c r="O39" s="42"/>
      <c r="P39" s="4">
        <v>1</v>
      </c>
      <c r="Q39" s="42"/>
      <c r="R39" s="4">
        <v>0</v>
      </c>
      <c r="W39" s="57"/>
      <c r="X39" s="12" t="s">
        <v>9</v>
      </c>
      <c r="Y39" s="13">
        <f>Y40/SQRT(Y41)</f>
        <v>2.9953636084941431E-2</v>
      </c>
      <c r="Z39" s="32"/>
    </row>
    <row r="40" spans="1:26" x14ac:dyDescent="0.35">
      <c r="A40" s="42"/>
      <c r="B40" s="78"/>
      <c r="C40" s="5">
        <v>54.619</v>
      </c>
      <c r="D40" s="42"/>
      <c r="E40" s="78"/>
      <c r="F40" s="4">
        <v>15.753</v>
      </c>
      <c r="H40" s="42"/>
      <c r="I40" s="78"/>
      <c r="J40" s="5">
        <v>45.238999999999997</v>
      </c>
      <c r="K40" s="42"/>
      <c r="L40" s="78"/>
      <c r="M40" s="4">
        <v>54.875999999999998</v>
      </c>
      <c r="O40" s="42"/>
      <c r="P40" s="4">
        <v>2</v>
      </c>
      <c r="Q40" s="42"/>
      <c r="R40" s="4">
        <v>1</v>
      </c>
      <c r="W40" s="57"/>
      <c r="X40" s="12" t="s">
        <v>10</v>
      </c>
      <c r="Y40" s="23">
        <f>_xlfn.STDEV.S(Y5:Y37)</f>
        <v>0.17207053898154814</v>
      </c>
      <c r="Z40" s="32"/>
    </row>
    <row r="41" spans="1:26" ht="15" thickBot="1" x14ac:dyDescent="0.4">
      <c r="A41" s="42"/>
      <c r="B41" s="78">
        <v>3</v>
      </c>
      <c r="C41" s="5">
        <v>55.664999999999999</v>
      </c>
      <c r="D41" s="42"/>
      <c r="E41" s="78"/>
      <c r="F41" s="4">
        <v>3.7469999999999999</v>
      </c>
      <c r="H41" s="43"/>
      <c r="I41" s="79"/>
      <c r="J41" s="2">
        <v>42.087000000000003</v>
      </c>
      <c r="K41" s="42"/>
      <c r="L41" s="78"/>
      <c r="M41" s="4">
        <v>42.222000000000001</v>
      </c>
      <c r="O41" s="42"/>
      <c r="P41" s="4">
        <v>1</v>
      </c>
      <c r="Q41" s="42"/>
      <c r="R41" s="4">
        <v>1</v>
      </c>
      <c r="W41" s="58"/>
      <c r="X41" s="15" t="s">
        <v>8</v>
      </c>
      <c r="Y41" s="16">
        <v>33</v>
      </c>
      <c r="Z41" s="32"/>
    </row>
    <row r="42" spans="1:26" x14ac:dyDescent="0.35">
      <c r="A42" s="42"/>
      <c r="B42" s="78"/>
      <c r="C42" s="5">
        <v>60.982999999999997</v>
      </c>
      <c r="D42" s="42"/>
      <c r="E42" s="78"/>
      <c r="F42" s="4">
        <v>22.128</v>
      </c>
      <c r="H42" s="56" t="s">
        <v>6</v>
      </c>
      <c r="I42" s="12" t="s">
        <v>7</v>
      </c>
      <c r="J42" s="13">
        <f>AVERAGE(J31:J41)</f>
        <v>53.236272727272734</v>
      </c>
      <c r="K42" s="42"/>
      <c r="L42" s="78"/>
      <c r="M42" s="4">
        <v>63.378999999999998</v>
      </c>
      <c r="O42" s="42"/>
      <c r="P42" s="4">
        <v>1</v>
      </c>
      <c r="Q42" s="42"/>
      <c r="R42" s="4">
        <v>3</v>
      </c>
      <c r="T42" s="33"/>
      <c r="U42" s="33"/>
      <c r="V42" s="33"/>
      <c r="W42" s="33"/>
      <c r="X42" s="33"/>
      <c r="Y42" s="33"/>
      <c r="Z42" s="33"/>
    </row>
    <row r="43" spans="1:26" x14ac:dyDescent="0.35">
      <c r="A43" s="42"/>
      <c r="B43" s="78"/>
      <c r="C43" s="5">
        <v>55.997</v>
      </c>
      <c r="D43" s="42"/>
      <c r="E43" s="78">
        <v>4</v>
      </c>
      <c r="F43" s="4">
        <v>5.8680000000000003</v>
      </c>
      <c r="H43" s="57"/>
      <c r="I43" s="12" t="s">
        <v>9</v>
      </c>
      <c r="J43" s="13">
        <f>J44/SQRT(J45)</f>
        <v>2.6286083289656057</v>
      </c>
      <c r="K43" s="42">
        <v>3</v>
      </c>
      <c r="L43" s="78">
        <v>1</v>
      </c>
      <c r="M43" s="4">
        <v>59.280999999999999</v>
      </c>
      <c r="O43" s="42"/>
      <c r="P43" s="4">
        <v>4</v>
      </c>
      <c r="Q43" s="42"/>
      <c r="R43" s="4">
        <v>2</v>
      </c>
      <c r="T43" s="33"/>
      <c r="U43" s="33"/>
      <c r="V43" s="33"/>
      <c r="W43" s="33"/>
      <c r="X43" s="33"/>
      <c r="Y43" s="33"/>
      <c r="Z43" s="33"/>
    </row>
    <row r="44" spans="1:26" x14ac:dyDescent="0.35">
      <c r="A44" s="42"/>
      <c r="B44" s="78"/>
      <c r="C44" s="5">
        <v>69.950999999999993</v>
      </c>
      <c r="D44" s="42"/>
      <c r="E44" s="78"/>
      <c r="F44" s="4">
        <v>17.678000000000001</v>
      </c>
      <c r="H44" s="57"/>
      <c r="I44" s="12" t="s">
        <v>10</v>
      </c>
      <c r="J44" s="13">
        <f>_xlfn.STDEV.S(J31:J41)</f>
        <v>8.7181075479820098</v>
      </c>
      <c r="K44" s="42"/>
      <c r="L44" s="78"/>
      <c r="M44" s="4">
        <v>64.524000000000001</v>
      </c>
      <c r="O44" s="42"/>
      <c r="P44" s="4">
        <v>3</v>
      </c>
      <c r="Q44" s="42"/>
      <c r="R44" s="4">
        <v>2</v>
      </c>
      <c r="T44" s="33"/>
      <c r="U44" s="33"/>
      <c r="V44" s="33"/>
      <c r="W44" s="33"/>
      <c r="X44" s="33"/>
      <c r="Y44" s="33"/>
      <c r="Z44" s="33"/>
    </row>
    <row r="45" spans="1:26" ht="15" thickBot="1" x14ac:dyDescent="0.4">
      <c r="A45" s="43"/>
      <c r="B45" s="79"/>
      <c r="C45" s="2">
        <v>44.878999999999998</v>
      </c>
      <c r="D45" s="42"/>
      <c r="E45" s="78"/>
      <c r="F45" s="4">
        <v>16.594999999999999</v>
      </c>
      <c r="H45" s="58"/>
      <c r="I45" s="15" t="s">
        <v>8</v>
      </c>
      <c r="J45" s="16">
        <v>11</v>
      </c>
      <c r="K45" s="42"/>
      <c r="L45" s="78"/>
      <c r="M45" s="4">
        <v>39.911999999999999</v>
      </c>
      <c r="O45" s="42"/>
      <c r="P45" s="4">
        <v>3</v>
      </c>
      <c r="Q45" s="42"/>
      <c r="R45" s="4">
        <v>0</v>
      </c>
      <c r="T45" s="33"/>
      <c r="U45" s="33"/>
      <c r="V45" s="33"/>
      <c r="W45" s="33"/>
      <c r="X45" s="33"/>
      <c r="Y45" s="33"/>
      <c r="Z45" s="33"/>
    </row>
    <row r="46" spans="1:26" x14ac:dyDescent="0.35">
      <c r="A46" s="11" t="s">
        <v>6</v>
      </c>
      <c r="B46" s="12" t="s">
        <v>7</v>
      </c>
      <c r="C46" s="13">
        <f>AVERAGE(C31:C45)</f>
        <v>58.059799999999996</v>
      </c>
      <c r="D46" s="42"/>
      <c r="E46" s="78"/>
      <c r="F46" s="4">
        <v>11.798999999999999</v>
      </c>
      <c r="K46" s="42"/>
      <c r="L46" s="78"/>
      <c r="M46" s="4">
        <v>48.576999999999998</v>
      </c>
      <c r="O46" s="42"/>
      <c r="P46" s="4">
        <v>0</v>
      </c>
      <c r="Q46" s="42"/>
      <c r="R46" s="4">
        <v>3</v>
      </c>
      <c r="T46" s="33"/>
      <c r="U46" s="33"/>
      <c r="V46" s="33"/>
      <c r="W46" s="33"/>
      <c r="X46" s="33"/>
      <c r="Y46" s="33"/>
      <c r="Z46" s="33"/>
    </row>
    <row r="47" spans="1:26" ht="15" thickBot="1" x14ac:dyDescent="0.4">
      <c r="A47" s="11"/>
      <c r="B47" s="12" t="s">
        <v>9</v>
      </c>
      <c r="C47" s="13">
        <f>C48/SQRT(C49)</f>
        <v>2.6171203644282031</v>
      </c>
      <c r="D47" s="43"/>
      <c r="E47" s="79"/>
      <c r="F47" s="3">
        <v>11.901999999999999</v>
      </c>
      <c r="K47" s="42"/>
      <c r="L47" s="78">
        <v>2</v>
      </c>
      <c r="M47" s="4">
        <v>67.701999999999998</v>
      </c>
      <c r="O47" s="42">
        <v>2</v>
      </c>
      <c r="P47" s="38">
        <v>5</v>
      </c>
      <c r="Q47" s="42"/>
      <c r="R47" s="4">
        <v>2</v>
      </c>
      <c r="T47" s="33"/>
      <c r="U47" s="33"/>
      <c r="V47" s="33"/>
      <c r="W47" s="33"/>
      <c r="X47" s="33"/>
      <c r="Y47" s="33"/>
      <c r="Z47" s="33"/>
    </row>
    <row r="48" spans="1:26" x14ac:dyDescent="0.35">
      <c r="A48" s="11"/>
      <c r="B48" s="12" t="s">
        <v>10</v>
      </c>
      <c r="C48" s="13">
        <f>_xlfn.STDEV.S(C31:C45)</f>
        <v>10.136063586450717</v>
      </c>
      <c r="D48" s="11" t="s">
        <v>6</v>
      </c>
      <c r="E48" s="12" t="s">
        <v>7</v>
      </c>
      <c r="F48" s="13">
        <f>AVERAGE(F31:F47)</f>
        <v>22.144058823529406</v>
      </c>
      <c r="K48" s="42"/>
      <c r="L48" s="78"/>
      <c r="M48" s="4">
        <v>69.408000000000001</v>
      </c>
      <c r="O48" s="42"/>
      <c r="P48" s="38">
        <v>3</v>
      </c>
      <c r="Q48" s="42">
        <v>3</v>
      </c>
      <c r="R48" s="4">
        <v>1</v>
      </c>
      <c r="T48" s="33"/>
      <c r="U48" s="33"/>
      <c r="V48" s="33"/>
      <c r="W48" s="33"/>
      <c r="X48" s="33"/>
      <c r="Y48" s="33"/>
      <c r="Z48" s="33"/>
    </row>
    <row r="49" spans="1:26" ht="15" thickBot="1" x14ac:dyDescent="0.4">
      <c r="A49" s="14"/>
      <c r="B49" s="15" t="s">
        <v>11</v>
      </c>
      <c r="C49" s="16">
        <v>15</v>
      </c>
      <c r="D49" s="11"/>
      <c r="E49" s="12" t="s">
        <v>9</v>
      </c>
      <c r="F49" s="13">
        <f>F50/SQRT(F51)</f>
        <v>3.7451556076509078</v>
      </c>
      <c r="K49" s="42"/>
      <c r="L49" s="78"/>
      <c r="M49" s="4">
        <v>37.664999999999999</v>
      </c>
      <c r="O49" s="42"/>
      <c r="P49" s="38">
        <v>1</v>
      </c>
      <c r="Q49" s="42"/>
      <c r="R49" s="4">
        <v>2</v>
      </c>
      <c r="T49" s="33"/>
      <c r="U49" s="33"/>
      <c r="V49" s="33"/>
      <c r="W49" s="33"/>
      <c r="X49" s="33"/>
      <c r="Y49" s="33"/>
      <c r="Z49" s="33"/>
    </row>
    <row r="50" spans="1:26" x14ac:dyDescent="0.35">
      <c r="D50" s="11"/>
      <c r="E50" s="12" t="s">
        <v>10</v>
      </c>
      <c r="F50" s="13">
        <f>_xlfn.STDEV.S(F31:F47)</f>
        <v>15.441672154718987</v>
      </c>
      <c r="K50" s="42"/>
      <c r="L50" s="78"/>
      <c r="M50" s="4">
        <v>36.838999999999999</v>
      </c>
      <c r="O50" s="42"/>
      <c r="P50" s="38">
        <v>1</v>
      </c>
      <c r="Q50" s="42"/>
      <c r="R50" s="4">
        <v>2</v>
      </c>
      <c r="T50" s="33"/>
      <c r="U50" s="33"/>
      <c r="V50" s="33"/>
      <c r="W50" s="33"/>
      <c r="X50" s="33"/>
      <c r="Y50" s="33"/>
      <c r="Z50" s="33"/>
    </row>
    <row r="51" spans="1:26" ht="15" thickBot="1" x14ac:dyDescent="0.4">
      <c r="D51" s="14"/>
      <c r="E51" s="15" t="s">
        <v>11</v>
      </c>
      <c r="F51" s="16">
        <v>17</v>
      </c>
      <c r="K51" s="43"/>
      <c r="L51" s="79"/>
      <c r="M51" s="3">
        <v>32.311999999999998</v>
      </c>
      <c r="O51" s="42"/>
      <c r="P51" s="38">
        <v>0</v>
      </c>
      <c r="Q51" s="42"/>
      <c r="R51" s="4">
        <v>2</v>
      </c>
      <c r="T51" s="33"/>
      <c r="U51" s="33"/>
      <c r="V51" s="33"/>
      <c r="W51" s="33"/>
      <c r="X51" s="33"/>
      <c r="Y51" s="33"/>
      <c r="Z51" s="33"/>
    </row>
    <row r="52" spans="1:26" x14ac:dyDescent="0.35">
      <c r="K52" s="56" t="s">
        <v>6</v>
      </c>
      <c r="L52" s="12" t="s">
        <v>7</v>
      </c>
      <c r="M52" s="13">
        <f>AVERAGE(M31:M51)</f>
        <v>52.85404761904762</v>
      </c>
      <c r="O52" s="42"/>
      <c r="P52" s="38">
        <v>1</v>
      </c>
      <c r="Q52" s="42"/>
      <c r="R52" s="4">
        <v>2</v>
      </c>
      <c r="T52" s="33"/>
      <c r="U52" s="33"/>
      <c r="V52" s="33"/>
      <c r="W52" s="33"/>
      <c r="X52" s="33"/>
      <c r="Y52" s="33"/>
      <c r="Z52" s="33"/>
    </row>
    <row r="53" spans="1:26" x14ac:dyDescent="0.35">
      <c r="K53" s="57"/>
      <c r="L53" s="12" t="s">
        <v>9</v>
      </c>
      <c r="M53" s="13">
        <f>M54/SQRT(M55)</f>
        <v>2.3211113404247827</v>
      </c>
      <c r="O53" s="42"/>
      <c r="P53" s="38">
        <v>4</v>
      </c>
      <c r="Q53" s="42"/>
      <c r="R53" s="4">
        <v>1</v>
      </c>
      <c r="T53" s="33"/>
      <c r="U53" s="33"/>
      <c r="V53" s="33"/>
      <c r="W53" s="33"/>
      <c r="X53" s="33"/>
      <c r="Y53" s="33"/>
      <c r="Z53" s="33"/>
    </row>
    <row r="54" spans="1:26" x14ac:dyDescent="0.35">
      <c r="K54" s="57"/>
      <c r="L54" s="12" t="s">
        <v>10</v>
      </c>
      <c r="M54" s="13">
        <f>_xlfn.STDEV.S(M31:M51)</f>
        <v>10.636668413916979</v>
      </c>
      <c r="O54" s="42"/>
      <c r="P54" s="38">
        <v>0</v>
      </c>
      <c r="Q54" s="42"/>
      <c r="R54" s="4">
        <v>0</v>
      </c>
      <c r="T54" s="33"/>
      <c r="U54" s="33"/>
      <c r="V54" s="33"/>
      <c r="W54" s="33"/>
      <c r="X54" s="33"/>
      <c r="Y54" s="33"/>
      <c r="Z54" s="33"/>
    </row>
    <row r="55" spans="1:26" ht="15" thickBot="1" x14ac:dyDescent="0.4">
      <c r="K55" s="58"/>
      <c r="L55" s="15" t="s">
        <v>8</v>
      </c>
      <c r="M55" s="16">
        <v>21</v>
      </c>
      <c r="O55" s="42"/>
      <c r="P55" s="38">
        <v>0</v>
      </c>
      <c r="Q55" s="42"/>
      <c r="R55" s="4">
        <v>1</v>
      </c>
      <c r="T55" s="33"/>
      <c r="U55" s="33"/>
      <c r="V55" s="33"/>
      <c r="W55" s="33"/>
      <c r="X55" s="33"/>
      <c r="Y55" s="33"/>
      <c r="Z55" s="33"/>
    </row>
    <row r="56" spans="1:26" x14ac:dyDescent="0.35">
      <c r="O56" s="42"/>
      <c r="P56" s="38">
        <v>1</v>
      </c>
      <c r="Q56" s="42"/>
      <c r="R56" s="4">
        <v>2</v>
      </c>
      <c r="T56" s="33"/>
      <c r="U56" s="33"/>
      <c r="V56" s="33"/>
      <c r="W56" s="33"/>
      <c r="X56" s="33"/>
      <c r="Y56" s="33"/>
      <c r="Z56" s="33"/>
    </row>
    <row r="57" spans="1:26" x14ac:dyDescent="0.35">
      <c r="O57" s="42"/>
      <c r="P57" s="38">
        <v>3</v>
      </c>
      <c r="Q57" s="42"/>
      <c r="R57" s="4">
        <v>2</v>
      </c>
      <c r="T57" s="33"/>
      <c r="U57" s="33"/>
      <c r="V57" s="33"/>
      <c r="W57" s="33"/>
      <c r="X57" s="33"/>
      <c r="Y57" s="33"/>
      <c r="Z57" s="33"/>
    </row>
    <row r="58" spans="1:26" x14ac:dyDescent="0.35">
      <c r="O58" s="42"/>
      <c r="P58" s="38">
        <v>3</v>
      </c>
      <c r="Q58" s="42"/>
      <c r="R58" s="4">
        <v>0</v>
      </c>
      <c r="T58" s="33"/>
      <c r="U58" s="33"/>
      <c r="V58" s="33"/>
      <c r="W58" s="33"/>
      <c r="X58" s="33"/>
      <c r="Y58" s="33"/>
      <c r="Z58" s="33"/>
    </row>
    <row r="59" spans="1:26" x14ac:dyDescent="0.35">
      <c r="O59" s="42"/>
      <c r="P59" s="38">
        <v>2</v>
      </c>
      <c r="Q59" s="42"/>
      <c r="R59" s="4">
        <v>1</v>
      </c>
      <c r="T59" s="33"/>
      <c r="U59" s="33"/>
      <c r="V59" s="33"/>
      <c r="W59" s="33"/>
      <c r="X59" s="33"/>
      <c r="Y59" s="33"/>
      <c r="Z59" s="33"/>
    </row>
    <row r="60" spans="1:26" x14ac:dyDescent="0.35">
      <c r="O60" s="42"/>
      <c r="P60" s="38">
        <v>3</v>
      </c>
      <c r="Q60" s="42"/>
      <c r="R60" s="4">
        <v>1</v>
      </c>
      <c r="T60" s="33"/>
      <c r="U60" s="33"/>
      <c r="V60" s="33"/>
      <c r="W60" s="33"/>
      <c r="X60" s="33"/>
      <c r="Y60" s="33"/>
      <c r="Z60" s="33"/>
    </row>
    <row r="61" spans="1:26" x14ac:dyDescent="0.35">
      <c r="O61" s="42"/>
      <c r="P61" s="38">
        <v>1</v>
      </c>
      <c r="Q61" s="42"/>
      <c r="R61" s="4">
        <v>3</v>
      </c>
      <c r="T61" s="33"/>
      <c r="U61" s="33"/>
      <c r="V61" s="33"/>
      <c r="W61" s="33"/>
      <c r="X61" s="33"/>
      <c r="Y61" s="33"/>
      <c r="Z61" s="33"/>
    </row>
    <row r="62" spans="1:26" x14ac:dyDescent="0.35">
      <c r="O62" s="42"/>
      <c r="P62" s="38">
        <v>2</v>
      </c>
      <c r="Q62" s="42"/>
      <c r="R62" s="4">
        <v>0</v>
      </c>
      <c r="T62" s="33"/>
      <c r="U62" s="33"/>
      <c r="V62" s="33"/>
      <c r="W62" s="33"/>
      <c r="X62" s="33"/>
      <c r="Y62" s="33"/>
      <c r="Z62" s="33"/>
    </row>
    <row r="63" spans="1:26" x14ac:dyDescent="0.35">
      <c r="O63" s="42"/>
      <c r="P63" s="38">
        <v>1</v>
      </c>
      <c r="Q63" s="42"/>
      <c r="R63" s="4">
        <v>1</v>
      </c>
      <c r="T63" s="33"/>
      <c r="U63" s="33"/>
      <c r="V63" s="33"/>
      <c r="W63" s="33"/>
      <c r="X63" s="33"/>
      <c r="Y63" s="33"/>
      <c r="Z63" s="33"/>
    </row>
    <row r="64" spans="1:26" x14ac:dyDescent="0.35">
      <c r="O64" s="42"/>
      <c r="P64" s="38">
        <v>3</v>
      </c>
      <c r="Q64" s="42"/>
      <c r="R64" s="4">
        <v>2</v>
      </c>
      <c r="T64" s="35"/>
      <c r="U64" s="35"/>
      <c r="V64" s="35"/>
      <c r="W64" s="35"/>
      <c r="X64" s="35"/>
      <c r="Y64" s="35"/>
      <c r="Z64" s="35"/>
    </row>
    <row r="65" spans="15:26" x14ac:dyDescent="0.35">
      <c r="O65" s="42"/>
      <c r="P65" s="38">
        <v>4</v>
      </c>
      <c r="Q65" s="42"/>
      <c r="R65" s="4">
        <v>1</v>
      </c>
      <c r="T65" s="36"/>
      <c r="U65" s="36"/>
      <c r="V65" s="36"/>
      <c r="W65" s="36"/>
      <c r="X65" s="36"/>
      <c r="Y65" s="36"/>
      <c r="Z65" s="36"/>
    </row>
    <row r="66" spans="15:26" x14ac:dyDescent="0.35">
      <c r="O66" s="42"/>
      <c r="P66" s="38">
        <v>3</v>
      </c>
      <c r="Q66" s="42"/>
      <c r="R66" s="4">
        <v>1</v>
      </c>
      <c r="T66" s="35"/>
      <c r="U66" s="35"/>
      <c r="V66" s="35"/>
      <c r="W66" s="35"/>
      <c r="X66" s="35"/>
      <c r="Y66" s="35"/>
      <c r="Z66" s="35"/>
    </row>
    <row r="67" spans="15:26" x14ac:dyDescent="0.35">
      <c r="O67" s="42"/>
      <c r="P67" s="38">
        <v>1</v>
      </c>
      <c r="Q67" s="42"/>
      <c r="R67" s="4">
        <v>2</v>
      </c>
      <c r="T67" s="37"/>
      <c r="U67" s="37"/>
      <c r="V67" s="37"/>
      <c r="W67" s="37"/>
      <c r="X67" s="37"/>
      <c r="Y67" s="37"/>
      <c r="Z67" s="37"/>
    </row>
    <row r="68" spans="15:26" x14ac:dyDescent="0.35">
      <c r="O68" s="42"/>
      <c r="P68" s="38">
        <v>3</v>
      </c>
      <c r="Q68" s="42"/>
      <c r="R68" s="4">
        <v>0</v>
      </c>
    </row>
    <row r="69" spans="15:26" x14ac:dyDescent="0.35">
      <c r="O69" s="42"/>
      <c r="P69" s="38">
        <v>0</v>
      </c>
      <c r="Q69" s="42"/>
      <c r="R69" s="4">
        <v>3</v>
      </c>
    </row>
    <row r="70" spans="15:26" x14ac:dyDescent="0.35">
      <c r="O70" s="42"/>
      <c r="P70" s="38">
        <v>4</v>
      </c>
      <c r="Q70" s="42"/>
      <c r="R70" s="4">
        <v>1</v>
      </c>
    </row>
    <row r="71" spans="15:26" x14ac:dyDescent="0.35">
      <c r="O71" s="42"/>
      <c r="P71" s="38">
        <v>3</v>
      </c>
      <c r="Q71" s="42"/>
      <c r="R71" s="4">
        <v>0</v>
      </c>
    </row>
    <row r="72" spans="15:26" x14ac:dyDescent="0.35">
      <c r="O72" s="42"/>
      <c r="P72" s="38">
        <v>0</v>
      </c>
      <c r="Q72" s="42"/>
      <c r="R72" s="4">
        <v>1</v>
      </c>
    </row>
    <row r="73" spans="15:26" x14ac:dyDescent="0.35">
      <c r="O73" s="42"/>
      <c r="P73" s="38">
        <v>1</v>
      </c>
      <c r="Q73" s="42"/>
      <c r="R73" s="4">
        <v>1</v>
      </c>
    </row>
    <row r="74" spans="15:26" x14ac:dyDescent="0.35">
      <c r="O74" s="42">
        <v>3</v>
      </c>
      <c r="P74" s="38">
        <v>4</v>
      </c>
      <c r="Q74" s="42"/>
      <c r="R74" s="4">
        <v>4</v>
      </c>
    </row>
    <row r="75" spans="15:26" x14ac:dyDescent="0.35">
      <c r="O75" s="42"/>
      <c r="P75" s="38">
        <v>1</v>
      </c>
      <c r="Q75" s="42"/>
      <c r="R75" s="4">
        <v>1</v>
      </c>
    </row>
    <row r="76" spans="15:26" x14ac:dyDescent="0.35">
      <c r="O76" s="42"/>
      <c r="P76" s="38">
        <v>1</v>
      </c>
      <c r="Q76" s="42"/>
      <c r="R76" s="4">
        <v>1</v>
      </c>
    </row>
    <row r="77" spans="15:26" x14ac:dyDescent="0.35">
      <c r="O77" s="42"/>
      <c r="P77" s="38">
        <v>1</v>
      </c>
      <c r="Q77" s="42"/>
      <c r="R77" s="4">
        <v>2</v>
      </c>
    </row>
    <row r="78" spans="15:26" x14ac:dyDescent="0.35">
      <c r="O78" s="42"/>
      <c r="P78" s="38">
        <v>2</v>
      </c>
      <c r="Q78" s="42"/>
      <c r="R78" s="4">
        <v>2</v>
      </c>
    </row>
    <row r="79" spans="15:26" x14ac:dyDescent="0.35">
      <c r="O79" s="42"/>
      <c r="P79" s="38">
        <v>2</v>
      </c>
      <c r="Q79" s="42"/>
      <c r="R79" s="4">
        <v>0</v>
      </c>
    </row>
    <row r="80" spans="15:26" x14ac:dyDescent="0.35">
      <c r="O80" s="42"/>
      <c r="P80" s="38">
        <v>3</v>
      </c>
      <c r="Q80" s="42"/>
      <c r="R80" s="4">
        <v>0</v>
      </c>
    </row>
    <row r="81" spans="15:18" x14ac:dyDescent="0.35">
      <c r="O81" s="42"/>
      <c r="P81" s="38">
        <v>3</v>
      </c>
      <c r="Q81" s="42"/>
      <c r="R81" s="4">
        <v>2</v>
      </c>
    </row>
    <row r="82" spans="15:18" x14ac:dyDescent="0.35">
      <c r="O82" s="42"/>
      <c r="P82" s="38">
        <v>2</v>
      </c>
      <c r="Q82" s="42"/>
      <c r="R82" s="4">
        <v>3</v>
      </c>
    </row>
    <row r="83" spans="15:18" x14ac:dyDescent="0.35">
      <c r="O83" s="42"/>
      <c r="P83" s="38">
        <v>0</v>
      </c>
      <c r="Q83" s="42"/>
      <c r="R83" s="4">
        <v>4</v>
      </c>
    </row>
    <row r="84" spans="15:18" x14ac:dyDescent="0.35">
      <c r="O84" s="42"/>
      <c r="P84" s="38">
        <v>0</v>
      </c>
      <c r="Q84" s="42"/>
      <c r="R84" s="4">
        <v>0</v>
      </c>
    </row>
    <row r="85" spans="15:18" x14ac:dyDescent="0.35">
      <c r="O85" s="42"/>
      <c r="P85" s="38">
        <v>4</v>
      </c>
      <c r="Q85" s="42"/>
      <c r="R85" s="4">
        <v>4</v>
      </c>
    </row>
    <row r="86" spans="15:18" x14ac:dyDescent="0.35">
      <c r="O86" s="42"/>
      <c r="P86" s="38">
        <v>1</v>
      </c>
      <c r="Q86" s="42"/>
      <c r="R86" s="4">
        <v>5</v>
      </c>
    </row>
    <row r="87" spans="15:18" x14ac:dyDescent="0.35">
      <c r="O87" s="42"/>
      <c r="P87" s="38">
        <v>5</v>
      </c>
      <c r="Q87" s="42"/>
      <c r="R87" s="4">
        <v>3</v>
      </c>
    </row>
    <row r="88" spans="15:18" x14ac:dyDescent="0.35">
      <c r="O88" s="42"/>
      <c r="P88" s="38">
        <v>2</v>
      </c>
      <c r="Q88" s="42"/>
      <c r="R88" s="4">
        <v>2</v>
      </c>
    </row>
    <row r="89" spans="15:18" x14ac:dyDescent="0.35">
      <c r="O89" s="42"/>
      <c r="P89" s="38">
        <v>3</v>
      </c>
      <c r="Q89" s="42"/>
      <c r="R89" s="4">
        <v>0</v>
      </c>
    </row>
    <row r="90" spans="15:18" x14ac:dyDescent="0.35">
      <c r="O90" s="42"/>
      <c r="P90" s="38">
        <v>1</v>
      </c>
      <c r="Q90" s="42"/>
      <c r="R90" s="4">
        <v>1</v>
      </c>
    </row>
    <row r="91" spans="15:18" ht="15" thickBot="1" x14ac:dyDescent="0.4">
      <c r="O91" s="42"/>
      <c r="P91" s="38">
        <v>3</v>
      </c>
      <c r="Q91" s="43"/>
      <c r="R91" s="3">
        <v>1</v>
      </c>
    </row>
    <row r="92" spans="15:18" x14ac:dyDescent="0.35">
      <c r="O92" s="42"/>
      <c r="P92" s="38">
        <v>3</v>
      </c>
      <c r="Q92" s="24" t="s">
        <v>38</v>
      </c>
      <c r="R92" s="29">
        <f>AVERAGE(R5:R91)</f>
        <v>1.7126436781609196</v>
      </c>
    </row>
    <row r="93" spans="15:18" x14ac:dyDescent="0.35">
      <c r="O93" s="42"/>
      <c r="P93" s="38">
        <v>1</v>
      </c>
      <c r="Q93" s="25" t="s">
        <v>9</v>
      </c>
      <c r="R93" s="41">
        <f>R94/SQRT(R95)</f>
        <v>0.12864108492035958</v>
      </c>
    </row>
    <row r="94" spans="15:18" x14ac:dyDescent="0.35">
      <c r="O94" s="42"/>
      <c r="P94" s="38">
        <v>2</v>
      </c>
      <c r="Q94" s="25" t="s">
        <v>10</v>
      </c>
      <c r="R94" s="26">
        <f>_xlfn.STDEV.S(R5:R91)</f>
        <v>1.1998841608527815</v>
      </c>
    </row>
    <row r="95" spans="15:18" ht="15" thickBot="1" x14ac:dyDescent="0.4">
      <c r="O95" s="42"/>
      <c r="P95" s="38">
        <v>4</v>
      </c>
      <c r="Q95" s="27" t="s">
        <v>25</v>
      </c>
      <c r="R95" s="28">
        <v>87</v>
      </c>
    </row>
    <row r="96" spans="15:18" ht="15" thickBot="1" x14ac:dyDescent="0.4">
      <c r="O96" s="43"/>
      <c r="P96" s="39">
        <v>2</v>
      </c>
    </row>
    <row r="97" spans="15:16" x14ac:dyDescent="0.35">
      <c r="O97" s="24" t="s">
        <v>7</v>
      </c>
      <c r="P97" s="29">
        <f>AVERAGE(P5:P96)</f>
        <v>1.7826086956521738</v>
      </c>
    </row>
    <row r="98" spans="15:16" x14ac:dyDescent="0.35">
      <c r="O98" s="25" t="s">
        <v>9</v>
      </c>
      <c r="P98" s="26">
        <f>P99/SQRT(P100)</f>
        <v>0.14318912795055283</v>
      </c>
    </row>
    <row r="99" spans="15:16" x14ac:dyDescent="0.35">
      <c r="O99" s="25" t="s">
        <v>23</v>
      </c>
      <c r="P99" s="26">
        <f>_xlfn.STDEV.S(P5:P96)</f>
        <v>1.3734218672418392</v>
      </c>
    </row>
    <row r="100" spans="15:16" ht="15" thickBot="1" x14ac:dyDescent="0.4">
      <c r="O100" s="27" t="s">
        <v>24</v>
      </c>
      <c r="P100" s="28">
        <v>92</v>
      </c>
    </row>
  </sheetData>
  <mergeCells count="90">
    <mergeCell ref="A2:F2"/>
    <mergeCell ref="A3:C3"/>
    <mergeCell ref="D3:F3"/>
    <mergeCell ref="A5:A10"/>
    <mergeCell ref="D5:D11"/>
    <mergeCell ref="A11:A14"/>
    <mergeCell ref="E31:E34"/>
    <mergeCell ref="E35:E38"/>
    <mergeCell ref="A31:A45"/>
    <mergeCell ref="E39:E42"/>
    <mergeCell ref="E43:E47"/>
    <mergeCell ref="D31:D38"/>
    <mergeCell ref="D39:D47"/>
    <mergeCell ref="B31:B34"/>
    <mergeCell ref="B35:B40"/>
    <mergeCell ref="B41:B45"/>
    <mergeCell ref="H5:H10"/>
    <mergeCell ref="K5:K9"/>
    <mergeCell ref="K10:K14"/>
    <mergeCell ref="H11:H14"/>
    <mergeCell ref="A29:C29"/>
    <mergeCell ref="D29:F29"/>
    <mergeCell ref="A28:F28"/>
    <mergeCell ref="D12:D16"/>
    <mergeCell ref="D17:D21"/>
    <mergeCell ref="K29:M29"/>
    <mergeCell ref="K15:K20"/>
    <mergeCell ref="K21:K24"/>
    <mergeCell ref="H28:M28"/>
    <mergeCell ref="H29:J29"/>
    <mergeCell ref="K52:K55"/>
    <mergeCell ref="K31:K34"/>
    <mergeCell ref="L31:L34"/>
    <mergeCell ref="L35:L38"/>
    <mergeCell ref="L39:L42"/>
    <mergeCell ref="K35:K42"/>
    <mergeCell ref="L47:L51"/>
    <mergeCell ref="L43:L46"/>
    <mergeCell ref="K43:K51"/>
    <mergeCell ref="W38:W41"/>
    <mergeCell ref="I31:I36"/>
    <mergeCell ref="I37:I41"/>
    <mergeCell ref="H31:H41"/>
    <mergeCell ref="H42:H45"/>
    <mergeCell ref="AB1:AF1"/>
    <mergeCell ref="AB3:AF3"/>
    <mergeCell ref="AD4:AF4"/>
    <mergeCell ref="AB6:AF6"/>
    <mergeCell ref="O3:P3"/>
    <mergeCell ref="Q3:R3"/>
    <mergeCell ref="A1:Y1"/>
    <mergeCell ref="O2:R2"/>
    <mergeCell ref="T2:Y2"/>
    <mergeCell ref="T3:V3"/>
    <mergeCell ref="W3:Y3"/>
    <mergeCell ref="AB2:AF2"/>
    <mergeCell ref="AB4:AC4"/>
    <mergeCell ref="H2:M2"/>
    <mergeCell ref="H3:J3"/>
    <mergeCell ref="K3:M3"/>
    <mergeCell ref="AB14:AF14"/>
    <mergeCell ref="AB8:AC8"/>
    <mergeCell ref="W5:W15"/>
    <mergeCell ref="W16:W27"/>
    <mergeCell ref="W28:W37"/>
    <mergeCell ref="AB15:AF15"/>
    <mergeCell ref="AB7:AF7"/>
    <mergeCell ref="AD8:AF8"/>
    <mergeCell ref="AB10:AF10"/>
    <mergeCell ref="AB20:AC20"/>
    <mergeCell ref="AD20:AF20"/>
    <mergeCell ref="AD16:AF16"/>
    <mergeCell ref="AB18:AF18"/>
    <mergeCell ref="AB19:AF19"/>
    <mergeCell ref="Q48:Q91"/>
    <mergeCell ref="O47:O73"/>
    <mergeCell ref="O74:O96"/>
    <mergeCell ref="AB23:AF23"/>
    <mergeCell ref="AB24:AC24"/>
    <mergeCell ref="AD24:AF24"/>
    <mergeCell ref="O5:O46"/>
    <mergeCell ref="Q5:Q16"/>
    <mergeCell ref="Q17:Q47"/>
    <mergeCell ref="AB11:AF11"/>
    <mergeCell ref="AB12:AC12"/>
    <mergeCell ref="AD12:AF12"/>
    <mergeCell ref="AB22:AF22"/>
    <mergeCell ref="T5:T17"/>
    <mergeCell ref="T18:T21"/>
    <mergeCell ref="AB16:A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2025-05-27T07:58:52Z</dcterms:modified>
</cp:coreProperties>
</file>