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-120" windowWidth="28800" windowHeight="12550"/>
  </bookViews>
  <sheets>
    <sheet name="Suppl Figure 3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8" l="1"/>
  <c r="D29" i="8" s="1"/>
  <c r="D28" i="8"/>
  <c r="B12" i="8" l="1"/>
  <c r="H12" i="8"/>
  <c r="F12" i="8"/>
  <c r="D11" i="8"/>
  <c r="B41" i="8" l="1"/>
  <c r="B43" i="8"/>
  <c r="B42" i="8"/>
</calcChain>
</file>

<file path=xl/sharedStrings.xml><?xml version="1.0" encoding="utf-8"?>
<sst xmlns="http://schemas.openxmlformats.org/spreadsheetml/2006/main" count="69" uniqueCount="36">
  <si>
    <t>Pf4cre Stage 3</t>
  </si>
  <si>
    <t>itgb1-/-/itgb3-/- Stage 3</t>
  </si>
  <si>
    <t>Coverage %</t>
  </si>
  <si>
    <t xml:space="preserve">Assay </t>
  </si>
  <si>
    <t>Mean</t>
  </si>
  <si>
    <t>sem</t>
  </si>
  <si>
    <t>SEM</t>
  </si>
  <si>
    <t>sd</t>
  </si>
  <si>
    <t>Total zone</t>
  </si>
  <si>
    <t xml:space="preserve">STATISTICS </t>
  </si>
  <si>
    <t>&lt; 0,0001</t>
  </si>
  <si>
    <t>***</t>
  </si>
  <si>
    <t>ns</t>
  </si>
  <si>
    <t>itgb1-/-/itgb3-/-</t>
  </si>
  <si>
    <t>Pf4cre</t>
  </si>
  <si>
    <t>Laminin</t>
  </si>
  <si>
    <t>Fibrinogen</t>
  </si>
  <si>
    <t>*</t>
  </si>
  <si>
    <t>****</t>
  </si>
  <si>
    <t>&lt; 0.0001</t>
  </si>
  <si>
    <t>Number granules+/MK</t>
  </si>
  <si>
    <t>Total values</t>
  </si>
  <si>
    <t>Pf4Cre vs Itgb1-/-/Itgb3-/-</t>
  </si>
  <si>
    <t>Laminin granules</t>
  </si>
  <si>
    <t>Fibrinogen granules</t>
  </si>
  <si>
    <t>0.3626</t>
  </si>
  <si>
    <t>DATA SUPPL. FIGURE 3</t>
  </si>
  <si>
    <t>Unpaired t test (Suppl. Figure 3F - surface coverage bm - laminin)</t>
  </si>
  <si>
    <t>Suppl. Figure 3F - Surface coverage basement membrane (%)</t>
  </si>
  <si>
    <t>0.0207</t>
  </si>
  <si>
    <t>Suppl. Figure 3G - Expression of fibrillar fibronectin (%)</t>
  </si>
  <si>
    <t>SD</t>
  </si>
  <si>
    <t>n</t>
  </si>
  <si>
    <t>One Way ANOVA (Suppl. Figure 3G - Expression of fibrillar fibronectin (%))</t>
  </si>
  <si>
    <t>Suppl. Figure 3D - Laminin + or fibrinogen + granules/MK (%)</t>
  </si>
  <si>
    <t>Unpaired t Test (Suppl. Figure 3D - Laminin + or fibrinogen + granules/MK (%))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</si>
</sst>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6" xfId="0" applyBorder="1"/>
    <xf numFmtId="0" fontId="0" fillId="2" borderId="0" xfId="0" applyFill="1" applyBorder="1" applyAlignment="1">
      <alignment horizontal="left"/>
    </xf>
    <xf numFmtId="2" fontId="0" fillId="2" borderId="10" xfId="0" applyNumberFormat="1" applyFill="1" applyBorder="1" applyAlignment="1">
      <alignment horizontal="righ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right"/>
    </xf>
    <xf numFmtId="0" fontId="0" fillId="0" borderId="0" xfId="0" applyFill="1" applyBorder="1"/>
    <xf numFmtId="0" fontId="0" fillId="2" borderId="4" xfId="0" applyFill="1" applyBorder="1"/>
    <xf numFmtId="0" fontId="0" fillId="2" borderId="5" xfId="0" applyFill="1" applyBorder="1"/>
    <xf numFmtId="2" fontId="0" fillId="2" borderId="6" xfId="0" applyNumberFormat="1" applyFill="1" applyBorder="1"/>
    <xf numFmtId="0" fontId="0" fillId="2" borderId="12" xfId="0" applyFill="1" applyBorder="1"/>
    <xf numFmtId="0" fontId="0" fillId="2" borderId="0" xfId="0" applyFill="1" applyBorder="1"/>
    <xf numFmtId="2" fontId="0" fillId="2" borderId="10" xfId="0" applyNumberFormat="1" applyFill="1" applyBorder="1"/>
    <xf numFmtId="0" fontId="0" fillId="2" borderId="8" xfId="0" applyFill="1" applyBorder="1"/>
    <xf numFmtId="0" fontId="0" fillId="2" borderId="9" xfId="0" applyFill="1" applyBorder="1"/>
    <xf numFmtId="2" fontId="0" fillId="2" borderId="6" xfId="0" applyNumberFormat="1" applyFill="1" applyBorder="1" applyAlignment="1">
      <alignment horizontal="right"/>
    </xf>
    <xf numFmtId="0" fontId="0" fillId="0" borderId="12" xfId="0" applyBorder="1"/>
    <xf numFmtId="2" fontId="0" fillId="2" borderId="5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3" xfId="0" applyBorder="1"/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12" xfId="1" applyNumberFormat="1" applyFont="1" applyBorder="1" applyAlignment="1">
      <alignment vertical="center"/>
    </xf>
    <xf numFmtId="0" fontId="0" fillId="0" borderId="7" xfId="1" applyNumberFormat="1" applyFont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0" fillId="2" borderId="0" xfId="0" applyNumberFormat="1" applyFill="1" applyBorder="1"/>
    <xf numFmtId="0" fontId="0" fillId="0" borderId="6" xfId="0" applyBorder="1" applyAlignment="1">
      <alignment horizontal="right"/>
    </xf>
    <xf numFmtId="0" fontId="0" fillId="4" borderId="1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2" fontId="0" fillId="0" borderId="0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/>
    <xf numFmtId="0" fontId="0" fillId="0" borderId="11" xfId="0" applyFill="1" applyBorder="1" applyAlignment="1">
      <alignment horizontal="center" vertical="center"/>
    </xf>
    <xf numFmtId="0" fontId="0" fillId="0" borderId="11" xfId="0" applyBorder="1"/>
    <xf numFmtId="0" fontId="0" fillId="0" borderId="0" xfId="0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workbookViewId="0">
      <selection sqref="A1:K1"/>
    </sheetView>
  </sheetViews>
  <sheetFormatPr baseColWidth="10" defaultRowHeight="14.5" x14ac:dyDescent="0.35"/>
  <cols>
    <col min="1" max="1" width="10.7265625" customWidth="1"/>
    <col min="2" max="2" width="13.36328125" customWidth="1"/>
    <col min="3" max="3" width="10.7265625" customWidth="1"/>
    <col min="4" max="4" width="15.6328125" customWidth="1"/>
    <col min="5" max="5" width="10.7265625" customWidth="1"/>
    <col min="6" max="6" width="13.7265625" customWidth="1"/>
    <col min="7" max="7" width="10.7265625" customWidth="1"/>
    <col min="8" max="8" width="14.36328125" customWidth="1"/>
    <col min="9" max="11" width="11.90625" customWidth="1"/>
    <col min="18" max="18" width="12.7265625" customWidth="1"/>
  </cols>
  <sheetData>
    <row r="1" spans="1:18" ht="21.5" thickBot="1" x14ac:dyDescent="0.55000000000000004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M1" s="60" t="s">
        <v>9</v>
      </c>
      <c r="N1" s="60"/>
      <c r="O1" s="60"/>
      <c r="P1" s="60"/>
      <c r="Q1" s="60"/>
      <c r="R1" s="60"/>
    </row>
    <row r="2" spans="1:18" ht="15" thickBot="1" x14ac:dyDescent="0.4">
      <c r="A2" s="54" t="s">
        <v>34</v>
      </c>
      <c r="B2" s="55"/>
      <c r="C2" s="55"/>
      <c r="D2" s="55"/>
      <c r="E2" s="55"/>
      <c r="F2" s="55"/>
      <c r="G2" s="55"/>
      <c r="H2" s="56"/>
      <c r="I2" s="23"/>
      <c r="J2" s="23"/>
      <c r="K2" s="23"/>
      <c r="M2" s="87" t="s">
        <v>35</v>
      </c>
      <c r="N2" s="88"/>
      <c r="O2" s="88"/>
      <c r="P2" s="88"/>
      <c r="Q2" s="88"/>
      <c r="R2" s="89"/>
    </row>
    <row r="3" spans="1:18" ht="15" thickBot="1" x14ac:dyDescent="0.4">
      <c r="A3" s="75" t="s">
        <v>15</v>
      </c>
      <c r="B3" s="80"/>
      <c r="C3" s="80"/>
      <c r="D3" s="76"/>
      <c r="E3" s="75" t="s">
        <v>16</v>
      </c>
      <c r="F3" s="80"/>
      <c r="G3" s="80"/>
      <c r="H3" s="76"/>
      <c r="I3" s="23"/>
      <c r="J3" s="23"/>
      <c r="K3" s="23"/>
      <c r="M3" s="61" t="s">
        <v>22</v>
      </c>
      <c r="N3" s="62"/>
      <c r="O3" s="62"/>
      <c r="P3" s="62"/>
      <c r="Q3" s="62"/>
      <c r="R3" s="63"/>
    </row>
    <row r="4" spans="1:18" ht="15" thickBot="1" x14ac:dyDescent="0.4">
      <c r="A4" s="69" t="s">
        <v>0</v>
      </c>
      <c r="B4" s="70"/>
      <c r="C4" s="69" t="s">
        <v>1</v>
      </c>
      <c r="D4" s="71"/>
      <c r="E4" s="69" t="s">
        <v>0</v>
      </c>
      <c r="F4" s="70"/>
      <c r="G4" s="69" t="s">
        <v>1</v>
      </c>
      <c r="H4" s="70"/>
      <c r="I4" s="44"/>
      <c r="J4" s="44"/>
      <c r="K4" s="44"/>
      <c r="M4" s="77" t="s">
        <v>23</v>
      </c>
      <c r="N4" s="78"/>
      <c r="O4" s="78"/>
      <c r="P4" s="61" t="s">
        <v>24</v>
      </c>
      <c r="Q4" s="62"/>
      <c r="R4" s="63"/>
    </row>
    <row r="5" spans="1:18" ht="29.5" thickBot="1" x14ac:dyDescent="0.4">
      <c r="A5" s="27" t="s">
        <v>3</v>
      </c>
      <c r="B5" s="39" t="s">
        <v>20</v>
      </c>
      <c r="C5" s="27" t="s">
        <v>3</v>
      </c>
      <c r="D5" s="40" t="s">
        <v>20</v>
      </c>
      <c r="E5" s="27" t="s">
        <v>3</v>
      </c>
      <c r="F5" s="39" t="s">
        <v>20</v>
      </c>
      <c r="G5" s="27" t="s">
        <v>3</v>
      </c>
      <c r="H5" s="39" t="s">
        <v>20</v>
      </c>
      <c r="I5" s="46"/>
      <c r="J5" s="46"/>
      <c r="K5" s="46"/>
      <c r="M5" s="64" t="s">
        <v>25</v>
      </c>
      <c r="N5" s="65"/>
      <c r="O5" s="30" t="s">
        <v>12</v>
      </c>
      <c r="P5" s="67" t="s">
        <v>19</v>
      </c>
      <c r="Q5" s="68"/>
      <c r="R5" s="43" t="s">
        <v>18</v>
      </c>
    </row>
    <row r="6" spans="1:18" ht="15" thickBot="1" x14ac:dyDescent="0.4">
      <c r="A6" s="32">
        <v>1</v>
      </c>
      <c r="B6" s="36">
        <v>25</v>
      </c>
      <c r="C6" s="28">
        <v>1</v>
      </c>
      <c r="D6" s="36">
        <v>21</v>
      </c>
      <c r="E6" s="32">
        <v>1</v>
      </c>
      <c r="F6" s="42">
        <v>149</v>
      </c>
      <c r="G6" s="32">
        <v>1</v>
      </c>
      <c r="H6" s="42">
        <v>13</v>
      </c>
      <c r="I6" s="25"/>
      <c r="J6" s="25"/>
      <c r="K6" s="25"/>
    </row>
    <row r="7" spans="1:18" ht="15" thickBot="1" x14ac:dyDescent="0.4">
      <c r="A7" s="33">
        <v>2</v>
      </c>
      <c r="B7" s="37">
        <v>24</v>
      </c>
      <c r="C7" s="29">
        <v>2</v>
      </c>
      <c r="D7" s="37">
        <v>36</v>
      </c>
      <c r="E7" s="33">
        <v>2</v>
      </c>
      <c r="F7" s="24">
        <v>133</v>
      </c>
      <c r="G7" s="33">
        <v>2</v>
      </c>
      <c r="H7" s="24">
        <v>22</v>
      </c>
      <c r="I7" s="25"/>
      <c r="J7" s="25"/>
      <c r="K7" s="25"/>
      <c r="M7" s="61" t="s">
        <v>27</v>
      </c>
      <c r="N7" s="62"/>
      <c r="O7" s="62"/>
      <c r="P7" s="62"/>
      <c r="Q7" s="62"/>
      <c r="R7" s="63"/>
    </row>
    <row r="8" spans="1:18" ht="15" thickBot="1" x14ac:dyDescent="0.4">
      <c r="A8" s="33">
        <v>3</v>
      </c>
      <c r="B8" s="37">
        <v>21</v>
      </c>
      <c r="C8" s="29">
        <v>3</v>
      </c>
      <c r="D8" s="31">
        <v>19</v>
      </c>
      <c r="E8" s="33">
        <v>3</v>
      </c>
      <c r="F8" s="24">
        <v>222</v>
      </c>
      <c r="G8" s="33">
        <v>3</v>
      </c>
      <c r="H8" s="24">
        <v>8</v>
      </c>
      <c r="I8" s="25"/>
      <c r="J8" s="25"/>
      <c r="K8" s="25"/>
      <c r="M8" s="61" t="s">
        <v>22</v>
      </c>
      <c r="N8" s="62"/>
      <c r="O8" s="62"/>
      <c r="P8" s="62"/>
      <c r="Q8" s="62"/>
      <c r="R8" s="63"/>
    </row>
    <row r="9" spans="1:18" ht="15" thickBot="1" x14ac:dyDescent="0.4">
      <c r="A9" s="33">
        <v>4</v>
      </c>
      <c r="B9" s="37">
        <v>34</v>
      </c>
      <c r="C9" s="29">
        <v>4</v>
      </c>
      <c r="D9" s="37">
        <v>41</v>
      </c>
      <c r="E9" s="33">
        <v>4</v>
      </c>
      <c r="F9" s="24">
        <v>155</v>
      </c>
      <c r="G9" s="33">
        <v>4</v>
      </c>
      <c r="H9" s="24">
        <v>4</v>
      </c>
      <c r="I9" s="25"/>
      <c r="J9" s="25"/>
      <c r="K9" s="25"/>
      <c r="M9" s="66" t="s">
        <v>29</v>
      </c>
      <c r="N9" s="86"/>
      <c r="O9" s="86"/>
      <c r="P9" s="83" t="s">
        <v>17</v>
      </c>
      <c r="Q9" s="84"/>
      <c r="R9" s="85"/>
    </row>
    <row r="10" spans="1:18" ht="15" thickBot="1" x14ac:dyDescent="0.4">
      <c r="A10" s="33">
        <v>5</v>
      </c>
      <c r="B10" s="37">
        <v>21</v>
      </c>
      <c r="C10" s="29">
        <v>5</v>
      </c>
      <c r="D10" s="38">
        <v>29</v>
      </c>
      <c r="E10" s="33">
        <v>5</v>
      </c>
      <c r="F10" s="24">
        <v>257</v>
      </c>
      <c r="G10" s="33">
        <v>5</v>
      </c>
      <c r="H10" s="24">
        <v>9</v>
      </c>
      <c r="I10" s="25"/>
      <c r="J10" s="25"/>
      <c r="K10" s="25"/>
    </row>
    <row r="11" spans="1:18" ht="15" thickBot="1" x14ac:dyDescent="0.4">
      <c r="A11" s="34">
        <v>6</v>
      </c>
      <c r="B11" s="38">
        <v>25</v>
      </c>
      <c r="C11" s="35" t="s">
        <v>4</v>
      </c>
      <c r="D11" s="22">
        <f>AVERAGE(D6:D10)</f>
        <v>29.2</v>
      </c>
      <c r="E11" s="34">
        <v>6</v>
      </c>
      <c r="F11" s="24">
        <v>201</v>
      </c>
      <c r="G11" s="34">
        <v>6</v>
      </c>
      <c r="H11" s="24">
        <v>10</v>
      </c>
      <c r="I11" s="25"/>
      <c r="J11" s="25"/>
      <c r="K11" s="25"/>
      <c r="M11" s="61" t="s">
        <v>33</v>
      </c>
      <c r="N11" s="62"/>
      <c r="O11" s="62"/>
      <c r="P11" s="62"/>
      <c r="Q11" s="62"/>
      <c r="R11" s="63"/>
    </row>
    <row r="12" spans="1:18" ht="15" thickBot="1" x14ac:dyDescent="0.4">
      <c r="A12" s="35" t="s">
        <v>4</v>
      </c>
      <c r="B12" s="20">
        <f>AVERAGE(B6:B11)</f>
        <v>25</v>
      </c>
      <c r="C12" s="6" t="s">
        <v>5</v>
      </c>
      <c r="D12" s="41">
        <v>4.2240000000000002</v>
      </c>
      <c r="E12" s="12" t="s">
        <v>4</v>
      </c>
      <c r="F12" s="14">
        <f>AVERAGE(F6:F11)</f>
        <v>186.16666666666666</v>
      </c>
      <c r="G12" s="13" t="s">
        <v>4</v>
      </c>
      <c r="H12" s="14">
        <f>AVERAGE(H6:H11)</f>
        <v>11</v>
      </c>
      <c r="I12" s="47"/>
      <c r="J12" s="47"/>
      <c r="K12" s="47"/>
      <c r="M12" s="61" t="s">
        <v>22</v>
      </c>
      <c r="N12" s="62"/>
      <c r="O12" s="62"/>
      <c r="P12" s="62"/>
      <c r="Q12" s="62"/>
      <c r="R12" s="63"/>
    </row>
    <row r="13" spans="1:18" ht="15" thickBot="1" x14ac:dyDescent="0.4">
      <c r="A13" s="6" t="s">
        <v>5</v>
      </c>
      <c r="B13" s="7">
        <v>1.9490000000000001</v>
      </c>
      <c r="C13" s="9" t="s">
        <v>21</v>
      </c>
      <c r="D13" s="18">
        <v>5</v>
      </c>
      <c r="E13" s="15" t="s">
        <v>5</v>
      </c>
      <c r="F13" s="17">
        <v>19.75</v>
      </c>
      <c r="G13" s="16" t="s">
        <v>5</v>
      </c>
      <c r="H13" s="17">
        <v>2.5</v>
      </c>
      <c r="I13" s="47"/>
      <c r="J13" s="47"/>
      <c r="K13" s="47"/>
      <c r="M13" s="66" t="s">
        <v>10</v>
      </c>
      <c r="N13" s="86"/>
      <c r="O13" s="86"/>
      <c r="P13" s="83" t="s">
        <v>11</v>
      </c>
      <c r="Q13" s="84"/>
      <c r="R13" s="85"/>
    </row>
    <row r="14" spans="1:18" ht="15" thickBot="1" x14ac:dyDescent="0.4">
      <c r="A14" s="9" t="s">
        <v>21</v>
      </c>
      <c r="B14" s="10">
        <v>6</v>
      </c>
      <c r="E14" s="8" t="s">
        <v>21</v>
      </c>
      <c r="F14" s="19">
        <v>6</v>
      </c>
      <c r="G14" s="9" t="s">
        <v>21</v>
      </c>
      <c r="H14" s="19">
        <v>6</v>
      </c>
      <c r="I14" s="11"/>
      <c r="J14" s="11"/>
      <c r="K14" s="11"/>
    </row>
    <row r="15" spans="1:18" ht="15" thickBot="1" x14ac:dyDescent="0.4"/>
    <row r="16" spans="1:18" ht="15" thickBot="1" x14ac:dyDescent="0.4">
      <c r="A16" s="57" t="s">
        <v>28</v>
      </c>
      <c r="B16" s="58"/>
      <c r="C16" s="58"/>
      <c r="D16" s="59"/>
      <c r="F16" s="57" t="s">
        <v>30</v>
      </c>
      <c r="G16" s="58"/>
      <c r="H16" s="58"/>
      <c r="I16" s="58"/>
      <c r="J16" s="58"/>
      <c r="K16" s="59"/>
    </row>
    <row r="17" spans="1:11" ht="15" thickBot="1" x14ac:dyDescent="0.4">
      <c r="A17" s="75" t="s">
        <v>14</v>
      </c>
      <c r="B17" s="76"/>
      <c r="C17" s="75" t="s">
        <v>13</v>
      </c>
      <c r="D17" s="76"/>
      <c r="F17" s="75" t="s">
        <v>14</v>
      </c>
      <c r="G17" s="80"/>
      <c r="H17" s="76"/>
      <c r="I17" s="75" t="s">
        <v>13</v>
      </c>
      <c r="J17" s="80"/>
      <c r="K17" s="76"/>
    </row>
    <row r="18" spans="1:11" ht="15" thickBot="1" x14ac:dyDescent="0.4">
      <c r="A18" s="1" t="s">
        <v>3</v>
      </c>
      <c r="B18" s="2" t="s">
        <v>2</v>
      </c>
      <c r="C18" s="1" t="s">
        <v>3</v>
      </c>
      <c r="D18" s="2" t="s">
        <v>2</v>
      </c>
      <c r="F18" s="48" t="s">
        <v>4</v>
      </c>
      <c r="G18" s="51" t="s">
        <v>31</v>
      </c>
      <c r="H18" s="49" t="s">
        <v>32</v>
      </c>
      <c r="I18" s="48" t="s">
        <v>4</v>
      </c>
      <c r="J18" s="51" t="s">
        <v>31</v>
      </c>
      <c r="K18" s="49" t="s">
        <v>32</v>
      </c>
    </row>
    <row r="19" spans="1:11" ht="15" thickBot="1" x14ac:dyDescent="0.4">
      <c r="A19" s="72">
        <v>1</v>
      </c>
      <c r="B19" s="5">
        <v>54.232999999999997</v>
      </c>
      <c r="C19" s="81">
        <v>1</v>
      </c>
      <c r="D19" s="5">
        <v>38.654000000000003</v>
      </c>
      <c r="F19" s="1">
        <v>86</v>
      </c>
      <c r="G19" s="26">
        <v>1.63</v>
      </c>
      <c r="H19" s="2">
        <v>4</v>
      </c>
      <c r="I19" s="45">
        <v>29.6</v>
      </c>
      <c r="J19" s="52">
        <v>3.66</v>
      </c>
      <c r="K19" s="50">
        <v>5</v>
      </c>
    </row>
    <row r="20" spans="1:11" x14ac:dyDescent="0.35">
      <c r="A20" s="73"/>
      <c r="B20" s="3">
        <v>65.501000000000005</v>
      </c>
      <c r="C20" s="82"/>
      <c r="D20" s="3">
        <v>42.043999999999997</v>
      </c>
    </row>
    <row r="21" spans="1:11" x14ac:dyDescent="0.35">
      <c r="A21" s="73"/>
      <c r="B21" s="3">
        <v>72.881</v>
      </c>
      <c r="C21" s="82"/>
      <c r="D21" s="3">
        <v>50.255000000000003</v>
      </c>
    </row>
    <row r="22" spans="1:11" x14ac:dyDescent="0.35">
      <c r="A22" s="73"/>
      <c r="B22" s="3">
        <v>62.048999999999999</v>
      </c>
      <c r="C22" s="82"/>
      <c r="D22" s="3">
        <v>34.573999999999998</v>
      </c>
    </row>
    <row r="23" spans="1:11" x14ac:dyDescent="0.35">
      <c r="A23" s="73"/>
      <c r="B23" s="3">
        <v>37.642000000000003</v>
      </c>
      <c r="C23" s="82"/>
      <c r="D23" s="3">
        <v>37.177999999999997</v>
      </c>
    </row>
    <row r="24" spans="1:11" x14ac:dyDescent="0.35">
      <c r="A24" s="73"/>
      <c r="B24" s="3">
        <v>45.703000000000003</v>
      </c>
      <c r="C24" s="82"/>
      <c r="D24" s="3">
        <v>52.478000000000002</v>
      </c>
    </row>
    <row r="25" spans="1:11" x14ac:dyDescent="0.35">
      <c r="A25" s="73"/>
      <c r="B25" s="3">
        <v>58.83</v>
      </c>
      <c r="C25" s="82"/>
      <c r="D25" s="3">
        <v>60.832999999999998</v>
      </c>
    </row>
    <row r="26" spans="1:11" x14ac:dyDescent="0.35">
      <c r="A26" s="73"/>
      <c r="B26" s="3">
        <v>47.515999999999998</v>
      </c>
      <c r="C26" s="82"/>
      <c r="D26" s="3">
        <v>54.033000000000001</v>
      </c>
    </row>
    <row r="27" spans="1:11" ht="15" thickBot="1" x14ac:dyDescent="0.4">
      <c r="A27" s="73"/>
      <c r="B27" s="3">
        <v>50.823</v>
      </c>
      <c r="C27" s="53"/>
      <c r="D27" s="3">
        <v>47.289000000000001</v>
      </c>
    </row>
    <row r="28" spans="1:11" x14ac:dyDescent="0.35">
      <c r="A28" s="73"/>
      <c r="B28" s="3">
        <v>55.741</v>
      </c>
      <c r="C28" s="35" t="s">
        <v>4</v>
      </c>
      <c r="D28" s="20">
        <f>AVERAGE(D19:D27)</f>
        <v>46.370888888888885</v>
      </c>
    </row>
    <row r="29" spans="1:11" x14ac:dyDescent="0.35">
      <c r="A29" s="73"/>
      <c r="B29" s="3">
        <v>50.962000000000003</v>
      </c>
      <c r="C29" s="6" t="s">
        <v>6</v>
      </c>
      <c r="D29" s="7">
        <f>D30/SQRT(D31)</f>
        <v>2.941642570460552</v>
      </c>
    </row>
    <row r="30" spans="1:11" x14ac:dyDescent="0.35">
      <c r="A30" s="73"/>
      <c r="B30" s="3">
        <v>69.225999999999999</v>
      </c>
      <c r="C30" s="6" t="s">
        <v>7</v>
      </c>
      <c r="D30" s="7">
        <f>_xlfn.STDEV.S(D19:D27)</f>
        <v>8.8249277113816564</v>
      </c>
    </row>
    <row r="31" spans="1:11" ht="15" thickBot="1" x14ac:dyDescent="0.4">
      <c r="A31" s="73"/>
      <c r="B31" s="3">
        <v>53.6</v>
      </c>
      <c r="C31" s="9" t="s">
        <v>8</v>
      </c>
      <c r="D31" s="10">
        <v>9</v>
      </c>
    </row>
    <row r="32" spans="1:11" x14ac:dyDescent="0.35">
      <c r="A32" s="73"/>
      <c r="B32" s="3">
        <v>32.145000000000003</v>
      </c>
      <c r="C32" s="31"/>
      <c r="D32" s="31"/>
      <c r="E32" s="4"/>
      <c r="F32" s="4"/>
    </row>
    <row r="33" spans="1:6" x14ac:dyDescent="0.35">
      <c r="A33" s="73"/>
      <c r="B33" s="3">
        <v>56.308999999999997</v>
      </c>
      <c r="C33" s="31"/>
      <c r="D33" s="31"/>
      <c r="E33" s="4"/>
      <c r="F33" s="4"/>
    </row>
    <row r="34" spans="1:6" x14ac:dyDescent="0.35">
      <c r="A34" s="73"/>
      <c r="B34" s="3">
        <v>65.123000000000005</v>
      </c>
      <c r="C34" s="31"/>
      <c r="D34" s="31"/>
      <c r="E34" s="4"/>
      <c r="F34" s="4"/>
    </row>
    <row r="35" spans="1:6" x14ac:dyDescent="0.35">
      <c r="A35" s="73"/>
      <c r="B35" s="3">
        <v>57.331000000000003</v>
      </c>
      <c r="C35" s="31"/>
      <c r="D35" s="31"/>
      <c r="E35" s="4"/>
      <c r="F35" s="4"/>
    </row>
    <row r="36" spans="1:6" x14ac:dyDescent="0.35">
      <c r="A36" s="73"/>
      <c r="B36" s="3">
        <v>59.619</v>
      </c>
      <c r="C36" s="21"/>
      <c r="D36" s="4"/>
    </row>
    <row r="37" spans="1:6" x14ac:dyDescent="0.35">
      <c r="A37" s="73"/>
      <c r="B37" s="3">
        <v>59.966999999999999</v>
      </c>
    </row>
    <row r="38" spans="1:6" x14ac:dyDescent="0.35">
      <c r="A38" s="73"/>
      <c r="B38" s="3">
        <v>47.994</v>
      </c>
    </row>
    <row r="39" spans="1:6" x14ac:dyDescent="0.35">
      <c r="A39" s="73"/>
      <c r="B39" s="3">
        <v>66.537999999999997</v>
      </c>
    </row>
    <row r="40" spans="1:6" ht="15" thickBot="1" x14ac:dyDescent="0.4">
      <c r="A40" s="74"/>
      <c r="B40" s="2">
        <v>54.203000000000003</v>
      </c>
    </row>
    <row r="41" spans="1:6" x14ac:dyDescent="0.35">
      <c r="A41" s="6" t="s">
        <v>4</v>
      </c>
      <c r="B41" s="7">
        <f ca="1">AVERAGE(B19:B44)</f>
        <v>0</v>
      </c>
    </row>
    <row r="42" spans="1:6" x14ac:dyDescent="0.35">
      <c r="A42" s="6" t="s">
        <v>6</v>
      </c>
      <c r="B42" s="7">
        <f ca="1">B43/SQRT(B44)</f>
        <v>0</v>
      </c>
    </row>
    <row r="43" spans="1:6" x14ac:dyDescent="0.35">
      <c r="A43" s="6" t="s">
        <v>7</v>
      </c>
      <c r="B43" s="7">
        <f ca="1">_xlfn.STDEV.S(B19:B44)</f>
        <v>0</v>
      </c>
    </row>
    <row r="44" spans="1:6" ht="15" thickBot="1" x14ac:dyDescent="0.4">
      <c r="A44" s="9" t="s">
        <v>8</v>
      </c>
      <c r="B44" s="10">
        <v>22</v>
      </c>
    </row>
  </sheetData>
  <mergeCells count="31">
    <mergeCell ref="M11:R11"/>
    <mergeCell ref="M12:R12"/>
    <mergeCell ref="M13:O13"/>
    <mergeCell ref="P13:R13"/>
    <mergeCell ref="A4:B4"/>
    <mergeCell ref="C4:D4"/>
    <mergeCell ref="E4:F4"/>
    <mergeCell ref="M4:O4"/>
    <mergeCell ref="A17:B17"/>
    <mergeCell ref="C17:D17"/>
    <mergeCell ref="A16:D16"/>
    <mergeCell ref="G4:H4"/>
    <mergeCell ref="E3:H3"/>
    <mergeCell ref="A3:D3"/>
    <mergeCell ref="F17:H17"/>
    <mergeCell ref="A1:K1"/>
    <mergeCell ref="I17:K17"/>
    <mergeCell ref="F16:K16"/>
    <mergeCell ref="M1:R1"/>
    <mergeCell ref="C19:C26"/>
    <mergeCell ref="A19:A40"/>
    <mergeCell ref="M7:R7"/>
    <mergeCell ref="M8:R8"/>
    <mergeCell ref="P9:R9"/>
    <mergeCell ref="M9:O9"/>
    <mergeCell ref="P4:R4"/>
    <mergeCell ref="P5:Q5"/>
    <mergeCell ref="A2:H2"/>
    <mergeCell ref="M5:N5"/>
    <mergeCell ref="M2:R2"/>
    <mergeCell ref="M3: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Suppl 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2025-05-27T08:06:30Z</dcterms:modified>
</cp:coreProperties>
</file>