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Figure 6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4" l="1"/>
  <c r="V40" i="4"/>
  <c r="T39" i="4"/>
  <c r="T38" i="4"/>
  <c r="V39" i="4"/>
  <c r="Q38" i="4"/>
  <c r="Q39" i="4" s="1"/>
  <c r="N35" i="4"/>
  <c r="N34" i="4"/>
  <c r="T37" i="4"/>
  <c r="AJ24" i="4" l="1"/>
  <c r="AH24" i="4"/>
  <c r="AF24" i="4"/>
  <c r="AD24" i="4"/>
  <c r="E5" i="4" l="1"/>
</calcChain>
</file>

<file path=xl/sharedStrings.xml><?xml version="1.0" encoding="utf-8"?>
<sst xmlns="http://schemas.openxmlformats.org/spreadsheetml/2006/main" count="168" uniqueCount="88">
  <si>
    <r>
      <t xml:space="preserve">Assay </t>
    </r>
    <r>
      <rPr>
        <sz val="11"/>
        <color theme="1"/>
        <rFont val="Calibri"/>
        <family val="2"/>
      </rPr>
      <t>≠</t>
    </r>
  </si>
  <si>
    <t>Number MK</t>
  </si>
  <si>
    <t xml:space="preserve">Assay </t>
  </si>
  <si>
    <t>Stats</t>
  </si>
  <si>
    <t>Mean</t>
  </si>
  <si>
    <t>sem</t>
  </si>
  <si>
    <t>Total MK</t>
  </si>
  <si>
    <t>SEM</t>
  </si>
  <si>
    <t>**</t>
  </si>
  <si>
    <t>***</t>
  </si>
  <si>
    <t>ns</t>
  </si>
  <si>
    <t>Assay</t>
  </si>
  <si>
    <t>MK</t>
  </si>
  <si>
    <t>Openings</t>
  </si>
  <si>
    <t>mean</t>
  </si>
  <si>
    <t xml:space="preserve">Number MKs </t>
  </si>
  <si>
    <t>STATISTICS</t>
  </si>
  <si>
    <t>DMSO</t>
  </si>
  <si>
    <t>B + I</t>
  </si>
  <si>
    <t>Length</t>
  </si>
  <si>
    <t>MK 1</t>
  </si>
  <si>
    <t>MK 2</t>
  </si>
  <si>
    <t>MK 3</t>
  </si>
  <si>
    <t>MK 4</t>
  </si>
  <si>
    <t>MK 5</t>
  </si>
  <si>
    <t>MK 6</t>
  </si>
  <si>
    <t>Mk 6</t>
  </si>
  <si>
    <t>MK 7</t>
  </si>
  <si>
    <t>MK 8</t>
  </si>
  <si>
    <t>Mk 8</t>
  </si>
  <si>
    <t>MK 9</t>
  </si>
  <si>
    <t>MK 10</t>
  </si>
  <si>
    <t>MK 11</t>
  </si>
  <si>
    <t>Mk 11</t>
  </si>
  <si>
    <t>MK 12</t>
  </si>
  <si>
    <t>MK 13</t>
  </si>
  <si>
    <t>MK 14</t>
  </si>
  <si>
    <t>Mk 14</t>
  </si>
  <si>
    <t>MK 15</t>
  </si>
  <si>
    <t>MK 16</t>
  </si>
  <si>
    <t>MK 17</t>
  </si>
  <si>
    <t>Mk 18</t>
  </si>
  <si>
    <t>MK 18</t>
  </si>
  <si>
    <t>MK 19</t>
  </si>
  <si>
    <t>MK 20</t>
  </si>
  <si>
    <t>MK 21</t>
  </si>
  <si>
    <t>Mk 22</t>
  </si>
  <si>
    <r>
      <t xml:space="preserve">Mice </t>
    </r>
    <r>
      <rPr>
        <sz val="11"/>
        <color theme="1"/>
        <rFont val="Calibri"/>
        <family val="2"/>
      </rPr>
      <t>≠</t>
    </r>
  </si>
  <si>
    <t>total</t>
  </si>
  <si>
    <t>% Stage I</t>
  </si>
  <si>
    <t>% Stage II</t>
  </si>
  <si>
    <t>% Stage III</t>
  </si>
  <si>
    <t>% pyrenocytes</t>
  </si>
  <si>
    <t>% Stage 1</t>
  </si>
  <si>
    <t>% Stage 2</t>
  </si>
  <si>
    <t>% Stage 3</t>
  </si>
  <si>
    <t>3h</t>
  </si>
  <si>
    <t>6H</t>
  </si>
  <si>
    <t>Number</t>
  </si>
  <si>
    <t xml:space="preserve">mean </t>
  </si>
  <si>
    <t xml:space="preserve">sem </t>
  </si>
  <si>
    <t>DMSO vs B+I</t>
  </si>
  <si>
    <t>&lt;0,0001</t>
  </si>
  <si>
    <t>stage I</t>
  </si>
  <si>
    <t>stage II</t>
  </si>
  <si>
    <t>Stage III</t>
  </si>
  <si>
    <t>pyrenocytes</t>
  </si>
  <si>
    <t>**** &lt;0,0001</t>
  </si>
  <si>
    <t>6h</t>
  </si>
  <si>
    <t>*0,0161</t>
  </si>
  <si>
    <t>*** 0,0007</t>
  </si>
  <si>
    <t>** 0,003</t>
  </si>
  <si>
    <t>ns 0,9636</t>
  </si>
  <si>
    <t xml:space="preserve">total </t>
  </si>
  <si>
    <t>****</t>
  </si>
  <si>
    <t>Figure 6B left - Length of the Collagen IV fibers</t>
  </si>
  <si>
    <t>Mann-Whitney (figure 6B left - fibre length)</t>
  </si>
  <si>
    <t>Figure 6B right - Mesh size (µm)</t>
  </si>
  <si>
    <t>Figure 6D - Number MK/area</t>
  </si>
  <si>
    <t>Mann-Whitney (figure 6D - number MK/area)</t>
  </si>
  <si>
    <t xml:space="preserve">Figure 6F left -MK density </t>
  </si>
  <si>
    <t>Mann-Whitney (figure 6F left - MK density)</t>
  </si>
  <si>
    <t>Figure 6F right- MK maturation stages (%)</t>
  </si>
  <si>
    <t xml:space="preserve">Figure 6H - Number of released MK (BM Explants) </t>
  </si>
  <si>
    <t>one-way ANOVA with Tukey correction (figure 6F right - maturation stages)</t>
  </si>
  <si>
    <t xml:space="preserve">unpaired t test (figure 6H - Number of released MK (BM Explants)) </t>
  </si>
  <si>
    <t>t-test (figure 6B right - mesh size)</t>
  </si>
  <si>
    <t>DATA 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</si>
</sst>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2" borderId="15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/>
    <xf numFmtId="2" fontId="0" fillId="2" borderId="9" xfId="0" applyNumberFormat="1" applyFill="1" applyBorder="1"/>
    <xf numFmtId="0" fontId="0" fillId="0" borderId="0" xfId="0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5" xfId="0" applyFill="1" applyBorder="1"/>
    <xf numFmtId="0" fontId="0" fillId="3" borderId="0" xfId="0" applyFill="1" applyBorder="1"/>
    <xf numFmtId="0" fontId="0" fillId="3" borderId="13" xfId="0" applyFill="1" applyBorder="1"/>
    <xf numFmtId="0" fontId="0" fillId="2" borderId="6" xfId="0" applyFill="1" applyBorder="1"/>
    <xf numFmtId="0" fontId="0" fillId="2" borderId="13" xfId="0" applyFill="1" applyBorder="1"/>
    <xf numFmtId="0" fontId="0" fillId="0" borderId="22" xfId="0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2" fontId="0" fillId="2" borderId="5" xfId="0" applyNumberFormat="1" applyFill="1" applyBorder="1"/>
    <xf numFmtId="0" fontId="4" fillId="0" borderId="0" xfId="0" applyFont="1"/>
    <xf numFmtId="0" fontId="0" fillId="0" borderId="15" xfId="0" applyFill="1" applyBorder="1"/>
    <xf numFmtId="0" fontId="0" fillId="0" borderId="13" xfId="0" applyFill="1" applyBorder="1"/>
    <xf numFmtId="0" fontId="0" fillId="0" borderId="7" xfId="0" applyFill="1" applyBorder="1"/>
    <xf numFmtId="0" fontId="0" fillId="0" borderId="8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0" fillId="0" borderId="9" xfId="0" applyFill="1" applyBorder="1"/>
    <xf numFmtId="0" fontId="0" fillId="4" borderId="9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2" borderId="8" xfId="0" applyNumberFormat="1" applyFill="1" applyBorder="1"/>
    <xf numFmtId="0" fontId="0" fillId="4" borderId="18" xfId="0" applyFill="1" applyBorder="1" applyAlignment="1">
      <alignment horizontal="center"/>
    </xf>
    <xf numFmtId="0" fontId="0" fillId="0" borderId="6" xfId="0" applyFill="1" applyBorder="1"/>
    <xf numFmtId="0" fontId="0" fillId="0" borderId="1" xfId="0" applyBorder="1"/>
    <xf numFmtId="0" fontId="0" fillId="5" borderId="23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8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6"/>
  <sheetViews>
    <sheetView tabSelected="1" topLeftCell="N1" zoomScale="72" workbookViewId="0">
      <selection activeCell="AN1" sqref="AN1:AR1"/>
    </sheetView>
  </sheetViews>
  <sheetFormatPr baseColWidth="10" defaultRowHeight="14.5" x14ac:dyDescent="0.35"/>
  <cols>
    <col min="33" max="33" width="12.7265625" customWidth="1"/>
    <col min="38" max="38" width="13" bestFit="1" customWidth="1"/>
    <col min="39" max="39" width="6.54296875" customWidth="1"/>
    <col min="43" max="43" width="16.26953125" customWidth="1"/>
    <col min="44" max="44" width="14.7265625" customWidth="1"/>
  </cols>
  <sheetData>
    <row r="1" spans="1:44" ht="21.5" thickBot="1" x14ac:dyDescent="0.55000000000000004">
      <c r="A1" s="107" t="s">
        <v>87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N1" s="85" t="s">
        <v>16</v>
      </c>
      <c r="AO1" s="85"/>
      <c r="AP1" s="85"/>
      <c r="AQ1" s="85"/>
      <c r="AR1" s="85"/>
    </row>
    <row r="2" spans="1:44" ht="15" thickBot="1" x14ac:dyDescent="0.4">
      <c r="A2" s="118" t="s">
        <v>75</v>
      </c>
      <c r="B2" s="119"/>
      <c r="C2" s="119"/>
      <c r="D2" s="119"/>
      <c r="E2" s="119"/>
      <c r="F2" s="119"/>
      <c r="G2" s="119"/>
      <c r="H2" s="119"/>
      <c r="I2" s="119"/>
      <c r="J2" s="127"/>
      <c r="L2" s="82" t="s">
        <v>77</v>
      </c>
      <c r="M2" s="83"/>
      <c r="N2" s="83"/>
      <c r="O2" s="83"/>
      <c r="P2" s="83"/>
      <c r="Q2" s="84"/>
      <c r="S2" s="73" t="s">
        <v>78</v>
      </c>
      <c r="T2" s="74"/>
      <c r="U2" s="74"/>
      <c r="V2" s="75"/>
      <c r="X2" s="118" t="s">
        <v>80</v>
      </c>
      <c r="Y2" s="119"/>
      <c r="Z2" s="120"/>
      <c r="AA2" s="121"/>
      <c r="AC2" s="125" t="s">
        <v>82</v>
      </c>
      <c r="AD2" s="125"/>
      <c r="AE2" s="125"/>
      <c r="AF2" s="125"/>
      <c r="AG2" s="125"/>
      <c r="AH2" s="125"/>
      <c r="AI2" s="125"/>
      <c r="AJ2" s="125"/>
      <c r="AK2" s="125"/>
      <c r="AL2" s="125"/>
      <c r="AN2" s="91" t="s">
        <v>76</v>
      </c>
      <c r="AO2" s="92"/>
      <c r="AP2" s="92"/>
      <c r="AQ2" s="92"/>
      <c r="AR2" s="93"/>
    </row>
    <row r="3" spans="1:44" ht="15" thickBot="1" x14ac:dyDescent="0.4">
      <c r="A3" s="102" t="s">
        <v>17</v>
      </c>
      <c r="B3" s="108"/>
      <c r="C3" s="108"/>
      <c r="D3" s="108"/>
      <c r="E3" s="108"/>
      <c r="F3" s="102" t="s">
        <v>18</v>
      </c>
      <c r="G3" s="108"/>
      <c r="H3" s="108"/>
      <c r="I3" s="108"/>
      <c r="J3" s="103"/>
      <c r="L3" s="89" t="s">
        <v>17</v>
      </c>
      <c r="M3" s="94"/>
      <c r="N3" s="94"/>
      <c r="O3" s="102" t="s">
        <v>18</v>
      </c>
      <c r="P3" s="108"/>
      <c r="Q3" s="103"/>
      <c r="S3" s="1" t="s">
        <v>47</v>
      </c>
      <c r="T3" s="53" t="s">
        <v>17</v>
      </c>
      <c r="U3" s="70" t="s">
        <v>47</v>
      </c>
      <c r="V3" s="66" t="s">
        <v>18</v>
      </c>
      <c r="X3" s="70" t="s">
        <v>47</v>
      </c>
      <c r="Y3" s="66" t="s">
        <v>17</v>
      </c>
      <c r="Z3" s="2" t="s">
        <v>47</v>
      </c>
      <c r="AA3" s="54" t="s">
        <v>18</v>
      </c>
      <c r="AC3" s="126" t="s">
        <v>17</v>
      </c>
      <c r="AD3" s="126"/>
      <c r="AE3" s="126"/>
      <c r="AF3" s="126"/>
      <c r="AG3" s="126"/>
      <c r="AH3" s="126" t="s">
        <v>18</v>
      </c>
      <c r="AI3" s="126"/>
      <c r="AJ3" s="126"/>
      <c r="AK3" s="126"/>
      <c r="AL3" s="126"/>
      <c r="AN3" s="91" t="s">
        <v>61</v>
      </c>
      <c r="AO3" s="92"/>
      <c r="AP3" s="92"/>
      <c r="AQ3" s="92"/>
      <c r="AR3" s="93"/>
    </row>
    <row r="4" spans="1:44" ht="15" thickBot="1" x14ac:dyDescent="0.4">
      <c r="A4" s="26" t="s">
        <v>11</v>
      </c>
      <c r="B4" s="2" t="s">
        <v>1</v>
      </c>
      <c r="C4" s="134" t="s">
        <v>19</v>
      </c>
      <c r="D4" s="134"/>
      <c r="E4" s="53" t="s">
        <v>4</v>
      </c>
      <c r="F4" s="1" t="s">
        <v>2</v>
      </c>
      <c r="G4" s="2" t="s">
        <v>1</v>
      </c>
      <c r="H4" s="134" t="s">
        <v>19</v>
      </c>
      <c r="I4" s="134"/>
      <c r="J4" s="54" t="s">
        <v>4</v>
      </c>
      <c r="L4" s="64" t="s">
        <v>11</v>
      </c>
      <c r="M4" s="65" t="s">
        <v>12</v>
      </c>
      <c r="N4" s="66" t="s">
        <v>13</v>
      </c>
      <c r="O4" s="12" t="s">
        <v>11</v>
      </c>
      <c r="P4" s="12" t="s">
        <v>12</v>
      </c>
      <c r="Q4" s="11" t="s">
        <v>13</v>
      </c>
      <c r="S4" s="109">
        <v>1</v>
      </c>
      <c r="T4" s="69">
        <v>8</v>
      </c>
      <c r="U4" s="109">
        <v>1</v>
      </c>
      <c r="V4" s="69">
        <v>18</v>
      </c>
      <c r="X4" s="122">
        <v>1</v>
      </c>
      <c r="Y4" s="37">
        <v>4</v>
      </c>
      <c r="Z4" s="122">
        <v>1</v>
      </c>
      <c r="AA4" s="37">
        <v>2</v>
      </c>
      <c r="AC4" s="38" t="s">
        <v>0</v>
      </c>
      <c r="AD4" s="38" t="s">
        <v>49</v>
      </c>
      <c r="AE4" s="38" t="s">
        <v>50</v>
      </c>
      <c r="AF4" s="38" t="s">
        <v>51</v>
      </c>
      <c r="AG4" s="38" t="s">
        <v>52</v>
      </c>
      <c r="AH4" s="38" t="s">
        <v>0</v>
      </c>
      <c r="AI4" s="38" t="s">
        <v>53</v>
      </c>
      <c r="AJ4" s="38" t="s">
        <v>54</v>
      </c>
      <c r="AK4" s="38" t="s">
        <v>55</v>
      </c>
      <c r="AL4" s="38" t="s">
        <v>52</v>
      </c>
      <c r="AN4" s="100" t="s">
        <v>62</v>
      </c>
      <c r="AO4" s="101"/>
      <c r="AP4" s="97" t="s">
        <v>74</v>
      </c>
      <c r="AQ4" s="98"/>
      <c r="AR4" s="99"/>
    </row>
    <row r="5" spans="1:44" ht="15" thickBot="1" x14ac:dyDescent="0.4">
      <c r="A5" s="77">
        <v>1</v>
      </c>
      <c r="B5" s="105" t="s">
        <v>20</v>
      </c>
      <c r="C5" s="128">
        <v>9.1</v>
      </c>
      <c r="D5" s="129"/>
      <c r="E5" s="130">
        <f>AVERAGE(C5:D14)</f>
        <v>9.9390000000000001</v>
      </c>
      <c r="F5" s="77">
        <v>1</v>
      </c>
      <c r="G5" s="105" t="s">
        <v>20</v>
      </c>
      <c r="H5" s="128">
        <v>9.39</v>
      </c>
      <c r="I5" s="129"/>
      <c r="J5" s="130">
        <v>8.32</v>
      </c>
      <c r="L5" s="76">
        <v>1</v>
      </c>
      <c r="M5" s="79">
        <v>1</v>
      </c>
      <c r="N5" s="13">
        <v>12.28</v>
      </c>
      <c r="O5" s="76">
        <v>1</v>
      </c>
      <c r="P5" s="79">
        <v>1</v>
      </c>
      <c r="Q5" s="13">
        <v>1.8</v>
      </c>
      <c r="S5" s="110"/>
      <c r="T5" s="44">
        <v>5</v>
      </c>
      <c r="U5" s="110"/>
      <c r="V5" s="44">
        <v>16</v>
      </c>
      <c r="X5" s="123"/>
      <c r="Y5" s="38">
        <v>2</v>
      </c>
      <c r="Z5" s="123"/>
      <c r="AA5" s="38">
        <v>2</v>
      </c>
      <c r="AC5" s="123">
        <v>1</v>
      </c>
      <c r="AD5" s="38">
        <v>20</v>
      </c>
      <c r="AE5" s="38">
        <v>20</v>
      </c>
      <c r="AF5" s="38">
        <v>60</v>
      </c>
      <c r="AG5" s="38">
        <v>0</v>
      </c>
      <c r="AH5" s="123">
        <v>1</v>
      </c>
      <c r="AI5" s="38">
        <v>12.9</v>
      </c>
      <c r="AJ5" s="38">
        <v>35.5</v>
      </c>
      <c r="AK5" s="38">
        <v>45.16</v>
      </c>
      <c r="AL5" s="38">
        <v>6.45</v>
      </c>
    </row>
    <row r="6" spans="1:44" ht="15" thickBot="1" x14ac:dyDescent="0.4">
      <c r="A6" s="77"/>
      <c r="B6" s="105"/>
      <c r="C6" s="128">
        <v>8.44</v>
      </c>
      <c r="D6" s="129"/>
      <c r="E6" s="130"/>
      <c r="F6" s="77"/>
      <c r="G6" s="105"/>
      <c r="H6" s="128">
        <v>8.08</v>
      </c>
      <c r="I6" s="129"/>
      <c r="J6" s="130"/>
      <c r="L6" s="77"/>
      <c r="M6" s="80"/>
      <c r="N6" s="14">
        <v>6.42</v>
      </c>
      <c r="O6" s="77"/>
      <c r="P6" s="80"/>
      <c r="Q6" s="14">
        <v>3.31</v>
      </c>
      <c r="S6" s="110"/>
      <c r="T6" s="44">
        <v>6</v>
      </c>
      <c r="U6" s="110"/>
      <c r="V6" s="44">
        <v>16</v>
      </c>
      <c r="X6" s="123"/>
      <c r="Y6" s="38">
        <v>2</v>
      </c>
      <c r="Z6" s="123"/>
      <c r="AA6" s="38">
        <v>2</v>
      </c>
      <c r="AC6" s="123"/>
      <c r="AD6" s="38">
        <v>22</v>
      </c>
      <c r="AE6" s="38">
        <v>7.4</v>
      </c>
      <c r="AF6" s="38">
        <v>70.3</v>
      </c>
      <c r="AG6" s="38">
        <v>0</v>
      </c>
      <c r="AH6" s="123"/>
      <c r="AI6" s="38">
        <v>15.15</v>
      </c>
      <c r="AJ6" s="38">
        <v>27.8</v>
      </c>
      <c r="AK6" s="38">
        <v>51.5</v>
      </c>
      <c r="AL6" s="38">
        <v>6</v>
      </c>
      <c r="AN6" s="91" t="s">
        <v>86</v>
      </c>
      <c r="AO6" s="92"/>
      <c r="AP6" s="92"/>
      <c r="AQ6" s="92"/>
      <c r="AR6" s="93"/>
    </row>
    <row r="7" spans="1:44" ht="15" thickBot="1" x14ac:dyDescent="0.4">
      <c r="A7" s="77"/>
      <c r="B7" s="105"/>
      <c r="C7" s="128">
        <v>8.6</v>
      </c>
      <c r="D7" s="129"/>
      <c r="E7" s="130"/>
      <c r="F7" s="77"/>
      <c r="G7" s="105"/>
      <c r="H7" s="128">
        <v>6.97</v>
      </c>
      <c r="I7" s="129"/>
      <c r="J7" s="130"/>
      <c r="L7" s="77"/>
      <c r="M7" s="80">
        <v>2</v>
      </c>
      <c r="N7" s="14">
        <v>6.38</v>
      </c>
      <c r="O7" s="77"/>
      <c r="P7" s="80"/>
      <c r="Q7" s="14">
        <v>5.86</v>
      </c>
      <c r="S7" s="110"/>
      <c r="T7" s="44">
        <v>7</v>
      </c>
      <c r="U7" s="110"/>
      <c r="V7" s="44">
        <v>15</v>
      </c>
      <c r="X7" s="123"/>
      <c r="Y7" s="38">
        <v>1</v>
      </c>
      <c r="Z7" s="123"/>
      <c r="AA7" s="38">
        <v>3</v>
      </c>
      <c r="AC7" s="123">
        <v>2</v>
      </c>
      <c r="AD7" s="38">
        <v>9.5</v>
      </c>
      <c r="AE7" s="38">
        <v>4.7</v>
      </c>
      <c r="AF7" s="38">
        <v>80.900000000000006</v>
      </c>
      <c r="AG7" s="38">
        <v>4.7</v>
      </c>
      <c r="AH7" s="123"/>
      <c r="AI7" s="38">
        <v>4.3499999999999996</v>
      </c>
      <c r="AJ7" s="38">
        <v>30.4</v>
      </c>
      <c r="AK7" s="38">
        <v>60.8</v>
      </c>
      <c r="AL7" s="38">
        <v>4.34</v>
      </c>
      <c r="AN7" s="91" t="s">
        <v>61</v>
      </c>
      <c r="AO7" s="92"/>
      <c r="AP7" s="92"/>
      <c r="AQ7" s="92"/>
      <c r="AR7" s="93"/>
    </row>
    <row r="8" spans="1:44" ht="15" thickBot="1" x14ac:dyDescent="0.4">
      <c r="A8" s="77"/>
      <c r="B8" s="105"/>
      <c r="C8" s="128">
        <v>9.4600000000000009</v>
      </c>
      <c r="D8" s="129"/>
      <c r="E8" s="130"/>
      <c r="F8" s="77"/>
      <c r="G8" s="105"/>
      <c r="H8" s="128">
        <v>9.51</v>
      </c>
      <c r="I8" s="129"/>
      <c r="J8" s="130"/>
      <c r="L8" s="77"/>
      <c r="M8" s="80"/>
      <c r="N8" s="14">
        <v>5.75</v>
      </c>
      <c r="O8" s="77"/>
      <c r="P8" s="80"/>
      <c r="Q8" s="14">
        <v>2.5499999999999998</v>
      </c>
      <c r="S8" s="110"/>
      <c r="T8" s="44">
        <v>6</v>
      </c>
      <c r="U8" s="110"/>
      <c r="V8" s="44">
        <v>18</v>
      </c>
      <c r="X8" s="123"/>
      <c r="Y8" s="38">
        <v>5</v>
      </c>
      <c r="Z8" s="123"/>
      <c r="AA8" s="38">
        <v>3</v>
      </c>
      <c r="AC8" s="123"/>
      <c r="AD8" s="38">
        <v>11.8</v>
      </c>
      <c r="AE8" s="38">
        <v>5.9</v>
      </c>
      <c r="AF8" s="38">
        <v>76.5</v>
      </c>
      <c r="AG8" s="38">
        <v>5.9</v>
      </c>
      <c r="AH8" s="123">
        <v>2</v>
      </c>
      <c r="AI8" s="38">
        <v>18.75</v>
      </c>
      <c r="AJ8" s="38">
        <v>50</v>
      </c>
      <c r="AK8" s="38">
        <v>31.2</v>
      </c>
      <c r="AL8" s="38">
        <v>0</v>
      </c>
      <c r="AN8" s="100" t="s">
        <v>62</v>
      </c>
      <c r="AO8" s="101"/>
      <c r="AP8" s="97" t="s">
        <v>9</v>
      </c>
      <c r="AQ8" s="98"/>
      <c r="AR8" s="99"/>
    </row>
    <row r="9" spans="1:44" ht="15" thickBot="1" x14ac:dyDescent="0.4">
      <c r="A9" s="77"/>
      <c r="B9" s="105"/>
      <c r="C9" s="128">
        <v>11.49</v>
      </c>
      <c r="D9" s="129"/>
      <c r="E9" s="130"/>
      <c r="F9" s="77"/>
      <c r="G9" s="105"/>
      <c r="H9" s="128">
        <v>7.68</v>
      </c>
      <c r="I9" s="129"/>
      <c r="J9" s="130"/>
      <c r="L9" s="77"/>
      <c r="M9" s="80"/>
      <c r="N9" s="14">
        <v>5.75</v>
      </c>
      <c r="O9" s="77"/>
      <c r="P9" s="80"/>
      <c r="Q9" s="14">
        <v>4.43</v>
      </c>
      <c r="S9" s="110"/>
      <c r="T9" s="44">
        <v>7</v>
      </c>
      <c r="U9" s="110"/>
      <c r="V9" s="44">
        <v>18</v>
      </c>
      <c r="X9" s="123"/>
      <c r="Y9" s="38">
        <v>4</v>
      </c>
      <c r="Z9" s="123"/>
      <c r="AA9" s="38">
        <v>4</v>
      </c>
      <c r="AC9" s="72">
        <v>3</v>
      </c>
      <c r="AD9" s="39">
        <v>20.3</v>
      </c>
      <c r="AE9" s="39">
        <v>22</v>
      </c>
      <c r="AF9" s="39">
        <v>55.9</v>
      </c>
      <c r="AG9" s="39">
        <v>1.7</v>
      </c>
      <c r="AH9" s="123"/>
      <c r="AI9" s="38">
        <v>11.1</v>
      </c>
      <c r="AJ9" s="38">
        <v>62.9</v>
      </c>
      <c r="AK9" s="38">
        <v>22.2</v>
      </c>
      <c r="AL9" s="38">
        <v>3.7</v>
      </c>
    </row>
    <row r="10" spans="1:44" ht="15" thickBot="1" x14ac:dyDescent="0.4">
      <c r="A10" s="77"/>
      <c r="B10" s="105"/>
      <c r="C10" s="128">
        <v>6.99</v>
      </c>
      <c r="D10" s="129"/>
      <c r="E10" s="130"/>
      <c r="F10" s="77"/>
      <c r="G10" s="105"/>
      <c r="H10" s="128">
        <v>9.0399999999999991</v>
      </c>
      <c r="I10" s="129"/>
      <c r="J10" s="130"/>
      <c r="L10" s="77"/>
      <c r="M10" s="80"/>
      <c r="N10" s="14">
        <v>8.49</v>
      </c>
      <c r="O10" s="77"/>
      <c r="P10" s="80"/>
      <c r="Q10" s="14">
        <v>3.63</v>
      </c>
      <c r="S10" s="110"/>
      <c r="T10" s="44">
        <v>6</v>
      </c>
      <c r="U10" s="110"/>
      <c r="V10" s="44">
        <v>15</v>
      </c>
      <c r="X10" s="123"/>
      <c r="Y10" s="38">
        <v>2</v>
      </c>
      <c r="Z10" s="123"/>
      <c r="AA10" s="38">
        <v>3</v>
      </c>
      <c r="AC10" s="15" t="s">
        <v>14</v>
      </c>
      <c r="AD10" s="16">
        <v>16.72</v>
      </c>
      <c r="AE10" s="16">
        <v>12</v>
      </c>
      <c r="AF10" s="16">
        <v>68.72</v>
      </c>
      <c r="AG10" s="35">
        <v>2.46</v>
      </c>
      <c r="AH10" s="71">
        <v>3</v>
      </c>
      <c r="AI10" s="39">
        <v>8</v>
      </c>
      <c r="AJ10" s="39">
        <v>44</v>
      </c>
      <c r="AK10" s="39">
        <v>44</v>
      </c>
      <c r="AL10" s="39">
        <v>1</v>
      </c>
      <c r="AN10" s="86" t="s">
        <v>79</v>
      </c>
      <c r="AO10" s="87"/>
      <c r="AP10" s="87"/>
      <c r="AQ10" s="87"/>
      <c r="AR10" s="88"/>
    </row>
    <row r="11" spans="1:44" ht="15" thickBot="1" x14ac:dyDescent="0.4">
      <c r="A11" s="77"/>
      <c r="B11" s="105"/>
      <c r="C11" s="128">
        <v>7.74</v>
      </c>
      <c r="D11" s="129"/>
      <c r="E11" s="130"/>
      <c r="F11" s="77"/>
      <c r="G11" s="105"/>
      <c r="H11" s="128">
        <v>6.64</v>
      </c>
      <c r="I11" s="129"/>
      <c r="J11" s="130"/>
      <c r="L11" s="77"/>
      <c r="M11" s="7">
        <v>3</v>
      </c>
      <c r="N11" s="14">
        <v>11.56</v>
      </c>
      <c r="O11" s="77"/>
      <c r="P11" s="80"/>
      <c r="Q11" s="14">
        <v>1.99</v>
      </c>
      <c r="S11" s="110"/>
      <c r="T11" s="44">
        <v>7</v>
      </c>
      <c r="U11" s="110"/>
      <c r="V11" s="44">
        <v>14</v>
      </c>
      <c r="X11" s="123"/>
      <c r="Y11" s="38">
        <v>1</v>
      </c>
      <c r="Z11" s="123"/>
      <c r="AA11" s="38">
        <v>4</v>
      </c>
      <c r="AC11" s="20" t="s">
        <v>5</v>
      </c>
      <c r="AD11" s="21">
        <v>2.2400000000000002</v>
      </c>
      <c r="AE11" s="21">
        <v>3.32</v>
      </c>
      <c r="AF11" s="21">
        <v>4.2300000000000004</v>
      </c>
      <c r="AG11" s="22">
        <v>1</v>
      </c>
      <c r="AH11" s="16" t="s">
        <v>14</v>
      </c>
      <c r="AI11" s="41">
        <v>11.7083333</v>
      </c>
      <c r="AJ11" s="41">
        <v>41.766666700000002</v>
      </c>
      <c r="AK11" s="41">
        <v>42.476666000000002</v>
      </c>
      <c r="AL11" s="17">
        <v>3.5816667</v>
      </c>
      <c r="AN11" s="139" t="s">
        <v>61</v>
      </c>
      <c r="AO11" s="140"/>
      <c r="AP11" s="143" t="s">
        <v>67</v>
      </c>
      <c r="AQ11" s="144"/>
      <c r="AR11" s="145"/>
    </row>
    <row r="12" spans="1:44" ht="15" thickBot="1" x14ac:dyDescent="0.4">
      <c r="A12" s="77"/>
      <c r="B12" s="105"/>
      <c r="C12" s="128">
        <v>14.83</v>
      </c>
      <c r="D12" s="129"/>
      <c r="E12" s="130"/>
      <c r="F12" s="77"/>
      <c r="G12" s="105"/>
      <c r="H12" s="128">
        <v>9.89</v>
      </c>
      <c r="I12" s="129"/>
      <c r="J12" s="130"/>
      <c r="L12" s="77"/>
      <c r="M12" s="80">
        <v>4</v>
      </c>
      <c r="N12" s="14">
        <v>15.51</v>
      </c>
      <c r="O12" s="77"/>
      <c r="P12" s="80">
        <v>2</v>
      </c>
      <c r="Q12" s="14">
        <v>3.31</v>
      </c>
      <c r="S12" s="110"/>
      <c r="T12" s="44">
        <v>7</v>
      </c>
      <c r="U12" s="110"/>
      <c r="V12" s="44">
        <v>18</v>
      </c>
      <c r="X12" s="123"/>
      <c r="Y12" s="38">
        <v>1</v>
      </c>
      <c r="Z12" s="123"/>
      <c r="AA12" s="38">
        <v>0</v>
      </c>
      <c r="AC12" s="42"/>
      <c r="AH12" s="20" t="s">
        <v>5</v>
      </c>
      <c r="AI12" s="21">
        <v>1.9</v>
      </c>
      <c r="AJ12" s="21">
        <v>4.9000000000000004</v>
      </c>
      <c r="AK12" s="21">
        <v>5.17</v>
      </c>
      <c r="AL12" s="22">
        <v>0.97</v>
      </c>
      <c r="AN12" s="141"/>
      <c r="AO12" s="142"/>
      <c r="AP12" s="146"/>
      <c r="AQ12" s="147"/>
      <c r="AR12" s="148"/>
    </row>
    <row r="13" spans="1:44" ht="15" thickBot="1" x14ac:dyDescent="0.4">
      <c r="A13" s="77"/>
      <c r="B13" s="105"/>
      <c r="C13" s="128">
        <v>12.33</v>
      </c>
      <c r="D13" s="129"/>
      <c r="E13" s="130"/>
      <c r="F13" s="77"/>
      <c r="G13" s="105"/>
      <c r="H13" s="128">
        <v>7.7</v>
      </c>
      <c r="I13" s="129"/>
      <c r="J13" s="130"/>
      <c r="L13" s="77"/>
      <c r="M13" s="80"/>
      <c r="N13" s="14">
        <v>7.46</v>
      </c>
      <c r="O13" s="77"/>
      <c r="P13" s="80"/>
      <c r="Q13" s="14">
        <v>3.59</v>
      </c>
      <c r="S13" s="110"/>
      <c r="T13" s="44">
        <v>5</v>
      </c>
      <c r="U13" s="110"/>
      <c r="V13" s="44">
        <v>18</v>
      </c>
      <c r="X13" s="123"/>
      <c r="Y13" s="38">
        <v>2</v>
      </c>
      <c r="Z13" s="123"/>
      <c r="AA13" s="38">
        <v>5</v>
      </c>
      <c r="AH13" s="42"/>
      <c r="AI13" s="8"/>
      <c r="AJ13" s="8"/>
      <c r="AK13" s="8"/>
      <c r="AL13" s="8"/>
    </row>
    <row r="14" spans="1:44" ht="15" thickBot="1" x14ac:dyDescent="0.4">
      <c r="A14" s="77"/>
      <c r="B14" s="105"/>
      <c r="C14" s="131">
        <v>10.41</v>
      </c>
      <c r="D14" s="132"/>
      <c r="E14" s="130"/>
      <c r="F14" s="77"/>
      <c r="G14" s="105"/>
      <c r="H14" s="131">
        <v>8.26</v>
      </c>
      <c r="I14" s="132"/>
      <c r="J14" s="130"/>
      <c r="L14" s="77"/>
      <c r="M14" s="80">
        <v>5</v>
      </c>
      <c r="N14" s="14">
        <v>12.12</v>
      </c>
      <c r="O14" s="77"/>
      <c r="P14" s="80"/>
      <c r="Q14" s="14">
        <v>5.82</v>
      </c>
      <c r="S14" s="111"/>
      <c r="T14" s="62">
        <v>1</v>
      </c>
      <c r="U14" s="110"/>
      <c r="V14" s="44">
        <v>14</v>
      </c>
      <c r="X14" s="123"/>
      <c r="Y14" s="38">
        <v>0</v>
      </c>
      <c r="Z14" s="123"/>
      <c r="AA14" s="38">
        <v>2</v>
      </c>
      <c r="AC14" s="102" t="s">
        <v>83</v>
      </c>
      <c r="AD14" s="108"/>
      <c r="AE14" s="108"/>
      <c r="AF14" s="108"/>
      <c r="AG14" s="108"/>
      <c r="AH14" s="108"/>
      <c r="AI14" s="108"/>
      <c r="AJ14" s="103"/>
      <c r="AN14" s="86" t="s">
        <v>81</v>
      </c>
      <c r="AO14" s="151"/>
      <c r="AP14" s="151"/>
      <c r="AQ14" s="151"/>
      <c r="AR14" s="152"/>
    </row>
    <row r="15" spans="1:44" ht="15" thickBot="1" x14ac:dyDescent="0.4">
      <c r="A15" s="77"/>
      <c r="B15" s="105" t="s">
        <v>21</v>
      </c>
      <c r="C15" s="128">
        <v>13.43</v>
      </c>
      <c r="D15" s="129"/>
      <c r="E15" s="130">
        <v>11.33</v>
      </c>
      <c r="F15" s="77"/>
      <c r="G15" s="105" t="s">
        <v>21</v>
      </c>
      <c r="H15" s="128">
        <v>5.08</v>
      </c>
      <c r="I15" s="129"/>
      <c r="J15" s="130">
        <v>7.06</v>
      </c>
      <c r="L15" s="77"/>
      <c r="M15" s="80"/>
      <c r="N15" s="14">
        <v>4.79</v>
      </c>
      <c r="O15" s="77"/>
      <c r="P15" s="80"/>
      <c r="Q15" s="14">
        <v>8.3699999999999992</v>
      </c>
      <c r="S15" s="109">
        <v>2</v>
      </c>
      <c r="T15" s="69">
        <v>9</v>
      </c>
      <c r="U15" s="109">
        <v>2</v>
      </c>
      <c r="V15" s="69">
        <v>16</v>
      </c>
      <c r="X15" s="123"/>
      <c r="Y15" s="38">
        <v>1</v>
      </c>
      <c r="Z15" s="123"/>
      <c r="AA15" s="38">
        <v>2</v>
      </c>
      <c r="AC15" s="135" t="s">
        <v>56</v>
      </c>
      <c r="AD15" s="120"/>
      <c r="AE15" s="120"/>
      <c r="AF15" s="121"/>
      <c r="AG15" s="136" t="s">
        <v>57</v>
      </c>
      <c r="AH15" s="137"/>
      <c r="AI15" s="137"/>
      <c r="AJ15" s="138"/>
      <c r="AN15" s="91" t="s">
        <v>61</v>
      </c>
      <c r="AO15" s="92"/>
      <c r="AP15" s="92"/>
      <c r="AQ15" s="92"/>
      <c r="AR15" s="93"/>
    </row>
    <row r="16" spans="1:44" ht="15" thickBot="1" x14ac:dyDescent="0.4">
      <c r="A16" s="77"/>
      <c r="B16" s="105"/>
      <c r="C16" s="128">
        <v>14.7</v>
      </c>
      <c r="D16" s="129"/>
      <c r="E16" s="130"/>
      <c r="F16" s="77"/>
      <c r="G16" s="105"/>
      <c r="H16" s="128">
        <v>9.5399999999999991</v>
      </c>
      <c r="I16" s="129"/>
      <c r="J16" s="130"/>
      <c r="L16" s="77"/>
      <c r="M16" s="80"/>
      <c r="N16" s="14">
        <v>3.59</v>
      </c>
      <c r="O16" s="77"/>
      <c r="P16" s="80">
        <v>3</v>
      </c>
      <c r="Q16" s="14">
        <v>4.43</v>
      </c>
      <c r="S16" s="110"/>
      <c r="T16" s="44">
        <v>9</v>
      </c>
      <c r="U16" s="110"/>
      <c r="V16" s="44">
        <v>14</v>
      </c>
      <c r="X16" s="123"/>
      <c r="Y16" s="38">
        <v>0</v>
      </c>
      <c r="Z16" s="123"/>
      <c r="AA16" s="38">
        <v>1</v>
      </c>
      <c r="AC16" s="131" t="s">
        <v>17</v>
      </c>
      <c r="AD16" s="134"/>
      <c r="AE16" s="134" t="s">
        <v>18</v>
      </c>
      <c r="AF16" s="132"/>
      <c r="AG16" s="131" t="s">
        <v>17</v>
      </c>
      <c r="AH16" s="134"/>
      <c r="AI16" s="134" t="s">
        <v>18</v>
      </c>
      <c r="AJ16" s="132"/>
      <c r="AN16" s="95">
        <v>1.1999999999999999E-3</v>
      </c>
      <c r="AO16" s="96"/>
      <c r="AP16" s="97" t="s">
        <v>8</v>
      </c>
      <c r="AQ16" s="98"/>
      <c r="AR16" s="99"/>
    </row>
    <row r="17" spans="1:44" ht="15" thickBot="1" x14ac:dyDescent="0.4">
      <c r="A17" s="77"/>
      <c r="B17" s="105"/>
      <c r="C17" s="128">
        <v>8.8000000000000007</v>
      </c>
      <c r="D17" s="129"/>
      <c r="E17" s="130"/>
      <c r="F17" s="77"/>
      <c r="G17" s="105"/>
      <c r="H17" s="128">
        <v>5.46</v>
      </c>
      <c r="I17" s="129"/>
      <c r="J17" s="130"/>
      <c r="L17" s="77"/>
      <c r="M17" s="80">
        <v>6</v>
      </c>
      <c r="N17" s="14">
        <v>6.06</v>
      </c>
      <c r="O17" s="77"/>
      <c r="P17" s="80"/>
      <c r="Q17" s="14">
        <v>3.79</v>
      </c>
      <c r="S17" s="110"/>
      <c r="T17" s="44">
        <v>8</v>
      </c>
      <c r="U17" s="110"/>
      <c r="V17" s="44">
        <v>9</v>
      </c>
      <c r="X17" s="123"/>
      <c r="Y17" s="38">
        <v>4</v>
      </c>
      <c r="Z17" s="123"/>
      <c r="AA17" s="38">
        <v>1</v>
      </c>
      <c r="AC17" s="27" t="s">
        <v>0</v>
      </c>
      <c r="AD17" s="6" t="s">
        <v>1</v>
      </c>
      <c r="AE17" s="6" t="s">
        <v>0</v>
      </c>
      <c r="AF17" s="5" t="s">
        <v>1</v>
      </c>
      <c r="AG17" s="43" t="s">
        <v>2</v>
      </c>
      <c r="AH17" s="8" t="s">
        <v>1</v>
      </c>
      <c r="AI17" s="8" t="s">
        <v>2</v>
      </c>
      <c r="AJ17" s="44" t="s">
        <v>58</v>
      </c>
    </row>
    <row r="18" spans="1:44" ht="15" thickBot="1" x14ac:dyDescent="0.4">
      <c r="A18" s="77"/>
      <c r="B18" s="105"/>
      <c r="C18" s="128">
        <v>9.17</v>
      </c>
      <c r="D18" s="129"/>
      <c r="E18" s="130"/>
      <c r="F18" s="77"/>
      <c r="G18" s="105"/>
      <c r="H18" s="128">
        <v>6.71</v>
      </c>
      <c r="I18" s="129"/>
      <c r="J18" s="130"/>
      <c r="L18" s="77"/>
      <c r="M18" s="80"/>
      <c r="N18" s="14">
        <v>8.17</v>
      </c>
      <c r="O18" s="77"/>
      <c r="P18" s="80"/>
      <c r="Q18" s="14">
        <v>3.03</v>
      </c>
      <c r="S18" s="110"/>
      <c r="T18" s="44">
        <v>9</v>
      </c>
      <c r="U18" s="110"/>
      <c r="V18" s="44">
        <v>20</v>
      </c>
      <c r="X18" s="123"/>
      <c r="Y18" s="38">
        <v>3</v>
      </c>
      <c r="Z18" s="123"/>
      <c r="AA18" s="38">
        <v>5</v>
      </c>
      <c r="AC18" s="27">
        <v>1</v>
      </c>
      <c r="AD18" s="6">
        <v>57</v>
      </c>
      <c r="AE18" s="6">
        <v>1</v>
      </c>
      <c r="AF18" s="5">
        <v>63</v>
      </c>
      <c r="AG18" s="43">
        <v>1</v>
      </c>
      <c r="AH18" s="8">
        <v>106</v>
      </c>
      <c r="AI18" s="6">
        <v>1</v>
      </c>
      <c r="AJ18" s="5">
        <v>77</v>
      </c>
      <c r="AN18" s="91" t="s">
        <v>84</v>
      </c>
      <c r="AO18" s="92"/>
      <c r="AP18" s="92"/>
      <c r="AQ18" s="92"/>
      <c r="AR18" s="93"/>
    </row>
    <row r="19" spans="1:44" ht="15" thickBot="1" x14ac:dyDescent="0.4">
      <c r="A19" s="77"/>
      <c r="B19" s="105"/>
      <c r="C19" s="128">
        <v>9.02</v>
      </c>
      <c r="D19" s="129"/>
      <c r="E19" s="130"/>
      <c r="F19" s="77"/>
      <c r="G19" s="105"/>
      <c r="H19" s="128">
        <v>3.96</v>
      </c>
      <c r="I19" s="129"/>
      <c r="J19" s="130"/>
      <c r="L19" s="78"/>
      <c r="M19" s="81"/>
      <c r="N19" s="11">
        <v>6.86</v>
      </c>
      <c r="O19" s="77"/>
      <c r="P19" s="80"/>
      <c r="Q19" s="14">
        <v>4.2699999999999996</v>
      </c>
      <c r="S19" s="110"/>
      <c r="T19" s="44">
        <v>6</v>
      </c>
      <c r="U19" s="110"/>
      <c r="V19" s="44">
        <v>10</v>
      </c>
      <c r="X19" s="123"/>
      <c r="Y19" s="38">
        <v>4</v>
      </c>
      <c r="Z19" s="123"/>
      <c r="AA19" s="38">
        <v>1</v>
      </c>
      <c r="AC19" s="27">
        <v>2</v>
      </c>
      <c r="AD19" s="6">
        <v>37</v>
      </c>
      <c r="AE19" s="6">
        <v>2</v>
      </c>
      <c r="AF19" s="5">
        <v>36</v>
      </c>
      <c r="AG19" s="43">
        <v>2</v>
      </c>
      <c r="AH19" s="8">
        <v>65</v>
      </c>
      <c r="AI19" s="6">
        <v>2</v>
      </c>
      <c r="AJ19" s="5">
        <v>53</v>
      </c>
      <c r="AN19" s="149" t="s">
        <v>61</v>
      </c>
      <c r="AO19" s="9" t="s">
        <v>63</v>
      </c>
      <c r="AP19" s="9" t="s">
        <v>64</v>
      </c>
      <c r="AQ19" s="9" t="s">
        <v>65</v>
      </c>
      <c r="AR19" s="10" t="s">
        <v>66</v>
      </c>
    </row>
    <row r="20" spans="1:44" ht="15" thickBot="1" x14ac:dyDescent="0.4">
      <c r="A20" s="77"/>
      <c r="B20" s="105"/>
      <c r="C20" s="128">
        <v>13.28</v>
      </c>
      <c r="D20" s="129"/>
      <c r="E20" s="130"/>
      <c r="F20" s="77"/>
      <c r="G20" s="105"/>
      <c r="H20" s="128">
        <v>7.22</v>
      </c>
      <c r="I20" s="129"/>
      <c r="J20" s="130"/>
      <c r="L20" s="77">
        <v>2</v>
      </c>
      <c r="M20" s="7">
        <v>7</v>
      </c>
      <c r="N20" s="29">
        <v>13.48</v>
      </c>
      <c r="O20" s="77"/>
      <c r="P20" s="80"/>
      <c r="Q20" s="14">
        <v>8.25</v>
      </c>
      <c r="S20" s="110"/>
      <c r="T20" s="44">
        <v>5</v>
      </c>
      <c r="U20" s="110"/>
      <c r="V20" s="44">
        <v>20</v>
      </c>
      <c r="X20" s="123"/>
      <c r="Y20" s="38">
        <v>4</v>
      </c>
      <c r="Z20" s="123"/>
      <c r="AA20" s="38">
        <v>4</v>
      </c>
      <c r="AC20" s="27">
        <v>3</v>
      </c>
      <c r="AD20" s="6">
        <v>84</v>
      </c>
      <c r="AE20" s="6">
        <v>3</v>
      </c>
      <c r="AF20" s="5">
        <v>47</v>
      </c>
      <c r="AG20" s="43">
        <v>3</v>
      </c>
      <c r="AH20" s="8">
        <v>98</v>
      </c>
      <c r="AI20" s="6">
        <v>3</v>
      </c>
      <c r="AJ20" s="5">
        <v>41</v>
      </c>
      <c r="AN20" s="150"/>
      <c r="AO20" s="68" t="s">
        <v>72</v>
      </c>
      <c r="AP20" s="68" t="s">
        <v>70</v>
      </c>
      <c r="AQ20" s="68" t="s">
        <v>71</v>
      </c>
      <c r="AR20" s="63" t="s">
        <v>10</v>
      </c>
    </row>
    <row r="21" spans="1:44" ht="15" thickBot="1" x14ac:dyDescent="0.4">
      <c r="A21" s="77"/>
      <c r="B21" s="105"/>
      <c r="C21" s="128">
        <v>8.9600000000000009</v>
      </c>
      <c r="D21" s="129"/>
      <c r="E21" s="130"/>
      <c r="F21" s="77"/>
      <c r="G21" s="105"/>
      <c r="H21" s="128">
        <v>6.66</v>
      </c>
      <c r="I21" s="129"/>
      <c r="J21" s="130"/>
      <c r="L21" s="77"/>
      <c r="M21" s="80">
        <v>8</v>
      </c>
      <c r="N21" s="29">
        <v>10.81</v>
      </c>
      <c r="O21" s="77"/>
      <c r="P21" s="80">
        <v>4</v>
      </c>
      <c r="Q21" s="14">
        <v>7.74</v>
      </c>
      <c r="S21" s="110"/>
      <c r="T21" s="44">
        <v>7</v>
      </c>
      <c r="U21" s="110"/>
      <c r="V21" s="44">
        <v>10</v>
      </c>
      <c r="X21" s="123"/>
      <c r="Y21" s="38">
        <v>2</v>
      </c>
      <c r="Z21" s="123"/>
      <c r="AA21" s="38">
        <v>4</v>
      </c>
      <c r="AC21" s="27">
        <v>4</v>
      </c>
      <c r="AD21" s="6">
        <v>83</v>
      </c>
      <c r="AE21" s="6">
        <v>4</v>
      </c>
      <c r="AF21" s="5">
        <v>74</v>
      </c>
      <c r="AG21" s="43">
        <v>4</v>
      </c>
      <c r="AH21" s="8">
        <v>84</v>
      </c>
      <c r="AI21" s="6">
        <v>4</v>
      </c>
      <c r="AJ21" s="5">
        <v>48</v>
      </c>
    </row>
    <row r="22" spans="1:44" ht="15" thickBot="1" x14ac:dyDescent="0.4">
      <c r="A22" s="77"/>
      <c r="B22" s="105"/>
      <c r="C22" s="128">
        <v>11.68</v>
      </c>
      <c r="D22" s="129"/>
      <c r="E22" s="130"/>
      <c r="F22" s="77"/>
      <c r="G22" s="105"/>
      <c r="H22" s="128">
        <v>5.38</v>
      </c>
      <c r="I22" s="129"/>
      <c r="J22" s="130"/>
      <c r="L22" s="77"/>
      <c r="M22" s="80"/>
      <c r="N22" s="29">
        <v>8.49</v>
      </c>
      <c r="O22" s="77"/>
      <c r="P22" s="80"/>
      <c r="Q22" s="14">
        <v>1.99</v>
      </c>
      <c r="S22" s="110"/>
      <c r="T22" s="44">
        <v>7</v>
      </c>
      <c r="U22" s="110"/>
      <c r="V22" s="44">
        <v>11</v>
      </c>
      <c r="X22" s="123"/>
      <c r="Y22" s="38">
        <v>2</v>
      </c>
      <c r="Z22" s="123"/>
      <c r="AA22" s="38">
        <v>4</v>
      </c>
      <c r="AC22" s="27">
        <v>5</v>
      </c>
      <c r="AD22" s="6">
        <v>63</v>
      </c>
      <c r="AE22" s="6">
        <v>5</v>
      </c>
      <c r="AF22" s="5">
        <v>89</v>
      </c>
      <c r="AG22" s="43">
        <v>5</v>
      </c>
      <c r="AH22" s="8">
        <v>98</v>
      </c>
      <c r="AI22" s="6">
        <v>5</v>
      </c>
      <c r="AJ22" s="5">
        <v>89</v>
      </c>
      <c r="AN22" s="102" t="s">
        <v>85</v>
      </c>
      <c r="AO22" s="108"/>
      <c r="AP22" s="108"/>
      <c r="AQ22" s="108"/>
      <c r="AR22" s="103"/>
    </row>
    <row r="23" spans="1:44" ht="15" thickBot="1" x14ac:dyDescent="0.4">
      <c r="A23" s="77"/>
      <c r="B23" s="105"/>
      <c r="C23" s="128">
        <v>11.57</v>
      </c>
      <c r="D23" s="129"/>
      <c r="E23" s="130"/>
      <c r="F23" s="77"/>
      <c r="G23" s="105"/>
      <c r="H23" s="128">
        <v>9.84</v>
      </c>
      <c r="I23" s="129"/>
      <c r="J23" s="130"/>
      <c r="L23" s="77"/>
      <c r="M23" s="80">
        <v>9</v>
      </c>
      <c r="N23" s="29">
        <v>21.29</v>
      </c>
      <c r="O23" s="77"/>
      <c r="P23" s="80"/>
      <c r="Q23" s="14">
        <v>6.58</v>
      </c>
      <c r="S23" s="110"/>
      <c r="T23" s="44">
        <v>5</v>
      </c>
      <c r="U23" s="110"/>
      <c r="V23" s="44">
        <v>17</v>
      </c>
      <c r="X23" s="123"/>
      <c r="Y23" s="38">
        <v>2</v>
      </c>
      <c r="Z23" s="123"/>
      <c r="AA23" s="38">
        <v>2</v>
      </c>
      <c r="AC23" s="27">
        <v>6</v>
      </c>
      <c r="AD23" s="6">
        <v>109</v>
      </c>
      <c r="AE23" s="6">
        <v>6</v>
      </c>
      <c r="AF23" s="5">
        <v>61</v>
      </c>
      <c r="AG23" s="45">
        <v>6</v>
      </c>
      <c r="AH23" s="46">
        <v>84</v>
      </c>
      <c r="AI23" s="2">
        <v>6</v>
      </c>
      <c r="AJ23" s="3">
        <v>61</v>
      </c>
      <c r="AN23" s="114" t="s">
        <v>61</v>
      </c>
      <c r="AO23" s="102" t="s">
        <v>56</v>
      </c>
      <c r="AP23" s="103"/>
      <c r="AQ23" s="108" t="s">
        <v>68</v>
      </c>
      <c r="AR23" s="103"/>
    </row>
    <row r="24" spans="1:44" ht="15" thickBot="1" x14ac:dyDescent="0.4">
      <c r="A24" s="77"/>
      <c r="B24" s="105"/>
      <c r="C24" s="131">
        <v>12.71</v>
      </c>
      <c r="D24" s="132"/>
      <c r="E24" s="130"/>
      <c r="F24" s="77"/>
      <c r="G24" s="105"/>
      <c r="H24" s="131">
        <v>10.79</v>
      </c>
      <c r="I24" s="132"/>
      <c r="J24" s="130"/>
      <c r="L24" s="77"/>
      <c r="M24" s="80"/>
      <c r="N24" s="29">
        <v>2.99</v>
      </c>
      <c r="O24" s="77"/>
      <c r="P24" s="80"/>
      <c r="Q24" s="14">
        <v>6.02</v>
      </c>
      <c r="S24" s="110"/>
      <c r="T24" s="44">
        <v>9</v>
      </c>
      <c r="U24" s="110"/>
      <c r="V24" s="44">
        <v>9</v>
      </c>
      <c r="X24" s="123"/>
      <c r="Y24" s="38">
        <v>1</v>
      </c>
      <c r="Z24" s="123"/>
      <c r="AA24" s="38">
        <v>8</v>
      </c>
      <c r="AC24" s="47" t="s">
        <v>59</v>
      </c>
      <c r="AD24" s="48">
        <f t="shared" ref="AD24:AJ24" si="0">AVERAGE(AD18:AD23)</f>
        <v>72.166666666666671</v>
      </c>
      <c r="AE24" s="48"/>
      <c r="AF24" s="49">
        <f t="shared" si="0"/>
        <v>61.666666666666664</v>
      </c>
      <c r="AG24" s="47" t="s">
        <v>59</v>
      </c>
      <c r="AH24" s="48">
        <f t="shared" si="0"/>
        <v>89.166666666666671</v>
      </c>
      <c r="AI24" s="48"/>
      <c r="AJ24" s="49">
        <f t="shared" si="0"/>
        <v>61.5</v>
      </c>
      <c r="AN24" s="115"/>
      <c r="AO24" s="116" t="s">
        <v>10</v>
      </c>
      <c r="AP24" s="117"/>
      <c r="AQ24" s="116" t="s">
        <v>69</v>
      </c>
      <c r="AR24" s="117"/>
    </row>
    <row r="25" spans="1:44" ht="15" thickBot="1" x14ac:dyDescent="0.4">
      <c r="A25" s="77"/>
      <c r="B25" s="133" t="s">
        <v>22</v>
      </c>
      <c r="C25" s="128">
        <v>12.92</v>
      </c>
      <c r="D25" s="129"/>
      <c r="E25" s="130">
        <v>15.47</v>
      </c>
      <c r="F25" s="77"/>
      <c r="G25" s="105" t="s">
        <v>22</v>
      </c>
      <c r="H25" s="128">
        <v>5.9</v>
      </c>
      <c r="I25" s="129"/>
      <c r="J25" s="130">
        <v>6.77</v>
      </c>
      <c r="L25" s="77"/>
      <c r="M25" s="80">
        <v>10</v>
      </c>
      <c r="N25" s="29">
        <v>9.61</v>
      </c>
      <c r="O25" s="77"/>
      <c r="P25" s="80">
        <v>5</v>
      </c>
      <c r="Q25" s="14">
        <v>2.91</v>
      </c>
      <c r="S25" s="111"/>
      <c r="T25" s="62">
        <v>6</v>
      </c>
      <c r="U25" s="110"/>
      <c r="V25" s="44">
        <v>14</v>
      </c>
      <c r="X25" s="123"/>
      <c r="Y25" s="38">
        <v>1</v>
      </c>
      <c r="Z25" s="123"/>
      <c r="AA25" s="38">
        <v>2</v>
      </c>
      <c r="AC25" s="32" t="s">
        <v>60</v>
      </c>
      <c r="AD25" s="33">
        <v>9.34</v>
      </c>
      <c r="AE25" s="33"/>
      <c r="AF25" s="34">
        <v>7.02</v>
      </c>
      <c r="AG25" s="32" t="s">
        <v>60</v>
      </c>
      <c r="AH25" s="33">
        <v>5.46</v>
      </c>
      <c r="AI25" s="33"/>
      <c r="AJ25" s="34">
        <v>6.8</v>
      </c>
    </row>
    <row r="26" spans="1:44" ht="15" thickBot="1" x14ac:dyDescent="0.4">
      <c r="A26" s="77"/>
      <c r="B26" s="133"/>
      <c r="C26" s="128">
        <v>13</v>
      </c>
      <c r="D26" s="129"/>
      <c r="E26" s="130"/>
      <c r="F26" s="77"/>
      <c r="G26" s="105"/>
      <c r="H26" s="128">
        <v>5.97</v>
      </c>
      <c r="I26" s="129"/>
      <c r="J26" s="130"/>
      <c r="L26" s="77"/>
      <c r="M26" s="80"/>
      <c r="N26" s="29">
        <v>5.62</v>
      </c>
      <c r="O26" s="77"/>
      <c r="P26" s="80"/>
      <c r="Q26" s="14">
        <v>5.9</v>
      </c>
      <c r="S26" s="109">
        <v>3</v>
      </c>
      <c r="T26" s="8">
        <v>3</v>
      </c>
      <c r="U26" s="111"/>
      <c r="V26" s="62">
        <v>11</v>
      </c>
      <c r="X26" s="123"/>
      <c r="Y26" s="38">
        <v>1</v>
      </c>
      <c r="Z26" s="123"/>
      <c r="AA26" s="38">
        <v>1</v>
      </c>
      <c r="AC26" s="50" t="s">
        <v>6</v>
      </c>
      <c r="AD26" s="51">
        <v>433</v>
      </c>
      <c r="AE26" s="51"/>
      <c r="AF26" s="52">
        <v>370</v>
      </c>
      <c r="AG26" s="50" t="s">
        <v>6</v>
      </c>
      <c r="AH26" s="51">
        <v>535</v>
      </c>
      <c r="AI26" s="51"/>
      <c r="AJ26" s="52">
        <v>369</v>
      </c>
    </row>
    <row r="27" spans="1:44" x14ac:dyDescent="0.35">
      <c r="A27" s="77"/>
      <c r="B27" s="133"/>
      <c r="C27" s="128">
        <v>15.53</v>
      </c>
      <c r="D27" s="129"/>
      <c r="E27" s="130"/>
      <c r="F27" s="77"/>
      <c r="G27" s="105"/>
      <c r="H27" s="128">
        <v>5.92</v>
      </c>
      <c r="I27" s="129"/>
      <c r="J27" s="130"/>
      <c r="L27" s="77"/>
      <c r="M27" s="80"/>
      <c r="N27" s="29">
        <v>3.27</v>
      </c>
      <c r="O27" s="77"/>
      <c r="P27" s="80"/>
      <c r="Q27" s="14">
        <v>6.86</v>
      </c>
      <c r="S27" s="110"/>
      <c r="T27" s="8">
        <v>8</v>
      </c>
      <c r="U27" s="110">
        <v>3</v>
      </c>
      <c r="V27" s="44">
        <v>10</v>
      </c>
      <c r="X27" s="123">
        <v>2</v>
      </c>
      <c r="Y27" s="38">
        <v>4</v>
      </c>
      <c r="Z27" s="123"/>
      <c r="AA27" s="38">
        <v>3</v>
      </c>
    </row>
    <row r="28" spans="1:44" x14ac:dyDescent="0.35">
      <c r="A28" s="77"/>
      <c r="B28" s="133"/>
      <c r="C28" s="128">
        <v>15.21</v>
      </c>
      <c r="D28" s="129"/>
      <c r="E28" s="130"/>
      <c r="F28" s="77"/>
      <c r="G28" s="105"/>
      <c r="H28" s="128">
        <v>6.07</v>
      </c>
      <c r="I28" s="129"/>
      <c r="J28" s="130"/>
      <c r="L28" s="77"/>
      <c r="M28" s="80">
        <v>11</v>
      </c>
      <c r="N28" s="29">
        <v>3.12</v>
      </c>
      <c r="O28" s="77"/>
      <c r="P28" s="80"/>
      <c r="Q28" s="14">
        <v>5.42</v>
      </c>
      <c r="S28" s="110"/>
      <c r="T28" s="8">
        <v>9</v>
      </c>
      <c r="U28" s="110"/>
      <c r="V28" s="44">
        <v>11</v>
      </c>
      <c r="X28" s="123"/>
      <c r="Y28" s="38">
        <v>1</v>
      </c>
      <c r="Z28" s="123"/>
      <c r="AA28" s="38">
        <v>2</v>
      </c>
    </row>
    <row r="29" spans="1:44" ht="15" thickBot="1" x14ac:dyDescent="0.4">
      <c r="A29" s="77"/>
      <c r="B29" s="133"/>
      <c r="C29" s="128">
        <v>15.39</v>
      </c>
      <c r="D29" s="129"/>
      <c r="E29" s="130"/>
      <c r="F29" s="77"/>
      <c r="G29" s="105"/>
      <c r="H29" s="128">
        <v>7.44</v>
      </c>
      <c r="I29" s="129"/>
      <c r="J29" s="130"/>
      <c r="L29" s="77"/>
      <c r="M29" s="80"/>
      <c r="N29" s="29">
        <v>2.56</v>
      </c>
      <c r="O29" s="78"/>
      <c r="P29" s="81"/>
      <c r="Q29" s="11">
        <v>1.67</v>
      </c>
      <c r="S29" s="110"/>
      <c r="T29" s="8">
        <v>10</v>
      </c>
      <c r="U29" s="110"/>
      <c r="V29" s="44">
        <v>9</v>
      </c>
      <c r="X29" s="123"/>
      <c r="Y29" s="38">
        <v>2</v>
      </c>
      <c r="Z29" s="123"/>
      <c r="AA29" s="38">
        <v>2</v>
      </c>
    </row>
    <row r="30" spans="1:44" x14ac:dyDescent="0.35">
      <c r="A30" s="77"/>
      <c r="B30" s="133"/>
      <c r="C30" s="128">
        <v>12.86</v>
      </c>
      <c r="D30" s="129"/>
      <c r="E30" s="130"/>
      <c r="F30" s="77"/>
      <c r="G30" s="105"/>
      <c r="H30" s="128">
        <v>8.41</v>
      </c>
      <c r="I30" s="129"/>
      <c r="J30" s="130"/>
      <c r="L30" s="77"/>
      <c r="M30" s="80"/>
      <c r="N30" s="29">
        <v>6.46</v>
      </c>
      <c r="O30" s="77">
        <v>2</v>
      </c>
      <c r="P30" s="80">
        <v>6</v>
      </c>
      <c r="Q30" s="14">
        <v>3.79</v>
      </c>
      <c r="S30" s="110"/>
      <c r="T30" s="8">
        <v>5</v>
      </c>
      <c r="U30" s="110"/>
      <c r="V30" s="44">
        <v>16</v>
      </c>
      <c r="X30" s="123"/>
      <c r="Y30" s="38">
        <v>0</v>
      </c>
      <c r="Z30" s="123"/>
      <c r="AA30" s="38">
        <v>2</v>
      </c>
    </row>
    <row r="31" spans="1:44" x14ac:dyDescent="0.35">
      <c r="A31" s="77"/>
      <c r="B31" s="133"/>
      <c r="C31" s="128">
        <v>16.940000000000001</v>
      </c>
      <c r="D31" s="129"/>
      <c r="E31" s="130"/>
      <c r="F31" s="77"/>
      <c r="G31" s="105"/>
      <c r="H31" s="128">
        <v>7.92</v>
      </c>
      <c r="I31" s="129"/>
      <c r="J31" s="130"/>
      <c r="L31" s="77"/>
      <c r="M31" s="80"/>
      <c r="N31" s="29">
        <v>12.66</v>
      </c>
      <c r="O31" s="77"/>
      <c r="P31" s="80"/>
      <c r="Q31" s="14">
        <v>4.3499999999999996</v>
      </c>
      <c r="S31" s="110"/>
      <c r="T31" s="8">
        <v>7</v>
      </c>
      <c r="U31" s="110"/>
      <c r="V31" s="44">
        <v>10</v>
      </c>
      <c r="X31" s="123"/>
      <c r="Y31" s="38">
        <v>3</v>
      </c>
      <c r="Z31" s="123"/>
      <c r="AA31" s="38">
        <v>2</v>
      </c>
    </row>
    <row r="32" spans="1:44" x14ac:dyDescent="0.35">
      <c r="A32" s="77"/>
      <c r="B32" s="133"/>
      <c r="C32" s="128">
        <v>17.5</v>
      </c>
      <c r="D32" s="129"/>
      <c r="E32" s="130"/>
      <c r="F32" s="77"/>
      <c r="G32" s="105"/>
      <c r="H32" s="128">
        <v>6.15</v>
      </c>
      <c r="I32" s="129"/>
      <c r="J32" s="130"/>
      <c r="L32" s="77"/>
      <c r="M32" s="80">
        <v>12</v>
      </c>
      <c r="N32" s="29">
        <v>13.44</v>
      </c>
      <c r="O32" s="77"/>
      <c r="P32" s="80"/>
      <c r="Q32" s="14">
        <v>7.02</v>
      </c>
      <c r="S32" s="110"/>
      <c r="T32" s="8">
        <v>9</v>
      </c>
      <c r="U32" s="110"/>
      <c r="V32" s="44">
        <v>11</v>
      </c>
      <c r="X32" s="123"/>
      <c r="Y32" s="38">
        <v>3</v>
      </c>
      <c r="Z32" s="123"/>
      <c r="AA32" s="38">
        <v>5</v>
      </c>
    </row>
    <row r="33" spans="1:27" ht="15" thickBot="1" x14ac:dyDescent="0.4">
      <c r="A33" s="77"/>
      <c r="B33" s="133"/>
      <c r="C33" s="128">
        <v>16.37</v>
      </c>
      <c r="D33" s="129"/>
      <c r="E33" s="130"/>
      <c r="F33" s="77"/>
      <c r="G33" s="105"/>
      <c r="H33" s="128">
        <v>8.3699999999999992</v>
      </c>
      <c r="I33" s="129"/>
      <c r="J33" s="130"/>
      <c r="L33" s="78"/>
      <c r="M33" s="81"/>
      <c r="N33" s="12">
        <v>4.63</v>
      </c>
      <c r="O33" s="77"/>
      <c r="P33" s="80"/>
      <c r="Q33" s="14">
        <v>5.66</v>
      </c>
      <c r="S33" s="110"/>
      <c r="T33" s="8">
        <v>7</v>
      </c>
      <c r="U33" s="110"/>
      <c r="V33" s="44">
        <v>13</v>
      </c>
      <c r="X33" s="123"/>
      <c r="Y33" s="38">
        <v>3</v>
      </c>
      <c r="Z33" s="123"/>
      <c r="AA33" s="38">
        <v>4</v>
      </c>
    </row>
    <row r="34" spans="1:27" ht="15" thickBot="1" x14ac:dyDescent="0.4">
      <c r="A34" s="77"/>
      <c r="B34" s="133"/>
      <c r="C34" s="131">
        <v>19</v>
      </c>
      <c r="D34" s="132"/>
      <c r="E34" s="130"/>
      <c r="F34" s="77"/>
      <c r="G34" s="105"/>
      <c r="H34" s="131">
        <v>5.47</v>
      </c>
      <c r="I34" s="132"/>
      <c r="J34" s="130"/>
      <c r="L34" s="15" t="s">
        <v>3</v>
      </c>
      <c r="M34" s="23" t="s">
        <v>14</v>
      </c>
      <c r="N34" s="57">
        <f>AVERAGE(N5:N33)</f>
        <v>8.2627586206896559</v>
      </c>
      <c r="O34" s="77"/>
      <c r="P34" s="80">
        <v>7</v>
      </c>
      <c r="Q34" s="14">
        <v>7.57</v>
      </c>
      <c r="S34" s="110"/>
      <c r="T34" s="8">
        <v>12</v>
      </c>
      <c r="U34" s="110"/>
      <c r="V34" s="44">
        <v>19</v>
      </c>
      <c r="X34" s="123"/>
      <c r="Y34" s="38">
        <v>4</v>
      </c>
      <c r="Z34" s="123">
        <v>2</v>
      </c>
      <c r="AA34" s="38">
        <v>2</v>
      </c>
    </row>
    <row r="35" spans="1:27" x14ac:dyDescent="0.35">
      <c r="A35" s="77"/>
      <c r="B35" s="105" t="s">
        <v>23</v>
      </c>
      <c r="C35" s="128">
        <v>6.41</v>
      </c>
      <c r="D35" s="129"/>
      <c r="E35" s="130">
        <v>7.56</v>
      </c>
      <c r="F35" s="77"/>
      <c r="G35" s="105" t="s">
        <v>23</v>
      </c>
      <c r="H35" s="128">
        <v>8.2799999999999994</v>
      </c>
      <c r="I35" s="129"/>
      <c r="J35" s="130">
        <v>7.28</v>
      </c>
      <c r="L35" s="18"/>
      <c r="M35" s="24" t="s">
        <v>5</v>
      </c>
      <c r="N35" s="56">
        <f>_xlfn.STDEV.S(N5:N34)/SQRT(29)</f>
        <v>0.80275386545453231</v>
      </c>
      <c r="O35" s="77"/>
      <c r="P35" s="80"/>
      <c r="Q35" s="14">
        <v>6.38</v>
      </c>
      <c r="S35" s="110"/>
      <c r="T35" s="8">
        <v>8</v>
      </c>
      <c r="U35" s="110"/>
      <c r="V35" s="44">
        <v>16</v>
      </c>
      <c r="X35" s="123"/>
      <c r="Y35" s="38">
        <v>0</v>
      </c>
      <c r="Z35" s="123"/>
      <c r="AA35" s="38">
        <v>3</v>
      </c>
    </row>
    <row r="36" spans="1:27" ht="15" thickBot="1" x14ac:dyDescent="0.4">
      <c r="A36" s="77"/>
      <c r="B36" s="105"/>
      <c r="C36" s="128">
        <v>12.17</v>
      </c>
      <c r="D36" s="129"/>
      <c r="E36" s="130"/>
      <c r="F36" s="77"/>
      <c r="G36" s="105"/>
      <c r="H36" s="128">
        <v>5.44</v>
      </c>
      <c r="I36" s="129"/>
      <c r="J36" s="130"/>
      <c r="L36" s="20"/>
      <c r="M36" s="25" t="s">
        <v>15</v>
      </c>
      <c r="N36" s="25">
        <v>12</v>
      </c>
      <c r="O36" s="77"/>
      <c r="P36" s="80"/>
      <c r="Q36" s="14">
        <v>1.19</v>
      </c>
      <c r="S36" s="111"/>
      <c r="T36" s="46">
        <v>6</v>
      </c>
      <c r="U36" s="110"/>
      <c r="V36" s="44">
        <v>9</v>
      </c>
      <c r="X36" s="123"/>
      <c r="Y36" s="38">
        <v>3</v>
      </c>
      <c r="Z36" s="123"/>
      <c r="AA36" s="38">
        <v>4</v>
      </c>
    </row>
    <row r="37" spans="1:27" ht="15" thickBot="1" x14ac:dyDescent="0.4">
      <c r="A37" s="77"/>
      <c r="B37" s="105"/>
      <c r="C37" s="128">
        <v>6.39</v>
      </c>
      <c r="D37" s="129"/>
      <c r="E37" s="130"/>
      <c r="F37" s="77"/>
      <c r="G37" s="105"/>
      <c r="H37" s="128">
        <v>4.6399999999999997</v>
      </c>
      <c r="I37" s="129"/>
      <c r="J37" s="130"/>
      <c r="M37" s="4"/>
      <c r="N37" s="4"/>
      <c r="O37" s="78"/>
      <c r="P37" s="81"/>
      <c r="Q37" s="11">
        <v>4.59</v>
      </c>
      <c r="S37" s="15" t="s">
        <v>4</v>
      </c>
      <c r="T37" s="61">
        <f>AVERAGE(T4:T36)</f>
        <v>6.9393939393939394</v>
      </c>
      <c r="U37" s="110"/>
      <c r="V37" s="44">
        <v>7</v>
      </c>
      <c r="X37" s="123"/>
      <c r="Y37" s="38">
        <v>2</v>
      </c>
      <c r="Z37" s="123"/>
      <c r="AA37" s="38">
        <v>1</v>
      </c>
    </row>
    <row r="38" spans="1:27" ht="15" thickBot="1" x14ac:dyDescent="0.4">
      <c r="A38" s="77"/>
      <c r="B38" s="105"/>
      <c r="C38" s="128">
        <v>11.21</v>
      </c>
      <c r="D38" s="129"/>
      <c r="E38" s="130"/>
      <c r="F38" s="77"/>
      <c r="G38" s="105"/>
      <c r="H38" s="128">
        <v>8.24</v>
      </c>
      <c r="I38" s="129"/>
      <c r="J38" s="130"/>
      <c r="O38" s="15" t="s">
        <v>3</v>
      </c>
      <c r="P38" s="16" t="s">
        <v>14</v>
      </c>
      <c r="Q38" s="59">
        <f>AVERAGE(Q5:Q37)</f>
        <v>4.668787878787878</v>
      </c>
      <c r="S38" s="18" t="s">
        <v>7</v>
      </c>
      <c r="T38" s="30">
        <f>_xlfn.STDEV.S(T4:T36)/SQRT(33)</f>
        <v>0.3639518833171006</v>
      </c>
      <c r="U38" s="111"/>
      <c r="V38" s="62">
        <v>11</v>
      </c>
      <c r="X38" s="123"/>
      <c r="Y38" s="38">
        <v>1</v>
      </c>
      <c r="Z38" s="123"/>
      <c r="AA38" s="38">
        <v>3</v>
      </c>
    </row>
    <row r="39" spans="1:27" ht="15" thickBot="1" x14ac:dyDescent="0.4">
      <c r="A39" s="77"/>
      <c r="B39" s="105"/>
      <c r="C39" s="128">
        <v>1.28</v>
      </c>
      <c r="D39" s="129"/>
      <c r="E39" s="130"/>
      <c r="F39" s="77"/>
      <c r="G39" s="105"/>
      <c r="H39" s="128">
        <v>8.4</v>
      </c>
      <c r="I39" s="129"/>
      <c r="J39" s="130"/>
      <c r="O39" s="18"/>
      <c r="P39" s="19" t="s">
        <v>5</v>
      </c>
      <c r="Q39" s="60">
        <f>_xlfn.STDEV.S(Q5:Q38)/SQRT(33)</f>
        <v>0.34646629025088854</v>
      </c>
      <c r="S39" s="20" t="s">
        <v>48</v>
      </c>
      <c r="T39" s="31">
        <f>SUM(T4:T36)</f>
        <v>229</v>
      </c>
      <c r="U39" s="15" t="s">
        <v>4</v>
      </c>
      <c r="V39" s="55">
        <f>AVERAGE(V4:V38)</f>
        <v>13.8</v>
      </c>
      <c r="X39" s="123"/>
      <c r="Y39" s="38">
        <v>3</v>
      </c>
      <c r="Z39" s="123"/>
      <c r="AA39" s="38">
        <v>3</v>
      </c>
    </row>
    <row r="40" spans="1:27" ht="15" thickBot="1" x14ac:dyDescent="0.4">
      <c r="A40" s="77"/>
      <c r="B40" s="105"/>
      <c r="C40" s="128">
        <v>9.66</v>
      </c>
      <c r="D40" s="129"/>
      <c r="E40" s="130"/>
      <c r="F40" s="77"/>
      <c r="G40" s="105"/>
      <c r="H40" s="128">
        <v>8.59</v>
      </c>
      <c r="I40" s="129"/>
      <c r="J40" s="130"/>
      <c r="O40" s="20"/>
      <c r="P40" s="21" t="s">
        <v>1</v>
      </c>
      <c r="Q40" s="58">
        <v>7</v>
      </c>
      <c r="U40" s="18" t="s">
        <v>7</v>
      </c>
      <c r="V40" s="30">
        <f>_xlfn.STDEV.S(V4:V38)/SQRT(35)</f>
        <v>0.6255081967501952</v>
      </c>
      <c r="X40" s="123"/>
      <c r="Y40" s="38">
        <v>1</v>
      </c>
      <c r="Z40" s="123"/>
      <c r="AA40" s="38">
        <v>1</v>
      </c>
    </row>
    <row r="41" spans="1:27" ht="15" thickBot="1" x14ac:dyDescent="0.4">
      <c r="A41" s="77"/>
      <c r="B41" s="105"/>
      <c r="C41" s="128">
        <v>7.69</v>
      </c>
      <c r="D41" s="129"/>
      <c r="E41" s="130"/>
      <c r="F41" s="77"/>
      <c r="G41" s="105"/>
      <c r="H41" s="128">
        <v>7.99</v>
      </c>
      <c r="I41" s="129"/>
      <c r="J41" s="130"/>
      <c r="U41" s="20" t="s">
        <v>73</v>
      </c>
      <c r="V41" s="31">
        <f>SUM(V4:V38)</f>
        <v>483</v>
      </c>
      <c r="X41" s="123"/>
      <c r="Y41" s="38">
        <v>1</v>
      </c>
      <c r="Z41" s="123"/>
      <c r="AA41" s="38">
        <v>4</v>
      </c>
    </row>
    <row r="42" spans="1:27" x14ac:dyDescent="0.35">
      <c r="A42" s="77"/>
      <c r="B42" s="105"/>
      <c r="C42" s="128">
        <v>7.85</v>
      </c>
      <c r="D42" s="129"/>
      <c r="E42" s="130"/>
      <c r="F42" s="77"/>
      <c r="G42" s="105"/>
      <c r="H42" s="128">
        <v>6.73</v>
      </c>
      <c r="I42" s="129"/>
      <c r="J42" s="130"/>
      <c r="X42" s="123"/>
      <c r="Y42" s="38">
        <v>0</v>
      </c>
      <c r="Z42" s="123"/>
      <c r="AA42" s="38">
        <v>6</v>
      </c>
    </row>
    <row r="43" spans="1:27" x14ac:dyDescent="0.35">
      <c r="A43" s="77"/>
      <c r="B43" s="105"/>
      <c r="C43" s="128">
        <v>6.9</v>
      </c>
      <c r="D43" s="129"/>
      <c r="E43" s="130"/>
      <c r="F43" s="77"/>
      <c r="G43" s="105"/>
      <c r="H43" s="128">
        <v>7.04</v>
      </c>
      <c r="I43" s="129"/>
      <c r="J43" s="130"/>
      <c r="X43" s="123"/>
      <c r="Y43" s="38">
        <v>1</v>
      </c>
      <c r="Z43" s="123"/>
      <c r="AA43" s="38">
        <v>1</v>
      </c>
    </row>
    <row r="44" spans="1:27" ht="15" thickBot="1" x14ac:dyDescent="0.4">
      <c r="A44" s="77"/>
      <c r="B44" s="105"/>
      <c r="C44" s="131">
        <v>6.06</v>
      </c>
      <c r="D44" s="132"/>
      <c r="E44" s="130"/>
      <c r="F44" s="77"/>
      <c r="G44" s="105"/>
      <c r="H44" s="131">
        <v>7.45</v>
      </c>
      <c r="I44" s="132"/>
      <c r="J44" s="130"/>
      <c r="X44" s="123"/>
      <c r="Y44" s="38">
        <v>3</v>
      </c>
      <c r="Z44" s="123"/>
      <c r="AA44" s="38">
        <v>2</v>
      </c>
    </row>
    <row r="45" spans="1:27" x14ac:dyDescent="0.35">
      <c r="A45" s="77"/>
      <c r="B45" s="105" t="s">
        <v>24</v>
      </c>
      <c r="C45" s="128">
        <v>10.74</v>
      </c>
      <c r="D45" s="129"/>
      <c r="E45" s="130">
        <v>8.67</v>
      </c>
      <c r="F45" s="77"/>
      <c r="G45" s="105" t="s">
        <v>24</v>
      </c>
      <c r="H45" s="128">
        <v>6.99</v>
      </c>
      <c r="I45" s="129"/>
      <c r="J45" s="130">
        <v>6.44</v>
      </c>
      <c r="X45" s="123"/>
      <c r="Y45" s="38">
        <v>1</v>
      </c>
      <c r="Z45" s="123"/>
      <c r="AA45" s="38">
        <v>2</v>
      </c>
    </row>
    <row r="46" spans="1:27" x14ac:dyDescent="0.35">
      <c r="A46" s="77"/>
      <c r="B46" s="105"/>
      <c r="C46" s="128">
        <v>8.52</v>
      </c>
      <c r="D46" s="129"/>
      <c r="E46" s="130"/>
      <c r="F46" s="77"/>
      <c r="G46" s="105"/>
      <c r="H46" s="128">
        <v>7.65</v>
      </c>
      <c r="I46" s="129"/>
      <c r="J46" s="130"/>
      <c r="X46" s="123"/>
      <c r="Y46" s="38">
        <v>1</v>
      </c>
      <c r="Z46" s="123"/>
      <c r="AA46" s="38">
        <v>4</v>
      </c>
    </row>
    <row r="47" spans="1:27" x14ac:dyDescent="0.35">
      <c r="A47" s="77"/>
      <c r="B47" s="105"/>
      <c r="C47" s="128">
        <v>10.52</v>
      </c>
      <c r="D47" s="129"/>
      <c r="E47" s="130"/>
      <c r="F47" s="77"/>
      <c r="G47" s="105"/>
      <c r="H47" s="128">
        <v>4.5599999999999996</v>
      </c>
      <c r="I47" s="129"/>
      <c r="J47" s="130"/>
      <c r="X47" s="123">
        <v>3</v>
      </c>
      <c r="Y47" s="38">
        <v>0</v>
      </c>
      <c r="Z47" s="123"/>
      <c r="AA47" s="38">
        <v>3</v>
      </c>
    </row>
    <row r="48" spans="1:27" x14ac:dyDescent="0.35">
      <c r="A48" s="77"/>
      <c r="B48" s="105"/>
      <c r="C48" s="128">
        <v>8.91</v>
      </c>
      <c r="D48" s="129"/>
      <c r="E48" s="130"/>
      <c r="F48" s="77"/>
      <c r="G48" s="105"/>
      <c r="H48" s="128">
        <v>8.48</v>
      </c>
      <c r="I48" s="129"/>
      <c r="J48" s="130"/>
      <c r="X48" s="123"/>
      <c r="Y48" s="38">
        <v>0</v>
      </c>
      <c r="Z48" s="123"/>
      <c r="AA48" s="38">
        <v>3</v>
      </c>
    </row>
    <row r="49" spans="1:27" x14ac:dyDescent="0.35">
      <c r="A49" s="77"/>
      <c r="B49" s="105"/>
      <c r="C49" s="128">
        <v>8.34</v>
      </c>
      <c r="D49" s="129"/>
      <c r="E49" s="130"/>
      <c r="F49" s="77"/>
      <c r="G49" s="105"/>
      <c r="H49" s="128">
        <v>5.63</v>
      </c>
      <c r="I49" s="129"/>
      <c r="J49" s="130"/>
      <c r="X49" s="123"/>
      <c r="Y49" s="38">
        <v>2</v>
      </c>
      <c r="Z49" s="123"/>
      <c r="AA49" s="38">
        <v>0</v>
      </c>
    </row>
    <row r="50" spans="1:27" x14ac:dyDescent="0.35">
      <c r="A50" s="77"/>
      <c r="B50" s="105"/>
      <c r="C50" s="128">
        <v>7.66</v>
      </c>
      <c r="D50" s="129"/>
      <c r="E50" s="130"/>
      <c r="F50" s="77"/>
      <c r="G50" s="105"/>
      <c r="H50" s="128">
        <v>4.72</v>
      </c>
      <c r="I50" s="129"/>
      <c r="J50" s="130"/>
      <c r="X50" s="123"/>
      <c r="Y50" s="38">
        <v>3</v>
      </c>
      <c r="Z50" s="123"/>
      <c r="AA50" s="38">
        <v>5</v>
      </c>
    </row>
    <row r="51" spans="1:27" x14ac:dyDescent="0.35">
      <c r="A51" s="77"/>
      <c r="B51" s="105"/>
      <c r="C51" s="128">
        <v>8.81</v>
      </c>
      <c r="D51" s="129"/>
      <c r="E51" s="130"/>
      <c r="F51" s="77"/>
      <c r="G51" s="105"/>
      <c r="H51" s="128">
        <v>8.17</v>
      </c>
      <c r="I51" s="129"/>
      <c r="J51" s="130"/>
      <c r="X51" s="123"/>
      <c r="Y51" s="38">
        <v>4</v>
      </c>
      <c r="Z51" s="123"/>
      <c r="AA51" s="38">
        <v>1</v>
      </c>
    </row>
    <row r="52" spans="1:27" x14ac:dyDescent="0.35">
      <c r="A52" s="77"/>
      <c r="B52" s="105"/>
      <c r="C52" s="128">
        <v>8.39</v>
      </c>
      <c r="D52" s="129"/>
      <c r="E52" s="130"/>
      <c r="F52" s="77"/>
      <c r="G52" s="105"/>
      <c r="H52" s="128">
        <v>6.87</v>
      </c>
      <c r="I52" s="129"/>
      <c r="J52" s="130"/>
      <c r="X52" s="123"/>
      <c r="Y52" s="38">
        <v>3</v>
      </c>
      <c r="Z52" s="123"/>
      <c r="AA52" s="38">
        <v>1</v>
      </c>
    </row>
    <row r="53" spans="1:27" x14ac:dyDescent="0.35">
      <c r="A53" s="77"/>
      <c r="B53" s="105"/>
      <c r="C53" s="128">
        <v>8.1300000000000008</v>
      </c>
      <c r="D53" s="129"/>
      <c r="E53" s="130"/>
      <c r="F53" s="77"/>
      <c r="G53" s="105"/>
      <c r="H53" s="128">
        <v>5.27</v>
      </c>
      <c r="I53" s="129"/>
      <c r="J53" s="130"/>
      <c r="X53" s="123"/>
      <c r="Y53" s="38">
        <v>3</v>
      </c>
      <c r="Z53" s="123"/>
      <c r="AA53" s="38">
        <v>3</v>
      </c>
    </row>
    <row r="54" spans="1:27" ht="15" thickBot="1" x14ac:dyDescent="0.4">
      <c r="A54" s="77"/>
      <c r="B54" s="105"/>
      <c r="C54" s="131">
        <v>6.67</v>
      </c>
      <c r="D54" s="132"/>
      <c r="E54" s="130"/>
      <c r="F54" s="77"/>
      <c r="G54" s="105"/>
      <c r="H54" s="131">
        <v>6.05</v>
      </c>
      <c r="I54" s="132"/>
      <c r="J54" s="130"/>
      <c r="X54" s="123"/>
      <c r="Y54" s="38">
        <v>3</v>
      </c>
      <c r="Z54" s="123"/>
      <c r="AA54" s="38">
        <v>4</v>
      </c>
    </row>
    <row r="55" spans="1:27" x14ac:dyDescent="0.35">
      <c r="A55" s="77"/>
      <c r="B55" s="105" t="s">
        <v>25</v>
      </c>
      <c r="C55" s="128">
        <v>9.1</v>
      </c>
      <c r="D55" s="129"/>
      <c r="E55" s="130">
        <v>8.8699999999999992</v>
      </c>
      <c r="F55" s="77"/>
      <c r="G55" s="105" t="s">
        <v>26</v>
      </c>
      <c r="H55" s="128">
        <v>5.64</v>
      </c>
      <c r="I55" s="129"/>
      <c r="J55" s="130">
        <v>5.82</v>
      </c>
      <c r="X55" s="123"/>
      <c r="Y55" s="38">
        <v>3</v>
      </c>
      <c r="Z55" s="123"/>
      <c r="AA55" s="38">
        <v>2</v>
      </c>
    </row>
    <row r="56" spans="1:27" x14ac:dyDescent="0.35">
      <c r="A56" s="77"/>
      <c r="B56" s="105"/>
      <c r="C56" s="128">
        <v>7.9</v>
      </c>
      <c r="D56" s="129"/>
      <c r="E56" s="130"/>
      <c r="F56" s="77"/>
      <c r="G56" s="105"/>
      <c r="H56" s="128">
        <v>8.9700000000000006</v>
      </c>
      <c r="I56" s="129"/>
      <c r="J56" s="130"/>
      <c r="X56" s="123"/>
      <c r="Y56" s="38">
        <v>0</v>
      </c>
      <c r="Z56" s="123"/>
      <c r="AA56" s="38">
        <v>1</v>
      </c>
    </row>
    <row r="57" spans="1:27" x14ac:dyDescent="0.35">
      <c r="A57" s="77"/>
      <c r="B57" s="105"/>
      <c r="C57" s="128">
        <v>10.45</v>
      </c>
      <c r="D57" s="129"/>
      <c r="E57" s="130"/>
      <c r="F57" s="77"/>
      <c r="G57" s="105"/>
      <c r="H57" s="128">
        <v>4.53</v>
      </c>
      <c r="I57" s="129"/>
      <c r="J57" s="130"/>
      <c r="X57" s="123"/>
      <c r="Y57" s="38">
        <v>3</v>
      </c>
      <c r="Z57" s="123">
        <v>3</v>
      </c>
      <c r="AA57" s="38">
        <v>3</v>
      </c>
    </row>
    <row r="58" spans="1:27" x14ac:dyDescent="0.35">
      <c r="A58" s="77"/>
      <c r="B58" s="105"/>
      <c r="C58" s="128">
        <v>14.14</v>
      </c>
      <c r="D58" s="129"/>
      <c r="E58" s="130"/>
      <c r="F58" s="77"/>
      <c r="G58" s="105"/>
      <c r="H58" s="128">
        <v>6.52</v>
      </c>
      <c r="I58" s="129"/>
      <c r="J58" s="130"/>
      <c r="X58" s="123"/>
      <c r="Y58" s="38">
        <v>1</v>
      </c>
      <c r="Z58" s="123"/>
      <c r="AA58" s="38">
        <v>1</v>
      </c>
    </row>
    <row r="59" spans="1:27" x14ac:dyDescent="0.35">
      <c r="A59" s="77"/>
      <c r="B59" s="105"/>
      <c r="C59" s="128">
        <v>8.9499999999999993</v>
      </c>
      <c r="D59" s="129"/>
      <c r="E59" s="130"/>
      <c r="F59" s="77"/>
      <c r="G59" s="105"/>
      <c r="H59" s="128">
        <v>5.13</v>
      </c>
      <c r="I59" s="129"/>
      <c r="J59" s="130"/>
      <c r="X59" s="123"/>
      <c r="Y59" s="38">
        <v>3</v>
      </c>
      <c r="Z59" s="123"/>
      <c r="AA59" s="38">
        <v>5</v>
      </c>
    </row>
    <row r="60" spans="1:27" x14ac:dyDescent="0.35">
      <c r="A60" s="77"/>
      <c r="B60" s="105"/>
      <c r="C60" s="128">
        <v>10.26</v>
      </c>
      <c r="D60" s="129"/>
      <c r="E60" s="130"/>
      <c r="F60" s="77"/>
      <c r="G60" s="105"/>
      <c r="H60" s="128">
        <v>4.8099999999999996</v>
      </c>
      <c r="I60" s="129"/>
      <c r="J60" s="130"/>
      <c r="X60" s="123"/>
      <c r="Y60" s="38">
        <v>3</v>
      </c>
      <c r="Z60" s="123"/>
      <c r="AA60" s="38">
        <v>1</v>
      </c>
    </row>
    <row r="61" spans="1:27" x14ac:dyDescent="0.35">
      <c r="A61" s="77"/>
      <c r="B61" s="105"/>
      <c r="C61" s="128">
        <v>7.66</v>
      </c>
      <c r="D61" s="129"/>
      <c r="E61" s="130"/>
      <c r="F61" s="77"/>
      <c r="G61" s="105"/>
      <c r="H61" s="128">
        <v>4.83</v>
      </c>
      <c r="I61" s="129"/>
      <c r="J61" s="130"/>
      <c r="X61" s="123"/>
      <c r="Y61" s="38">
        <v>3</v>
      </c>
      <c r="Z61" s="123"/>
      <c r="AA61" s="38">
        <v>3</v>
      </c>
    </row>
    <row r="62" spans="1:27" x14ac:dyDescent="0.35">
      <c r="A62" s="77"/>
      <c r="B62" s="105"/>
      <c r="C62" s="128">
        <v>6.39</v>
      </c>
      <c r="D62" s="129"/>
      <c r="E62" s="130"/>
      <c r="F62" s="77"/>
      <c r="G62" s="105"/>
      <c r="H62" s="128">
        <v>5.73</v>
      </c>
      <c r="I62" s="129"/>
      <c r="J62" s="130"/>
      <c r="X62" s="123"/>
      <c r="Y62" s="38">
        <v>3</v>
      </c>
      <c r="Z62" s="123"/>
      <c r="AA62" s="38">
        <v>2</v>
      </c>
    </row>
    <row r="63" spans="1:27" x14ac:dyDescent="0.35">
      <c r="A63" s="77"/>
      <c r="B63" s="105"/>
      <c r="C63" s="128">
        <v>5.94</v>
      </c>
      <c r="D63" s="129"/>
      <c r="E63" s="130"/>
      <c r="F63" s="77"/>
      <c r="G63" s="105"/>
      <c r="H63" s="128">
        <v>7.1</v>
      </c>
      <c r="I63" s="129"/>
      <c r="J63" s="130"/>
      <c r="X63" s="123"/>
      <c r="Y63" s="38">
        <v>1</v>
      </c>
      <c r="Z63" s="123"/>
      <c r="AA63" s="38">
        <v>2</v>
      </c>
    </row>
    <row r="64" spans="1:27" ht="15" thickBot="1" x14ac:dyDescent="0.4">
      <c r="A64" s="78"/>
      <c r="B64" s="106"/>
      <c r="C64" s="131">
        <v>7.88</v>
      </c>
      <c r="D64" s="132"/>
      <c r="E64" s="113"/>
      <c r="F64" s="77"/>
      <c r="G64" s="105"/>
      <c r="H64" s="131">
        <v>4.99</v>
      </c>
      <c r="I64" s="132"/>
      <c r="J64" s="130"/>
      <c r="X64" s="123"/>
      <c r="Y64" s="38">
        <v>0</v>
      </c>
      <c r="Z64" s="123"/>
      <c r="AA64" s="38">
        <v>0</v>
      </c>
    </row>
    <row r="65" spans="1:27" x14ac:dyDescent="0.35">
      <c r="A65" s="76">
        <v>2</v>
      </c>
      <c r="B65" s="104" t="s">
        <v>27</v>
      </c>
      <c r="C65" s="89">
        <v>8.81</v>
      </c>
      <c r="D65" s="90"/>
      <c r="E65" s="112">
        <v>9.76</v>
      </c>
      <c r="F65" s="77"/>
      <c r="G65" s="105" t="s">
        <v>27</v>
      </c>
      <c r="H65" s="128">
        <v>6.22</v>
      </c>
      <c r="I65" s="129"/>
      <c r="J65" s="130">
        <v>5.91</v>
      </c>
      <c r="X65" s="123"/>
      <c r="Y65" s="38">
        <v>1</v>
      </c>
      <c r="Z65" s="123"/>
      <c r="AA65" s="38">
        <v>4</v>
      </c>
    </row>
    <row r="66" spans="1:27" ht="15" thickBot="1" x14ac:dyDescent="0.4">
      <c r="A66" s="77"/>
      <c r="B66" s="105"/>
      <c r="C66" s="128">
        <v>11.16</v>
      </c>
      <c r="D66" s="129"/>
      <c r="E66" s="130"/>
      <c r="F66" s="77"/>
      <c r="G66" s="105"/>
      <c r="H66" s="128">
        <v>5.41</v>
      </c>
      <c r="I66" s="129"/>
      <c r="J66" s="130"/>
      <c r="X66" s="123"/>
      <c r="Y66" s="38">
        <v>0</v>
      </c>
      <c r="Z66" s="124"/>
      <c r="AA66" s="39">
        <v>4</v>
      </c>
    </row>
    <row r="67" spans="1:27" x14ac:dyDescent="0.35">
      <c r="A67" s="77"/>
      <c r="B67" s="105"/>
      <c r="C67" s="128">
        <v>11.51</v>
      </c>
      <c r="D67" s="129"/>
      <c r="E67" s="130"/>
      <c r="F67" s="77"/>
      <c r="G67" s="105"/>
      <c r="H67" s="128">
        <v>4.3899999999999997</v>
      </c>
      <c r="I67" s="129"/>
      <c r="J67" s="130"/>
      <c r="X67" s="123"/>
      <c r="Y67" s="40">
        <v>2</v>
      </c>
      <c r="Z67" s="15" t="s">
        <v>4</v>
      </c>
      <c r="AA67" s="35">
        <v>2.6825396800000001</v>
      </c>
    </row>
    <row r="68" spans="1:27" x14ac:dyDescent="0.35">
      <c r="A68" s="77"/>
      <c r="B68" s="105"/>
      <c r="C68" s="128">
        <v>11.23</v>
      </c>
      <c r="D68" s="129"/>
      <c r="E68" s="130"/>
      <c r="F68" s="77"/>
      <c r="G68" s="105"/>
      <c r="H68" s="128">
        <v>5.25</v>
      </c>
      <c r="I68" s="129"/>
      <c r="J68" s="130"/>
      <c r="X68" s="123"/>
      <c r="Y68" s="40">
        <v>2</v>
      </c>
      <c r="Z68" s="18" t="s">
        <v>5</v>
      </c>
      <c r="AA68" s="36">
        <v>0.19600000000000001</v>
      </c>
    </row>
    <row r="69" spans="1:27" ht="15" thickBot="1" x14ac:dyDescent="0.4">
      <c r="A69" s="77"/>
      <c r="B69" s="105"/>
      <c r="C69" s="128">
        <v>9.5299999999999994</v>
      </c>
      <c r="D69" s="129"/>
      <c r="E69" s="130"/>
      <c r="F69" s="77"/>
      <c r="G69" s="105"/>
      <c r="H69" s="128">
        <v>7.15</v>
      </c>
      <c r="I69" s="129"/>
      <c r="J69" s="130"/>
      <c r="X69" s="123"/>
      <c r="Y69" s="40">
        <v>2</v>
      </c>
      <c r="Z69" s="20" t="s">
        <v>48</v>
      </c>
      <c r="AA69" s="22">
        <v>169</v>
      </c>
    </row>
    <row r="70" spans="1:27" x14ac:dyDescent="0.35">
      <c r="A70" s="77"/>
      <c r="B70" s="105"/>
      <c r="C70" s="128">
        <v>11.12</v>
      </c>
      <c r="D70" s="129"/>
      <c r="E70" s="130"/>
      <c r="F70" s="77"/>
      <c r="G70" s="105"/>
      <c r="H70" s="128">
        <v>5.19</v>
      </c>
      <c r="I70" s="129"/>
      <c r="J70" s="130"/>
      <c r="X70" s="123"/>
      <c r="Y70" s="38">
        <v>3</v>
      </c>
    </row>
    <row r="71" spans="1:27" x14ac:dyDescent="0.35">
      <c r="A71" s="77"/>
      <c r="B71" s="105"/>
      <c r="C71" s="128">
        <v>8.4600000000000009</v>
      </c>
      <c r="D71" s="129"/>
      <c r="E71" s="130"/>
      <c r="F71" s="77"/>
      <c r="G71" s="105"/>
      <c r="H71" s="128">
        <v>5.82</v>
      </c>
      <c r="I71" s="129"/>
      <c r="J71" s="130"/>
      <c r="X71" s="123"/>
      <c r="Y71" s="38">
        <v>1</v>
      </c>
    </row>
    <row r="72" spans="1:27" x14ac:dyDescent="0.35">
      <c r="A72" s="77"/>
      <c r="B72" s="105"/>
      <c r="C72" s="128">
        <v>8.56</v>
      </c>
      <c r="D72" s="129"/>
      <c r="E72" s="130"/>
      <c r="F72" s="77"/>
      <c r="G72" s="105"/>
      <c r="H72" s="128">
        <v>7.91</v>
      </c>
      <c r="I72" s="129"/>
      <c r="J72" s="130"/>
      <c r="X72" s="123"/>
      <c r="Y72" s="38">
        <v>1</v>
      </c>
    </row>
    <row r="73" spans="1:27" x14ac:dyDescent="0.35">
      <c r="A73" s="77"/>
      <c r="B73" s="105"/>
      <c r="C73" s="128">
        <v>9.3000000000000007</v>
      </c>
      <c r="D73" s="129"/>
      <c r="E73" s="130"/>
      <c r="F73" s="77"/>
      <c r="G73" s="105"/>
      <c r="H73" s="128">
        <v>5.69</v>
      </c>
      <c r="I73" s="129"/>
      <c r="J73" s="130"/>
      <c r="X73" s="123"/>
      <c r="Y73" s="38">
        <v>0</v>
      </c>
    </row>
    <row r="74" spans="1:27" ht="15" thickBot="1" x14ac:dyDescent="0.4">
      <c r="A74" s="77"/>
      <c r="B74" s="105"/>
      <c r="C74" s="131">
        <v>7.93</v>
      </c>
      <c r="D74" s="132"/>
      <c r="E74" s="130"/>
      <c r="F74" s="77"/>
      <c r="G74" s="105"/>
      <c r="H74" s="131">
        <v>6.12</v>
      </c>
      <c r="I74" s="132"/>
      <c r="J74" s="130"/>
      <c r="X74" s="123"/>
      <c r="Y74" s="38">
        <v>1</v>
      </c>
    </row>
    <row r="75" spans="1:27" x14ac:dyDescent="0.35">
      <c r="A75" s="77"/>
      <c r="B75" s="105" t="s">
        <v>28</v>
      </c>
      <c r="C75" s="128">
        <v>10.46</v>
      </c>
      <c r="D75" s="129"/>
      <c r="E75" s="130">
        <v>8.73</v>
      </c>
      <c r="F75" s="77"/>
      <c r="G75" s="105" t="s">
        <v>29</v>
      </c>
      <c r="H75" s="128">
        <v>6.47</v>
      </c>
      <c r="I75" s="129"/>
      <c r="J75" s="130">
        <v>7.74</v>
      </c>
      <c r="X75" s="123"/>
      <c r="Y75" s="38">
        <v>2</v>
      </c>
    </row>
    <row r="76" spans="1:27" x14ac:dyDescent="0.35">
      <c r="A76" s="77"/>
      <c r="B76" s="105"/>
      <c r="C76" s="128">
        <v>8.11</v>
      </c>
      <c r="D76" s="129"/>
      <c r="E76" s="130"/>
      <c r="F76" s="77"/>
      <c r="G76" s="105"/>
      <c r="H76" s="128">
        <v>7.3</v>
      </c>
      <c r="I76" s="129"/>
      <c r="J76" s="130"/>
      <c r="X76" s="123"/>
      <c r="Y76" s="38">
        <v>0</v>
      </c>
    </row>
    <row r="77" spans="1:27" x14ac:dyDescent="0.35">
      <c r="A77" s="77"/>
      <c r="B77" s="105"/>
      <c r="C77" s="128">
        <v>7.24</v>
      </c>
      <c r="D77" s="129"/>
      <c r="E77" s="130"/>
      <c r="F77" s="77"/>
      <c r="G77" s="105"/>
      <c r="H77" s="128">
        <v>9.4</v>
      </c>
      <c r="I77" s="129"/>
      <c r="J77" s="130"/>
      <c r="X77" s="123"/>
      <c r="Y77" s="38">
        <v>1</v>
      </c>
    </row>
    <row r="78" spans="1:27" x14ac:dyDescent="0.35">
      <c r="A78" s="77"/>
      <c r="B78" s="105"/>
      <c r="C78" s="128">
        <v>8</v>
      </c>
      <c r="D78" s="129"/>
      <c r="E78" s="130"/>
      <c r="F78" s="77"/>
      <c r="G78" s="105"/>
      <c r="H78" s="128">
        <v>9.07</v>
      </c>
      <c r="I78" s="129"/>
      <c r="J78" s="130"/>
      <c r="X78" s="123"/>
      <c r="Y78" s="38">
        <v>0</v>
      </c>
    </row>
    <row r="79" spans="1:27" x14ac:dyDescent="0.35">
      <c r="A79" s="77"/>
      <c r="B79" s="105"/>
      <c r="C79" s="128">
        <v>9.52</v>
      </c>
      <c r="D79" s="129"/>
      <c r="E79" s="130"/>
      <c r="F79" s="77"/>
      <c r="G79" s="105"/>
      <c r="H79" s="128">
        <v>8.2100000000000009</v>
      </c>
      <c r="I79" s="129"/>
      <c r="J79" s="130"/>
      <c r="X79" s="123"/>
      <c r="Y79" s="38">
        <v>1</v>
      </c>
    </row>
    <row r="80" spans="1:27" x14ac:dyDescent="0.35">
      <c r="A80" s="77"/>
      <c r="B80" s="105"/>
      <c r="C80" s="128">
        <v>10.59</v>
      </c>
      <c r="D80" s="129"/>
      <c r="E80" s="130"/>
      <c r="F80" s="77"/>
      <c r="G80" s="105"/>
      <c r="H80" s="128">
        <v>5.37</v>
      </c>
      <c r="I80" s="129"/>
      <c r="J80" s="130"/>
      <c r="X80" s="123"/>
      <c r="Y80" s="38">
        <v>0</v>
      </c>
    </row>
    <row r="81" spans="1:25" x14ac:dyDescent="0.35">
      <c r="A81" s="77"/>
      <c r="B81" s="105"/>
      <c r="C81" s="128">
        <v>8.27</v>
      </c>
      <c r="D81" s="129"/>
      <c r="E81" s="130"/>
      <c r="F81" s="77"/>
      <c r="G81" s="105"/>
      <c r="H81" s="128">
        <v>6.12</v>
      </c>
      <c r="I81" s="129"/>
      <c r="J81" s="130"/>
      <c r="X81" s="123"/>
      <c r="Y81" s="38">
        <v>2</v>
      </c>
    </row>
    <row r="82" spans="1:25" x14ac:dyDescent="0.35">
      <c r="A82" s="77"/>
      <c r="B82" s="105"/>
      <c r="C82" s="128">
        <v>8.6300000000000008</v>
      </c>
      <c r="D82" s="129"/>
      <c r="E82" s="130"/>
      <c r="F82" s="77"/>
      <c r="G82" s="105"/>
      <c r="H82" s="128">
        <v>7.4</v>
      </c>
      <c r="I82" s="129"/>
      <c r="J82" s="130"/>
      <c r="X82" s="123"/>
      <c r="Y82" s="38">
        <v>0</v>
      </c>
    </row>
    <row r="83" spans="1:25" ht="15" thickBot="1" x14ac:dyDescent="0.4">
      <c r="A83" s="77"/>
      <c r="B83" s="105"/>
      <c r="C83" s="128">
        <v>8.69</v>
      </c>
      <c r="D83" s="129"/>
      <c r="E83" s="130"/>
      <c r="F83" s="77"/>
      <c r="G83" s="105"/>
      <c r="H83" s="128">
        <v>9.26</v>
      </c>
      <c r="I83" s="129"/>
      <c r="J83" s="130"/>
      <c r="X83" s="124"/>
      <c r="Y83" s="39">
        <v>2</v>
      </c>
    </row>
    <row r="84" spans="1:25" ht="15" thickBot="1" x14ac:dyDescent="0.4">
      <c r="A84" s="77"/>
      <c r="B84" s="105"/>
      <c r="C84" s="131">
        <v>7.72</v>
      </c>
      <c r="D84" s="132"/>
      <c r="E84" s="130"/>
      <c r="F84" s="78"/>
      <c r="G84" s="106"/>
      <c r="H84" s="131">
        <v>8.7799999999999994</v>
      </c>
      <c r="I84" s="132"/>
      <c r="J84" s="113"/>
      <c r="X84" s="15" t="s">
        <v>14</v>
      </c>
      <c r="Y84" s="35">
        <v>1.8125</v>
      </c>
    </row>
    <row r="85" spans="1:25" x14ac:dyDescent="0.35">
      <c r="A85" s="77"/>
      <c r="B85" s="105" t="s">
        <v>30</v>
      </c>
      <c r="C85" s="128">
        <v>7.79</v>
      </c>
      <c r="D85" s="129"/>
      <c r="E85" s="130">
        <v>8.6199999999999992</v>
      </c>
      <c r="F85" s="76">
        <v>2</v>
      </c>
      <c r="G85" s="104" t="s">
        <v>30</v>
      </c>
      <c r="H85" s="89">
        <v>7.73</v>
      </c>
      <c r="I85" s="90"/>
      <c r="J85" s="112">
        <v>6.1</v>
      </c>
      <c r="X85" s="18" t="s">
        <v>5</v>
      </c>
      <c r="Y85" s="36">
        <v>0.14000000000000001</v>
      </c>
    </row>
    <row r="86" spans="1:25" ht="15" thickBot="1" x14ac:dyDescent="0.4">
      <c r="A86" s="77"/>
      <c r="B86" s="105"/>
      <c r="C86" s="128">
        <v>7.65</v>
      </c>
      <c r="D86" s="129"/>
      <c r="E86" s="130"/>
      <c r="F86" s="77"/>
      <c r="G86" s="105"/>
      <c r="H86" s="128">
        <v>4.8</v>
      </c>
      <c r="I86" s="129"/>
      <c r="J86" s="130"/>
      <c r="X86" s="20" t="s">
        <v>48</v>
      </c>
      <c r="Y86" s="22">
        <v>145</v>
      </c>
    </row>
    <row r="87" spans="1:25" x14ac:dyDescent="0.35">
      <c r="A87" s="77"/>
      <c r="B87" s="105"/>
      <c r="C87" s="128">
        <v>10.95</v>
      </c>
      <c r="D87" s="129"/>
      <c r="E87" s="130"/>
      <c r="F87" s="77"/>
      <c r="G87" s="105"/>
      <c r="H87" s="128">
        <v>6.29</v>
      </c>
      <c r="I87" s="129"/>
      <c r="J87" s="130"/>
    </row>
    <row r="88" spans="1:25" x14ac:dyDescent="0.35">
      <c r="A88" s="77"/>
      <c r="B88" s="105"/>
      <c r="C88" s="128">
        <v>7.42</v>
      </c>
      <c r="D88" s="129"/>
      <c r="E88" s="130"/>
      <c r="F88" s="77"/>
      <c r="G88" s="105"/>
      <c r="H88" s="128">
        <v>2.82</v>
      </c>
      <c r="I88" s="129"/>
      <c r="J88" s="130"/>
    </row>
    <row r="89" spans="1:25" x14ac:dyDescent="0.35">
      <c r="A89" s="77"/>
      <c r="B89" s="105"/>
      <c r="C89" s="128">
        <v>8.35</v>
      </c>
      <c r="D89" s="129"/>
      <c r="E89" s="130"/>
      <c r="F89" s="77"/>
      <c r="G89" s="105"/>
      <c r="H89" s="128">
        <v>7.06</v>
      </c>
      <c r="I89" s="129"/>
      <c r="J89" s="130"/>
    </row>
    <row r="90" spans="1:25" x14ac:dyDescent="0.35">
      <c r="A90" s="77"/>
      <c r="B90" s="105"/>
      <c r="C90" s="128">
        <v>8.31</v>
      </c>
      <c r="D90" s="129"/>
      <c r="E90" s="130"/>
      <c r="F90" s="77"/>
      <c r="G90" s="105"/>
      <c r="H90" s="128">
        <v>9.3800000000000008</v>
      </c>
      <c r="I90" s="129"/>
      <c r="J90" s="130"/>
    </row>
    <row r="91" spans="1:25" x14ac:dyDescent="0.35">
      <c r="A91" s="77"/>
      <c r="B91" s="105"/>
      <c r="C91" s="128">
        <v>8.57</v>
      </c>
      <c r="D91" s="129"/>
      <c r="E91" s="130"/>
      <c r="F91" s="77"/>
      <c r="G91" s="105"/>
      <c r="H91" s="128">
        <v>5.39</v>
      </c>
      <c r="I91" s="129"/>
      <c r="J91" s="130"/>
    </row>
    <row r="92" spans="1:25" x14ac:dyDescent="0.35">
      <c r="A92" s="77"/>
      <c r="B92" s="105"/>
      <c r="C92" s="128">
        <v>9.43</v>
      </c>
      <c r="D92" s="129"/>
      <c r="E92" s="130"/>
      <c r="F92" s="77"/>
      <c r="G92" s="105"/>
      <c r="H92" s="128">
        <v>6.86</v>
      </c>
      <c r="I92" s="129"/>
      <c r="J92" s="130"/>
    </row>
    <row r="93" spans="1:25" x14ac:dyDescent="0.35">
      <c r="A93" s="77"/>
      <c r="B93" s="105"/>
      <c r="C93" s="128">
        <v>7.33</v>
      </c>
      <c r="D93" s="129"/>
      <c r="E93" s="130"/>
      <c r="F93" s="77"/>
      <c r="G93" s="105"/>
      <c r="H93" s="128">
        <v>4.55</v>
      </c>
      <c r="I93" s="129"/>
      <c r="J93" s="130"/>
    </row>
    <row r="94" spans="1:25" ht="15" thickBot="1" x14ac:dyDescent="0.4">
      <c r="A94" s="77"/>
      <c r="B94" s="105"/>
      <c r="C94" s="131">
        <v>10.37</v>
      </c>
      <c r="D94" s="132"/>
      <c r="E94" s="130"/>
      <c r="F94" s="77"/>
      <c r="G94" s="105"/>
      <c r="H94" s="131">
        <v>6.05</v>
      </c>
      <c r="I94" s="132"/>
      <c r="J94" s="130"/>
    </row>
    <row r="95" spans="1:25" x14ac:dyDescent="0.35">
      <c r="A95" s="77"/>
      <c r="B95" s="105" t="s">
        <v>31</v>
      </c>
      <c r="C95" s="128">
        <v>9.1999999999999993</v>
      </c>
      <c r="D95" s="129"/>
      <c r="E95" s="130">
        <v>8.91</v>
      </c>
      <c r="F95" s="77"/>
      <c r="G95" s="105" t="s">
        <v>31</v>
      </c>
      <c r="H95" s="128">
        <v>4.3899999999999997</v>
      </c>
      <c r="I95" s="129"/>
      <c r="J95" s="130">
        <v>6.19</v>
      </c>
    </row>
    <row r="96" spans="1:25" x14ac:dyDescent="0.35">
      <c r="A96" s="77"/>
      <c r="B96" s="105"/>
      <c r="C96" s="128">
        <v>8.92</v>
      </c>
      <c r="D96" s="129"/>
      <c r="E96" s="130"/>
      <c r="F96" s="77"/>
      <c r="G96" s="105"/>
      <c r="H96" s="128">
        <v>6.09</v>
      </c>
      <c r="I96" s="129"/>
      <c r="J96" s="130"/>
    </row>
    <row r="97" spans="1:10" x14ac:dyDescent="0.35">
      <c r="A97" s="77"/>
      <c r="B97" s="105"/>
      <c r="C97" s="128">
        <v>8.6</v>
      </c>
      <c r="D97" s="129"/>
      <c r="E97" s="130"/>
      <c r="F97" s="77"/>
      <c r="G97" s="105"/>
      <c r="H97" s="128">
        <v>9.3699999999999992</v>
      </c>
      <c r="I97" s="129"/>
      <c r="J97" s="130"/>
    </row>
    <row r="98" spans="1:10" x14ac:dyDescent="0.35">
      <c r="A98" s="77"/>
      <c r="B98" s="105"/>
      <c r="C98" s="128">
        <v>10.4</v>
      </c>
      <c r="D98" s="129"/>
      <c r="E98" s="130"/>
      <c r="F98" s="77"/>
      <c r="G98" s="105"/>
      <c r="H98" s="128">
        <v>5</v>
      </c>
      <c r="I98" s="129"/>
      <c r="J98" s="130"/>
    </row>
    <row r="99" spans="1:10" x14ac:dyDescent="0.35">
      <c r="A99" s="77"/>
      <c r="B99" s="105"/>
      <c r="C99" s="128">
        <v>10.96</v>
      </c>
      <c r="D99" s="129"/>
      <c r="E99" s="130"/>
      <c r="F99" s="77"/>
      <c r="G99" s="105"/>
      <c r="H99" s="128">
        <v>6.4</v>
      </c>
      <c r="I99" s="129"/>
      <c r="J99" s="130"/>
    </row>
    <row r="100" spans="1:10" x14ac:dyDescent="0.35">
      <c r="A100" s="77"/>
      <c r="B100" s="105"/>
      <c r="C100" s="128">
        <v>11.4</v>
      </c>
      <c r="D100" s="129"/>
      <c r="E100" s="130"/>
      <c r="F100" s="77"/>
      <c r="G100" s="105"/>
      <c r="H100" s="128">
        <v>6.57</v>
      </c>
      <c r="I100" s="129"/>
      <c r="J100" s="130"/>
    </row>
    <row r="101" spans="1:10" x14ac:dyDescent="0.35">
      <c r="A101" s="77"/>
      <c r="B101" s="105"/>
      <c r="C101" s="128">
        <v>8.0399999999999991</v>
      </c>
      <c r="D101" s="129"/>
      <c r="E101" s="130"/>
      <c r="F101" s="77"/>
      <c r="G101" s="105"/>
      <c r="H101" s="128">
        <v>6.37</v>
      </c>
      <c r="I101" s="129"/>
      <c r="J101" s="130"/>
    </row>
    <row r="102" spans="1:10" x14ac:dyDescent="0.35">
      <c r="A102" s="77"/>
      <c r="B102" s="105"/>
      <c r="C102" s="128">
        <v>7.1</v>
      </c>
      <c r="D102" s="129"/>
      <c r="E102" s="130"/>
      <c r="F102" s="77"/>
      <c r="G102" s="105"/>
      <c r="H102" s="128">
        <v>5.8</v>
      </c>
      <c r="I102" s="129"/>
      <c r="J102" s="130"/>
    </row>
    <row r="103" spans="1:10" x14ac:dyDescent="0.35">
      <c r="A103" s="77"/>
      <c r="B103" s="105"/>
      <c r="C103" s="128">
        <v>6.95</v>
      </c>
      <c r="D103" s="129"/>
      <c r="E103" s="130"/>
      <c r="F103" s="77"/>
      <c r="G103" s="105"/>
      <c r="H103" s="128">
        <v>6.46</v>
      </c>
      <c r="I103" s="129"/>
      <c r="J103" s="130"/>
    </row>
    <row r="104" spans="1:10" ht="15" thickBot="1" x14ac:dyDescent="0.4">
      <c r="A104" s="77"/>
      <c r="B104" s="105"/>
      <c r="C104" s="131">
        <v>7.53</v>
      </c>
      <c r="D104" s="132"/>
      <c r="E104" s="130"/>
      <c r="F104" s="77"/>
      <c r="G104" s="105"/>
      <c r="H104" s="131">
        <v>5.44</v>
      </c>
      <c r="I104" s="132"/>
      <c r="J104" s="130"/>
    </row>
    <row r="105" spans="1:10" x14ac:dyDescent="0.35">
      <c r="A105" s="77"/>
      <c r="B105" s="105" t="s">
        <v>32</v>
      </c>
      <c r="C105" s="128">
        <v>11.5</v>
      </c>
      <c r="D105" s="129"/>
      <c r="E105" s="130">
        <v>9.98</v>
      </c>
      <c r="F105" s="77"/>
      <c r="G105" s="105" t="s">
        <v>33</v>
      </c>
      <c r="H105" s="128">
        <v>6.28</v>
      </c>
      <c r="I105" s="129"/>
      <c r="J105" s="130">
        <v>6.94</v>
      </c>
    </row>
    <row r="106" spans="1:10" x14ac:dyDescent="0.35">
      <c r="A106" s="77"/>
      <c r="B106" s="105"/>
      <c r="C106" s="128">
        <v>9.1300000000000008</v>
      </c>
      <c r="D106" s="129"/>
      <c r="E106" s="130"/>
      <c r="F106" s="77"/>
      <c r="G106" s="105"/>
      <c r="H106" s="128">
        <v>6.21</v>
      </c>
      <c r="I106" s="129"/>
      <c r="J106" s="130"/>
    </row>
    <row r="107" spans="1:10" x14ac:dyDescent="0.35">
      <c r="A107" s="77"/>
      <c r="B107" s="105"/>
      <c r="C107" s="128">
        <v>7.46</v>
      </c>
      <c r="D107" s="129"/>
      <c r="E107" s="130"/>
      <c r="F107" s="77"/>
      <c r="G107" s="105"/>
      <c r="H107" s="128">
        <v>5.78</v>
      </c>
      <c r="I107" s="129"/>
      <c r="J107" s="130"/>
    </row>
    <row r="108" spans="1:10" x14ac:dyDescent="0.35">
      <c r="A108" s="77"/>
      <c r="B108" s="105"/>
      <c r="C108" s="128">
        <v>8.2200000000000006</v>
      </c>
      <c r="D108" s="129"/>
      <c r="E108" s="130"/>
      <c r="F108" s="77"/>
      <c r="G108" s="105"/>
      <c r="H108" s="128">
        <v>8.41</v>
      </c>
      <c r="I108" s="129"/>
      <c r="J108" s="130"/>
    </row>
    <row r="109" spans="1:10" x14ac:dyDescent="0.35">
      <c r="A109" s="77"/>
      <c r="B109" s="105"/>
      <c r="C109" s="128">
        <v>12.41</v>
      </c>
      <c r="D109" s="129"/>
      <c r="E109" s="130"/>
      <c r="F109" s="77"/>
      <c r="G109" s="105"/>
      <c r="H109" s="128">
        <v>6.35</v>
      </c>
      <c r="I109" s="129"/>
      <c r="J109" s="130"/>
    </row>
    <row r="110" spans="1:10" x14ac:dyDescent="0.35">
      <c r="A110" s="77"/>
      <c r="B110" s="105"/>
      <c r="C110" s="128">
        <v>8.42</v>
      </c>
      <c r="D110" s="129"/>
      <c r="E110" s="130"/>
      <c r="F110" s="77"/>
      <c r="G110" s="105"/>
      <c r="H110" s="128">
        <v>6.05</v>
      </c>
      <c r="I110" s="129"/>
      <c r="J110" s="130"/>
    </row>
    <row r="111" spans="1:10" x14ac:dyDescent="0.35">
      <c r="A111" s="77"/>
      <c r="B111" s="105"/>
      <c r="C111" s="128">
        <v>9.81</v>
      </c>
      <c r="D111" s="129"/>
      <c r="E111" s="130"/>
      <c r="F111" s="77"/>
      <c r="G111" s="105"/>
      <c r="H111" s="128">
        <v>7.95</v>
      </c>
      <c r="I111" s="129"/>
      <c r="J111" s="130"/>
    </row>
    <row r="112" spans="1:10" x14ac:dyDescent="0.35">
      <c r="A112" s="77"/>
      <c r="B112" s="105"/>
      <c r="C112" s="128">
        <v>8.18</v>
      </c>
      <c r="D112" s="129"/>
      <c r="E112" s="130"/>
      <c r="F112" s="77"/>
      <c r="G112" s="105"/>
      <c r="H112" s="128">
        <v>7.84</v>
      </c>
      <c r="I112" s="129"/>
      <c r="J112" s="130"/>
    </row>
    <row r="113" spans="1:10" x14ac:dyDescent="0.35">
      <c r="A113" s="77"/>
      <c r="B113" s="105"/>
      <c r="C113" s="128">
        <v>10.67</v>
      </c>
      <c r="D113" s="129"/>
      <c r="E113" s="130"/>
      <c r="F113" s="77"/>
      <c r="G113" s="105"/>
      <c r="H113" s="128">
        <v>7.58</v>
      </c>
      <c r="I113" s="129"/>
      <c r="J113" s="130"/>
    </row>
    <row r="114" spans="1:10" ht="15" thickBot="1" x14ac:dyDescent="0.4">
      <c r="A114" s="77"/>
      <c r="B114" s="105"/>
      <c r="C114" s="131">
        <v>14.01</v>
      </c>
      <c r="D114" s="132"/>
      <c r="E114" s="130"/>
      <c r="F114" s="77"/>
      <c r="G114" s="105"/>
      <c r="H114" s="131">
        <v>6.98</v>
      </c>
      <c r="I114" s="132"/>
      <c r="J114" s="130"/>
    </row>
    <row r="115" spans="1:10" x14ac:dyDescent="0.35">
      <c r="A115" s="77"/>
      <c r="B115" s="105" t="s">
        <v>34</v>
      </c>
      <c r="C115" s="128">
        <v>13.45</v>
      </c>
      <c r="D115" s="129"/>
      <c r="E115" s="130">
        <v>10.87</v>
      </c>
      <c r="F115" s="77"/>
      <c r="G115" s="105" t="s">
        <v>34</v>
      </c>
      <c r="H115" s="128">
        <v>7.99</v>
      </c>
      <c r="I115" s="129"/>
      <c r="J115" s="130">
        <v>6.99</v>
      </c>
    </row>
    <row r="116" spans="1:10" x14ac:dyDescent="0.35">
      <c r="A116" s="77"/>
      <c r="B116" s="105"/>
      <c r="C116" s="128">
        <v>8.49</v>
      </c>
      <c r="D116" s="129"/>
      <c r="E116" s="130"/>
      <c r="F116" s="77"/>
      <c r="G116" s="105"/>
      <c r="H116" s="128">
        <v>8.5299999999999994</v>
      </c>
      <c r="I116" s="129"/>
      <c r="J116" s="130"/>
    </row>
    <row r="117" spans="1:10" x14ac:dyDescent="0.35">
      <c r="A117" s="77"/>
      <c r="B117" s="105"/>
      <c r="C117" s="128">
        <v>11.49</v>
      </c>
      <c r="D117" s="129"/>
      <c r="E117" s="130"/>
      <c r="F117" s="77"/>
      <c r="G117" s="105"/>
      <c r="H117" s="128">
        <v>5.93</v>
      </c>
      <c r="I117" s="129"/>
      <c r="J117" s="130"/>
    </row>
    <row r="118" spans="1:10" x14ac:dyDescent="0.35">
      <c r="A118" s="77"/>
      <c r="B118" s="105"/>
      <c r="C118" s="128">
        <v>8.41</v>
      </c>
      <c r="D118" s="129"/>
      <c r="E118" s="130"/>
      <c r="F118" s="77"/>
      <c r="G118" s="105"/>
      <c r="H118" s="128">
        <v>5.25</v>
      </c>
      <c r="I118" s="129"/>
      <c r="J118" s="130"/>
    </row>
    <row r="119" spans="1:10" x14ac:dyDescent="0.35">
      <c r="A119" s="77"/>
      <c r="B119" s="105"/>
      <c r="C119" s="128">
        <v>11.22</v>
      </c>
      <c r="D119" s="129"/>
      <c r="E119" s="130"/>
      <c r="F119" s="77"/>
      <c r="G119" s="105"/>
      <c r="H119" s="128">
        <v>6.69</v>
      </c>
      <c r="I119" s="129"/>
      <c r="J119" s="130"/>
    </row>
    <row r="120" spans="1:10" x14ac:dyDescent="0.35">
      <c r="A120" s="77"/>
      <c r="B120" s="105"/>
      <c r="C120" s="128">
        <v>11.25</v>
      </c>
      <c r="D120" s="129"/>
      <c r="E120" s="130"/>
      <c r="F120" s="77"/>
      <c r="G120" s="105"/>
      <c r="H120" s="128">
        <v>6.58</v>
      </c>
      <c r="I120" s="129"/>
      <c r="J120" s="130"/>
    </row>
    <row r="121" spans="1:10" x14ac:dyDescent="0.35">
      <c r="A121" s="77"/>
      <c r="B121" s="105"/>
      <c r="C121" s="128">
        <v>11.32</v>
      </c>
      <c r="D121" s="129"/>
      <c r="E121" s="130"/>
      <c r="F121" s="77"/>
      <c r="G121" s="105"/>
      <c r="H121" s="128">
        <v>6.63</v>
      </c>
      <c r="I121" s="129"/>
      <c r="J121" s="130"/>
    </row>
    <row r="122" spans="1:10" x14ac:dyDescent="0.35">
      <c r="A122" s="77"/>
      <c r="B122" s="105"/>
      <c r="C122" s="128">
        <v>12.71</v>
      </c>
      <c r="D122" s="129"/>
      <c r="E122" s="130"/>
      <c r="F122" s="77"/>
      <c r="G122" s="105"/>
      <c r="H122" s="128">
        <v>8.1199999999999992</v>
      </c>
      <c r="I122" s="129"/>
      <c r="J122" s="130"/>
    </row>
    <row r="123" spans="1:10" x14ac:dyDescent="0.35">
      <c r="A123" s="77"/>
      <c r="B123" s="105"/>
      <c r="C123" s="128">
        <v>11.27</v>
      </c>
      <c r="D123" s="129"/>
      <c r="E123" s="130"/>
      <c r="F123" s="77"/>
      <c r="G123" s="105"/>
      <c r="H123" s="128">
        <v>7.28</v>
      </c>
      <c r="I123" s="129"/>
      <c r="J123" s="130"/>
    </row>
    <row r="124" spans="1:10" ht="15" thickBot="1" x14ac:dyDescent="0.4">
      <c r="A124" s="77"/>
      <c r="B124" s="105"/>
      <c r="C124" s="131">
        <v>9.14</v>
      </c>
      <c r="D124" s="132"/>
      <c r="E124" s="130"/>
      <c r="F124" s="77"/>
      <c r="G124" s="105"/>
      <c r="H124" s="131">
        <v>6.87</v>
      </c>
      <c r="I124" s="132"/>
      <c r="J124" s="130"/>
    </row>
    <row r="125" spans="1:10" x14ac:dyDescent="0.35">
      <c r="A125" s="77"/>
      <c r="B125" s="105" t="s">
        <v>35</v>
      </c>
      <c r="C125" s="128">
        <v>9.85</v>
      </c>
      <c r="D125" s="129"/>
      <c r="E125" s="130">
        <v>11.51</v>
      </c>
      <c r="F125" s="77"/>
      <c r="G125" s="105" t="s">
        <v>35</v>
      </c>
      <c r="H125" s="128">
        <v>6.94</v>
      </c>
      <c r="I125" s="129"/>
      <c r="J125" s="130">
        <v>6.12</v>
      </c>
    </row>
    <row r="126" spans="1:10" x14ac:dyDescent="0.35">
      <c r="A126" s="77"/>
      <c r="B126" s="105"/>
      <c r="C126" s="128">
        <v>8.35</v>
      </c>
      <c r="D126" s="129"/>
      <c r="E126" s="130"/>
      <c r="F126" s="77"/>
      <c r="G126" s="105"/>
      <c r="H126" s="128">
        <v>5.87</v>
      </c>
      <c r="I126" s="129"/>
      <c r="J126" s="130"/>
    </row>
    <row r="127" spans="1:10" x14ac:dyDescent="0.35">
      <c r="A127" s="77"/>
      <c r="B127" s="105"/>
      <c r="C127" s="128">
        <v>9.08</v>
      </c>
      <c r="D127" s="129"/>
      <c r="E127" s="130"/>
      <c r="F127" s="77"/>
      <c r="G127" s="105"/>
      <c r="H127" s="128">
        <v>4.88</v>
      </c>
      <c r="I127" s="129"/>
      <c r="J127" s="130"/>
    </row>
    <row r="128" spans="1:10" x14ac:dyDescent="0.35">
      <c r="A128" s="77"/>
      <c r="B128" s="105"/>
      <c r="C128" s="128">
        <v>13.18</v>
      </c>
      <c r="D128" s="129"/>
      <c r="E128" s="130"/>
      <c r="F128" s="77"/>
      <c r="G128" s="105"/>
      <c r="H128" s="128">
        <v>7.54</v>
      </c>
      <c r="I128" s="129"/>
      <c r="J128" s="130"/>
    </row>
    <row r="129" spans="1:10" x14ac:dyDescent="0.35">
      <c r="A129" s="77"/>
      <c r="B129" s="105"/>
      <c r="C129" s="128">
        <v>11.05</v>
      </c>
      <c r="D129" s="129"/>
      <c r="E129" s="130"/>
      <c r="F129" s="77"/>
      <c r="G129" s="105"/>
      <c r="H129" s="128">
        <v>6.07</v>
      </c>
      <c r="I129" s="129"/>
      <c r="J129" s="130"/>
    </row>
    <row r="130" spans="1:10" x14ac:dyDescent="0.35">
      <c r="A130" s="77"/>
      <c r="B130" s="105"/>
      <c r="C130" s="128">
        <v>14.35</v>
      </c>
      <c r="D130" s="129"/>
      <c r="E130" s="130"/>
      <c r="F130" s="77"/>
      <c r="G130" s="105"/>
      <c r="H130" s="128">
        <v>5.66</v>
      </c>
      <c r="I130" s="129"/>
      <c r="J130" s="130"/>
    </row>
    <row r="131" spans="1:10" x14ac:dyDescent="0.35">
      <c r="A131" s="77"/>
      <c r="B131" s="105"/>
      <c r="C131" s="128">
        <v>13.66</v>
      </c>
      <c r="D131" s="129"/>
      <c r="E131" s="130"/>
      <c r="F131" s="77"/>
      <c r="G131" s="105"/>
      <c r="H131" s="128">
        <v>6.81</v>
      </c>
      <c r="I131" s="129"/>
      <c r="J131" s="130"/>
    </row>
    <row r="132" spans="1:10" x14ac:dyDescent="0.35">
      <c r="A132" s="77"/>
      <c r="B132" s="105"/>
      <c r="C132" s="128">
        <v>9.19</v>
      </c>
      <c r="D132" s="129"/>
      <c r="E132" s="130"/>
      <c r="F132" s="77"/>
      <c r="G132" s="105"/>
      <c r="H132" s="128">
        <v>7.74</v>
      </c>
      <c r="I132" s="129"/>
      <c r="J132" s="130"/>
    </row>
    <row r="133" spans="1:10" x14ac:dyDescent="0.35">
      <c r="A133" s="77"/>
      <c r="B133" s="105"/>
      <c r="C133" s="128">
        <v>9.98</v>
      </c>
      <c r="D133" s="129"/>
      <c r="E133" s="130"/>
      <c r="F133" s="77"/>
      <c r="G133" s="105"/>
      <c r="H133" s="128">
        <v>4.13</v>
      </c>
      <c r="I133" s="129"/>
      <c r="J133" s="130"/>
    </row>
    <row r="134" spans="1:10" ht="15" thickBot="1" x14ac:dyDescent="0.4">
      <c r="A134" s="77"/>
      <c r="B134" s="105"/>
      <c r="C134" s="131">
        <v>16.34</v>
      </c>
      <c r="D134" s="132"/>
      <c r="E134" s="130"/>
      <c r="F134" s="77"/>
      <c r="G134" s="105"/>
      <c r="H134" s="131">
        <v>5.48</v>
      </c>
      <c r="I134" s="132"/>
      <c r="J134" s="130"/>
    </row>
    <row r="135" spans="1:10" x14ac:dyDescent="0.35">
      <c r="A135" s="77"/>
      <c r="B135" s="105" t="s">
        <v>36</v>
      </c>
      <c r="C135" s="128">
        <v>13.5</v>
      </c>
      <c r="D135" s="129"/>
      <c r="E135" s="130">
        <v>11.37</v>
      </c>
      <c r="F135" s="77"/>
      <c r="G135" s="105" t="s">
        <v>37</v>
      </c>
      <c r="H135" s="128">
        <v>5.81</v>
      </c>
      <c r="I135" s="129"/>
      <c r="J135" s="130">
        <v>5.78</v>
      </c>
    </row>
    <row r="136" spans="1:10" x14ac:dyDescent="0.35">
      <c r="A136" s="77"/>
      <c r="B136" s="105"/>
      <c r="C136" s="128">
        <v>12.94</v>
      </c>
      <c r="D136" s="129"/>
      <c r="E136" s="130"/>
      <c r="F136" s="77"/>
      <c r="G136" s="105"/>
      <c r="H136" s="128">
        <v>5.53</v>
      </c>
      <c r="I136" s="129"/>
      <c r="J136" s="130"/>
    </row>
    <row r="137" spans="1:10" x14ac:dyDescent="0.35">
      <c r="A137" s="77"/>
      <c r="B137" s="105"/>
      <c r="C137" s="128">
        <v>10.63</v>
      </c>
      <c r="D137" s="129"/>
      <c r="E137" s="130"/>
      <c r="F137" s="77"/>
      <c r="G137" s="105"/>
      <c r="H137" s="128">
        <v>5.32</v>
      </c>
      <c r="I137" s="129"/>
      <c r="J137" s="130"/>
    </row>
    <row r="138" spans="1:10" x14ac:dyDescent="0.35">
      <c r="A138" s="77"/>
      <c r="B138" s="105"/>
      <c r="C138" s="128">
        <v>10.85</v>
      </c>
      <c r="D138" s="129"/>
      <c r="E138" s="130"/>
      <c r="F138" s="77"/>
      <c r="G138" s="105"/>
      <c r="H138" s="128">
        <v>6.05</v>
      </c>
      <c r="I138" s="129"/>
      <c r="J138" s="130"/>
    </row>
    <row r="139" spans="1:10" x14ac:dyDescent="0.35">
      <c r="A139" s="77"/>
      <c r="B139" s="105"/>
      <c r="C139" s="128">
        <v>12.37</v>
      </c>
      <c r="D139" s="129"/>
      <c r="E139" s="130"/>
      <c r="F139" s="77"/>
      <c r="G139" s="105"/>
      <c r="H139" s="128">
        <v>5.85</v>
      </c>
      <c r="I139" s="129"/>
      <c r="J139" s="130"/>
    </row>
    <row r="140" spans="1:10" x14ac:dyDescent="0.35">
      <c r="A140" s="77"/>
      <c r="B140" s="105"/>
      <c r="C140" s="128">
        <v>10.33</v>
      </c>
      <c r="D140" s="129"/>
      <c r="E140" s="130"/>
      <c r="F140" s="77"/>
      <c r="G140" s="105"/>
      <c r="H140" s="128">
        <v>6.79</v>
      </c>
      <c r="I140" s="129"/>
      <c r="J140" s="130"/>
    </row>
    <row r="141" spans="1:10" x14ac:dyDescent="0.35">
      <c r="A141" s="77"/>
      <c r="B141" s="105"/>
      <c r="C141" s="128">
        <v>9.6</v>
      </c>
      <c r="D141" s="129"/>
      <c r="E141" s="130"/>
      <c r="F141" s="77"/>
      <c r="G141" s="105"/>
      <c r="H141" s="128">
        <v>5.86</v>
      </c>
      <c r="I141" s="129"/>
      <c r="J141" s="130"/>
    </row>
    <row r="142" spans="1:10" x14ac:dyDescent="0.35">
      <c r="A142" s="77"/>
      <c r="B142" s="105"/>
      <c r="C142" s="128">
        <v>9.2899999999999991</v>
      </c>
      <c r="D142" s="129"/>
      <c r="E142" s="130"/>
      <c r="F142" s="77"/>
      <c r="G142" s="105"/>
      <c r="H142" s="128">
        <v>5.46</v>
      </c>
      <c r="I142" s="129"/>
      <c r="J142" s="130"/>
    </row>
    <row r="143" spans="1:10" x14ac:dyDescent="0.35">
      <c r="A143" s="77"/>
      <c r="B143" s="105"/>
      <c r="C143" s="128">
        <v>8.94</v>
      </c>
      <c r="D143" s="129"/>
      <c r="E143" s="130"/>
      <c r="F143" s="77"/>
      <c r="G143" s="105"/>
      <c r="H143" s="128">
        <v>5.41</v>
      </c>
      <c r="I143" s="129"/>
      <c r="J143" s="130"/>
    </row>
    <row r="144" spans="1:10" ht="15" thickBot="1" x14ac:dyDescent="0.4">
      <c r="A144" s="78"/>
      <c r="B144" s="106"/>
      <c r="C144" s="131">
        <v>15.28</v>
      </c>
      <c r="D144" s="132"/>
      <c r="E144" s="113"/>
      <c r="F144" s="78"/>
      <c r="G144" s="106"/>
      <c r="H144" s="131">
        <v>5.72</v>
      </c>
      <c r="I144" s="132"/>
      <c r="J144" s="113"/>
    </row>
    <row r="145" spans="1:10" x14ac:dyDescent="0.35">
      <c r="A145" s="76">
        <v>3</v>
      </c>
      <c r="B145" s="104" t="s">
        <v>38</v>
      </c>
      <c r="C145" s="89">
        <v>9.4600000000000009</v>
      </c>
      <c r="D145" s="90"/>
      <c r="E145" s="76">
        <v>9.56</v>
      </c>
      <c r="F145" s="76">
        <v>3</v>
      </c>
      <c r="G145" s="104" t="s">
        <v>38</v>
      </c>
      <c r="H145" s="89">
        <v>8.4600000000000009</v>
      </c>
      <c r="I145" s="90"/>
      <c r="J145" s="112">
        <v>8.1199999999999992</v>
      </c>
    </row>
    <row r="146" spans="1:10" x14ac:dyDescent="0.35">
      <c r="A146" s="77"/>
      <c r="B146" s="105"/>
      <c r="C146" s="128">
        <v>8.9</v>
      </c>
      <c r="D146" s="129"/>
      <c r="E146" s="77"/>
      <c r="F146" s="77"/>
      <c r="G146" s="105"/>
      <c r="H146" s="128">
        <v>6</v>
      </c>
      <c r="I146" s="129"/>
      <c r="J146" s="130"/>
    </row>
    <row r="147" spans="1:10" x14ac:dyDescent="0.35">
      <c r="A147" s="77"/>
      <c r="B147" s="105"/>
      <c r="C147" s="128">
        <v>10.34</v>
      </c>
      <c r="D147" s="129"/>
      <c r="E147" s="77"/>
      <c r="F147" s="77"/>
      <c r="G147" s="105"/>
      <c r="H147" s="128">
        <v>7.45</v>
      </c>
      <c r="I147" s="129"/>
      <c r="J147" s="130"/>
    </row>
    <row r="148" spans="1:10" x14ac:dyDescent="0.35">
      <c r="A148" s="77"/>
      <c r="B148" s="105"/>
      <c r="C148" s="128">
        <v>9.77</v>
      </c>
      <c r="D148" s="129"/>
      <c r="E148" s="77"/>
      <c r="F148" s="77"/>
      <c r="G148" s="105"/>
      <c r="H148" s="128">
        <v>7.75</v>
      </c>
      <c r="I148" s="129"/>
      <c r="J148" s="130"/>
    </row>
    <row r="149" spans="1:10" x14ac:dyDescent="0.35">
      <c r="A149" s="77"/>
      <c r="B149" s="105"/>
      <c r="C149" s="128">
        <v>7.8</v>
      </c>
      <c r="D149" s="129"/>
      <c r="E149" s="77"/>
      <c r="F149" s="77"/>
      <c r="G149" s="105"/>
      <c r="H149" s="128">
        <v>7.68</v>
      </c>
      <c r="I149" s="129"/>
      <c r="J149" s="130"/>
    </row>
    <row r="150" spans="1:10" x14ac:dyDescent="0.35">
      <c r="A150" s="77"/>
      <c r="B150" s="105"/>
      <c r="C150" s="128">
        <v>8.4700000000000006</v>
      </c>
      <c r="D150" s="129"/>
      <c r="E150" s="77"/>
      <c r="F150" s="77"/>
      <c r="G150" s="105"/>
      <c r="H150" s="128">
        <v>8.24</v>
      </c>
      <c r="I150" s="129"/>
      <c r="J150" s="130"/>
    </row>
    <row r="151" spans="1:10" x14ac:dyDescent="0.35">
      <c r="A151" s="77"/>
      <c r="B151" s="105"/>
      <c r="C151" s="128">
        <v>10.94</v>
      </c>
      <c r="D151" s="129"/>
      <c r="E151" s="77"/>
      <c r="F151" s="77"/>
      <c r="G151" s="105"/>
      <c r="H151" s="128">
        <v>8.9700000000000006</v>
      </c>
      <c r="I151" s="129"/>
      <c r="J151" s="130"/>
    </row>
    <row r="152" spans="1:10" x14ac:dyDescent="0.35">
      <c r="A152" s="77"/>
      <c r="B152" s="105"/>
      <c r="C152" s="128">
        <v>12.92</v>
      </c>
      <c r="D152" s="129"/>
      <c r="E152" s="77"/>
      <c r="F152" s="77"/>
      <c r="G152" s="105"/>
      <c r="H152" s="128">
        <v>8.67</v>
      </c>
      <c r="I152" s="129"/>
      <c r="J152" s="130"/>
    </row>
    <row r="153" spans="1:10" x14ac:dyDescent="0.35">
      <c r="A153" s="77"/>
      <c r="B153" s="105"/>
      <c r="C153" s="128">
        <v>9.66</v>
      </c>
      <c r="D153" s="129"/>
      <c r="E153" s="77"/>
      <c r="F153" s="77"/>
      <c r="G153" s="105"/>
      <c r="H153" s="128">
        <v>9.0399999999999991</v>
      </c>
      <c r="I153" s="129"/>
      <c r="J153" s="130"/>
    </row>
    <row r="154" spans="1:10" ht="15" thickBot="1" x14ac:dyDescent="0.4">
      <c r="A154" s="77"/>
      <c r="B154" s="105"/>
      <c r="C154" s="131">
        <v>7.37</v>
      </c>
      <c r="D154" s="132"/>
      <c r="E154" s="77"/>
      <c r="F154" s="77"/>
      <c r="G154" s="105"/>
      <c r="H154" s="131">
        <v>8.8699999999999992</v>
      </c>
      <c r="I154" s="132"/>
      <c r="J154" s="130"/>
    </row>
    <row r="155" spans="1:10" x14ac:dyDescent="0.35">
      <c r="A155" s="77"/>
      <c r="B155" s="105" t="s">
        <v>39</v>
      </c>
      <c r="C155" s="128">
        <v>11.44</v>
      </c>
      <c r="D155" s="129"/>
      <c r="E155" s="77">
        <v>9.86</v>
      </c>
      <c r="F155" s="77"/>
      <c r="G155" s="105" t="s">
        <v>39</v>
      </c>
      <c r="H155" s="128">
        <v>9.51</v>
      </c>
      <c r="I155" s="129"/>
      <c r="J155" s="130">
        <v>8.1</v>
      </c>
    </row>
    <row r="156" spans="1:10" x14ac:dyDescent="0.35">
      <c r="A156" s="77"/>
      <c r="B156" s="105"/>
      <c r="C156" s="128">
        <v>8.15</v>
      </c>
      <c r="D156" s="129"/>
      <c r="E156" s="77"/>
      <c r="F156" s="77"/>
      <c r="G156" s="105"/>
      <c r="H156" s="128">
        <v>6.34</v>
      </c>
      <c r="I156" s="129"/>
      <c r="J156" s="130"/>
    </row>
    <row r="157" spans="1:10" x14ac:dyDescent="0.35">
      <c r="A157" s="77"/>
      <c r="B157" s="105"/>
      <c r="C157" s="128">
        <v>11.24</v>
      </c>
      <c r="D157" s="129"/>
      <c r="E157" s="77"/>
      <c r="F157" s="77"/>
      <c r="G157" s="105"/>
      <c r="H157" s="128">
        <v>11.31</v>
      </c>
      <c r="I157" s="129"/>
      <c r="J157" s="130"/>
    </row>
    <row r="158" spans="1:10" x14ac:dyDescent="0.35">
      <c r="A158" s="77"/>
      <c r="B158" s="105"/>
      <c r="C158" s="128">
        <v>9.75</v>
      </c>
      <c r="D158" s="129"/>
      <c r="E158" s="77"/>
      <c r="F158" s="77"/>
      <c r="G158" s="105"/>
      <c r="H158" s="128">
        <v>8.1300000000000008</v>
      </c>
      <c r="I158" s="129"/>
      <c r="J158" s="130"/>
    </row>
    <row r="159" spans="1:10" x14ac:dyDescent="0.35">
      <c r="A159" s="77"/>
      <c r="B159" s="105"/>
      <c r="C159" s="128">
        <v>9.7799999999999994</v>
      </c>
      <c r="D159" s="129"/>
      <c r="E159" s="77"/>
      <c r="F159" s="77"/>
      <c r="G159" s="105"/>
      <c r="H159" s="128">
        <v>5.71</v>
      </c>
      <c r="I159" s="129"/>
      <c r="J159" s="130"/>
    </row>
    <row r="160" spans="1:10" x14ac:dyDescent="0.35">
      <c r="A160" s="77"/>
      <c r="B160" s="105"/>
      <c r="C160" s="128">
        <v>10.02</v>
      </c>
      <c r="D160" s="129"/>
      <c r="E160" s="77"/>
      <c r="F160" s="77"/>
      <c r="G160" s="105"/>
      <c r="H160" s="128">
        <v>8.94</v>
      </c>
      <c r="I160" s="129"/>
      <c r="J160" s="130"/>
    </row>
    <row r="161" spans="1:10" x14ac:dyDescent="0.35">
      <c r="A161" s="77"/>
      <c r="B161" s="105"/>
      <c r="C161" s="128">
        <v>8.5</v>
      </c>
      <c r="D161" s="129"/>
      <c r="E161" s="77"/>
      <c r="F161" s="77"/>
      <c r="G161" s="105"/>
      <c r="H161" s="128">
        <v>7.25</v>
      </c>
      <c r="I161" s="129"/>
      <c r="J161" s="130"/>
    </row>
    <row r="162" spans="1:10" x14ac:dyDescent="0.35">
      <c r="A162" s="77"/>
      <c r="B162" s="105"/>
      <c r="C162" s="128">
        <v>7.59</v>
      </c>
      <c r="D162" s="129"/>
      <c r="E162" s="77"/>
      <c r="F162" s="77"/>
      <c r="G162" s="105"/>
      <c r="H162" s="128">
        <v>8.66</v>
      </c>
      <c r="I162" s="129"/>
      <c r="J162" s="130"/>
    </row>
    <row r="163" spans="1:10" x14ac:dyDescent="0.35">
      <c r="A163" s="77"/>
      <c r="B163" s="105"/>
      <c r="C163" s="128">
        <v>12.12</v>
      </c>
      <c r="D163" s="129"/>
      <c r="E163" s="77"/>
      <c r="F163" s="77"/>
      <c r="G163" s="105"/>
      <c r="H163" s="128">
        <v>7.51</v>
      </c>
      <c r="I163" s="129"/>
      <c r="J163" s="130"/>
    </row>
    <row r="164" spans="1:10" ht="15" thickBot="1" x14ac:dyDescent="0.4">
      <c r="A164" s="77"/>
      <c r="B164" s="105"/>
      <c r="C164" s="131">
        <v>9.9499999999999993</v>
      </c>
      <c r="D164" s="132"/>
      <c r="E164" s="77"/>
      <c r="F164" s="77"/>
      <c r="G164" s="105"/>
      <c r="H164" s="131">
        <v>7.57</v>
      </c>
      <c r="I164" s="132"/>
      <c r="J164" s="130"/>
    </row>
    <row r="165" spans="1:10" x14ac:dyDescent="0.35">
      <c r="A165" s="77"/>
      <c r="B165" s="105" t="s">
        <v>40</v>
      </c>
      <c r="C165" s="128">
        <v>10.84</v>
      </c>
      <c r="D165" s="129"/>
      <c r="E165" s="77">
        <v>10.55</v>
      </c>
      <c r="F165" s="77"/>
      <c r="G165" s="105" t="s">
        <v>40</v>
      </c>
      <c r="H165" s="128">
        <v>8.35</v>
      </c>
      <c r="I165" s="129"/>
      <c r="J165" s="130">
        <v>6.1</v>
      </c>
    </row>
    <row r="166" spans="1:10" x14ac:dyDescent="0.35">
      <c r="A166" s="77"/>
      <c r="B166" s="105"/>
      <c r="C166" s="128">
        <v>8.75</v>
      </c>
      <c r="D166" s="129"/>
      <c r="E166" s="77"/>
      <c r="F166" s="77"/>
      <c r="G166" s="105"/>
      <c r="H166" s="128">
        <v>5.17</v>
      </c>
      <c r="I166" s="129"/>
      <c r="J166" s="130"/>
    </row>
    <row r="167" spans="1:10" x14ac:dyDescent="0.35">
      <c r="A167" s="77"/>
      <c r="B167" s="105"/>
      <c r="C167" s="128">
        <v>15.12</v>
      </c>
      <c r="D167" s="129"/>
      <c r="E167" s="77"/>
      <c r="F167" s="77"/>
      <c r="G167" s="105"/>
      <c r="H167" s="128">
        <v>5.31</v>
      </c>
      <c r="I167" s="129"/>
      <c r="J167" s="130"/>
    </row>
    <row r="168" spans="1:10" x14ac:dyDescent="0.35">
      <c r="A168" s="77"/>
      <c r="B168" s="105"/>
      <c r="C168" s="128">
        <v>9.23</v>
      </c>
      <c r="D168" s="129"/>
      <c r="E168" s="77"/>
      <c r="F168" s="77"/>
      <c r="G168" s="105"/>
      <c r="H168" s="128">
        <v>5.57</v>
      </c>
      <c r="I168" s="129"/>
      <c r="J168" s="130"/>
    </row>
    <row r="169" spans="1:10" x14ac:dyDescent="0.35">
      <c r="A169" s="77"/>
      <c r="B169" s="105"/>
      <c r="C169" s="128">
        <v>10.5</v>
      </c>
      <c r="D169" s="129"/>
      <c r="E169" s="77"/>
      <c r="F169" s="77"/>
      <c r="G169" s="105"/>
      <c r="H169" s="128">
        <v>4.76</v>
      </c>
      <c r="I169" s="129"/>
      <c r="J169" s="130"/>
    </row>
    <row r="170" spans="1:10" x14ac:dyDescent="0.35">
      <c r="A170" s="77"/>
      <c r="B170" s="105"/>
      <c r="C170" s="128">
        <v>10.63</v>
      </c>
      <c r="D170" s="129"/>
      <c r="E170" s="77"/>
      <c r="F170" s="77"/>
      <c r="G170" s="105"/>
      <c r="H170" s="128">
        <v>5.73</v>
      </c>
      <c r="I170" s="129"/>
      <c r="J170" s="130"/>
    </row>
    <row r="171" spans="1:10" x14ac:dyDescent="0.35">
      <c r="A171" s="77"/>
      <c r="B171" s="105"/>
      <c r="C171" s="128">
        <v>11.32</v>
      </c>
      <c r="D171" s="129"/>
      <c r="E171" s="77"/>
      <c r="F171" s="77"/>
      <c r="G171" s="105"/>
      <c r="H171" s="128">
        <v>5.57</v>
      </c>
      <c r="I171" s="129"/>
      <c r="J171" s="130"/>
    </row>
    <row r="172" spans="1:10" x14ac:dyDescent="0.35">
      <c r="A172" s="77"/>
      <c r="B172" s="105"/>
      <c r="C172" s="128">
        <v>11.77</v>
      </c>
      <c r="D172" s="129"/>
      <c r="E172" s="77"/>
      <c r="F172" s="77"/>
      <c r="G172" s="105"/>
      <c r="H172" s="128">
        <v>8.41</v>
      </c>
      <c r="I172" s="129"/>
      <c r="J172" s="130"/>
    </row>
    <row r="173" spans="1:10" x14ac:dyDescent="0.35">
      <c r="A173" s="77"/>
      <c r="B173" s="105"/>
      <c r="C173" s="128">
        <v>9.2100000000000009</v>
      </c>
      <c r="D173" s="129"/>
      <c r="E173" s="77"/>
      <c r="F173" s="77"/>
      <c r="G173" s="105"/>
      <c r="H173" s="128">
        <v>5.46</v>
      </c>
      <c r="I173" s="129"/>
      <c r="J173" s="130"/>
    </row>
    <row r="174" spans="1:10" ht="15" thickBot="1" x14ac:dyDescent="0.4">
      <c r="A174" s="77"/>
      <c r="B174" s="105"/>
      <c r="C174" s="131">
        <v>8.17</v>
      </c>
      <c r="D174" s="132"/>
      <c r="E174" s="77"/>
      <c r="F174" s="77"/>
      <c r="G174" s="105"/>
      <c r="H174" s="131">
        <v>6.59</v>
      </c>
      <c r="I174" s="132"/>
      <c r="J174" s="130"/>
    </row>
    <row r="175" spans="1:10" x14ac:dyDescent="0.35">
      <c r="A175" s="77"/>
      <c r="B175" s="105" t="s">
        <v>41</v>
      </c>
      <c r="C175" s="128">
        <v>9.6</v>
      </c>
      <c r="D175" s="129"/>
      <c r="E175" s="77">
        <v>10.34</v>
      </c>
      <c r="F175" s="77"/>
      <c r="G175" s="105" t="s">
        <v>42</v>
      </c>
      <c r="H175" s="128">
        <v>5.34</v>
      </c>
      <c r="I175" s="129"/>
      <c r="J175" s="130">
        <v>7.29</v>
      </c>
    </row>
    <row r="176" spans="1:10" x14ac:dyDescent="0.35">
      <c r="A176" s="77"/>
      <c r="B176" s="105"/>
      <c r="C176" s="128">
        <v>8.99</v>
      </c>
      <c r="D176" s="129"/>
      <c r="E176" s="77"/>
      <c r="F176" s="77"/>
      <c r="G176" s="105"/>
      <c r="H176" s="128">
        <v>7.38</v>
      </c>
      <c r="I176" s="129"/>
      <c r="J176" s="130"/>
    </row>
    <row r="177" spans="1:10" x14ac:dyDescent="0.35">
      <c r="A177" s="77"/>
      <c r="B177" s="105"/>
      <c r="C177" s="128">
        <v>8.59</v>
      </c>
      <c r="D177" s="129"/>
      <c r="E177" s="77"/>
      <c r="F177" s="77"/>
      <c r="G177" s="105"/>
      <c r="H177" s="128">
        <v>6.97</v>
      </c>
      <c r="I177" s="129"/>
      <c r="J177" s="130"/>
    </row>
    <row r="178" spans="1:10" x14ac:dyDescent="0.35">
      <c r="A178" s="77"/>
      <c r="B178" s="105"/>
      <c r="C178" s="128">
        <v>9.3000000000000007</v>
      </c>
      <c r="D178" s="129"/>
      <c r="E178" s="77"/>
      <c r="F178" s="77"/>
      <c r="G178" s="105"/>
      <c r="H178" s="128">
        <v>6.62</v>
      </c>
      <c r="I178" s="129"/>
      <c r="J178" s="130"/>
    </row>
    <row r="179" spans="1:10" x14ac:dyDescent="0.35">
      <c r="A179" s="77"/>
      <c r="B179" s="105"/>
      <c r="C179" s="128">
        <v>12.23</v>
      </c>
      <c r="D179" s="129"/>
      <c r="E179" s="77"/>
      <c r="F179" s="77"/>
      <c r="G179" s="105"/>
      <c r="H179" s="128">
        <v>7.15</v>
      </c>
      <c r="I179" s="129"/>
      <c r="J179" s="130"/>
    </row>
    <row r="180" spans="1:10" x14ac:dyDescent="0.35">
      <c r="A180" s="77"/>
      <c r="B180" s="105"/>
      <c r="C180" s="128">
        <v>11.18</v>
      </c>
      <c r="D180" s="129"/>
      <c r="E180" s="77"/>
      <c r="F180" s="77"/>
      <c r="G180" s="105"/>
      <c r="H180" s="128">
        <v>8.26</v>
      </c>
      <c r="I180" s="129"/>
      <c r="J180" s="130"/>
    </row>
    <row r="181" spans="1:10" x14ac:dyDescent="0.35">
      <c r="A181" s="77"/>
      <c r="B181" s="105"/>
      <c r="C181" s="128">
        <v>10.94</v>
      </c>
      <c r="D181" s="129"/>
      <c r="E181" s="77"/>
      <c r="F181" s="77"/>
      <c r="G181" s="105"/>
      <c r="H181" s="128">
        <v>7.06</v>
      </c>
      <c r="I181" s="129"/>
      <c r="J181" s="130"/>
    </row>
    <row r="182" spans="1:10" x14ac:dyDescent="0.35">
      <c r="A182" s="77"/>
      <c r="B182" s="105"/>
      <c r="C182" s="128">
        <v>11.2</v>
      </c>
      <c r="D182" s="129"/>
      <c r="E182" s="77"/>
      <c r="F182" s="77"/>
      <c r="G182" s="105"/>
      <c r="H182" s="128">
        <v>6.98</v>
      </c>
      <c r="I182" s="129"/>
      <c r="J182" s="130"/>
    </row>
    <row r="183" spans="1:10" x14ac:dyDescent="0.35">
      <c r="A183" s="77"/>
      <c r="B183" s="105"/>
      <c r="C183" s="128">
        <v>9.51</v>
      </c>
      <c r="D183" s="129"/>
      <c r="E183" s="77"/>
      <c r="F183" s="77"/>
      <c r="G183" s="105"/>
      <c r="H183" s="128">
        <v>6.04</v>
      </c>
      <c r="I183" s="129"/>
      <c r="J183" s="130"/>
    </row>
    <row r="184" spans="1:10" ht="15" thickBot="1" x14ac:dyDescent="0.4">
      <c r="A184" s="77"/>
      <c r="B184" s="105"/>
      <c r="C184" s="131">
        <v>11.83</v>
      </c>
      <c r="D184" s="132"/>
      <c r="E184" s="77"/>
      <c r="F184" s="77"/>
      <c r="G184" s="105"/>
      <c r="H184" s="131">
        <v>11.11</v>
      </c>
      <c r="I184" s="132"/>
      <c r="J184" s="130"/>
    </row>
    <row r="185" spans="1:10" x14ac:dyDescent="0.35">
      <c r="A185" s="77"/>
      <c r="B185" s="105" t="s">
        <v>43</v>
      </c>
      <c r="C185" s="128">
        <v>11.47</v>
      </c>
      <c r="D185" s="129"/>
      <c r="E185" s="77">
        <v>11.14</v>
      </c>
      <c r="F185" s="77"/>
      <c r="G185" s="105" t="s">
        <v>43</v>
      </c>
      <c r="H185" s="128">
        <v>5.37</v>
      </c>
      <c r="I185" s="129"/>
      <c r="J185" s="130">
        <v>6.21</v>
      </c>
    </row>
    <row r="186" spans="1:10" x14ac:dyDescent="0.35">
      <c r="A186" s="77"/>
      <c r="B186" s="105"/>
      <c r="C186" s="128">
        <v>10.33</v>
      </c>
      <c r="D186" s="129"/>
      <c r="E186" s="77"/>
      <c r="F186" s="77"/>
      <c r="G186" s="105"/>
      <c r="H186" s="128">
        <v>6.35</v>
      </c>
      <c r="I186" s="129"/>
      <c r="J186" s="130"/>
    </row>
    <row r="187" spans="1:10" x14ac:dyDescent="0.35">
      <c r="A187" s="77"/>
      <c r="B187" s="105"/>
      <c r="C187" s="128">
        <v>11.45</v>
      </c>
      <c r="D187" s="129"/>
      <c r="E187" s="77"/>
      <c r="F187" s="77"/>
      <c r="G187" s="105"/>
      <c r="H187" s="128">
        <v>5.01</v>
      </c>
      <c r="I187" s="129"/>
      <c r="J187" s="130"/>
    </row>
    <row r="188" spans="1:10" x14ac:dyDescent="0.35">
      <c r="A188" s="77"/>
      <c r="B188" s="105"/>
      <c r="C188" s="128">
        <v>10.66</v>
      </c>
      <c r="D188" s="129"/>
      <c r="E188" s="77"/>
      <c r="F188" s="77"/>
      <c r="G188" s="105"/>
      <c r="H188" s="128">
        <v>6.33</v>
      </c>
      <c r="I188" s="129"/>
      <c r="J188" s="130"/>
    </row>
    <row r="189" spans="1:10" x14ac:dyDescent="0.35">
      <c r="A189" s="77"/>
      <c r="B189" s="105"/>
      <c r="C189" s="128">
        <v>12.97</v>
      </c>
      <c r="D189" s="129"/>
      <c r="E189" s="77"/>
      <c r="F189" s="77"/>
      <c r="G189" s="105"/>
      <c r="H189" s="128">
        <v>7.64</v>
      </c>
      <c r="I189" s="129"/>
      <c r="J189" s="130"/>
    </row>
    <row r="190" spans="1:10" x14ac:dyDescent="0.35">
      <c r="A190" s="77"/>
      <c r="B190" s="105"/>
      <c r="C190" s="128">
        <v>12.05</v>
      </c>
      <c r="D190" s="129"/>
      <c r="E190" s="77"/>
      <c r="F190" s="77"/>
      <c r="G190" s="105"/>
      <c r="H190" s="128">
        <v>5.65</v>
      </c>
      <c r="I190" s="129"/>
      <c r="J190" s="130"/>
    </row>
    <row r="191" spans="1:10" x14ac:dyDescent="0.35">
      <c r="A191" s="77"/>
      <c r="B191" s="105"/>
      <c r="C191" s="128">
        <v>8.35</v>
      </c>
      <c r="D191" s="129"/>
      <c r="E191" s="77"/>
      <c r="F191" s="77"/>
      <c r="G191" s="105"/>
      <c r="H191" s="128">
        <v>7.02</v>
      </c>
      <c r="I191" s="129"/>
      <c r="J191" s="130"/>
    </row>
    <row r="192" spans="1:10" x14ac:dyDescent="0.35">
      <c r="A192" s="77"/>
      <c r="B192" s="105"/>
      <c r="C192" s="128">
        <v>9.65</v>
      </c>
      <c r="D192" s="129"/>
      <c r="E192" s="77"/>
      <c r="F192" s="77"/>
      <c r="G192" s="105"/>
      <c r="H192" s="128">
        <v>6.39</v>
      </c>
      <c r="I192" s="129"/>
      <c r="J192" s="130"/>
    </row>
    <row r="193" spans="1:10" x14ac:dyDescent="0.35">
      <c r="A193" s="77"/>
      <c r="B193" s="105"/>
      <c r="C193" s="128">
        <v>14.28</v>
      </c>
      <c r="D193" s="129"/>
      <c r="E193" s="77"/>
      <c r="F193" s="77"/>
      <c r="G193" s="105"/>
      <c r="H193" s="128">
        <v>7.28</v>
      </c>
      <c r="I193" s="129"/>
      <c r="J193" s="130"/>
    </row>
    <row r="194" spans="1:10" ht="15" thickBot="1" x14ac:dyDescent="0.4">
      <c r="A194" s="77"/>
      <c r="B194" s="105"/>
      <c r="C194" s="131">
        <v>10.16</v>
      </c>
      <c r="D194" s="132"/>
      <c r="E194" s="77"/>
      <c r="F194" s="77"/>
      <c r="G194" s="105"/>
      <c r="H194" s="131">
        <v>5.12</v>
      </c>
      <c r="I194" s="132"/>
      <c r="J194" s="130"/>
    </row>
    <row r="195" spans="1:10" x14ac:dyDescent="0.35">
      <c r="A195" s="77"/>
      <c r="B195" s="105" t="s">
        <v>44</v>
      </c>
      <c r="C195" s="128">
        <v>8.27</v>
      </c>
      <c r="D195" s="129"/>
      <c r="E195" s="77">
        <v>9.9600000000000009</v>
      </c>
      <c r="F195" s="77"/>
      <c r="G195" s="105" t="s">
        <v>44</v>
      </c>
      <c r="H195" s="128">
        <v>4.37</v>
      </c>
      <c r="I195" s="129"/>
      <c r="J195" s="130">
        <v>5.3</v>
      </c>
    </row>
    <row r="196" spans="1:10" x14ac:dyDescent="0.35">
      <c r="A196" s="77"/>
      <c r="B196" s="105"/>
      <c r="C196" s="128">
        <v>8.67</v>
      </c>
      <c r="D196" s="129"/>
      <c r="E196" s="77"/>
      <c r="F196" s="77"/>
      <c r="G196" s="105"/>
      <c r="H196" s="128">
        <v>4.67</v>
      </c>
      <c r="I196" s="129"/>
      <c r="J196" s="130"/>
    </row>
    <row r="197" spans="1:10" x14ac:dyDescent="0.35">
      <c r="A197" s="77"/>
      <c r="B197" s="105"/>
      <c r="C197" s="128">
        <v>9.31</v>
      </c>
      <c r="D197" s="129"/>
      <c r="E197" s="77"/>
      <c r="F197" s="77"/>
      <c r="G197" s="105"/>
      <c r="H197" s="128">
        <v>4.76</v>
      </c>
      <c r="I197" s="129"/>
      <c r="J197" s="130"/>
    </row>
    <row r="198" spans="1:10" x14ac:dyDescent="0.35">
      <c r="A198" s="77"/>
      <c r="B198" s="105"/>
      <c r="C198" s="128">
        <v>9.52</v>
      </c>
      <c r="D198" s="129"/>
      <c r="E198" s="77"/>
      <c r="F198" s="77"/>
      <c r="G198" s="105"/>
      <c r="H198" s="128">
        <v>5.28</v>
      </c>
      <c r="I198" s="129"/>
      <c r="J198" s="130"/>
    </row>
    <row r="199" spans="1:10" x14ac:dyDescent="0.35">
      <c r="A199" s="77"/>
      <c r="B199" s="105"/>
      <c r="C199" s="128">
        <v>9.09</v>
      </c>
      <c r="D199" s="129"/>
      <c r="E199" s="77"/>
      <c r="F199" s="77"/>
      <c r="G199" s="105"/>
      <c r="H199" s="128">
        <v>5.34</v>
      </c>
      <c r="I199" s="129"/>
      <c r="J199" s="130"/>
    </row>
    <row r="200" spans="1:10" x14ac:dyDescent="0.35">
      <c r="A200" s="77"/>
      <c r="B200" s="105"/>
      <c r="C200" s="128">
        <v>12.17</v>
      </c>
      <c r="D200" s="129"/>
      <c r="E200" s="77"/>
      <c r="F200" s="77"/>
      <c r="G200" s="105"/>
      <c r="H200" s="128">
        <v>4.68</v>
      </c>
      <c r="I200" s="129"/>
      <c r="J200" s="130"/>
    </row>
    <row r="201" spans="1:10" x14ac:dyDescent="0.35">
      <c r="A201" s="77"/>
      <c r="B201" s="105"/>
      <c r="C201" s="128">
        <v>11.98</v>
      </c>
      <c r="D201" s="129"/>
      <c r="E201" s="77"/>
      <c r="F201" s="77"/>
      <c r="G201" s="105"/>
      <c r="H201" s="128">
        <v>5.64</v>
      </c>
      <c r="I201" s="129"/>
      <c r="J201" s="130"/>
    </row>
    <row r="202" spans="1:10" x14ac:dyDescent="0.35">
      <c r="A202" s="77"/>
      <c r="B202" s="105"/>
      <c r="C202" s="128">
        <v>10.08</v>
      </c>
      <c r="D202" s="129"/>
      <c r="E202" s="77"/>
      <c r="F202" s="77"/>
      <c r="G202" s="105"/>
      <c r="H202" s="128">
        <v>5.45</v>
      </c>
      <c r="I202" s="129"/>
      <c r="J202" s="130"/>
    </row>
    <row r="203" spans="1:10" x14ac:dyDescent="0.35">
      <c r="A203" s="77"/>
      <c r="B203" s="105"/>
      <c r="C203" s="128">
        <v>9.23</v>
      </c>
      <c r="D203" s="129"/>
      <c r="E203" s="77"/>
      <c r="F203" s="77"/>
      <c r="G203" s="105"/>
      <c r="H203" s="128">
        <v>6.65</v>
      </c>
      <c r="I203" s="129"/>
      <c r="J203" s="130"/>
    </row>
    <row r="204" spans="1:10" ht="15" thickBot="1" x14ac:dyDescent="0.4">
      <c r="A204" s="78"/>
      <c r="B204" s="106"/>
      <c r="C204" s="131">
        <v>11.25</v>
      </c>
      <c r="D204" s="132"/>
      <c r="E204" s="78"/>
      <c r="F204" s="77"/>
      <c r="G204" s="105"/>
      <c r="H204" s="131">
        <v>6.14</v>
      </c>
      <c r="I204" s="132"/>
      <c r="J204" s="130"/>
    </row>
    <row r="205" spans="1:10" x14ac:dyDescent="0.35">
      <c r="C205" s="18" t="s">
        <v>3</v>
      </c>
      <c r="D205" s="19" t="s">
        <v>4</v>
      </c>
      <c r="E205" s="19">
        <v>10.15</v>
      </c>
      <c r="F205" s="77"/>
      <c r="G205" s="105" t="s">
        <v>45</v>
      </c>
      <c r="H205" s="128">
        <v>6.67</v>
      </c>
      <c r="I205" s="129"/>
      <c r="J205" s="130">
        <v>6.87</v>
      </c>
    </row>
    <row r="206" spans="1:10" ht="15" thickBot="1" x14ac:dyDescent="0.4">
      <c r="C206" s="20"/>
      <c r="D206" s="21" t="s">
        <v>5</v>
      </c>
      <c r="E206" s="67">
        <v>0.1716</v>
      </c>
      <c r="F206" s="77"/>
      <c r="G206" s="105"/>
      <c r="H206" s="128">
        <v>5.94</v>
      </c>
      <c r="I206" s="129"/>
      <c r="J206" s="130"/>
    </row>
    <row r="207" spans="1:10" x14ac:dyDescent="0.35">
      <c r="F207" s="77"/>
      <c r="G207" s="105"/>
      <c r="H207" s="128">
        <v>9.27</v>
      </c>
      <c r="I207" s="129"/>
      <c r="J207" s="130"/>
    </row>
    <row r="208" spans="1:10" x14ac:dyDescent="0.35">
      <c r="F208" s="77"/>
      <c r="G208" s="105"/>
      <c r="H208" s="128">
        <v>7.5</v>
      </c>
      <c r="I208" s="129"/>
      <c r="J208" s="130"/>
    </row>
    <row r="209" spans="6:10" x14ac:dyDescent="0.35">
      <c r="F209" s="77"/>
      <c r="G209" s="105"/>
      <c r="H209" s="128">
        <v>6.62</v>
      </c>
      <c r="I209" s="129"/>
      <c r="J209" s="130"/>
    </row>
    <row r="210" spans="6:10" x14ac:dyDescent="0.35">
      <c r="F210" s="77"/>
      <c r="G210" s="105"/>
      <c r="H210" s="128">
        <v>6.3</v>
      </c>
      <c r="I210" s="129"/>
      <c r="J210" s="130"/>
    </row>
    <row r="211" spans="6:10" x14ac:dyDescent="0.35">
      <c r="F211" s="77"/>
      <c r="G211" s="105"/>
      <c r="H211" s="128">
        <v>5.52</v>
      </c>
      <c r="I211" s="129"/>
      <c r="J211" s="130"/>
    </row>
    <row r="212" spans="6:10" x14ac:dyDescent="0.35">
      <c r="F212" s="77"/>
      <c r="G212" s="105"/>
      <c r="H212" s="128">
        <v>7.01</v>
      </c>
      <c r="I212" s="129"/>
      <c r="J212" s="130"/>
    </row>
    <row r="213" spans="6:10" x14ac:dyDescent="0.35">
      <c r="F213" s="77"/>
      <c r="G213" s="105"/>
      <c r="H213" s="128">
        <v>7.07</v>
      </c>
      <c r="I213" s="129"/>
      <c r="J213" s="130"/>
    </row>
    <row r="214" spans="6:10" ht="15" thickBot="1" x14ac:dyDescent="0.4">
      <c r="F214" s="77"/>
      <c r="G214" s="105"/>
      <c r="H214" s="131">
        <v>6.72</v>
      </c>
      <c r="I214" s="132"/>
      <c r="J214" s="130"/>
    </row>
    <row r="215" spans="6:10" x14ac:dyDescent="0.35">
      <c r="F215" s="77"/>
      <c r="G215" s="105" t="s">
        <v>46</v>
      </c>
      <c r="H215" s="128">
        <v>7.08</v>
      </c>
      <c r="I215" s="129"/>
      <c r="J215" s="130">
        <v>6.91</v>
      </c>
    </row>
    <row r="216" spans="6:10" x14ac:dyDescent="0.35">
      <c r="F216" s="77"/>
      <c r="G216" s="105"/>
      <c r="H216" s="128">
        <v>6.02</v>
      </c>
      <c r="I216" s="129"/>
      <c r="J216" s="130"/>
    </row>
    <row r="217" spans="6:10" x14ac:dyDescent="0.35">
      <c r="F217" s="77"/>
      <c r="G217" s="105"/>
      <c r="H217" s="128">
        <v>6.98</v>
      </c>
      <c r="I217" s="129"/>
      <c r="J217" s="130"/>
    </row>
    <row r="218" spans="6:10" x14ac:dyDescent="0.35">
      <c r="F218" s="77"/>
      <c r="G218" s="105"/>
      <c r="H218" s="128">
        <v>6.78</v>
      </c>
      <c r="I218" s="129"/>
      <c r="J218" s="130"/>
    </row>
    <row r="219" spans="6:10" x14ac:dyDescent="0.35">
      <c r="F219" s="77"/>
      <c r="G219" s="105"/>
      <c r="H219" s="128">
        <v>7.5</v>
      </c>
      <c r="I219" s="129"/>
      <c r="J219" s="130"/>
    </row>
    <row r="220" spans="6:10" x14ac:dyDescent="0.35">
      <c r="F220" s="77"/>
      <c r="G220" s="105"/>
      <c r="H220" s="128">
        <v>6.98</v>
      </c>
      <c r="I220" s="129"/>
      <c r="J220" s="130"/>
    </row>
    <row r="221" spans="6:10" x14ac:dyDescent="0.35">
      <c r="F221" s="77"/>
      <c r="G221" s="105"/>
      <c r="H221" s="128">
        <v>6.73</v>
      </c>
      <c r="I221" s="129"/>
      <c r="J221" s="130"/>
    </row>
    <row r="222" spans="6:10" x14ac:dyDescent="0.35">
      <c r="F222" s="77"/>
      <c r="G222" s="105"/>
      <c r="H222" s="128">
        <v>7.42</v>
      </c>
      <c r="I222" s="129"/>
      <c r="J222" s="130"/>
    </row>
    <row r="223" spans="6:10" x14ac:dyDescent="0.35">
      <c r="F223" s="77"/>
      <c r="G223" s="105"/>
      <c r="H223" s="128">
        <v>7.52</v>
      </c>
      <c r="I223" s="129"/>
      <c r="J223" s="130"/>
    </row>
    <row r="224" spans="6:10" ht="15" thickBot="1" x14ac:dyDescent="0.4">
      <c r="F224" s="78"/>
      <c r="G224" s="106"/>
      <c r="H224" s="131">
        <v>6.14</v>
      </c>
      <c r="I224" s="132"/>
      <c r="J224" s="113"/>
    </row>
    <row r="225" spans="8:10" x14ac:dyDescent="0.35">
      <c r="H225" s="18" t="s">
        <v>3</v>
      </c>
      <c r="I225" s="19" t="s">
        <v>4</v>
      </c>
      <c r="J225" s="36">
        <v>6.742</v>
      </c>
    </row>
    <row r="226" spans="8:10" ht="15" thickBot="1" x14ac:dyDescent="0.4">
      <c r="H226" s="20"/>
      <c r="I226" s="21" t="s">
        <v>5</v>
      </c>
      <c r="J226" s="28">
        <v>9.7000000000000003E-2</v>
      </c>
    </row>
  </sheetData>
  <mergeCells count="592">
    <mergeCell ref="AN19:AN20"/>
    <mergeCell ref="AC16:AD16"/>
    <mergeCell ref="AE16:AF16"/>
    <mergeCell ref="AG16:AH16"/>
    <mergeCell ref="AI16:AJ16"/>
    <mergeCell ref="AN14:AR14"/>
    <mergeCell ref="AN15:AR15"/>
    <mergeCell ref="AN16:AO16"/>
    <mergeCell ref="AP16:AR16"/>
    <mergeCell ref="AN18:AR18"/>
    <mergeCell ref="AC7:AC8"/>
    <mergeCell ref="AH8:AH9"/>
    <mergeCell ref="AC14:AJ14"/>
    <mergeCell ref="AC15:AF15"/>
    <mergeCell ref="AN7:AR7"/>
    <mergeCell ref="AN8:AO8"/>
    <mergeCell ref="AP8:AR8"/>
    <mergeCell ref="AG15:AJ15"/>
    <mergeCell ref="AN10:AR10"/>
    <mergeCell ref="AN11:AO12"/>
    <mergeCell ref="AP11:AR12"/>
    <mergeCell ref="L20:L33"/>
    <mergeCell ref="M21:M22"/>
    <mergeCell ref="P21:P24"/>
    <mergeCell ref="M23:M24"/>
    <mergeCell ref="M25:M27"/>
    <mergeCell ref="P25:P29"/>
    <mergeCell ref="M28:M31"/>
    <mergeCell ref="L2:Q2"/>
    <mergeCell ref="L3:N3"/>
    <mergeCell ref="O3:Q3"/>
    <mergeCell ref="L5:L19"/>
    <mergeCell ref="M5:M6"/>
    <mergeCell ref="O5:O29"/>
    <mergeCell ref="P5:P11"/>
    <mergeCell ref="M7:M10"/>
    <mergeCell ref="M12:M13"/>
    <mergeCell ref="P12:P15"/>
    <mergeCell ref="O30:O37"/>
    <mergeCell ref="P30:P33"/>
    <mergeCell ref="M32:M33"/>
    <mergeCell ref="P34:P37"/>
    <mergeCell ref="M14:M16"/>
    <mergeCell ref="P16:P20"/>
    <mergeCell ref="M17:M19"/>
    <mergeCell ref="H4:I4"/>
    <mergeCell ref="C4:D4"/>
    <mergeCell ref="H213:I213"/>
    <mergeCell ref="H214:I214"/>
    <mergeCell ref="G215:G224"/>
    <mergeCell ref="H215:I215"/>
    <mergeCell ref="C202:D202"/>
    <mergeCell ref="H202:I202"/>
    <mergeCell ref="C203:D203"/>
    <mergeCell ref="H203:I203"/>
    <mergeCell ref="C204:D204"/>
    <mergeCell ref="H204:I204"/>
    <mergeCell ref="C194:D194"/>
    <mergeCell ref="H194:I194"/>
    <mergeCell ref="C188:D188"/>
    <mergeCell ref="H188:I188"/>
    <mergeCell ref="C189:D189"/>
    <mergeCell ref="H189:I189"/>
    <mergeCell ref="C190:D190"/>
    <mergeCell ref="H190:I190"/>
    <mergeCell ref="H174:I174"/>
    <mergeCell ref="H161:I161"/>
    <mergeCell ref="H142:I142"/>
    <mergeCell ref="C143:D143"/>
    <mergeCell ref="J215:J224"/>
    <mergeCell ref="H216:I216"/>
    <mergeCell ref="H217:I217"/>
    <mergeCell ref="H218:I218"/>
    <mergeCell ref="H219:I219"/>
    <mergeCell ref="H220:I220"/>
    <mergeCell ref="G205:G214"/>
    <mergeCell ref="H205:I205"/>
    <mergeCell ref="J205:J214"/>
    <mergeCell ref="H206:I206"/>
    <mergeCell ref="H207:I207"/>
    <mergeCell ref="H208:I208"/>
    <mergeCell ref="H209:I209"/>
    <mergeCell ref="H210:I210"/>
    <mergeCell ref="H211:I211"/>
    <mergeCell ref="H212:I212"/>
    <mergeCell ref="H221:I221"/>
    <mergeCell ref="H222:I222"/>
    <mergeCell ref="H223:I223"/>
    <mergeCell ref="H224:I224"/>
    <mergeCell ref="J195:J204"/>
    <mergeCell ref="C196:D196"/>
    <mergeCell ref="H196:I196"/>
    <mergeCell ref="C197:D197"/>
    <mergeCell ref="H197:I197"/>
    <mergeCell ref="C198:D198"/>
    <mergeCell ref="H198:I198"/>
    <mergeCell ref="C199:D199"/>
    <mergeCell ref="H199:I199"/>
    <mergeCell ref="C200:D200"/>
    <mergeCell ref="B195:B204"/>
    <mergeCell ref="C195:D195"/>
    <mergeCell ref="E195:E204"/>
    <mergeCell ref="G195:G204"/>
    <mergeCell ref="H195:I195"/>
    <mergeCell ref="H200:I200"/>
    <mergeCell ref="C201:D201"/>
    <mergeCell ref="H201:I201"/>
    <mergeCell ref="C191:D191"/>
    <mergeCell ref="H191:I191"/>
    <mergeCell ref="C192:D192"/>
    <mergeCell ref="H192:I192"/>
    <mergeCell ref="C193:D193"/>
    <mergeCell ref="H193:I193"/>
    <mergeCell ref="B185:B194"/>
    <mergeCell ref="C185:D185"/>
    <mergeCell ref="E185:E194"/>
    <mergeCell ref="G185:G194"/>
    <mergeCell ref="H185:I185"/>
    <mergeCell ref="J185:J194"/>
    <mergeCell ref="C186:D186"/>
    <mergeCell ref="H186:I186"/>
    <mergeCell ref="C187:D187"/>
    <mergeCell ref="H187:I187"/>
    <mergeCell ref="C182:D182"/>
    <mergeCell ref="H182:I182"/>
    <mergeCell ref="C183:D183"/>
    <mergeCell ref="H183:I183"/>
    <mergeCell ref="C184:D184"/>
    <mergeCell ref="H184:I184"/>
    <mergeCell ref="J175:J184"/>
    <mergeCell ref="C176:D176"/>
    <mergeCell ref="H176:I176"/>
    <mergeCell ref="C177:D177"/>
    <mergeCell ref="H177:I177"/>
    <mergeCell ref="C178:D178"/>
    <mergeCell ref="H178:I178"/>
    <mergeCell ref="C179:D179"/>
    <mergeCell ref="H179:I179"/>
    <mergeCell ref="C180:D180"/>
    <mergeCell ref="B175:B184"/>
    <mergeCell ref="C175:D175"/>
    <mergeCell ref="E175:E184"/>
    <mergeCell ref="G175:G184"/>
    <mergeCell ref="H175:I175"/>
    <mergeCell ref="H180:I180"/>
    <mergeCell ref="C181:D181"/>
    <mergeCell ref="H181:I181"/>
    <mergeCell ref="B165:B174"/>
    <mergeCell ref="C165:D165"/>
    <mergeCell ref="C172:D172"/>
    <mergeCell ref="H172:I172"/>
    <mergeCell ref="C173:D173"/>
    <mergeCell ref="H173:I173"/>
    <mergeCell ref="C168:D168"/>
    <mergeCell ref="H168:I168"/>
    <mergeCell ref="C169:D169"/>
    <mergeCell ref="H169:I169"/>
    <mergeCell ref="C170:D170"/>
    <mergeCell ref="H170:I170"/>
    <mergeCell ref="E165:E174"/>
    <mergeCell ref="G165:G174"/>
    <mergeCell ref="H165:I165"/>
    <mergeCell ref="C174:D174"/>
    <mergeCell ref="J165:J174"/>
    <mergeCell ref="C166:D166"/>
    <mergeCell ref="H166:I166"/>
    <mergeCell ref="C167:D167"/>
    <mergeCell ref="H167:I167"/>
    <mergeCell ref="C162:D162"/>
    <mergeCell ref="H162:I162"/>
    <mergeCell ref="C163:D163"/>
    <mergeCell ref="H163:I163"/>
    <mergeCell ref="C164:D164"/>
    <mergeCell ref="H164:I164"/>
    <mergeCell ref="J155:J164"/>
    <mergeCell ref="C156:D156"/>
    <mergeCell ref="H156:I156"/>
    <mergeCell ref="C157:D157"/>
    <mergeCell ref="H157:I157"/>
    <mergeCell ref="C158:D158"/>
    <mergeCell ref="H158:I158"/>
    <mergeCell ref="C159:D159"/>
    <mergeCell ref="H159:I159"/>
    <mergeCell ref="C160:D160"/>
    <mergeCell ref="C171:D171"/>
    <mergeCell ref="H171:I171"/>
    <mergeCell ref="J145:J154"/>
    <mergeCell ref="C146:D146"/>
    <mergeCell ref="H146:I146"/>
    <mergeCell ref="C147:D147"/>
    <mergeCell ref="H147:I147"/>
    <mergeCell ref="C148:D148"/>
    <mergeCell ref="H148:I148"/>
    <mergeCell ref="C149:D149"/>
    <mergeCell ref="H149:I149"/>
    <mergeCell ref="C150:D150"/>
    <mergeCell ref="C154:D154"/>
    <mergeCell ref="H154:I154"/>
    <mergeCell ref="A145:A204"/>
    <mergeCell ref="B145:B154"/>
    <mergeCell ref="C145:D145"/>
    <mergeCell ref="E145:E154"/>
    <mergeCell ref="F145:F224"/>
    <mergeCell ref="G145:G154"/>
    <mergeCell ref="H145:I145"/>
    <mergeCell ref="H150:I150"/>
    <mergeCell ref="B135:B144"/>
    <mergeCell ref="C135:D135"/>
    <mergeCell ref="A65:A144"/>
    <mergeCell ref="C151:D151"/>
    <mergeCell ref="H151:I151"/>
    <mergeCell ref="C152:D152"/>
    <mergeCell ref="H152:I152"/>
    <mergeCell ref="C153:D153"/>
    <mergeCell ref="H153:I153"/>
    <mergeCell ref="B155:B164"/>
    <mergeCell ref="C155:D155"/>
    <mergeCell ref="E155:E164"/>
    <mergeCell ref="G155:G164"/>
    <mergeCell ref="H155:I155"/>
    <mergeCell ref="H160:I160"/>
    <mergeCell ref="C161:D161"/>
    <mergeCell ref="H143:I143"/>
    <mergeCell ref="C138:D138"/>
    <mergeCell ref="H138:I138"/>
    <mergeCell ref="C139:D139"/>
    <mergeCell ref="H139:I139"/>
    <mergeCell ref="C140:D140"/>
    <mergeCell ref="H140:I140"/>
    <mergeCell ref="E135:E144"/>
    <mergeCell ref="G135:G144"/>
    <mergeCell ref="H135:I135"/>
    <mergeCell ref="C144:D144"/>
    <mergeCell ref="H144:I144"/>
    <mergeCell ref="J135:J144"/>
    <mergeCell ref="C136:D136"/>
    <mergeCell ref="H136:I136"/>
    <mergeCell ref="C137:D137"/>
    <mergeCell ref="H137:I137"/>
    <mergeCell ref="C132:D132"/>
    <mergeCell ref="H132:I132"/>
    <mergeCell ref="C133:D133"/>
    <mergeCell ref="H133:I133"/>
    <mergeCell ref="C134:D134"/>
    <mergeCell ref="H134:I134"/>
    <mergeCell ref="J125:J134"/>
    <mergeCell ref="C126:D126"/>
    <mergeCell ref="H126:I126"/>
    <mergeCell ref="C127:D127"/>
    <mergeCell ref="H127:I127"/>
    <mergeCell ref="C128:D128"/>
    <mergeCell ref="H128:I128"/>
    <mergeCell ref="C129:D129"/>
    <mergeCell ref="H129:I129"/>
    <mergeCell ref="C130:D130"/>
    <mergeCell ref="C141:D141"/>
    <mergeCell ref="H141:I141"/>
    <mergeCell ref="C142:D142"/>
    <mergeCell ref="B125:B134"/>
    <mergeCell ref="C125:D125"/>
    <mergeCell ref="E125:E134"/>
    <mergeCell ref="G125:G134"/>
    <mergeCell ref="H125:I125"/>
    <mergeCell ref="H130:I130"/>
    <mergeCell ref="C131:D131"/>
    <mergeCell ref="H131:I131"/>
    <mergeCell ref="B115:B124"/>
    <mergeCell ref="C115:D115"/>
    <mergeCell ref="H122:I122"/>
    <mergeCell ref="C123:D123"/>
    <mergeCell ref="H123:I123"/>
    <mergeCell ref="C118:D118"/>
    <mergeCell ref="H118:I118"/>
    <mergeCell ref="C119:D119"/>
    <mergeCell ref="H119:I119"/>
    <mergeCell ref="C120:D120"/>
    <mergeCell ref="H120:I120"/>
    <mergeCell ref="E115:E124"/>
    <mergeCell ref="G115:G124"/>
    <mergeCell ref="H115:I115"/>
    <mergeCell ref="C124:D124"/>
    <mergeCell ref="H124:I124"/>
    <mergeCell ref="J115:J124"/>
    <mergeCell ref="C116:D116"/>
    <mergeCell ref="H116:I116"/>
    <mergeCell ref="C117:D117"/>
    <mergeCell ref="H117:I117"/>
    <mergeCell ref="C112:D112"/>
    <mergeCell ref="H112:I112"/>
    <mergeCell ref="C113:D113"/>
    <mergeCell ref="H113:I113"/>
    <mergeCell ref="C114:D114"/>
    <mergeCell ref="H114:I114"/>
    <mergeCell ref="J105:J114"/>
    <mergeCell ref="C106:D106"/>
    <mergeCell ref="H106:I106"/>
    <mergeCell ref="C107:D107"/>
    <mergeCell ref="H107:I107"/>
    <mergeCell ref="C108:D108"/>
    <mergeCell ref="H108:I108"/>
    <mergeCell ref="C109:D109"/>
    <mergeCell ref="H109:I109"/>
    <mergeCell ref="C110:D110"/>
    <mergeCell ref="C121:D121"/>
    <mergeCell ref="H121:I121"/>
    <mergeCell ref="C122:D122"/>
    <mergeCell ref="B105:B114"/>
    <mergeCell ref="C105:D105"/>
    <mergeCell ref="E105:E114"/>
    <mergeCell ref="G105:G114"/>
    <mergeCell ref="H105:I105"/>
    <mergeCell ref="H110:I110"/>
    <mergeCell ref="C111:D111"/>
    <mergeCell ref="H111:I111"/>
    <mergeCell ref="B95:B104"/>
    <mergeCell ref="C95:D95"/>
    <mergeCell ref="C103:D103"/>
    <mergeCell ref="H103:I103"/>
    <mergeCell ref="C98:D98"/>
    <mergeCell ref="H98:I98"/>
    <mergeCell ref="C99:D99"/>
    <mergeCell ref="H99:I99"/>
    <mergeCell ref="C100:D100"/>
    <mergeCell ref="H100:I100"/>
    <mergeCell ref="E95:E104"/>
    <mergeCell ref="G95:G104"/>
    <mergeCell ref="H95:I95"/>
    <mergeCell ref="C104:D104"/>
    <mergeCell ref="H104:I104"/>
    <mergeCell ref="H87:I87"/>
    <mergeCell ref="C88:D88"/>
    <mergeCell ref="H88:I88"/>
    <mergeCell ref="C89:D89"/>
    <mergeCell ref="H89:I89"/>
    <mergeCell ref="C90:D90"/>
    <mergeCell ref="C101:D101"/>
    <mergeCell ref="H101:I101"/>
    <mergeCell ref="C102:D102"/>
    <mergeCell ref="H102:I102"/>
    <mergeCell ref="B85:B94"/>
    <mergeCell ref="C85:D85"/>
    <mergeCell ref="E85:E94"/>
    <mergeCell ref="F85:F144"/>
    <mergeCell ref="G85:G94"/>
    <mergeCell ref="H85:I85"/>
    <mergeCell ref="H90:I90"/>
    <mergeCell ref="C91:D91"/>
    <mergeCell ref="J95:J104"/>
    <mergeCell ref="C96:D96"/>
    <mergeCell ref="H96:I96"/>
    <mergeCell ref="C97:D97"/>
    <mergeCell ref="H97:I97"/>
    <mergeCell ref="H91:I91"/>
    <mergeCell ref="C92:D92"/>
    <mergeCell ref="H92:I92"/>
    <mergeCell ref="C93:D93"/>
    <mergeCell ref="H93:I93"/>
    <mergeCell ref="C94:D94"/>
    <mergeCell ref="H94:I94"/>
    <mergeCell ref="J85:J94"/>
    <mergeCell ref="C86:D86"/>
    <mergeCell ref="H86:I86"/>
    <mergeCell ref="C87:D87"/>
    <mergeCell ref="J75:J84"/>
    <mergeCell ref="C76:D76"/>
    <mergeCell ref="H76:I76"/>
    <mergeCell ref="C77:D77"/>
    <mergeCell ref="H77:I77"/>
    <mergeCell ref="C78:D78"/>
    <mergeCell ref="H78:I78"/>
    <mergeCell ref="C79:D79"/>
    <mergeCell ref="H79:I79"/>
    <mergeCell ref="C80:D80"/>
    <mergeCell ref="C84:D84"/>
    <mergeCell ref="H84:I84"/>
    <mergeCell ref="B75:B84"/>
    <mergeCell ref="C75:D75"/>
    <mergeCell ref="E75:E84"/>
    <mergeCell ref="G75:G84"/>
    <mergeCell ref="H75:I75"/>
    <mergeCell ref="B65:B74"/>
    <mergeCell ref="H80:I80"/>
    <mergeCell ref="C81:D81"/>
    <mergeCell ref="H81:I81"/>
    <mergeCell ref="C82:D82"/>
    <mergeCell ref="H82:I82"/>
    <mergeCell ref="C83:D83"/>
    <mergeCell ref="H83:I83"/>
    <mergeCell ref="J65:J74"/>
    <mergeCell ref="C66:D66"/>
    <mergeCell ref="H66:I66"/>
    <mergeCell ref="C67:D67"/>
    <mergeCell ref="H67:I67"/>
    <mergeCell ref="C68:D68"/>
    <mergeCell ref="H68:I68"/>
    <mergeCell ref="C69:D69"/>
    <mergeCell ref="H69:I69"/>
    <mergeCell ref="C70:D70"/>
    <mergeCell ref="C65:D65"/>
    <mergeCell ref="E65:E74"/>
    <mergeCell ref="G65:G74"/>
    <mergeCell ref="H65:I65"/>
    <mergeCell ref="H70:I70"/>
    <mergeCell ref="C71:D71"/>
    <mergeCell ref="H71:I71"/>
    <mergeCell ref="C72:D72"/>
    <mergeCell ref="H72:I72"/>
    <mergeCell ref="C73:D73"/>
    <mergeCell ref="H73:I73"/>
    <mergeCell ref="C74:D74"/>
    <mergeCell ref="H74:I74"/>
    <mergeCell ref="J55:J64"/>
    <mergeCell ref="C56:D56"/>
    <mergeCell ref="H56:I56"/>
    <mergeCell ref="C57:D57"/>
    <mergeCell ref="H57:I57"/>
    <mergeCell ref="C58:D58"/>
    <mergeCell ref="H58:I58"/>
    <mergeCell ref="C59:D59"/>
    <mergeCell ref="H59:I59"/>
    <mergeCell ref="C60:D60"/>
    <mergeCell ref="B55:B64"/>
    <mergeCell ref="C55:D55"/>
    <mergeCell ref="E55:E64"/>
    <mergeCell ref="G55:G64"/>
    <mergeCell ref="H55:I55"/>
    <mergeCell ref="H60:I60"/>
    <mergeCell ref="C61:D61"/>
    <mergeCell ref="H61:I61"/>
    <mergeCell ref="B45:B54"/>
    <mergeCell ref="C45:D45"/>
    <mergeCell ref="C62:D62"/>
    <mergeCell ref="H62:I62"/>
    <mergeCell ref="C63:D63"/>
    <mergeCell ref="H63:I63"/>
    <mergeCell ref="C64:D64"/>
    <mergeCell ref="H64:I64"/>
    <mergeCell ref="H52:I52"/>
    <mergeCell ref="C53:D53"/>
    <mergeCell ref="H53:I53"/>
    <mergeCell ref="C48:D48"/>
    <mergeCell ref="H48:I48"/>
    <mergeCell ref="C49:D49"/>
    <mergeCell ref="H49:I49"/>
    <mergeCell ref="C50:D50"/>
    <mergeCell ref="H50:I50"/>
    <mergeCell ref="E45:E54"/>
    <mergeCell ref="G45:G54"/>
    <mergeCell ref="H45:I45"/>
    <mergeCell ref="C54:D54"/>
    <mergeCell ref="H54:I54"/>
    <mergeCell ref="J45:J54"/>
    <mergeCell ref="C46:D46"/>
    <mergeCell ref="H46:I46"/>
    <mergeCell ref="C47:D47"/>
    <mergeCell ref="H47:I47"/>
    <mergeCell ref="C51:D51"/>
    <mergeCell ref="H51:I51"/>
    <mergeCell ref="C52:D52"/>
    <mergeCell ref="C43:D43"/>
    <mergeCell ref="H43:I43"/>
    <mergeCell ref="C44:D44"/>
    <mergeCell ref="H44:I44"/>
    <mergeCell ref="J35:J44"/>
    <mergeCell ref="C36:D36"/>
    <mergeCell ref="H36:I36"/>
    <mergeCell ref="C37:D37"/>
    <mergeCell ref="H37:I37"/>
    <mergeCell ref="C38:D38"/>
    <mergeCell ref="H38:I38"/>
    <mergeCell ref="C39:D39"/>
    <mergeCell ref="H39:I39"/>
    <mergeCell ref="C40:D40"/>
    <mergeCell ref="H29:I29"/>
    <mergeCell ref="C30:D30"/>
    <mergeCell ref="H30:I30"/>
    <mergeCell ref="E25:E34"/>
    <mergeCell ref="G25:G34"/>
    <mergeCell ref="H25:I25"/>
    <mergeCell ref="C34:D34"/>
    <mergeCell ref="H34:I34"/>
    <mergeCell ref="C42:D42"/>
    <mergeCell ref="H42:I42"/>
    <mergeCell ref="C18:D18"/>
    <mergeCell ref="H18:I18"/>
    <mergeCell ref="C19:D19"/>
    <mergeCell ref="H19:I19"/>
    <mergeCell ref="C20:D20"/>
    <mergeCell ref="C31:D31"/>
    <mergeCell ref="H31:I31"/>
    <mergeCell ref="C32:D32"/>
    <mergeCell ref="B35:B44"/>
    <mergeCell ref="C35:D35"/>
    <mergeCell ref="E35:E44"/>
    <mergeCell ref="G35:G44"/>
    <mergeCell ref="H35:I35"/>
    <mergeCell ref="H40:I40"/>
    <mergeCell ref="C41:D41"/>
    <mergeCell ref="H41:I41"/>
    <mergeCell ref="B25:B34"/>
    <mergeCell ref="C25:D25"/>
    <mergeCell ref="H32:I32"/>
    <mergeCell ref="C33:D33"/>
    <mergeCell ref="H33:I33"/>
    <mergeCell ref="C28:D28"/>
    <mergeCell ref="H28:I28"/>
    <mergeCell ref="C29:D29"/>
    <mergeCell ref="B15:B24"/>
    <mergeCell ref="C15:D15"/>
    <mergeCell ref="E15:E24"/>
    <mergeCell ref="G15:G24"/>
    <mergeCell ref="H15:I15"/>
    <mergeCell ref="H20:I20"/>
    <mergeCell ref="C21:D21"/>
    <mergeCell ref="H21:I21"/>
    <mergeCell ref="J25:J34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J15:J24"/>
    <mergeCell ref="C16:D16"/>
    <mergeCell ref="H16:I16"/>
    <mergeCell ref="C17:D17"/>
    <mergeCell ref="H17:I17"/>
    <mergeCell ref="H13:I13"/>
    <mergeCell ref="J5:J14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C14:D14"/>
    <mergeCell ref="H14:I14"/>
    <mergeCell ref="AP4:AR4"/>
    <mergeCell ref="AN6:AR6"/>
    <mergeCell ref="Z57:Z66"/>
    <mergeCell ref="AC2:AL2"/>
    <mergeCell ref="AC3:AG3"/>
    <mergeCell ref="AH3:AL3"/>
    <mergeCell ref="AC5:AC6"/>
    <mergeCell ref="AH5:AH7"/>
    <mergeCell ref="A2:J2"/>
    <mergeCell ref="A3:E3"/>
    <mergeCell ref="F3:J3"/>
    <mergeCell ref="A5:A64"/>
    <mergeCell ref="B5:B14"/>
    <mergeCell ref="C5:D5"/>
    <mergeCell ref="E5:E14"/>
    <mergeCell ref="F5:F84"/>
    <mergeCell ref="G5:G14"/>
    <mergeCell ref="H5:I5"/>
    <mergeCell ref="H10:I10"/>
    <mergeCell ref="C11:D11"/>
    <mergeCell ref="H11:I11"/>
    <mergeCell ref="C12:D12"/>
    <mergeCell ref="H12:I12"/>
    <mergeCell ref="C13:D13"/>
    <mergeCell ref="A1:AL1"/>
    <mergeCell ref="AN1:AR1"/>
    <mergeCell ref="S4:S14"/>
    <mergeCell ref="S15:S25"/>
    <mergeCell ref="U15:U26"/>
    <mergeCell ref="U27:U38"/>
    <mergeCell ref="U4:U14"/>
    <mergeCell ref="S26:S36"/>
    <mergeCell ref="S2:V2"/>
    <mergeCell ref="AN22:AR22"/>
    <mergeCell ref="AO23:AP23"/>
    <mergeCell ref="AQ23:AR23"/>
    <mergeCell ref="AN23:AN24"/>
    <mergeCell ref="AO24:AP24"/>
    <mergeCell ref="AQ24:AR24"/>
    <mergeCell ref="X2:AA2"/>
    <mergeCell ref="X4:X26"/>
    <mergeCell ref="Z4:Z33"/>
    <mergeCell ref="X27:X46"/>
    <mergeCell ref="Z34:Z56"/>
    <mergeCell ref="X47:X83"/>
    <mergeCell ref="AN2:AR2"/>
    <mergeCell ref="AN3:AR3"/>
    <mergeCell ref="AN4:A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2025-05-27T08:02:14Z</dcterms:modified>
</cp:coreProperties>
</file>