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moeA\eLIFE\Supplementary information\"/>
    </mc:Choice>
  </mc:AlternateContent>
  <xr:revisionPtr revIDLastSave="0" documentId="13_ncr:1_{3F76434E-5638-4581-B908-0563997F97E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olysaccharides" sheetId="1" r:id="rId1"/>
    <sheet name="agar,starch,fucoidan" sheetId="3" r:id="rId2"/>
    <sheet name="Paper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H18" i="1" s="1"/>
  <c r="Y18" i="1"/>
  <c r="AB18" i="1"/>
  <c r="AA18" i="1"/>
  <c r="Z18" i="1"/>
  <c r="X18" i="1"/>
  <c r="G18" i="1"/>
  <c r="E18" i="1"/>
  <c r="F18" i="1"/>
  <c r="P47" i="3"/>
  <c r="Q47" i="3"/>
  <c r="R47" i="3"/>
  <c r="S47" i="3"/>
  <c r="T47" i="3"/>
  <c r="O46" i="3"/>
  <c r="P46" i="3"/>
  <c r="Q46" i="3"/>
  <c r="R46" i="3"/>
  <c r="S46" i="3"/>
  <c r="T46" i="3"/>
  <c r="O45" i="3"/>
  <c r="P45" i="3"/>
  <c r="Q45" i="3"/>
  <c r="R45" i="3"/>
  <c r="S45" i="3"/>
  <c r="T45" i="3"/>
  <c r="O47" i="3"/>
  <c r="N46" i="3"/>
  <c r="N45" i="3"/>
  <c r="W47" i="3"/>
  <c r="K47" i="3"/>
  <c r="J47" i="3"/>
  <c r="K46" i="3"/>
  <c r="J46" i="3"/>
  <c r="K45" i="3"/>
  <c r="J45" i="3"/>
  <c r="J40" i="3"/>
  <c r="C47" i="3"/>
  <c r="D47" i="3"/>
  <c r="E47" i="3"/>
  <c r="F47" i="3"/>
  <c r="G47" i="3"/>
  <c r="H47" i="3"/>
  <c r="B46" i="3"/>
  <c r="C46" i="3"/>
  <c r="D46" i="3"/>
  <c r="E46" i="3"/>
  <c r="F46" i="3"/>
  <c r="G46" i="3"/>
  <c r="H46" i="3"/>
  <c r="B45" i="3"/>
  <c r="C45" i="3"/>
  <c r="D45" i="3"/>
  <c r="E45" i="3"/>
  <c r="F45" i="3"/>
  <c r="G45" i="3"/>
  <c r="H45" i="3"/>
  <c r="W55" i="3"/>
  <c r="K55" i="3"/>
  <c r="W54" i="3"/>
  <c r="K54" i="3"/>
  <c r="W53" i="3"/>
  <c r="K53" i="3"/>
  <c r="W42" i="3"/>
  <c r="V42" i="3"/>
  <c r="K42" i="3"/>
  <c r="J42" i="3"/>
  <c r="W41" i="3"/>
  <c r="V41" i="3"/>
  <c r="K41" i="3"/>
  <c r="J41" i="3"/>
  <c r="W40" i="3"/>
  <c r="V40" i="3"/>
  <c r="K40" i="3"/>
  <c r="W37" i="3"/>
  <c r="V37" i="3"/>
  <c r="K37" i="3"/>
  <c r="J37" i="3"/>
  <c r="W36" i="3"/>
  <c r="V36" i="3"/>
  <c r="K36" i="3"/>
  <c r="J36" i="3"/>
  <c r="W35" i="3"/>
  <c r="V35" i="3"/>
  <c r="K35" i="3"/>
  <c r="J35" i="3"/>
  <c r="W32" i="3"/>
  <c r="V32" i="3"/>
  <c r="K32" i="3"/>
  <c r="J32" i="3"/>
  <c r="W31" i="3"/>
  <c r="V31" i="3"/>
  <c r="K31" i="3"/>
  <c r="J31" i="3"/>
  <c r="W30" i="3"/>
  <c r="V30" i="3"/>
  <c r="K30" i="3"/>
  <c r="J30" i="3"/>
  <c r="W27" i="3"/>
  <c r="V27" i="3"/>
  <c r="K27" i="3"/>
  <c r="J27" i="3"/>
  <c r="W26" i="3"/>
  <c r="V26" i="3"/>
  <c r="K26" i="3"/>
  <c r="J26" i="3"/>
  <c r="W25" i="3"/>
  <c r="V25" i="3"/>
  <c r="K25" i="3"/>
  <c r="J25" i="3"/>
  <c r="W22" i="3"/>
  <c r="V22" i="3"/>
  <c r="K22" i="3"/>
  <c r="J22" i="3"/>
  <c r="W21" i="3"/>
  <c r="V21" i="3"/>
  <c r="K21" i="3"/>
  <c r="J21" i="3"/>
  <c r="W20" i="3"/>
  <c r="V20" i="3"/>
  <c r="K20" i="3"/>
  <c r="J20" i="3"/>
  <c r="W17" i="3"/>
  <c r="V17" i="3"/>
  <c r="K17" i="3"/>
  <c r="J17" i="3"/>
  <c r="W16" i="3"/>
  <c r="V16" i="3"/>
  <c r="K16" i="3"/>
  <c r="J16" i="3"/>
  <c r="W15" i="3"/>
  <c r="V15" i="3"/>
  <c r="K15" i="3"/>
  <c r="J15" i="3"/>
  <c r="W12" i="3"/>
  <c r="V12" i="3"/>
  <c r="K12" i="3"/>
  <c r="J12" i="3"/>
  <c r="W11" i="3"/>
  <c r="V11" i="3"/>
  <c r="K11" i="3"/>
  <c r="J11" i="3"/>
  <c r="W10" i="3"/>
  <c r="V10" i="3"/>
  <c r="K10" i="3"/>
  <c r="J10" i="3"/>
  <c r="V22" i="1"/>
  <c r="V21" i="1"/>
  <c r="V20" i="1"/>
  <c r="V19" i="1"/>
  <c r="V18" i="1"/>
  <c r="B19" i="1"/>
  <c r="B20" i="1"/>
  <c r="B21" i="1"/>
  <c r="B22" i="1"/>
  <c r="B18" i="1"/>
  <c r="AL15" i="1"/>
  <c r="AK15" i="1"/>
  <c r="AI15" i="1"/>
  <c r="AH15" i="1"/>
  <c r="AL14" i="1"/>
  <c r="AK14" i="1"/>
  <c r="AI14" i="1"/>
  <c r="AH14" i="1"/>
  <c r="AL13" i="1"/>
  <c r="AK13" i="1"/>
  <c r="AI13" i="1"/>
  <c r="AH13" i="1"/>
  <c r="AL12" i="1"/>
  <c r="AK12" i="1"/>
  <c r="AI12" i="1"/>
  <c r="AH12" i="1"/>
  <c r="AL11" i="1"/>
  <c r="AK11" i="1"/>
  <c r="AI11" i="1"/>
  <c r="AH11" i="1"/>
  <c r="AF15" i="1"/>
  <c r="AE15" i="1"/>
  <c r="AC15" i="1"/>
  <c r="AB15" i="1"/>
  <c r="AF14" i="1"/>
  <c r="AE14" i="1"/>
  <c r="AC14" i="1"/>
  <c r="AB14" i="1"/>
  <c r="AF13" i="1"/>
  <c r="AE13" i="1"/>
  <c r="AC13" i="1"/>
  <c r="AB13" i="1"/>
  <c r="AF12" i="1"/>
  <c r="AE12" i="1"/>
  <c r="AC12" i="1"/>
  <c r="AB12" i="1"/>
  <c r="AF11" i="1"/>
  <c r="AE11" i="1"/>
  <c r="AC11" i="1"/>
  <c r="AB11" i="1"/>
  <c r="Z15" i="1"/>
  <c r="Y15" i="1"/>
  <c r="W15" i="1"/>
  <c r="V15" i="1"/>
  <c r="Z14" i="1"/>
  <c r="Y14" i="1"/>
  <c r="W14" i="1"/>
  <c r="V14" i="1"/>
  <c r="Z13" i="1"/>
  <c r="Y13" i="1"/>
  <c r="W13" i="1"/>
  <c r="V13" i="1"/>
  <c r="Z12" i="1"/>
  <c r="Y12" i="1"/>
  <c r="W12" i="1"/>
  <c r="V12" i="1"/>
  <c r="Z11" i="1"/>
  <c r="Y11" i="1"/>
  <c r="W11" i="1"/>
  <c r="V11" i="1"/>
  <c r="R15" i="1"/>
  <c r="Q15" i="1"/>
  <c r="O15" i="1"/>
  <c r="N15" i="1"/>
  <c r="R14" i="1"/>
  <c r="Q14" i="1"/>
  <c r="O14" i="1"/>
  <c r="N14" i="1"/>
  <c r="R13" i="1"/>
  <c r="Q13" i="1"/>
  <c r="O13" i="1"/>
  <c r="N13" i="1"/>
  <c r="R12" i="1"/>
  <c r="Q12" i="1"/>
  <c r="O12" i="1"/>
  <c r="N12" i="1"/>
  <c r="R11" i="1"/>
  <c r="Q11" i="1"/>
  <c r="O11" i="1"/>
  <c r="N11" i="1"/>
  <c r="L15" i="1"/>
  <c r="K15" i="1"/>
  <c r="I15" i="1"/>
  <c r="H15" i="1"/>
  <c r="L14" i="1"/>
  <c r="K14" i="1"/>
  <c r="I14" i="1"/>
  <c r="H14" i="1"/>
  <c r="L13" i="1"/>
  <c r="K13" i="1"/>
  <c r="I13" i="1"/>
  <c r="H13" i="1"/>
  <c r="L12" i="1"/>
  <c r="K12" i="1"/>
  <c r="I12" i="1"/>
  <c r="H12" i="1"/>
  <c r="L11" i="1"/>
  <c r="K11" i="1"/>
  <c r="I11" i="1"/>
  <c r="H11" i="1"/>
  <c r="E11" i="1"/>
  <c r="F15" i="1"/>
  <c r="E15" i="1"/>
  <c r="F14" i="1"/>
  <c r="E14" i="1"/>
  <c r="F13" i="1"/>
  <c r="E13" i="1"/>
  <c r="F12" i="1"/>
  <c r="E12" i="1"/>
  <c r="F11" i="1"/>
  <c r="B12" i="1"/>
  <c r="C12" i="1"/>
  <c r="B13" i="1"/>
  <c r="C13" i="1"/>
  <c r="B14" i="1"/>
  <c r="C14" i="1"/>
  <c r="B15" i="1"/>
  <c r="C15" i="1"/>
  <c r="C11" i="1"/>
  <c r="B11" i="1"/>
  <c r="W46" i="3" l="1"/>
  <c r="W45" i="3"/>
  <c r="V46" i="3"/>
  <c r="V45" i="3"/>
  <c r="V47" i="3"/>
</calcChain>
</file>

<file path=xl/sharedStrings.xml><?xml version="1.0" encoding="utf-8"?>
<sst xmlns="http://schemas.openxmlformats.org/spreadsheetml/2006/main" count="218" uniqueCount="31">
  <si>
    <t>WT</t>
  </si>
  <si>
    <t>Agar</t>
  </si>
  <si>
    <t>Day 0</t>
  </si>
  <si>
    <t>Day 1</t>
  </si>
  <si>
    <t>Day 2</t>
  </si>
  <si>
    <t>Day 3</t>
  </si>
  <si>
    <t>Day 4</t>
  </si>
  <si>
    <t>Day 7</t>
  </si>
  <si>
    <t>KC</t>
  </si>
  <si>
    <t>Agarose</t>
  </si>
  <si>
    <t>Fucoidan</t>
  </si>
  <si>
    <t>Cellulose</t>
  </si>
  <si>
    <t>moeA</t>
  </si>
  <si>
    <t>AV</t>
  </si>
  <si>
    <t>SD</t>
  </si>
  <si>
    <t>Expansion</t>
  </si>
  <si>
    <t>ASWB</t>
  </si>
  <si>
    <t>Low</t>
  </si>
  <si>
    <t>MM</t>
  </si>
  <si>
    <t>Diameter (cm)</t>
  </si>
  <si>
    <t>All</t>
  </si>
  <si>
    <t>Starch</t>
  </si>
  <si>
    <t>Average</t>
  </si>
  <si>
    <t>Day 6</t>
  </si>
  <si>
    <t>Day 8</t>
  </si>
  <si>
    <t>Day 9</t>
  </si>
  <si>
    <t>cm/day</t>
  </si>
  <si>
    <t>ASWBKC</t>
  </si>
  <si>
    <t>ASWBS</t>
  </si>
  <si>
    <t>ASWBF</t>
  </si>
  <si>
    <t>ASWBLow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</si>
</sst>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2" borderId="0" xfId="0" applyFill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Polysaccharides!$A$11</c:f>
              <c:strCache>
                <c:ptCount val="1"/>
                <c:pt idx="0">
                  <c:v>Agar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7</c:v>
              </c:pt>
            </c:numLit>
          </c:xVal>
          <c:yVal>
            <c:numRef>
              <c:f>(Polysaccharides!$B$11,Polysaccharides!$E$11,Polysaccharides!$H$11,Polysaccharides!$K$11,Polysaccharides!$N$11,Polysaccharides!$Q$11)</c:f>
              <c:numCache>
                <c:formatCode>0.00</c:formatCode>
                <c:ptCount val="6"/>
                <c:pt idx="0">
                  <c:v>0.80000000000000016</c:v>
                </c:pt>
                <c:pt idx="1">
                  <c:v>1.0666666666666667</c:v>
                </c:pt>
                <c:pt idx="2">
                  <c:v>1.4333333333333333</c:v>
                </c:pt>
                <c:pt idx="3">
                  <c:v>1.7</c:v>
                </c:pt>
                <c:pt idx="4">
                  <c:v>1.9000000000000001</c:v>
                </c:pt>
                <c:pt idx="5">
                  <c:v>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7B-4096-999B-1AE437252789}"/>
            </c:ext>
          </c:extLst>
        </c:ser>
        <c:ser>
          <c:idx val="1"/>
          <c:order val="1"/>
          <c:tx>
            <c:strRef>
              <c:f>Polysaccharides!$A$12</c:f>
              <c:strCache>
                <c:ptCount val="1"/>
                <c:pt idx="0">
                  <c:v>KC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7</c:v>
              </c:pt>
            </c:numLit>
          </c:xVal>
          <c:yVal>
            <c:numRef>
              <c:f>(Polysaccharides!$B$12,Polysaccharides!$E$12,Polysaccharides!$H$12,Polysaccharides!$K$12,Polysaccharides!$N$12,Polysaccharides!$Q$12)</c:f>
              <c:numCache>
                <c:formatCode>0.00</c:formatCode>
                <c:ptCount val="6"/>
                <c:pt idx="0">
                  <c:v>1.1666666666666667</c:v>
                </c:pt>
                <c:pt idx="1">
                  <c:v>1.2666666666666668</c:v>
                </c:pt>
                <c:pt idx="2">
                  <c:v>1.5999999999999999</c:v>
                </c:pt>
                <c:pt idx="3">
                  <c:v>1.8666666666666665</c:v>
                </c:pt>
                <c:pt idx="4">
                  <c:v>2.1</c:v>
                </c:pt>
                <c:pt idx="5">
                  <c:v>2.1666666666666665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C7B-4096-999B-1AE437252789}"/>
            </c:ext>
          </c:extLst>
        </c:ser>
        <c:ser>
          <c:idx val="2"/>
          <c:order val="2"/>
          <c:tx>
            <c:strRef>
              <c:f>Polysaccharides!$A$13</c:f>
              <c:strCache>
                <c:ptCount val="1"/>
                <c:pt idx="0">
                  <c:v>Agarose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7</c:v>
              </c:pt>
            </c:numLit>
          </c:xVal>
          <c:yVal>
            <c:numRef>
              <c:f>(Polysaccharides!$B$13,Polysaccharides!$E$13,Polysaccharides!$H$13,Polysaccharides!$K$13,Polysaccharides!$N$13,Polysaccharides!$Q$13)</c:f>
              <c:numCache>
                <c:formatCode>0.00</c:formatCode>
                <c:ptCount val="6"/>
                <c:pt idx="0">
                  <c:v>1.1666666666666667</c:v>
                </c:pt>
                <c:pt idx="1">
                  <c:v>1.3</c:v>
                </c:pt>
                <c:pt idx="2">
                  <c:v>1.5</c:v>
                </c:pt>
                <c:pt idx="3">
                  <c:v>1.6000000000000003</c:v>
                </c:pt>
                <c:pt idx="4">
                  <c:v>1.6333333333333335</c:v>
                </c:pt>
                <c:pt idx="5">
                  <c:v>1.7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C7B-4096-999B-1AE437252789}"/>
            </c:ext>
          </c:extLst>
        </c:ser>
        <c:ser>
          <c:idx val="3"/>
          <c:order val="3"/>
          <c:tx>
            <c:strRef>
              <c:f>Polysaccharides!$A$14</c:f>
              <c:strCache>
                <c:ptCount val="1"/>
                <c:pt idx="0">
                  <c:v>Fucoidan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7</c:v>
              </c:pt>
            </c:numLit>
          </c:xVal>
          <c:yVal>
            <c:numRef>
              <c:f>(Polysaccharides!$B$14,Polysaccharides!$E$14,Polysaccharides!$H$14,Polysaccharides!$K$14,Polysaccharides!$N$14,Polysaccharides!$Q$14)</c:f>
              <c:numCache>
                <c:formatCode>0.00</c:formatCode>
                <c:ptCount val="6"/>
                <c:pt idx="0">
                  <c:v>1.1000000000000001</c:v>
                </c:pt>
                <c:pt idx="1">
                  <c:v>1.2666666666666666</c:v>
                </c:pt>
                <c:pt idx="2">
                  <c:v>1.3666666666666665</c:v>
                </c:pt>
                <c:pt idx="3">
                  <c:v>1.4333333333333333</c:v>
                </c:pt>
                <c:pt idx="4">
                  <c:v>1.4666666666666668</c:v>
                </c:pt>
                <c:pt idx="5">
                  <c:v>1.6666666666666667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C7B-4096-999B-1AE437252789}"/>
            </c:ext>
          </c:extLst>
        </c:ser>
        <c:ser>
          <c:idx val="4"/>
          <c:order val="4"/>
          <c:tx>
            <c:strRef>
              <c:f>Polysaccharides!$A$15</c:f>
              <c:strCache>
                <c:ptCount val="1"/>
                <c:pt idx="0">
                  <c:v>Cellulose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7</c:v>
              </c:pt>
            </c:numLit>
          </c:xVal>
          <c:yVal>
            <c:numRef>
              <c:f>(Polysaccharides!$B$15,Polysaccharides!$E$15,Polysaccharides!$H$15,Polysaccharides!$K$15,Polysaccharides!$N$15,Polysaccharides!$Q$15)</c:f>
              <c:numCache>
                <c:formatCode>0.00</c:formatCode>
                <c:ptCount val="6"/>
                <c:pt idx="0">
                  <c:v>0.8666666666666667</c:v>
                </c:pt>
                <c:pt idx="1">
                  <c:v>1.2</c:v>
                </c:pt>
                <c:pt idx="2">
                  <c:v>1.7666666666666666</c:v>
                </c:pt>
                <c:pt idx="3">
                  <c:v>2.1999999999999997</c:v>
                </c:pt>
                <c:pt idx="4">
                  <c:v>2.6</c:v>
                </c:pt>
                <c:pt idx="5">
                  <c:v>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C7B-4096-999B-1AE437252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112127"/>
        <c:axId val="601417615"/>
      </c:scatterChart>
      <c:valAx>
        <c:axId val="595112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417615"/>
        <c:crosses val="autoZero"/>
        <c:crossBetween val="midCat"/>
      </c:valAx>
      <c:valAx>
        <c:axId val="601417615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1121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moeA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Polysaccharides!$A$11</c:f>
              <c:strCache>
                <c:ptCount val="1"/>
                <c:pt idx="0">
                  <c:v>Agar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7</c:v>
              </c:pt>
            </c:numLit>
          </c:xVal>
          <c:yVal>
            <c:numRef>
              <c:f>(Polysaccharides!$V$11,Polysaccharides!$Y$11,Polysaccharides!$AB$11,Polysaccharides!$AE$11,Polysaccharides!$AH$11,Polysaccharides!$AK$11)</c:f>
              <c:numCache>
                <c:formatCode>0.00</c:formatCode>
                <c:ptCount val="6"/>
                <c:pt idx="0">
                  <c:v>0.8666666666666667</c:v>
                </c:pt>
                <c:pt idx="1">
                  <c:v>1</c:v>
                </c:pt>
                <c:pt idx="2">
                  <c:v>1.2</c:v>
                </c:pt>
                <c:pt idx="3">
                  <c:v>1.3999999999999997</c:v>
                </c:pt>
                <c:pt idx="4">
                  <c:v>1.4333333333333333</c:v>
                </c:pt>
                <c:pt idx="5">
                  <c:v>1.5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8C-4AE1-92E5-5CBD67EA8A72}"/>
            </c:ext>
          </c:extLst>
        </c:ser>
        <c:ser>
          <c:idx val="1"/>
          <c:order val="1"/>
          <c:tx>
            <c:strRef>
              <c:f>Polysaccharides!$A$12</c:f>
              <c:strCache>
                <c:ptCount val="1"/>
                <c:pt idx="0">
                  <c:v>KC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7</c:v>
              </c:pt>
            </c:numLit>
          </c:xVal>
          <c:yVal>
            <c:numRef>
              <c:f>(Polysaccharides!$V$12,Polysaccharides!$Y$12,Polysaccharides!$AB$12,Polysaccharides!$AE$12,Polysaccharides!$AH$12,Polysaccharides!$AK$12)</c:f>
              <c:numCache>
                <c:formatCode>0.00</c:formatCode>
                <c:ptCount val="6"/>
                <c:pt idx="0">
                  <c:v>1.1000000000000001</c:v>
                </c:pt>
                <c:pt idx="1">
                  <c:v>1.1666666666666667</c:v>
                </c:pt>
                <c:pt idx="2">
                  <c:v>1.3333333333333333</c:v>
                </c:pt>
                <c:pt idx="3">
                  <c:v>1.4333333333333333</c:v>
                </c:pt>
                <c:pt idx="4">
                  <c:v>1.4333333333333336</c:v>
                </c:pt>
                <c:pt idx="5">
                  <c:v>1.5666666666666667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8C-4AE1-92E5-5CBD67EA8A72}"/>
            </c:ext>
          </c:extLst>
        </c:ser>
        <c:ser>
          <c:idx val="2"/>
          <c:order val="2"/>
          <c:tx>
            <c:strRef>
              <c:f>Polysaccharides!$A$13</c:f>
              <c:strCache>
                <c:ptCount val="1"/>
                <c:pt idx="0">
                  <c:v>Agarose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7</c:v>
              </c:pt>
            </c:numLit>
          </c:xVal>
          <c:yVal>
            <c:numRef>
              <c:f>(Polysaccharides!$V$13,Polysaccharides!$Y$13,Polysaccharides!$AB$13,Polysaccharides!$AE$13,Polysaccharides!$AH$13,Polysaccharides!$AK$13)</c:f>
              <c:numCache>
                <c:formatCode>0.00</c:formatCode>
                <c:ptCount val="6"/>
                <c:pt idx="0">
                  <c:v>1.1333333333333335</c:v>
                </c:pt>
                <c:pt idx="1">
                  <c:v>1.1666666666666667</c:v>
                </c:pt>
                <c:pt idx="2">
                  <c:v>1.3</c:v>
                </c:pt>
                <c:pt idx="3">
                  <c:v>1.4333333333333336</c:v>
                </c:pt>
                <c:pt idx="4">
                  <c:v>1.4333333333333336</c:v>
                </c:pt>
                <c:pt idx="5">
                  <c:v>1.5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8C-4AE1-92E5-5CBD67EA8A72}"/>
            </c:ext>
          </c:extLst>
        </c:ser>
        <c:ser>
          <c:idx val="3"/>
          <c:order val="3"/>
          <c:tx>
            <c:strRef>
              <c:f>Polysaccharides!$A$14</c:f>
              <c:strCache>
                <c:ptCount val="1"/>
                <c:pt idx="0">
                  <c:v>Fucoidan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7</c:v>
              </c:pt>
            </c:numLit>
          </c:xVal>
          <c:yVal>
            <c:numRef>
              <c:f>(Polysaccharides!$V$14,Polysaccharides!$Y$14,Polysaccharides!$AB$14,Polysaccharides!$AE$14,Polysaccharides!$AH$14,Polysaccharides!$AK$14)</c:f>
              <c:numCache>
                <c:formatCode>0.00</c:formatCode>
                <c:ptCount val="6"/>
                <c:pt idx="0">
                  <c:v>1.0999999999999999</c:v>
                </c:pt>
                <c:pt idx="1">
                  <c:v>1.2666666666666666</c:v>
                </c:pt>
                <c:pt idx="2">
                  <c:v>1.3666666666666665</c:v>
                </c:pt>
                <c:pt idx="3">
                  <c:v>1.4666666666666668</c:v>
                </c:pt>
                <c:pt idx="4">
                  <c:v>1.6666666666666667</c:v>
                </c:pt>
                <c:pt idx="5">
                  <c:v>2.2666666666666666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58C-4AE1-92E5-5CBD67EA8A72}"/>
            </c:ext>
          </c:extLst>
        </c:ser>
        <c:ser>
          <c:idx val="4"/>
          <c:order val="4"/>
          <c:tx>
            <c:strRef>
              <c:f>Polysaccharides!$A$15</c:f>
              <c:strCache>
                <c:ptCount val="1"/>
                <c:pt idx="0">
                  <c:v>Cellulose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7</c:v>
              </c:pt>
            </c:numLit>
          </c:xVal>
          <c:yVal>
            <c:numRef>
              <c:f>(Polysaccharides!$V$15,Polysaccharides!$Y$15,Polysaccharides!$AB$15,Polysaccharides!$AE$15,Polysaccharides!$AH$15,Polysaccharides!$AK$15)</c:f>
              <c:numCache>
                <c:formatCode>0.00</c:formatCode>
                <c:ptCount val="6"/>
                <c:pt idx="0">
                  <c:v>0.8666666666666667</c:v>
                </c:pt>
                <c:pt idx="1">
                  <c:v>1.0333333333333334</c:v>
                </c:pt>
                <c:pt idx="2">
                  <c:v>1.3</c:v>
                </c:pt>
                <c:pt idx="3">
                  <c:v>1.4000000000000001</c:v>
                </c:pt>
                <c:pt idx="4">
                  <c:v>1.5333333333333332</c:v>
                </c:pt>
                <c:pt idx="5">
                  <c:v>1.5666666666666667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58C-4AE1-92E5-5CBD67EA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112127"/>
        <c:axId val="601417615"/>
      </c:scatterChart>
      <c:valAx>
        <c:axId val="595112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417615"/>
        <c:crosses val="autoZero"/>
        <c:crossBetween val="midCat"/>
      </c:valAx>
      <c:valAx>
        <c:axId val="601417615"/>
        <c:scaling>
          <c:orientation val="minMax"/>
          <c:max val="3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1121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Colony expansion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WT ASWB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'agar,starch,fucoidan'!$B$52:$I$52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xVal>
          <c:yVal>
            <c:numRef>
              <c:f>'agar,starch,fucoidan'!$B$53:$I$53</c:f>
              <c:numCache>
                <c:formatCode>0.00</c:formatCode>
                <c:ptCount val="8"/>
                <c:pt idx="0">
                  <c:v>1</c:v>
                </c:pt>
                <c:pt idx="1">
                  <c:v>1.1428571428571428</c:v>
                </c:pt>
                <c:pt idx="2">
                  <c:v>1.4285714285714286</c:v>
                </c:pt>
                <c:pt idx="3">
                  <c:v>1.7</c:v>
                </c:pt>
                <c:pt idx="4">
                  <c:v>2.1857142857142859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E2-4B73-9C48-AE6474AEB753}"/>
            </c:ext>
          </c:extLst>
        </c:ser>
        <c:ser>
          <c:idx val="1"/>
          <c:order val="1"/>
          <c:tx>
            <c:v>WT Starch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'agar,starch,fucoidan'!$B$52:$I$52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xVal>
          <c:yVal>
            <c:numRef>
              <c:f>'agar,starch,fucoidan'!$B$54:$I$54</c:f>
              <c:numCache>
                <c:formatCode>0.00</c:formatCode>
                <c:ptCount val="8"/>
                <c:pt idx="0">
                  <c:v>0.9</c:v>
                </c:pt>
                <c:pt idx="1">
                  <c:v>1</c:v>
                </c:pt>
                <c:pt idx="2">
                  <c:v>1.2428571428571427</c:v>
                </c:pt>
                <c:pt idx="3">
                  <c:v>1.7714285714285716</c:v>
                </c:pt>
                <c:pt idx="4">
                  <c:v>3.5000000000000004</c:v>
                </c:pt>
                <c:pt idx="5">
                  <c:v>4.1428571428571432</c:v>
                </c:pt>
                <c:pt idx="6">
                  <c:v>4.757142857142858</c:v>
                </c:pt>
                <c:pt idx="7">
                  <c:v>5.3999999999999995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BE2-4B73-9C48-AE6474AEB753}"/>
            </c:ext>
          </c:extLst>
        </c:ser>
        <c:ser>
          <c:idx val="2"/>
          <c:order val="2"/>
          <c:tx>
            <c:v>WT Fucoidan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'agar,starch,fucoidan'!$B$52:$I$52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xVal>
          <c:yVal>
            <c:numRef>
              <c:f>'agar,starch,fucoidan'!$B$55:$I$55</c:f>
              <c:numCache>
                <c:formatCode>0.00</c:formatCode>
                <c:ptCount val="8"/>
                <c:pt idx="0">
                  <c:v>1.2</c:v>
                </c:pt>
                <c:pt idx="1">
                  <c:v>1.2714285714285711</c:v>
                </c:pt>
                <c:pt idx="2">
                  <c:v>1.4285714285714288</c:v>
                </c:pt>
                <c:pt idx="3">
                  <c:v>1.5285714285714285</c:v>
                </c:pt>
                <c:pt idx="4">
                  <c:v>2.0500000000000003</c:v>
                </c:pt>
                <c:pt idx="5">
                  <c:v>2.3000000000000003</c:v>
                </c:pt>
                <c:pt idx="6">
                  <c:v>2.5833333333333335</c:v>
                </c:pt>
                <c:pt idx="7">
                  <c:v>2.7666666666666671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BE2-4B73-9C48-AE6474AEB753}"/>
            </c:ext>
          </c:extLst>
        </c:ser>
        <c:ser>
          <c:idx val="3"/>
          <c:order val="3"/>
          <c:tx>
            <c:v>moeA ASWB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9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'agar,starch,fucoidan'!$N$52:$U$52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xVal>
          <c:yVal>
            <c:numRef>
              <c:f>'agar,starch,fucoidan'!$N$53:$U$53</c:f>
              <c:numCache>
                <c:formatCode>0.00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1.0999999999999999</c:v>
                </c:pt>
                <c:pt idx="3">
                  <c:v>1.2285714285714284</c:v>
                </c:pt>
                <c:pt idx="4">
                  <c:v>1.5428571428571429</c:v>
                </c:pt>
                <c:pt idx="5">
                  <c:v>1.6142857142857143</c:v>
                </c:pt>
                <c:pt idx="6">
                  <c:v>1.6142857142857141</c:v>
                </c:pt>
                <c:pt idx="7">
                  <c:v>1.6142857142857143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BE2-4B73-9C48-AE6474AEB753}"/>
            </c:ext>
          </c:extLst>
        </c:ser>
        <c:ser>
          <c:idx val="4"/>
          <c:order val="4"/>
          <c:tx>
            <c:v>moeA Starch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triangle"/>
            <c:size val="9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'agar,starch,fucoidan'!$N$52:$U$52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xVal>
          <c:yVal>
            <c:numRef>
              <c:f>'agar,starch,fucoidan'!$N$54:$U$54</c:f>
              <c:numCache>
                <c:formatCode>0.00</c:formatCode>
                <c:ptCount val="8"/>
                <c:pt idx="0">
                  <c:v>0.9</c:v>
                </c:pt>
                <c:pt idx="1">
                  <c:v>0.90000000000000013</c:v>
                </c:pt>
                <c:pt idx="2">
                  <c:v>1.1142857142857141</c:v>
                </c:pt>
                <c:pt idx="3">
                  <c:v>1.4000000000000001</c:v>
                </c:pt>
                <c:pt idx="4">
                  <c:v>2.1428571428571423</c:v>
                </c:pt>
                <c:pt idx="5">
                  <c:v>2.4857142857142853</c:v>
                </c:pt>
                <c:pt idx="6">
                  <c:v>2.7714285714285718</c:v>
                </c:pt>
                <c:pt idx="7">
                  <c:v>3.0428571428571431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BE2-4B73-9C48-AE6474AEB753}"/>
            </c:ext>
          </c:extLst>
        </c:ser>
        <c:ser>
          <c:idx val="5"/>
          <c:order val="5"/>
          <c:tx>
            <c:v>moeA Fucoidan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9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'agar,starch,fucoidan'!$N$52:$U$52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xVal>
          <c:yVal>
            <c:numRef>
              <c:f>'agar,starch,fucoidan'!$N$55:$U$55</c:f>
              <c:numCache>
                <c:formatCode>0.00</c:formatCode>
                <c:ptCount val="8"/>
                <c:pt idx="0">
                  <c:v>1.2</c:v>
                </c:pt>
                <c:pt idx="1">
                  <c:v>1.2428571428571427</c:v>
                </c:pt>
                <c:pt idx="2">
                  <c:v>1.3857142857142859</c:v>
                </c:pt>
                <c:pt idx="3">
                  <c:v>1.5</c:v>
                </c:pt>
                <c:pt idx="4">
                  <c:v>2.0500000000000003</c:v>
                </c:pt>
                <c:pt idx="5">
                  <c:v>2.35</c:v>
                </c:pt>
                <c:pt idx="6">
                  <c:v>2.4666666666666663</c:v>
                </c:pt>
                <c:pt idx="7">
                  <c:v>2.5499999999999994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BE2-4B73-9C48-AE6474AEB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02608"/>
        <c:axId val="31412432"/>
      </c:scatterChart>
      <c:valAx>
        <c:axId val="27802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12432"/>
        <c:crosses val="autoZero"/>
        <c:crossBetween val="midCat"/>
      </c:valAx>
      <c:valAx>
        <c:axId val="314124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Diameter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802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Paper!$I$1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Paper!$J$3:$J$8</c:f>
                <c:numCache>
                  <c:formatCode>General</c:formatCode>
                  <c:ptCount val="6"/>
                  <c:pt idx="0">
                    <c:v>0.1124858267715972</c:v>
                  </c:pt>
                  <c:pt idx="1">
                    <c:v>9.9999999999999867E-2</c:v>
                  </c:pt>
                  <c:pt idx="2">
                    <c:v>0.53299308874793039</c:v>
                  </c:pt>
                  <c:pt idx="3">
                    <c:v>0.20615528128088359</c:v>
                  </c:pt>
                  <c:pt idx="4">
                    <c:v>0.15275252316519461</c:v>
                  </c:pt>
                  <c:pt idx="5">
                    <c:v>0.41633319989322642</c:v>
                  </c:pt>
                </c:numCache>
              </c:numRef>
            </c:plus>
            <c:minus>
              <c:numRef>
                <c:f>Paper!$J$3:$J$8</c:f>
                <c:numCache>
                  <c:formatCode>General</c:formatCode>
                  <c:ptCount val="6"/>
                  <c:pt idx="0">
                    <c:v>0.1124858267715972</c:v>
                  </c:pt>
                  <c:pt idx="1">
                    <c:v>9.9999999999999867E-2</c:v>
                  </c:pt>
                  <c:pt idx="2">
                    <c:v>0.53299308874793039</c:v>
                  </c:pt>
                  <c:pt idx="3">
                    <c:v>0.20615528128088359</c:v>
                  </c:pt>
                  <c:pt idx="4">
                    <c:v>0.15275252316519461</c:v>
                  </c:pt>
                  <c:pt idx="5">
                    <c:v>0.41633319989322642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Paper!$H$3:$H$8</c:f>
              <c:strCache>
                <c:ptCount val="6"/>
                <c:pt idx="0">
                  <c:v>ASWB</c:v>
                </c:pt>
                <c:pt idx="1">
                  <c:v>ASWBKC</c:v>
                </c:pt>
                <c:pt idx="2">
                  <c:v>ASWBS</c:v>
                </c:pt>
                <c:pt idx="3">
                  <c:v>ASWBF</c:v>
                </c:pt>
                <c:pt idx="4">
                  <c:v>ASWBLow</c:v>
                </c:pt>
                <c:pt idx="5">
                  <c:v>MM</c:v>
                </c:pt>
              </c:strCache>
            </c:strRef>
          </c:cat>
          <c:val>
            <c:numRef>
              <c:f>Paper!$I$3:$I$8</c:f>
              <c:numCache>
                <c:formatCode>0.0</c:formatCode>
                <c:ptCount val="6"/>
                <c:pt idx="0">
                  <c:v>1.1857142857142857</c:v>
                </c:pt>
                <c:pt idx="1">
                  <c:v>1</c:v>
                </c:pt>
                <c:pt idx="2">
                  <c:v>2.5142857142857147</c:v>
                </c:pt>
                <c:pt idx="3">
                  <c:v>0.85</c:v>
                </c:pt>
                <c:pt idx="4">
                  <c:v>2.8333333333333335</c:v>
                </c:pt>
                <c:pt idx="5">
                  <c:v>5.0666666666666673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5-4105-B154-1F250F740DA1}"/>
            </c:ext>
          </c:extLst>
        </c:ser>
        <c:ser>
          <c:idx val="1"/>
          <c:order val="1"/>
          <c:tx>
            <c:strRef>
              <c:f>Paper!$K$1</c:f>
              <c:strCache>
                <c:ptCount val="1"/>
                <c:pt idx="0">
                  <c:v>moeA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Paper!$L$3:$L$8</c:f>
                <c:numCache>
                  <c:formatCode>General</c:formatCode>
                  <c:ptCount val="6"/>
                  <c:pt idx="0">
                    <c:v>0.15907898179514338</c:v>
                  </c:pt>
                  <c:pt idx="1">
                    <c:v>0.1527525231651948</c:v>
                  </c:pt>
                  <c:pt idx="2">
                    <c:v>0.14982983545288034</c:v>
                  </c:pt>
                  <c:pt idx="3">
                    <c:v>0.16072751268321589</c:v>
                  </c:pt>
                  <c:pt idx="4">
                    <c:v>0.15275252316519458</c:v>
                  </c:pt>
                  <c:pt idx="5">
                    <c:v>0.35355339059327379</c:v>
                  </c:pt>
                </c:numCache>
              </c:numRef>
            </c:plus>
            <c:minus>
              <c:numRef>
                <c:f>Paper!$L$3:$L$8</c:f>
                <c:numCache>
                  <c:formatCode>General</c:formatCode>
                  <c:ptCount val="6"/>
                  <c:pt idx="0">
                    <c:v>0.15907898179514338</c:v>
                  </c:pt>
                  <c:pt idx="1">
                    <c:v>0.1527525231651948</c:v>
                  </c:pt>
                  <c:pt idx="2">
                    <c:v>0.14982983545288034</c:v>
                  </c:pt>
                  <c:pt idx="3">
                    <c:v>0.16072751268321589</c:v>
                  </c:pt>
                  <c:pt idx="4">
                    <c:v>0.15275252316519458</c:v>
                  </c:pt>
                  <c:pt idx="5">
                    <c:v>0.35355339059327379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Paper!$H$3:$H$8</c:f>
              <c:strCache>
                <c:ptCount val="6"/>
                <c:pt idx="0">
                  <c:v>ASWB</c:v>
                </c:pt>
                <c:pt idx="1">
                  <c:v>ASWBKC</c:v>
                </c:pt>
                <c:pt idx="2">
                  <c:v>ASWBS</c:v>
                </c:pt>
                <c:pt idx="3">
                  <c:v>ASWBF</c:v>
                </c:pt>
                <c:pt idx="4">
                  <c:v>ASWBLow</c:v>
                </c:pt>
                <c:pt idx="5">
                  <c:v>MM</c:v>
                </c:pt>
              </c:strCache>
            </c:strRef>
          </c:cat>
          <c:val>
            <c:numRef>
              <c:f>Paper!$K$3:$K$8</c:f>
              <c:numCache>
                <c:formatCode>0.0</c:formatCode>
                <c:ptCount val="6"/>
                <c:pt idx="0">
                  <c:v>0.54285714285714282</c:v>
                </c:pt>
                <c:pt idx="1">
                  <c:v>0.46666666666666656</c:v>
                </c:pt>
                <c:pt idx="2">
                  <c:v>1.2428571428571427</c:v>
                </c:pt>
                <c:pt idx="3">
                  <c:v>0.85000000000000009</c:v>
                </c:pt>
                <c:pt idx="4">
                  <c:v>1.8333333333333333</c:v>
                </c:pt>
                <c:pt idx="5">
                  <c:v>2.3499999999999996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55-4105-B154-1F250F740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1224447"/>
        <c:axId val="1021229247"/>
      </c:barChart>
      <c:catAx>
        <c:axId val="102122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21229247"/>
        <c:crosses val="autoZero"/>
        <c:auto val="1"/>
        <c:lblAlgn val="ctr"/>
        <c:lblOffset val="100"/>
        <c:noMultiLvlLbl val="0"/>
      </c:catAx>
      <c:valAx>
        <c:axId val="1021229247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21224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411080</xdr:colOff>
      <xdr:row>29</xdr:row>
      <xdr:rowOff>11630</xdr:rowOff>
    </xdr:from>
    <xdr:to>
      <xdr:col>19</xdr:col>
      <xdr:colOff>574280</xdr:colOff>
      <xdr:row>46</xdr:row>
      <xdr:rowOff>69783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A3DE77-4683-C3E9-3F93-EB1588818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76200</xdr:colOff>
      <xdr:row>29</xdr:row>
      <xdr:rowOff>0</xdr:rowOff>
    </xdr:from>
    <xdr:to>
      <xdr:col>26</xdr:col>
      <xdr:colOff>391800</xdr:colOff>
      <xdr:row>46</xdr:row>
      <xdr:rowOff>58153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FC4328-960C-488B-B36A-854B4E90EB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264005</xdr:colOff>
      <xdr:row>3</xdr:row>
      <xdr:rowOff>38298</xdr:rowOff>
    </xdr:from>
    <xdr:to>
      <xdr:col>44</xdr:col>
      <xdr:colOff>106325</xdr:colOff>
      <xdr:row>38</xdr:row>
      <xdr:rowOff>159489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2BA7A5-B007-4CFE-949C-B2D72D89E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464820</xdr:colOff>
      <xdr:row>2</xdr:row>
      <xdr:rowOff>87630</xdr:rowOff>
    </xdr:from>
    <xdr:to>
      <xdr:col>20</xdr:col>
      <xdr:colOff>160020</xdr:colOff>
      <xdr:row>17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B3EEF2-1B5A-B008-7A23-489024976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2"/>
  <sheetViews>
    <sheetView topLeftCell="M1" zoomScale="67" zoomScaleNormal="50" workbookViewId="0">
      <selection activeCell="AK10" sqref="AK10"/>
    </sheetView>
  </sheetViews>
  <sheetFormatPr defaultRowHeight="14.4" x14ac:dyDescent="0.3"/>
  <cols>
    <col min="1" max="1" width="18.88671875" style="1" customWidth="1"/>
    <col min="2" max="2" width="12.44140625" customWidth="1"/>
    <col min="3" max="3" width="13.5546875" bestFit="1" customWidth="1"/>
    <col min="21" max="21" width="20.21875" style="1" customWidth="1"/>
    <col min="22" max="22" width="13.109375" customWidth="1"/>
  </cols>
  <sheetData>
    <row r="1" spans="1:39" s="1" customFormat="1" x14ac:dyDescent="0.3">
      <c r="A1" s="1" t="s">
        <v>0</v>
      </c>
      <c r="U1" s="1" t="s">
        <v>12</v>
      </c>
    </row>
    <row r="2" spans="1:39" s="1" customFormat="1" x14ac:dyDescent="0.3">
      <c r="B2" s="14" t="s">
        <v>2</v>
      </c>
      <c r="C2" s="14"/>
      <c r="D2" s="14"/>
      <c r="E2" s="14" t="s">
        <v>3</v>
      </c>
      <c r="F2" s="14"/>
      <c r="G2" s="14"/>
      <c r="H2" s="14" t="s">
        <v>4</v>
      </c>
      <c r="I2" s="14"/>
      <c r="J2" s="14"/>
      <c r="K2" s="14" t="s">
        <v>5</v>
      </c>
      <c r="L2" s="14"/>
      <c r="M2" s="14"/>
      <c r="N2" s="14" t="s">
        <v>6</v>
      </c>
      <c r="O2" s="14"/>
      <c r="P2" s="14"/>
      <c r="Q2" s="14" t="s">
        <v>23</v>
      </c>
      <c r="R2" s="14"/>
      <c r="S2" s="14"/>
      <c r="V2" s="14" t="s">
        <v>2</v>
      </c>
      <c r="W2" s="14"/>
      <c r="X2" s="14"/>
      <c r="Y2" s="14" t="s">
        <v>3</v>
      </c>
      <c r="Z2" s="14"/>
      <c r="AA2" s="14"/>
      <c r="AB2" s="14" t="s">
        <v>4</v>
      </c>
      <c r="AC2" s="14"/>
      <c r="AD2" s="14"/>
      <c r="AE2" s="14" t="s">
        <v>5</v>
      </c>
      <c r="AF2" s="14"/>
      <c r="AG2" s="14"/>
      <c r="AH2" s="14" t="s">
        <v>6</v>
      </c>
      <c r="AI2" s="14"/>
      <c r="AJ2" s="14"/>
      <c r="AK2" s="14" t="s">
        <v>23</v>
      </c>
      <c r="AL2" s="14"/>
      <c r="AM2" s="14"/>
    </row>
    <row r="3" spans="1:39" x14ac:dyDescent="0.3">
      <c r="A3" s="1" t="s">
        <v>1</v>
      </c>
      <c r="B3">
        <v>0.8</v>
      </c>
      <c r="C3">
        <v>0.8</v>
      </c>
      <c r="D3">
        <v>0.8</v>
      </c>
      <c r="E3">
        <v>1</v>
      </c>
      <c r="F3">
        <v>1.1000000000000001</v>
      </c>
      <c r="G3">
        <v>1.1000000000000001</v>
      </c>
      <c r="H3">
        <v>1.4</v>
      </c>
      <c r="I3">
        <v>1.4</v>
      </c>
      <c r="J3">
        <v>1.5</v>
      </c>
      <c r="K3">
        <v>1.6</v>
      </c>
      <c r="L3">
        <v>1.6</v>
      </c>
      <c r="M3">
        <v>1.9</v>
      </c>
      <c r="N3">
        <v>1.8</v>
      </c>
      <c r="O3">
        <v>1.8</v>
      </c>
      <c r="P3">
        <v>2.1</v>
      </c>
      <c r="Q3">
        <v>1.8</v>
      </c>
      <c r="R3">
        <v>1.9</v>
      </c>
      <c r="S3">
        <v>2.2999999999999998</v>
      </c>
      <c r="U3" s="1" t="s">
        <v>1</v>
      </c>
      <c r="V3">
        <v>1</v>
      </c>
      <c r="W3">
        <v>0.8</v>
      </c>
      <c r="X3">
        <v>0.8</v>
      </c>
      <c r="Y3">
        <v>1</v>
      </c>
      <c r="Z3">
        <v>1</v>
      </c>
      <c r="AA3">
        <v>1</v>
      </c>
      <c r="AB3">
        <v>1.2</v>
      </c>
      <c r="AC3">
        <v>1.2</v>
      </c>
      <c r="AD3">
        <v>1.2</v>
      </c>
      <c r="AE3">
        <v>1.4</v>
      </c>
      <c r="AF3">
        <v>1.4</v>
      </c>
      <c r="AG3">
        <v>1.4</v>
      </c>
      <c r="AH3">
        <v>1.5</v>
      </c>
      <c r="AI3">
        <v>1.4</v>
      </c>
      <c r="AJ3">
        <v>1.4</v>
      </c>
      <c r="AK3">
        <v>1.5</v>
      </c>
      <c r="AL3">
        <v>1.5</v>
      </c>
      <c r="AM3">
        <v>1.5</v>
      </c>
    </row>
    <row r="4" spans="1:39" x14ac:dyDescent="0.3">
      <c r="A4" s="1" t="s">
        <v>8</v>
      </c>
      <c r="B4">
        <v>1.2</v>
      </c>
      <c r="C4">
        <v>1</v>
      </c>
      <c r="D4">
        <v>1.3</v>
      </c>
      <c r="E4">
        <v>1.3</v>
      </c>
      <c r="F4">
        <v>1.1000000000000001</v>
      </c>
      <c r="G4">
        <v>1.4</v>
      </c>
      <c r="H4">
        <v>1.6</v>
      </c>
      <c r="I4">
        <v>1.5</v>
      </c>
      <c r="J4">
        <v>1.7</v>
      </c>
      <c r="K4">
        <v>1.9</v>
      </c>
      <c r="L4">
        <v>1.7</v>
      </c>
      <c r="M4">
        <v>2</v>
      </c>
      <c r="N4">
        <v>2.1</v>
      </c>
      <c r="O4">
        <v>1.9</v>
      </c>
      <c r="P4">
        <v>2.2999999999999998</v>
      </c>
      <c r="Q4">
        <v>2.1</v>
      </c>
      <c r="R4">
        <v>2</v>
      </c>
      <c r="S4">
        <v>2.4</v>
      </c>
      <c r="U4" s="1" t="s">
        <v>8</v>
      </c>
      <c r="V4">
        <v>1.1000000000000001</v>
      </c>
      <c r="W4">
        <v>1.1000000000000001</v>
      </c>
      <c r="X4">
        <v>1.1000000000000001</v>
      </c>
      <c r="Y4">
        <v>1.2</v>
      </c>
      <c r="Z4">
        <v>1.1000000000000001</v>
      </c>
      <c r="AA4">
        <v>1.2</v>
      </c>
      <c r="AB4">
        <v>1.4</v>
      </c>
      <c r="AC4">
        <v>1.2</v>
      </c>
      <c r="AD4">
        <v>1.4</v>
      </c>
      <c r="AE4">
        <v>1.5</v>
      </c>
      <c r="AF4">
        <v>1.3</v>
      </c>
      <c r="AG4">
        <v>1.5</v>
      </c>
      <c r="AH4">
        <v>1.3</v>
      </c>
      <c r="AI4">
        <v>1.4</v>
      </c>
      <c r="AJ4">
        <v>1.6</v>
      </c>
      <c r="AK4">
        <v>1.6</v>
      </c>
      <c r="AL4">
        <v>1.4</v>
      </c>
      <c r="AM4">
        <v>1.7</v>
      </c>
    </row>
    <row r="5" spans="1:39" x14ac:dyDescent="0.3">
      <c r="A5" s="1" t="s">
        <v>9</v>
      </c>
      <c r="B5">
        <v>1</v>
      </c>
      <c r="C5">
        <v>1.3</v>
      </c>
      <c r="D5">
        <v>1.2</v>
      </c>
      <c r="E5">
        <v>1.1000000000000001</v>
      </c>
      <c r="F5">
        <v>1.4</v>
      </c>
      <c r="G5">
        <v>1.4</v>
      </c>
      <c r="H5">
        <v>1.4</v>
      </c>
      <c r="I5">
        <v>1.6</v>
      </c>
      <c r="J5">
        <v>1.5</v>
      </c>
      <c r="K5">
        <v>1.5</v>
      </c>
      <c r="L5">
        <v>1.7</v>
      </c>
      <c r="M5">
        <v>1.6</v>
      </c>
      <c r="N5">
        <v>1.5</v>
      </c>
      <c r="O5">
        <v>1.8</v>
      </c>
      <c r="P5">
        <v>1.6</v>
      </c>
      <c r="Q5">
        <v>1.5</v>
      </c>
      <c r="R5">
        <v>1.9</v>
      </c>
      <c r="S5">
        <v>1.7</v>
      </c>
      <c r="U5" s="1" t="s">
        <v>9</v>
      </c>
      <c r="V5">
        <v>1</v>
      </c>
      <c r="W5">
        <v>1.2</v>
      </c>
      <c r="X5">
        <v>1.2</v>
      </c>
      <c r="Y5">
        <v>1</v>
      </c>
      <c r="Z5">
        <v>1.2</v>
      </c>
      <c r="AA5">
        <v>1.3</v>
      </c>
      <c r="AB5">
        <v>1.2</v>
      </c>
      <c r="AC5">
        <v>1.3</v>
      </c>
      <c r="AD5">
        <v>1.4</v>
      </c>
      <c r="AE5">
        <v>1.3</v>
      </c>
      <c r="AF5">
        <v>1.4</v>
      </c>
      <c r="AG5">
        <v>1.6</v>
      </c>
      <c r="AH5">
        <v>1.3</v>
      </c>
      <c r="AI5">
        <v>1.4</v>
      </c>
      <c r="AJ5">
        <v>1.6</v>
      </c>
      <c r="AK5">
        <v>1.3</v>
      </c>
      <c r="AL5">
        <v>1.5</v>
      </c>
      <c r="AM5">
        <v>1.7</v>
      </c>
    </row>
    <row r="6" spans="1:39" x14ac:dyDescent="0.3">
      <c r="A6" s="1" t="s">
        <v>10</v>
      </c>
      <c r="B6">
        <v>1</v>
      </c>
      <c r="C6">
        <v>1.2</v>
      </c>
      <c r="D6">
        <v>1.1000000000000001</v>
      </c>
      <c r="E6">
        <v>1.2</v>
      </c>
      <c r="F6">
        <v>1.3</v>
      </c>
      <c r="G6">
        <v>1.3</v>
      </c>
      <c r="H6">
        <v>1.3</v>
      </c>
      <c r="I6">
        <v>1.4</v>
      </c>
      <c r="J6">
        <v>1.4</v>
      </c>
      <c r="K6">
        <v>1.4</v>
      </c>
      <c r="L6">
        <v>1.4</v>
      </c>
      <c r="M6">
        <v>1.5</v>
      </c>
      <c r="N6">
        <v>1.4</v>
      </c>
      <c r="O6">
        <v>1.4</v>
      </c>
      <c r="P6">
        <v>1.6</v>
      </c>
      <c r="Q6">
        <v>1.5</v>
      </c>
      <c r="R6">
        <v>1.9</v>
      </c>
      <c r="S6">
        <v>1.6</v>
      </c>
      <c r="U6" s="1" t="s">
        <v>10</v>
      </c>
      <c r="V6">
        <v>1.2</v>
      </c>
      <c r="W6">
        <v>1.1000000000000001</v>
      </c>
      <c r="X6">
        <v>1</v>
      </c>
      <c r="Y6">
        <v>1.3</v>
      </c>
      <c r="Z6">
        <v>1.3</v>
      </c>
      <c r="AA6">
        <v>1.2</v>
      </c>
      <c r="AB6">
        <v>1.4</v>
      </c>
      <c r="AC6">
        <v>1.4</v>
      </c>
      <c r="AD6">
        <v>1.3</v>
      </c>
      <c r="AE6">
        <v>1.5</v>
      </c>
      <c r="AF6">
        <v>1.5</v>
      </c>
      <c r="AG6">
        <v>1.4</v>
      </c>
      <c r="AH6">
        <v>1.8</v>
      </c>
      <c r="AI6">
        <v>1.6</v>
      </c>
      <c r="AJ6">
        <v>1.6</v>
      </c>
      <c r="AK6">
        <v>2.5</v>
      </c>
      <c r="AL6">
        <v>2.1</v>
      </c>
      <c r="AM6">
        <v>2.2000000000000002</v>
      </c>
    </row>
    <row r="7" spans="1:39" x14ac:dyDescent="0.3">
      <c r="A7" s="1" t="s">
        <v>11</v>
      </c>
      <c r="B7">
        <v>0.9</v>
      </c>
      <c r="C7">
        <v>0.9</v>
      </c>
      <c r="D7">
        <v>0.8</v>
      </c>
      <c r="E7">
        <v>1.2</v>
      </c>
      <c r="F7">
        <v>1.2</v>
      </c>
      <c r="G7">
        <v>1.2</v>
      </c>
      <c r="H7">
        <v>1.8</v>
      </c>
      <c r="I7">
        <v>1.8</v>
      </c>
      <c r="J7">
        <v>1.7</v>
      </c>
      <c r="K7">
        <v>2.2000000000000002</v>
      </c>
      <c r="L7">
        <v>2.4</v>
      </c>
      <c r="M7">
        <v>2</v>
      </c>
      <c r="N7">
        <v>2.5</v>
      </c>
      <c r="O7">
        <v>2.9</v>
      </c>
      <c r="P7">
        <v>2.4</v>
      </c>
      <c r="Q7">
        <v>2.5</v>
      </c>
      <c r="R7">
        <v>2.9</v>
      </c>
      <c r="S7">
        <v>2.4</v>
      </c>
      <c r="U7" s="1" t="s">
        <v>11</v>
      </c>
      <c r="V7">
        <v>0.8</v>
      </c>
      <c r="W7">
        <v>1</v>
      </c>
      <c r="X7">
        <v>0.8</v>
      </c>
      <c r="Y7">
        <v>1</v>
      </c>
      <c r="Z7">
        <v>1.1000000000000001</v>
      </c>
      <c r="AA7">
        <v>1</v>
      </c>
      <c r="AB7">
        <v>1.3</v>
      </c>
      <c r="AC7">
        <v>1.4</v>
      </c>
      <c r="AD7">
        <v>1.2</v>
      </c>
      <c r="AE7">
        <v>1.4</v>
      </c>
      <c r="AF7">
        <v>1.5</v>
      </c>
      <c r="AG7">
        <v>1.3</v>
      </c>
      <c r="AH7">
        <v>1.5</v>
      </c>
      <c r="AI7">
        <v>1.7</v>
      </c>
      <c r="AJ7">
        <v>1.4</v>
      </c>
      <c r="AK7">
        <v>1.5</v>
      </c>
      <c r="AL7">
        <v>1.7</v>
      </c>
      <c r="AM7">
        <v>1.5</v>
      </c>
    </row>
    <row r="9" spans="1:39" s="1" customFormat="1" x14ac:dyDescent="0.3">
      <c r="B9" s="14" t="s">
        <v>2</v>
      </c>
      <c r="C9" s="14"/>
      <c r="E9" s="14" t="s">
        <v>3</v>
      </c>
      <c r="F9" s="14"/>
      <c r="H9" s="14" t="s">
        <v>4</v>
      </c>
      <c r="I9" s="14"/>
      <c r="K9" s="14" t="s">
        <v>5</v>
      </c>
      <c r="L9" s="14"/>
      <c r="N9" s="14" t="s">
        <v>6</v>
      </c>
      <c r="O9" s="14"/>
      <c r="Q9" s="14" t="s">
        <v>23</v>
      </c>
      <c r="R9" s="14"/>
      <c r="V9" s="14" t="s">
        <v>2</v>
      </c>
      <c r="W9" s="14"/>
      <c r="Y9" s="14" t="s">
        <v>3</v>
      </c>
      <c r="Z9" s="14"/>
      <c r="AB9" s="14" t="s">
        <v>4</v>
      </c>
      <c r="AC9" s="14"/>
      <c r="AE9" s="14" t="s">
        <v>5</v>
      </c>
      <c r="AF9" s="14"/>
      <c r="AH9" s="14" t="s">
        <v>6</v>
      </c>
      <c r="AI9" s="14"/>
      <c r="AK9" s="14" t="s">
        <v>23</v>
      </c>
      <c r="AL9" s="14"/>
    </row>
    <row r="10" spans="1:39" x14ac:dyDescent="0.3">
      <c r="B10" t="s">
        <v>13</v>
      </c>
      <c r="C10" t="s">
        <v>14</v>
      </c>
      <c r="E10" t="s">
        <v>13</v>
      </c>
      <c r="F10" t="s">
        <v>14</v>
      </c>
      <c r="H10" t="s">
        <v>13</v>
      </c>
      <c r="I10" t="s">
        <v>14</v>
      </c>
      <c r="K10" t="s">
        <v>13</v>
      </c>
      <c r="L10" t="s">
        <v>14</v>
      </c>
      <c r="N10" t="s">
        <v>13</v>
      </c>
      <c r="O10" t="s">
        <v>14</v>
      </c>
      <c r="Q10" t="s">
        <v>13</v>
      </c>
      <c r="R10" t="s">
        <v>14</v>
      </c>
      <c r="V10" t="s">
        <v>13</v>
      </c>
      <c r="W10" t="s">
        <v>14</v>
      </c>
      <c r="Y10" t="s">
        <v>13</v>
      </c>
      <c r="Z10" t="s">
        <v>14</v>
      </c>
      <c r="AB10" t="s">
        <v>13</v>
      </c>
      <c r="AC10" t="s">
        <v>14</v>
      </c>
      <c r="AE10" t="s">
        <v>13</v>
      </c>
      <c r="AF10" t="s">
        <v>14</v>
      </c>
      <c r="AH10" t="s">
        <v>13</v>
      </c>
      <c r="AI10" t="s">
        <v>14</v>
      </c>
      <c r="AK10" t="s">
        <v>13</v>
      </c>
      <c r="AL10" t="s">
        <v>14</v>
      </c>
    </row>
    <row r="11" spans="1:39" x14ac:dyDescent="0.3">
      <c r="A11" s="1" t="s">
        <v>1</v>
      </c>
      <c r="B11" s="2">
        <f>AVERAGE(B3:D3)</f>
        <v>0.80000000000000016</v>
      </c>
      <c r="C11" s="2">
        <f>_xlfn.STDEV.S(B3:D3)</f>
        <v>1.3597399555105182E-16</v>
      </c>
      <c r="E11" s="2">
        <f>AVERAGE(E3:G3)</f>
        <v>1.0666666666666667</v>
      </c>
      <c r="F11" s="2">
        <f>_xlfn.STDEV.S(E3:G3)</f>
        <v>5.773502691896263E-2</v>
      </c>
      <c r="H11" s="2">
        <f>AVERAGE(H3:J3)</f>
        <v>1.4333333333333333</v>
      </c>
      <c r="I11" s="2">
        <f>_xlfn.STDEV.S(H3:J3)</f>
        <v>5.773502691896263E-2</v>
      </c>
      <c r="K11" s="2">
        <f>AVERAGE(K3:M3)</f>
        <v>1.7</v>
      </c>
      <c r="L11" s="2">
        <f>_xlfn.STDEV.S(K3:M3)</f>
        <v>0.17320508075688762</v>
      </c>
      <c r="N11" s="2">
        <f>AVERAGE(N3:P3)</f>
        <v>1.9000000000000001</v>
      </c>
      <c r="O11" s="2">
        <f>_xlfn.STDEV.S(N3:P3)</f>
        <v>0.17320508075688776</v>
      </c>
      <c r="Q11" s="2">
        <f>AVERAGE(Q3:S3)</f>
        <v>2</v>
      </c>
      <c r="R11" s="2">
        <f>_xlfn.STDEV.S(Q3:S3)</f>
        <v>0.26457513110645792</v>
      </c>
      <c r="U11" s="1" t="s">
        <v>1</v>
      </c>
      <c r="V11" s="2">
        <f>AVERAGE(V3:X3)</f>
        <v>0.8666666666666667</v>
      </c>
      <c r="W11" s="2">
        <f>_xlfn.STDEV.S(V3:X3)</f>
        <v>0.11547005383792552</v>
      </c>
      <c r="Y11" s="2">
        <f>AVERAGE(Y3:AA3)</f>
        <v>1</v>
      </c>
      <c r="Z11" s="2">
        <f>_xlfn.STDEV.S(Y3:AA3)</f>
        <v>0</v>
      </c>
      <c r="AB11" s="2">
        <f>AVERAGE(AB3:AD3)</f>
        <v>1.2</v>
      </c>
      <c r="AC11" s="2">
        <f>_xlfn.STDEV.S(AB3:AD3)</f>
        <v>0</v>
      </c>
      <c r="AE11" s="2">
        <f>AVERAGE(AE3:AG3)</f>
        <v>1.3999999999999997</v>
      </c>
      <c r="AF11" s="2">
        <f>_xlfn.STDEV.S(AE3:AG3)</f>
        <v>2.7194799110210365E-16</v>
      </c>
      <c r="AH11" s="2">
        <f>AVERAGE(AH3:AJ3)</f>
        <v>1.4333333333333333</v>
      </c>
      <c r="AI11" s="2">
        <f>_xlfn.STDEV.S(AH3:AJ3)</f>
        <v>5.773502691896263E-2</v>
      </c>
      <c r="AK11" s="2">
        <f>AVERAGE(AK3:AM3)</f>
        <v>1.5</v>
      </c>
      <c r="AL11" s="2">
        <f>_xlfn.STDEV.S(AK3:AM3)</f>
        <v>0</v>
      </c>
    </row>
    <row r="12" spans="1:39" x14ac:dyDescent="0.3">
      <c r="A12" s="1" t="s">
        <v>8</v>
      </c>
      <c r="B12" s="2">
        <f t="shared" ref="B12:B15" si="0">AVERAGE(B4:D4)</f>
        <v>1.1666666666666667</v>
      </c>
      <c r="C12" s="2">
        <f t="shared" ref="C12:C15" si="1">_xlfn.STDEV.S(B4:D4)</f>
        <v>0.15275252316519497</v>
      </c>
      <c r="E12" s="2">
        <f t="shared" ref="E12:E15" si="2">AVERAGE(E4:G4)</f>
        <v>1.2666666666666668</v>
      </c>
      <c r="F12" s="2">
        <f t="shared" ref="F12:F15" si="3">_xlfn.STDEV.S(E4:G4)</f>
        <v>0.15275252316519458</v>
      </c>
      <c r="H12" s="2">
        <f t="shared" ref="H12:H15" si="4">AVERAGE(H4:J4)</f>
        <v>1.5999999999999999</v>
      </c>
      <c r="I12" s="2">
        <f t="shared" ref="I12:I15" si="5">_xlfn.STDEV.S(H4:J4)</f>
        <v>9.9999999999999978E-2</v>
      </c>
      <c r="K12" s="2">
        <f t="shared" ref="K12:K15" si="6">AVERAGE(K4:M4)</f>
        <v>1.8666666666666665</v>
      </c>
      <c r="L12" s="2">
        <f t="shared" ref="L12:L15" si="7">_xlfn.STDEV.S(K4:M4)</f>
        <v>0.15275252316519469</v>
      </c>
      <c r="N12" s="2">
        <f t="shared" ref="N12:N15" si="8">AVERAGE(N4:P4)</f>
        <v>2.1</v>
      </c>
      <c r="O12" s="2">
        <f t="shared" ref="O12:O15" si="9">_xlfn.STDEV.S(N4:P4)</f>
        <v>0.19999999999999996</v>
      </c>
      <c r="Q12" s="2">
        <f t="shared" ref="Q12:Q15" si="10">AVERAGE(Q4:S4)</f>
        <v>2.1666666666666665</v>
      </c>
      <c r="R12" s="2">
        <f t="shared" ref="R12:R15" si="11">_xlfn.STDEV.S(Q4:S4)</f>
        <v>0.20816659994661321</v>
      </c>
      <c r="U12" s="1" t="s">
        <v>8</v>
      </c>
      <c r="V12" s="2">
        <f t="shared" ref="V12:V15" si="12">AVERAGE(V4:X4)</f>
        <v>1.1000000000000001</v>
      </c>
      <c r="W12" s="2">
        <f t="shared" ref="W12:W15" si="13">_xlfn.STDEV.S(V4:X4)</f>
        <v>0</v>
      </c>
      <c r="Y12" s="2">
        <f t="shared" ref="Y12:Y15" si="14">AVERAGE(Y4:AA4)</f>
        <v>1.1666666666666667</v>
      </c>
      <c r="Z12" s="2">
        <f t="shared" ref="Z12:Z15" si="15">_xlfn.STDEV.S(Y4:AA4)</f>
        <v>5.7735026918962505E-2</v>
      </c>
      <c r="AB12" s="2">
        <f t="shared" ref="AB12:AB15" si="16">AVERAGE(AB4:AD4)</f>
        <v>1.3333333333333333</v>
      </c>
      <c r="AC12" s="2">
        <f t="shared" ref="AC12:AC15" si="17">_xlfn.STDEV.S(AB4:AD4)</f>
        <v>0.11547005383792512</v>
      </c>
      <c r="AE12" s="2">
        <f t="shared" ref="AE12:AE15" si="18">AVERAGE(AE4:AG4)</f>
        <v>1.4333333333333333</v>
      </c>
      <c r="AF12" s="2">
        <f t="shared" ref="AF12:AF15" si="19">_xlfn.STDEV.S(AE4:AG4)</f>
        <v>0.11547005383792512</v>
      </c>
      <c r="AH12" s="2">
        <f t="shared" ref="AH12:AH15" si="20">AVERAGE(AH4:AJ4)</f>
        <v>1.4333333333333336</v>
      </c>
      <c r="AI12" s="2">
        <f t="shared" ref="AI12:AI15" si="21">_xlfn.STDEV.S(AH4:AJ4)</f>
        <v>0.15275252316519469</v>
      </c>
      <c r="AK12" s="2">
        <f t="shared" ref="AK12:AK15" si="22">AVERAGE(AK4:AM4)</f>
        <v>1.5666666666666667</v>
      </c>
      <c r="AL12" s="2">
        <f t="shared" ref="AL12:AL15" si="23">_xlfn.STDEV.S(AK4:AM4)</f>
        <v>0.15275252316519469</v>
      </c>
    </row>
    <row r="13" spans="1:39" x14ac:dyDescent="0.3">
      <c r="A13" s="1" t="s">
        <v>9</v>
      </c>
      <c r="B13" s="2">
        <f t="shared" si="0"/>
        <v>1.1666666666666667</v>
      </c>
      <c r="C13" s="2">
        <f t="shared" si="1"/>
        <v>0.15275252316519644</v>
      </c>
      <c r="E13" s="2">
        <f t="shared" si="2"/>
        <v>1.3</v>
      </c>
      <c r="F13" s="2">
        <f t="shared" si="3"/>
        <v>0.17320508075688845</v>
      </c>
      <c r="H13" s="2">
        <f t="shared" si="4"/>
        <v>1.5</v>
      </c>
      <c r="I13" s="2">
        <f t="shared" si="5"/>
        <v>0.10000000000000009</v>
      </c>
      <c r="K13" s="2">
        <f t="shared" si="6"/>
        <v>1.6000000000000003</v>
      </c>
      <c r="L13" s="2">
        <f t="shared" si="7"/>
        <v>9.9999999999999978E-2</v>
      </c>
      <c r="N13" s="2">
        <f t="shared" si="8"/>
        <v>1.6333333333333335</v>
      </c>
      <c r="O13" s="2">
        <f t="shared" si="9"/>
        <v>0.15275252316519469</v>
      </c>
      <c r="Q13" s="2">
        <f t="shared" si="10"/>
        <v>1.7</v>
      </c>
      <c r="R13" s="2">
        <f t="shared" si="11"/>
        <v>0.19999999999999996</v>
      </c>
      <c r="U13" s="1" t="s">
        <v>9</v>
      </c>
      <c r="V13" s="2">
        <f t="shared" si="12"/>
        <v>1.1333333333333335</v>
      </c>
      <c r="W13" s="2">
        <f t="shared" si="13"/>
        <v>0.11547005383792514</v>
      </c>
      <c r="Y13" s="2">
        <f t="shared" si="14"/>
        <v>1.1666666666666667</v>
      </c>
      <c r="Z13" s="2">
        <f t="shared" si="15"/>
        <v>0.15275252316519497</v>
      </c>
      <c r="AB13" s="2">
        <f t="shared" si="16"/>
        <v>1.3</v>
      </c>
      <c r="AC13" s="2">
        <f t="shared" si="17"/>
        <v>9.9999999999999978E-2</v>
      </c>
      <c r="AE13" s="2">
        <f t="shared" si="18"/>
        <v>1.4333333333333336</v>
      </c>
      <c r="AF13" s="2">
        <f t="shared" si="19"/>
        <v>0.15275252316519469</v>
      </c>
      <c r="AH13" s="2">
        <f t="shared" si="20"/>
        <v>1.4333333333333336</v>
      </c>
      <c r="AI13" s="2">
        <f t="shared" si="21"/>
        <v>0.15275252316519469</v>
      </c>
      <c r="AK13" s="2">
        <f t="shared" si="22"/>
        <v>1.5</v>
      </c>
      <c r="AL13" s="2">
        <f t="shared" si="23"/>
        <v>0.20000000000000009</v>
      </c>
    </row>
    <row r="14" spans="1:39" x14ac:dyDescent="0.3">
      <c r="A14" s="1" t="s">
        <v>10</v>
      </c>
      <c r="B14" s="2">
        <f t="shared" si="0"/>
        <v>1.1000000000000001</v>
      </c>
      <c r="C14" s="2">
        <f t="shared" si="1"/>
        <v>9.9999999999999978E-2</v>
      </c>
      <c r="E14" s="2">
        <f t="shared" si="2"/>
        <v>1.2666666666666666</v>
      </c>
      <c r="F14" s="2">
        <f t="shared" si="3"/>
        <v>5.773502691896263E-2</v>
      </c>
      <c r="H14" s="2">
        <f t="shared" si="4"/>
        <v>1.3666666666666665</v>
      </c>
      <c r="I14" s="2">
        <f t="shared" si="5"/>
        <v>5.7735026918962505E-2</v>
      </c>
      <c r="K14" s="2">
        <f t="shared" si="6"/>
        <v>1.4333333333333333</v>
      </c>
      <c r="L14" s="2">
        <f t="shared" si="7"/>
        <v>5.773502691896263E-2</v>
      </c>
      <c r="N14" s="2">
        <f t="shared" si="8"/>
        <v>1.4666666666666668</v>
      </c>
      <c r="O14" s="2">
        <f t="shared" si="9"/>
        <v>0.11547005383792526</v>
      </c>
      <c r="Q14" s="2">
        <f t="shared" si="10"/>
        <v>1.6666666666666667</v>
      </c>
      <c r="R14" s="2">
        <f t="shared" si="11"/>
        <v>0.20816659994661249</v>
      </c>
      <c r="U14" s="1" t="s">
        <v>10</v>
      </c>
      <c r="V14" s="2">
        <f t="shared" si="12"/>
        <v>1.0999999999999999</v>
      </c>
      <c r="W14" s="2">
        <f t="shared" si="13"/>
        <v>9.9999999999999978E-2</v>
      </c>
      <c r="Y14" s="2">
        <f t="shared" si="14"/>
        <v>1.2666666666666666</v>
      </c>
      <c r="Z14" s="2">
        <f t="shared" si="15"/>
        <v>5.773502691896263E-2</v>
      </c>
      <c r="AB14" s="2">
        <f t="shared" si="16"/>
        <v>1.3666666666666665</v>
      </c>
      <c r="AC14" s="2">
        <f t="shared" si="17"/>
        <v>5.7735026918962498E-2</v>
      </c>
      <c r="AE14" s="2">
        <f t="shared" si="18"/>
        <v>1.4666666666666668</v>
      </c>
      <c r="AF14" s="2">
        <f t="shared" si="19"/>
        <v>5.773502691896263E-2</v>
      </c>
      <c r="AH14" s="2">
        <f t="shared" si="20"/>
        <v>1.6666666666666667</v>
      </c>
      <c r="AI14" s="2">
        <f t="shared" si="21"/>
        <v>0.11547005383792512</v>
      </c>
      <c r="AK14" s="2">
        <f t="shared" si="22"/>
        <v>2.2666666666666666</v>
      </c>
      <c r="AL14" s="2">
        <f t="shared" si="23"/>
        <v>0.20816659994661321</v>
      </c>
    </row>
    <row r="15" spans="1:39" x14ac:dyDescent="0.3">
      <c r="A15" s="1" t="s">
        <v>11</v>
      </c>
      <c r="B15" s="2">
        <f t="shared" si="0"/>
        <v>0.8666666666666667</v>
      </c>
      <c r="C15" s="2">
        <f t="shared" si="1"/>
        <v>5.7735026918962568E-2</v>
      </c>
      <c r="E15" s="2">
        <f t="shared" si="2"/>
        <v>1.2</v>
      </c>
      <c r="F15" s="2">
        <f t="shared" si="3"/>
        <v>0</v>
      </c>
      <c r="H15" s="2">
        <f t="shared" si="4"/>
        <v>1.7666666666666666</v>
      </c>
      <c r="I15" s="2">
        <f t="shared" si="5"/>
        <v>5.773502691896263E-2</v>
      </c>
      <c r="K15" s="2">
        <f t="shared" si="6"/>
        <v>2.1999999999999997</v>
      </c>
      <c r="L15" s="2">
        <f t="shared" si="7"/>
        <v>0.19999999999999996</v>
      </c>
      <c r="N15" s="2">
        <f t="shared" si="8"/>
        <v>2.6</v>
      </c>
      <c r="O15" s="2">
        <f t="shared" si="9"/>
        <v>0.26457513110645903</v>
      </c>
      <c r="Q15" s="2">
        <f t="shared" si="10"/>
        <v>2.6</v>
      </c>
      <c r="R15" s="2">
        <f t="shared" si="11"/>
        <v>0.26457513110645903</v>
      </c>
      <c r="U15" s="1" t="s">
        <v>11</v>
      </c>
      <c r="V15" s="2">
        <f t="shared" si="12"/>
        <v>0.8666666666666667</v>
      </c>
      <c r="W15" s="2">
        <f t="shared" si="13"/>
        <v>0.11547005383792552</v>
      </c>
      <c r="Y15" s="2">
        <f t="shared" si="14"/>
        <v>1.0333333333333334</v>
      </c>
      <c r="Z15" s="2">
        <f t="shared" si="15"/>
        <v>5.773502691896263E-2</v>
      </c>
      <c r="AB15" s="2">
        <f t="shared" si="16"/>
        <v>1.3</v>
      </c>
      <c r="AC15" s="2">
        <f t="shared" si="17"/>
        <v>9.9999999999999978E-2</v>
      </c>
      <c r="AE15" s="2">
        <f t="shared" si="18"/>
        <v>1.4000000000000001</v>
      </c>
      <c r="AF15" s="2">
        <f t="shared" si="19"/>
        <v>9.9999999999999978E-2</v>
      </c>
      <c r="AH15" s="2">
        <f t="shared" si="20"/>
        <v>1.5333333333333332</v>
      </c>
      <c r="AI15" s="2">
        <f t="shared" si="21"/>
        <v>0.15275252316519469</v>
      </c>
      <c r="AK15" s="2">
        <f t="shared" si="22"/>
        <v>1.5666666666666667</v>
      </c>
      <c r="AL15" s="2">
        <f t="shared" si="23"/>
        <v>0.11547005383792512</v>
      </c>
    </row>
    <row r="17" spans="1:28" x14ac:dyDescent="0.3">
      <c r="B17" t="s">
        <v>15</v>
      </c>
      <c r="V17" t="s">
        <v>15</v>
      </c>
    </row>
    <row r="18" spans="1:28" x14ac:dyDescent="0.3">
      <c r="A18" s="1" t="s">
        <v>1</v>
      </c>
      <c r="B18" s="2">
        <f>Q11-B11</f>
        <v>1.1999999999999997</v>
      </c>
      <c r="D18">
        <f>Polysaccharides!Q4-Polysaccharides!B4</f>
        <v>0.90000000000000013</v>
      </c>
      <c r="E18">
        <f>Polysaccharides!R4-Polysaccharides!C4</f>
        <v>1</v>
      </c>
      <c r="F18">
        <f>Polysaccharides!S4-Polysaccharides!D4</f>
        <v>1.0999999999999999</v>
      </c>
      <c r="G18" s="2">
        <f>AVERAGE(D18:F18)</f>
        <v>1</v>
      </c>
      <c r="H18" s="2">
        <f>_xlfn.STDEV.S(D18:F18)</f>
        <v>9.9999999999999867E-2</v>
      </c>
      <c r="U18" s="1" t="s">
        <v>1</v>
      </c>
      <c r="V18" s="2">
        <f>AK11-V11</f>
        <v>0.6333333333333333</v>
      </c>
      <c r="X18">
        <f>Polysaccharides!AK4-Polysaccharides!V4</f>
        <v>0.5</v>
      </c>
      <c r="Y18">
        <f>Polysaccharides!AL4-Polysaccharides!W4</f>
        <v>0.29999999999999982</v>
      </c>
      <c r="Z18">
        <f>Polysaccharides!AM4-Polysaccharides!X4</f>
        <v>0.59999999999999987</v>
      </c>
      <c r="AA18" s="2">
        <f>AVERAGE(X18:Z18)</f>
        <v>0.46666666666666656</v>
      </c>
      <c r="AB18" s="2">
        <f>_xlfn.STDEV.S(X18:Z18)</f>
        <v>0.1527525231651948</v>
      </c>
    </row>
    <row r="19" spans="1:28" x14ac:dyDescent="0.3">
      <c r="A19" s="1" t="s">
        <v>8</v>
      </c>
      <c r="B19" s="2">
        <f t="shared" ref="B19:B22" si="24">Q12-B12</f>
        <v>0.99999999999999978</v>
      </c>
      <c r="U19" s="1" t="s">
        <v>8</v>
      </c>
      <c r="V19" s="2">
        <f t="shared" ref="V19:V22" si="25">AK12-V12</f>
        <v>0.46666666666666656</v>
      </c>
    </row>
    <row r="20" spans="1:28" x14ac:dyDescent="0.3">
      <c r="A20" s="1" t="s">
        <v>9</v>
      </c>
      <c r="B20" s="2">
        <f t="shared" si="24"/>
        <v>0.53333333333333321</v>
      </c>
      <c r="U20" s="1" t="s">
        <v>9</v>
      </c>
      <c r="V20" s="2">
        <f t="shared" si="25"/>
        <v>0.36666666666666647</v>
      </c>
    </row>
    <row r="21" spans="1:28" x14ac:dyDescent="0.3">
      <c r="A21" s="1" t="s">
        <v>10</v>
      </c>
      <c r="B21" s="2">
        <f t="shared" si="24"/>
        <v>0.56666666666666665</v>
      </c>
      <c r="U21" s="1" t="s">
        <v>10</v>
      </c>
      <c r="V21" s="2">
        <f t="shared" si="25"/>
        <v>1.1666666666666667</v>
      </c>
    </row>
    <row r="22" spans="1:28" x14ac:dyDescent="0.3">
      <c r="A22" s="1" t="s">
        <v>11</v>
      </c>
      <c r="B22" s="2">
        <f t="shared" si="24"/>
        <v>1.7333333333333334</v>
      </c>
      <c r="U22" s="1" t="s">
        <v>11</v>
      </c>
      <c r="V22" s="2">
        <f t="shared" si="25"/>
        <v>0.7</v>
      </c>
    </row>
  </sheetData>
  <mergeCells count="24">
    <mergeCell ref="AH9:AI9"/>
    <mergeCell ref="AK9:AL9"/>
    <mergeCell ref="N9:O9"/>
    <mergeCell ref="Q9:R9"/>
    <mergeCell ref="V9:W9"/>
    <mergeCell ref="Y9:Z9"/>
    <mergeCell ref="AB9:AC9"/>
    <mergeCell ref="AE9:AF9"/>
    <mergeCell ref="B9:C9"/>
    <mergeCell ref="H9:I9"/>
    <mergeCell ref="E9:F9"/>
    <mergeCell ref="K9:L9"/>
    <mergeCell ref="V2:X2"/>
    <mergeCell ref="B2:D2"/>
    <mergeCell ref="E2:G2"/>
    <mergeCell ref="H2:J2"/>
    <mergeCell ref="K2:M2"/>
    <mergeCell ref="N2:P2"/>
    <mergeCell ref="Q2:S2"/>
    <mergeCell ref="Y2:AA2"/>
    <mergeCell ref="AB2:AD2"/>
    <mergeCell ref="AE2:AG2"/>
    <mergeCell ref="AH2:AJ2"/>
    <mergeCell ref="AK2:AM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6AFF5-3AAA-4820-A515-870FE99E00BA}">
  <dimension ref="A1:W55"/>
  <sheetViews>
    <sheetView topLeftCell="A30" zoomScale="63" zoomScaleNormal="40" workbookViewId="0">
      <selection activeCell="V44" sqref="V44:W47"/>
    </sheetView>
  </sheetViews>
  <sheetFormatPr defaultRowHeight="14.4" x14ac:dyDescent="0.3"/>
  <cols>
    <col min="1" max="1" width="11.33203125" customWidth="1"/>
    <col min="10" max="11" width="9.5546875" bestFit="1" customWidth="1"/>
    <col min="13" max="13" width="11.77734375" customWidth="1"/>
  </cols>
  <sheetData>
    <row r="1" spans="1:23" x14ac:dyDescent="0.3">
      <c r="A1" s="3" t="s">
        <v>0</v>
      </c>
      <c r="M1" s="3" t="s">
        <v>12</v>
      </c>
    </row>
    <row r="2" spans="1:23" x14ac:dyDescent="0.3">
      <c r="A2" t="s">
        <v>19</v>
      </c>
      <c r="M2" t="s">
        <v>19</v>
      </c>
    </row>
    <row r="4" spans="1:23" x14ac:dyDescent="0.3">
      <c r="A4" s="4" t="s">
        <v>2</v>
      </c>
      <c r="B4" s="5" t="s">
        <v>20</v>
      </c>
      <c r="M4" s="6" t="s">
        <v>2</v>
      </c>
      <c r="N4" s="7" t="s">
        <v>20</v>
      </c>
    </row>
    <row r="5" spans="1:23" x14ac:dyDescent="0.3">
      <c r="A5" t="s">
        <v>16</v>
      </c>
      <c r="B5">
        <v>1</v>
      </c>
      <c r="M5" t="s">
        <v>16</v>
      </c>
      <c r="N5">
        <v>1</v>
      </c>
    </row>
    <row r="6" spans="1:23" x14ac:dyDescent="0.3">
      <c r="A6" t="s">
        <v>21</v>
      </c>
      <c r="B6">
        <v>0.9</v>
      </c>
      <c r="M6" t="s">
        <v>21</v>
      </c>
      <c r="N6">
        <v>0.9</v>
      </c>
    </row>
    <row r="7" spans="1:23" x14ac:dyDescent="0.3">
      <c r="A7" t="s">
        <v>10</v>
      </c>
      <c r="B7">
        <v>1.2</v>
      </c>
      <c r="M7" t="s">
        <v>10</v>
      </c>
      <c r="N7">
        <v>1.2</v>
      </c>
    </row>
    <row r="9" spans="1:23" x14ac:dyDescent="0.3">
      <c r="A9" s="4" t="s">
        <v>3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/>
      <c r="J9" s="8" t="s">
        <v>22</v>
      </c>
      <c r="K9" s="8" t="s">
        <v>14</v>
      </c>
      <c r="M9" s="4" t="s">
        <v>3</v>
      </c>
      <c r="N9" s="8">
        <v>1</v>
      </c>
      <c r="O9" s="8">
        <v>2</v>
      </c>
      <c r="P9" s="8">
        <v>3</v>
      </c>
      <c r="Q9" s="8">
        <v>4</v>
      </c>
      <c r="R9" s="8">
        <v>5</v>
      </c>
      <c r="S9" s="8">
        <v>6</v>
      </c>
      <c r="T9" s="8">
        <v>7</v>
      </c>
      <c r="U9" s="8"/>
      <c r="V9" s="8" t="s">
        <v>22</v>
      </c>
      <c r="W9" s="8" t="s">
        <v>14</v>
      </c>
    </row>
    <row r="10" spans="1:23" x14ac:dyDescent="0.3">
      <c r="A10" t="s">
        <v>16</v>
      </c>
      <c r="B10">
        <v>1.1000000000000001</v>
      </c>
      <c r="C10">
        <v>1.2</v>
      </c>
      <c r="D10">
        <v>1.1000000000000001</v>
      </c>
      <c r="E10">
        <v>1.1000000000000001</v>
      </c>
      <c r="F10">
        <v>1.2</v>
      </c>
      <c r="G10">
        <v>1.2</v>
      </c>
      <c r="H10">
        <v>1.1000000000000001</v>
      </c>
      <c r="J10" s="2">
        <f>AVERAGE(B10:H10)</f>
        <v>1.1428571428571428</v>
      </c>
      <c r="K10" s="2">
        <f>_xlfn.STDEV.P(B10:H10)</f>
        <v>4.9487165930539291E-2</v>
      </c>
      <c r="M10" t="s">
        <v>16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V10" s="2">
        <f>AVERAGE(N10:T10)</f>
        <v>1</v>
      </c>
      <c r="W10" s="2">
        <f>_xlfn.STDEV.P(N10:T10)</f>
        <v>0</v>
      </c>
    </row>
    <row r="11" spans="1:23" x14ac:dyDescent="0.3">
      <c r="A11" t="s">
        <v>21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J11" s="2">
        <f t="shared" ref="J11:J12" si="0">AVERAGE(B11:H11)</f>
        <v>1</v>
      </c>
      <c r="K11" s="2">
        <f t="shared" ref="K11:K12" si="1">_xlfn.STDEV.P(B11:H11)</f>
        <v>0</v>
      </c>
      <c r="M11" t="s">
        <v>21</v>
      </c>
      <c r="N11">
        <v>0.9</v>
      </c>
      <c r="O11">
        <v>0.9</v>
      </c>
      <c r="P11">
        <v>0.9</v>
      </c>
      <c r="Q11">
        <v>0.9</v>
      </c>
      <c r="R11">
        <v>0.9</v>
      </c>
      <c r="S11">
        <v>0.9</v>
      </c>
      <c r="T11">
        <v>0.9</v>
      </c>
      <c r="V11" s="2">
        <f t="shared" ref="V11" si="2">AVERAGE(N11:T11)</f>
        <v>0.90000000000000013</v>
      </c>
      <c r="W11" s="2">
        <f t="shared" ref="W11:W12" si="3">_xlfn.STDEV.P(N11:T11)</f>
        <v>1.1102230246251565E-16</v>
      </c>
    </row>
    <row r="12" spans="1:23" x14ac:dyDescent="0.3">
      <c r="A12" t="s">
        <v>10</v>
      </c>
      <c r="B12">
        <v>1.3</v>
      </c>
      <c r="C12">
        <v>1.2</v>
      </c>
      <c r="D12">
        <v>1.4</v>
      </c>
      <c r="E12">
        <v>1.2</v>
      </c>
      <c r="F12">
        <v>1.2</v>
      </c>
      <c r="G12">
        <v>1.4</v>
      </c>
      <c r="H12">
        <v>1.2</v>
      </c>
      <c r="J12" s="2">
        <f t="shared" si="0"/>
        <v>1.2714285714285711</v>
      </c>
      <c r="K12" s="2">
        <f t="shared" si="1"/>
        <v>8.8063057185271076E-2</v>
      </c>
      <c r="M12" t="s">
        <v>10</v>
      </c>
      <c r="N12">
        <v>1.3</v>
      </c>
      <c r="O12">
        <v>1.2</v>
      </c>
      <c r="P12">
        <v>1.3</v>
      </c>
      <c r="Q12">
        <v>1.2</v>
      </c>
      <c r="R12">
        <v>1.3</v>
      </c>
      <c r="S12">
        <v>1.2</v>
      </c>
      <c r="T12">
        <v>1.2</v>
      </c>
      <c r="V12" s="2">
        <f>AVERAGE(N12:T12)</f>
        <v>1.2428571428571427</v>
      </c>
      <c r="W12" s="2">
        <f t="shared" si="3"/>
        <v>4.9487165930539395E-2</v>
      </c>
    </row>
    <row r="14" spans="1:23" x14ac:dyDescent="0.3">
      <c r="A14" s="4" t="s">
        <v>4</v>
      </c>
      <c r="B14" s="8">
        <v>1</v>
      </c>
      <c r="C14" s="8">
        <v>2</v>
      </c>
      <c r="D14" s="8">
        <v>3</v>
      </c>
      <c r="E14" s="8">
        <v>4</v>
      </c>
      <c r="F14" s="8">
        <v>5</v>
      </c>
      <c r="G14" s="8">
        <v>6</v>
      </c>
      <c r="H14" s="8">
        <v>7</v>
      </c>
      <c r="I14" s="8"/>
      <c r="J14" s="8" t="s">
        <v>22</v>
      </c>
      <c r="K14" s="8" t="s">
        <v>14</v>
      </c>
      <c r="M14" s="4" t="s">
        <v>4</v>
      </c>
      <c r="N14" s="8">
        <v>1</v>
      </c>
      <c r="O14" s="8">
        <v>2</v>
      </c>
      <c r="P14" s="8">
        <v>3</v>
      </c>
      <c r="Q14" s="8">
        <v>4</v>
      </c>
      <c r="R14" s="8">
        <v>5</v>
      </c>
      <c r="S14" s="8">
        <v>6</v>
      </c>
      <c r="T14" s="8">
        <v>7</v>
      </c>
      <c r="U14" s="8"/>
      <c r="V14" s="8" t="s">
        <v>22</v>
      </c>
      <c r="W14" s="8" t="s">
        <v>14</v>
      </c>
    </row>
    <row r="15" spans="1:23" x14ac:dyDescent="0.3">
      <c r="A15" t="s">
        <v>16</v>
      </c>
      <c r="B15">
        <v>1.4</v>
      </c>
      <c r="C15">
        <v>1.5</v>
      </c>
      <c r="D15">
        <v>1.4</v>
      </c>
      <c r="E15">
        <v>1.4</v>
      </c>
      <c r="F15">
        <v>1.5</v>
      </c>
      <c r="G15">
        <v>1.5</v>
      </c>
      <c r="H15">
        <v>1.3</v>
      </c>
      <c r="J15" s="2">
        <f>AVERAGE(B15:H15)</f>
        <v>1.4285714285714286</v>
      </c>
      <c r="K15" s="2">
        <f>_xlfn.STDEV.P(B15:H15)</f>
        <v>6.9985421222376526E-2</v>
      </c>
      <c r="M15" t="s">
        <v>16</v>
      </c>
      <c r="N15">
        <v>1.1000000000000001</v>
      </c>
      <c r="O15">
        <v>1.2</v>
      </c>
      <c r="P15">
        <v>1.1000000000000001</v>
      </c>
      <c r="Q15">
        <v>1.1000000000000001</v>
      </c>
      <c r="R15">
        <v>1.1000000000000001</v>
      </c>
      <c r="S15">
        <v>1.1000000000000001</v>
      </c>
      <c r="T15">
        <v>1</v>
      </c>
      <c r="V15" s="2">
        <f>AVERAGE(N15:T15)</f>
        <v>1.0999999999999999</v>
      </c>
      <c r="W15" s="2">
        <f>_xlfn.STDEV.P(N15:T15)</f>
        <v>5.3452248382484864E-2</v>
      </c>
    </row>
    <row r="16" spans="1:23" x14ac:dyDescent="0.3">
      <c r="A16" t="s">
        <v>21</v>
      </c>
      <c r="B16">
        <v>1.2</v>
      </c>
      <c r="C16">
        <v>1.2</v>
      </c>
      <c r="D16">
        <v>1.2</v>
      </c>
      <c r="E16">
        <v>1.2</v>
      </c>
      <c r="F16">
        <v>1.3</v>
      </c>
      <c r="G16">
        <v>1.3</v>
      </c>
      <c r="H16">
        <v>1.3</v>
      </c>
      <c r="J16" s="2">
        <f t="shared" ref="J16:J17" si="4">AVERAGE(B16:H16)</f>
        <v>1.2428571428571427</v>
      </c>
      <c r="K16" s="2">
        <f t="shared" ref="K16:K17" si="5">_xlfn.STDEV.P(B16:H16)</f>
        <v>4.9487165930539395E-2</v>
      </c>
      <c r="M16" t="s">
        <v>21</v>
      </c>
      <c r="N16">
        <v>1.2</v>
      </c>
      <c r="O16">
        <v>1</v>
      </c>
      <c r="P16">
        <v>1.1000000000000001</v>
      </c>
      <c r="Q16">
        <v>1.2</v>
      </c>
      <c r="R16">
        <v>1.1000000000000001</v>
      </c>
      <c r="S16">
        <v>1.1000000000000001</v>
      </c>
      <c r="T16">
        <v>1.1000000000000001</v>
      </c>
      <c r="V16" s="2">
        <f t="shared" ref="V16" si="6">AVERAGE(N16:T16)</f>
        <v>1.1142857142857141</v>
      </c>
      <c r="W16" s="2">
        <f t="shared" ref="W16:W17" si="7">_xlfn.STDEV.P(N16:T16)</f>
        <v>6.3887656499993964E-2</v>
      </c>
    </row>
    <row r="17" spans="1:23" x14ac:dyDescent="0.3">
      <c r="A17" t="s">
        <v>10</v>
      </c>
      <c r="B17">
        <v>1.5</v>
      </c>
      <c r="C17">
        <v>1.4</v>
      </c>
      <c r="D17">
        <v>1.5</v>
      </c>
      <c r="E17">
        <v>1.4</v>
      </c>
      <c r="F17">
        <v>1.4</v>
      </c>
      <c r="G17">
        <v>1.5</v>
      </c>
      <c r="H17">
        <v>1.3</v>
      </c>
      <c r="J17" s="2">
        <f t="shared" si="4"/>
        <v>1.4285714285714288</v>
      </c>
      <c r="K17" s="2">
        <f t="shared" si="5"/>
        <v>6.9985421222376526E-2</v>
      </c>
      <c r="M17" t="s">
        <v>10</v>
      </c>
      <c r="N17">
        <v>1.5</v>
      </c>
      <c r="O17">
        <v>1.3</v>
      </c>
      <c r="P17">
        <v>1.4</v>
      </c>
      <c r="Q17">
        <v>1.4</v>
      </c>
      <c r="R17">
        <v>1.5</v>
      </c>
      <c r="S17">
        <v>1.3</v>
      </c>
      <c r="T17">
        <v>1.3</v>
      </c>
      <c r="V17" s="2">
        <f>AVERAGE(N17:T17)</f>
        <v>1.3857142857142859</v>
      </c>
      <c r="W17" s="2">
        <f t="shared" si="7"/>
        <v>8.3299312783504262E-2</v>
      </c>
    </row>
    <row r="19" spans="1:23" x14ac:dyDescent="0.3">
      <c r="A19" s="4" t="s">
        <v>5</v>
      </c>
      <c r="B19" s="8">
        <v>1</v>
      </c>
      <c r="C19" s="8">
        <v>2</v>
      </c>
      <c r="D19" s="8">
        <v>3</v>
      </c>
      <c r="E19" s="8">
        <v>4</v>
      </c>
      <c r="F19" s="8">
        <v>5</v>
      </c>
      <c r="G19" s="8">
        <v>6</v>
      </c>
      <c r="H19" s="8">
        <v>7</v>
      </c>
      <c r="I19" s="8"/>
      <c r="J19" s="8" t="s">
        <v>22</v>
      </c>
      <c r="K19" s="8" t="s">
        <v>14</v>
      </c>
      <c r="M19" s="4" t="s">
        <v>5</v>
      </c>
      <c r="N19" s="8">
        <v>1</v>
      </c>
      <c r="O19" s="8">
        <v>2</v>
      </c>
      <c r="P19" s="8">
        <v>3</v>
      </c>
      <c r="Q19" s="8">
        <v>4</v>
      </c>
      <c r="R19" s="8">
        <v>5</v>
      </c>
      <c r="S19" s="8">
        <v>6</v>
      </c>
      <c r="T19" s="8">
        <v>7</v>
      </c>
      <c r="U19" s="8"/>
      <c r="V19" s="8" t="s">
        <v>22</v>
      </c>
      <c r="W19" s="8" t="s">
        <v>14</v>
      </c>
    </row>
    <row r="20" spans="1:23" x14ac:dyDescent="0.3">
      <c r="A20" t="s">
        <v>16</v>
      </c>
      <c r="B20">
        <v>1.7</v>
      </c>
      <c r="C20">
        <v>1.8</v>
      </c>
      <c r="D20">
        <v>1.7</v>
      </c>
      <c r="E20">
        <v>1.6</v>
      </c>
      <c r="F20">
        <v>1.7</v>
      </c>
      <c r="G20">
        <v>1.8</v>
      </c>
      <c r="H20">
        <v>1.6</v>
      </c>
      <c r="J20" s="2">
        <f>AVERAGE(B20:H20)</f>
        <v>1.7</v>
      </c>
      <c r="K20" s="2">
        <f>_xlfn.STDEV.P(B20:H20)</f>
        <v>7.5592894601845428E-2</v>
      </c>
      <c r="M20" t="s">
        <v>16</v>
      </c>
      <c r="N20">
        <v>1.2</v>
      </c>
      <c r="O20">
        <v>1.4</v>
      </c>
      <c r="P20">
        <v>1.3</v>
      </c>
      <c r="Q20">
        <v>1.2</v>
      </c>
      <c r="R20">
        <v>1.2</v>
      </c>
      <c r="S20">
        <v>1.2</v>
      </c>
      <c r="T20">
        <v>1.1000000000000001</v>
      </c>
      <c r="V20" s="2">
        <f>AVERAGE(N20:T20)</f>
        <v>1.2285714285714284</v>
      </c>
      <c r="W20" s="2">
        <f>_xlfn.STDEV.P(N20:T20)</f>
        <v>8.8063057185271063E-2</v>
      </c>
    </row>
    <row r="21" spans="1:23" x14ac:dyDescent="0.3">
      <c r="A21" t="s">
        <v>21</v>
      </c>
      <c r="B21">
        <v>1.7</v>
      </c>
      <c r="C21">
        <v>1.6</v>
      </c>
      <c r="D21">
        <v>1.7</v>
      </c>
      <c r="E21">
        <v>1.7</v>
      </c>
      <c r="F21">
        <v>1.9</v>
      </c>
      <c r="G21">
        <v>1.9</v>
      </c>
      <c r="H21">
        <v>1.9</v>
      </c>
      <c r="J21" s="2">
        <f t="shared" ref="J21:J22" si="8">AVERAGE(B21:H21)</f>
        <v>1.7714285714285716</v>
      </c>
      <c r="K21" s="2">
        <f t="shared" ref="K21:K22" si="9">_xlfn.STDEV.P(B21:H21)</f>
        <v>0.11605769149479937</v>
      </c>
      <c r="M21" t="s">
        <v>21</v>
      </c>
      <c r="N21">
        <v>1.5</v>
      </c>
      <c r="O21">
        <v>1.3</v>
      </c>
      <c r="P21">
        <v>1.4</v>
      </c>
      <c r="Q21">
        <v>1.4</v>
      </c>
      <c r="R21">
        <v>1.4</v>
      </c>
      <c r="S21">
        <v>1.4</v>
      </c>
      <c r="T21">
        <v>1.4</v>
      </c>
      <c r="V21" s="2">
        <f t="shared" ref="V21" si="10">AVERAGE(N21:T21)</f>
        <v>1.4000000000000001</v>
      </c>
      <c r="W21" s="2">
        <f t="shared" ref="W21:W22" si="11">_xlfn.STDEV.P(N21:T21)</f>
        <v>5.3452248382484864E-2</v>
      </c>
    </row>
    <row r="22" spans="1:23" x14ac:dyDescent="0.3">
      <c r="A22" t="s">
        <v>10</v>
      </c>
      <c r="B22">
        <v>1.7</v>
      </c>
      <c r="C22">
        <v>1.4</v>
      </c>
      <c r="D22">
        <v>1.6</v>
      </c>
      <c r="E22">
        <v>1.5</v>
      </c>
      <c r="F22">
        <v>1.5</v>
      </c>
      <c r="G22">
        <v>1.6</v>
      </c>
      <c r="H22">
        <v>1.4</v>
      </c>
      <c r="J22" s="2">
        <f t="shared" si="8"/>
        <v>1.5285714285714285</v>
      </c>
      <c r="K22" s="2">
        <f t="shared" si="9"/>
        <v>0.10301575072754258</v>
      </c>
      <c r="M22" t="s">
        <v>10</v>
      </c>
      <c r="N22">
        <v>1.6</v>
      </c>
      <c r="O22">
        <v>1.4</v>
      </c>
      <c r="P22">
        <v>1.6</v>
      </c>
      <c r="Q22">
        <v>1.5</v>
      </c>
      <c r="R22">
        <v>1.6</v>
      </c>
      <c r="S22">
        <v>1.4</v>
      </c>
      <c r="T22">
        <v>1.4</v>
      </c>
      <c r="V22" s="2">
        <f>AVERAGE(N22:T22)</f>
        <v>1.5</v>
      </c>
      <c r="W22" s="2">
        <f t="shared" si="11"/>
        <v>9.2582009977255228E-2</v>
      </c>
    </row>
    <row r="24" spans="1:23" x14ac:dyDescent="0.3">
      <c r="A24" s="4" t="s">
        <v>23</v>
      </c>
      <c r="B24" s="8">
        <v>1</v>
      </c>
      <c r="C24" s="8">
        <v>2</v>
      </c>
      <c r="D24" s="8">
        <v>3</v>
      </c>
      <c r="E24" s="8">
        <v>4</v>
      </c>
      <c r="F24" s="8">
        <v>5</v>
      </c>
      <c r="G24" s="8">
        <v>6</v>
      </c>
      <c r="H24" s="8">
        <v>7</v>
      </c>
      <c r="I24" s="8"/>
      <c r="J24" s="8" t="s">
        <v>22</v>
      </c>
      <c r="K24" s="8" t="s">
        <v>14</v>
      </c>
      <c r="M24" s="4" t="s">
        <v>23</v>
      </c>
      <c r="N24" s="8">
        <v>1</v>
      </c>
      <c r="O24" s="8">
        <v>2</v>
      </c>
      <c r="P24" s="8">
        <v>3</v>
      </c>
      <c r="Q24" s="8">
        <v>4</v>
      </c>
      <c r="R24" s="8">
        <v>5</v>
      </c>
      <c r="S24" s="8">
        <v>6</v>
      </c>
      <c r="T24" s="8">
        <v>7</v>
      </c>
      <c r="U24" s="8"/>
      <c r="V24" s="8" t="s">
        <v>22</v>
      </c>
      <c r="W24" s="8" t="s">
        <v>14</v>
      </c>
    </row>
    <row r="25" spans="1:23" x14ac:dyDescent="0.3">
      <c r="A25" t="s">
        <v>16</v>
      </c>
      <c r="B25">
        <v>2.1</v>
      </c>
      <c r="C25">
        <v>2.2999999999999998</v>
      </c>
      <c r="D25">
        <v>2.2000000000000002</v>
      </c>
      <c r="E25">
        <v>2.2999999999999998</v>
      </c>
      <c r="F25">
        <v>2.1</v>
      </c>
      <c r="G25">
        <v>2.2999999999999998</v>
      </c>
      <c r="H25">
        <v>2</v>
      </c>
      <c r="J25" s="2">
        <f>AVERAGE(B25:H25)</f>
        <v>2.1857142857142859</v>
      </c>
      <c r="K25" s="2">
        <f>_xlfn.STDEV.P(B25:H25)</f>
        <v>0.11248582677159721</v>
      </c>
      <c r="M25" t="s">
        <v>16</v>
      </c>
      <c r="N25">
        <v>1.5</v>
      </c>
      <c r="O25">
        <v>1.9</v>
      </c>
      <c r="P25">
        <v>1.6</v>
      </c>
      <c r="Q25">
        <v>1.4</v>
      </c>
      <c r="R25">
        <v>1.5</v>
      </c>
      <c r="S25">
        <v>1.4</v>
      </c>
      <c r="T25">
        <v>1.5</v>
      </c>
      <c r="V25" s="2">
        <f>AVERAGE(N25:U25)</f>
        <v>1.5428571428571429</v>
      </c>
      <c r="W25" s="2">
        <f>_xlfn.STDEV.P(N25:T25)</f>
        <v>0.15907898179514043</v>
      </c>
    </row>
    <row r="26" spans="1:23" x14ac:dyDescent="0.3">
      <c r="A26" t="s">
        <v>21</v>
      </c>
      <c r="B26">
        <v>3.9</v>
      </c>
      <c r="C26">
        <v>2.7</v>
      </c>
      <c r="D26">
        <v>3.2</v>
      </c>
      <c r="E26">
        <v>2.9</v>
      </c>
      <c r="F26">
        <v>4</v>
      </c>
      <c r="G26">
        <v>4.0999999999999996</v>
      </c>
      <c r="H26">
        <v>3.7</v>
      </c>
      <c r="J26" s="2">
        <f t="shared" ref="J26:J27" si="12">AVERAGE(B26:H26)</f>
        <v>3.5000000000000004</v>
      </c>
      <c r="K26" s="2">
        <f t="shared" ref="K26:K27" si="13">_xlfn.STDEV.P(B26:H26)</f>
        <v>0.52098807225172461</v>
      </c>
      <c r="M26" t="s">
        <v>21</v>
      </c>
      <c r="N26">
        <v>2.2999999999999998</v>
      </c>
      <c r="O26">
        <v>1.9</v>
      </c>
      <c r="P26">
        <v>2</v>
      </c>
      <c r="Q26">
        <v>2.1</v>
      </c>
      <c r="R26">
        <v>2.2999999999999998</v>
      </c>
      <c r="S26">
        <v>2.1</v>
      </c>
      <c r="T26">
        <v>2.2999999999999998</v>
      </c>
      <c r="V26" s="2">
        <f t="shared" ref="V26" si="14">AVERAGE(N26:T26)</f>
        <v>2.1428571428571423</v>
      </c>
      <c r="W26" s="2">
        <f t="shared" ref="W26:W27" si="15">_xlfn.STDEV.P(N26:T26)</f>
        <v>0.14982983545287873</v>
      </c>
    </row>
    <row r="27" spans="1:23" x14ac:dyDescent="0.3">
      <c r="A27" t="s">
        <v>10</v>
      </c>
      <c r="C27">
        <v>1.9</v>
      </c>
      <c r="D27">
        <v>2.4</v>
      </c>
      <c r="E27">
        <v>2.1</v>
      </c>
      <c r="F27">
        <v>1.9</v>
      </c>
      <c r="G27">
        <v>2.2000000000000002</v>
      </c>
      <c r="H27">
        <v>1.8</v>
      </c>
      <c r="J27" s="2">
        <f t="shared" si="12"/>
        <v>2.0500000000000003</v>
      </c>
      <c r="K27" s="2">
        <f t="shared" si="13"/>
        <v>0.20615528128088118</v>
      </c>
      <c r="M27" t="s">
        <v>10</v>
      </c>
      <c r="O27">
        <v>1.9</v>
      </c>
      <c r="P27">
        <v>2.1</v>
      </c>
      <c r="Q27">
        <v>2.2000000000000002</v>
      </c>
      <c r="R27">
        <v>2.2999999999999998</v>
      </c>
      <c r="S27">
        <v>1.9</v>
      </c>
      <c r="T27">
        <v>1.9</v>
      </c>
      <c r="V27" s="2">
        <f>AVERAGE(N27:T27)</f>
        <v>2.0500000000000003</v>
      </c>
      <c r="W27" s="2">
        <f t="shared" si="15"/>
        <v>0.16072751268321595</v>
      </c>
    </row>
    <row r="29" spans="1:23" x14ac:dyDescent="0.3">
      <c r="A29" s="4" t="s">
        <v>7</v>
      </c>
      <c r="B29" s="8">
        <v>1</v>
      </c>
      <c r="C29" s="8">
        <v>2</v>
      </c>
      <c r="D29" s="8">
        <v>3</v>
      </c>
      <c r="E29" s="8">
        <v>4</v>
      </c>
      <c r="F29" s="8">
        <v>5</v>
      </c>
      <c r="G29" s="8">
        <v>6</v>
      </c>
      <c r="H29" s="8">
        <v>7</v>
      </c>
      <c r="I29" s="8"/>
      <c r="J29" s="8" t="s">
        <v>22</v>
      </c>
      <c r="K29" s="8" t="s">
        <v>14</v>
      </c>
      <c r="M29" s="4" t="s">
        <v>7</v>
      </c>
      <c r="N29" s="8">
        <v>1</v>
      </c>
      <c r="O29" s="8">
        <v>2</v>
      </c>
      <c r="P29" s="8">
        <v>3</v>
      </c>
      <c r="Q29" s="8">
        <v>4</v>
      </c>
      <c r="R29" s="8">
        <v>5</v>
      </c>
      <c r="S29" s="8">
        <v>6</v>
      </c>
      <c r="T29" s="8">
        <v>7</v>
      </c>
      <c r="U29" s="8"/>
      <c r="V29" s="8" t="s">
        <v>22</v>
      </c>
      <c r="W29" s="8" t="s">
        <v>14</v>
      </c>
    </row>
    <row r="30" spans="1:23" x14ac:dyDescent="0.3">
      <c r="A30" t="s">
        <v>16</v>
      </c>
      <c r="B30">
        <v>2.1</v>
      </c>
      <c r="C30">
        <v>2.5</v>
      </c>
      <c r="D30">
        <v>2.1</v>
      </c>
      <c r="E30">
        <v>2.1</v>
      </c>
      <c r="F30">
        <v>2.2000000000000002</v>
      </c>
      <c r="G30">
        <v>2.2999999999999998</v>
      </c>
      <c r="H30">
        <v>2.1</v>
      </c>
      <c r="J30" s="2">
        <f>AVERAGE(B30:H30)</f>
        <v>2.2000000000000002</v>
      </c>
      <c r="K30" s="2">
        <f>_xlfn.STDEV.P(B30:H30)</f>
        <v>0.14142135623730945</v>
      </c>
      <c r="M30" t="s">
        <v>16</v>
      </c>
      <c r="N30">
        <v>1.6</v>
      </c>
      <c r="O30">
        <v>2</v>
      </c>
      <c r="P30">
        <v>1.7</v>
      </c>
      <c r="Q30">
        <v>1.5</v>
      </c>
      <c r="R30">
        <v>1.5</v>
      </c>
      <c r="S30">
        <v>1.5</v>
      </c>
      <c r="T30">
        <v>1.5</v>
      </c>
      <c r="V30" s="2">
        <f>AVERAGE(N30:T30)</f>
        <v>1.6142857142857143</v>
      </c>
      <c r="W30" s="2">
        <f>_xlfn.STDEV.P(N30:T30)</f>
        <v>0.1726149424799221</v>
      </c>
    </row>
    <row r="31" spans="1:23" x14ac:dyDescent="0.3">
      <c r="A31" t="s">
        <v>21</v>
      </c>
      <c r="B31">
        <v>4.9000000000000004</v>
      </c>
      <c r="C31">
        <v>3.1</v>
      </c>
      <c r="D31">
        <v>3.5</v>
      </c>
      <c r="E31">
        <v>3.3</v>
      </c>
      <c r="F31">
        <v>4.5999999999999996</v>
      </c>
      <c r="G31">
        <v>5</v>
      </c>
      <c r="H31">
        <v>4.5999999999999996</v>
      </c>
      <c r="J31" s="2">
        <f t="shared" ref="J31:J32" si="16">AVERAGE(B31:H31)</f>
        <v>4.1428571428571432</v>
      </c>
      <c r="K31" s="2">
        <f t="shared" ref="K31:K32" si="17">_xlfn.STDEV.P(B31:H31)</f>
        <v>0.74996598562323846</v>
      </c>
      <c r="M31" t="s">
        <v>21</v>
      </c>
      <c r="N31">
        <v>2.7</v>
      </c>
      <c r="O31">
        <v>2.2000000000000002</v>
      </c>
      <c r="P31">
        <v>2.2000000000000002</v>
      </c>
      <c r="Q31">
        <v>2.4</v>
      </c>
      <c r="R31">
        <v>2.5</v>
      </c>
      <c r="S31">
        <v>2.5</v>
      </c>
      <c r="T31">
        <v>2.9</v>
      </c>
      <c r="V31" s="2">
        <f t="shared" ref="V31" si="18">AVERAGE(N31:T31)</f>
        <v>2.4857142857142853</v>
      </c>
      <c r="W31" s="2">
        <f t="shared" ref="W31:W32" si="19">_xlfn.STDEV.P(N31:T31)</f>
        <v>0.23560603574958053</v>
      </c>
    </row>
    <row r="32" spans="1:23" x14ac:dyDescent="0.3">
      <c r="A32" t="s">
        <v>10</v>
      </c>
      <c r="C32">
        <v>1.9</v>
      </c>
      <c r="D32">
        <v>3</v>
      </c>
      <c r="E32">
        <v>2.2999999999999998</v>
      </c>
      <c r="F32">
        <v>2.1</v>
      </c>
      <c r="G32">
        <v>2.5</v>
      </c>
      <c r="H32">
        <v>2</v>
      </c>
      <c r="J32" s="2">
        <f t="shared" si="16"/>
        <v>2.3000000000000003</v>
      </c>
      <c r="K32" s="2">
        <f t="shared" si="17"/>
        <v>0.36968455021364677</v>
      </c>
      <c r="M32" t="s">
        <v>10</v>
      </c>
      <c r="O32">
        <v>2</v>
      </c>
      <c r="P32">
        <v>3.1</v>
      </c>
      <c r="Q32">
        <v>2.5</v>
      </c>
      <c r="R32">
        <v>2.5</v>
      </c>
      <c r="S32">
        <v>2</v>
      </c>
      <c r="T32">
        <v>2</v>
      </c>
      <c r="V32" s="2">
        <f>AVERAGE(N32:T32)</f>
        <v>2.35</v>
      </c>
      <c r="W32" s="2">
        <f t="shared" si="19"/>
        <v>0.40311288741492729</v>
      </c>
    </row>
    <row r="34" spans="1:23" x14ac:dyDescent="0.3">
      <c r="A34" s="4" t="s">
        <v>24</v>
      </c>
      <c r="B34" s="8">
        <v>1</v>
      </c>
      <c r="C34" s="8">
        <v>2</v>
      </c>
      <c r="D34" s="8">
        <v>3</v>
      </c>
      <c r="E34" s="8">
        <v>4</v>
      </c>
      <c r="F34" s="8">
        <v>5</v>
      </c>
      <c r="G34" s="8">
        <v>6</v>
      </c>
      <c r="H34" s="8">
        <v>7</v>
      </c>
      <c r="I34" s="8"/>
      <c r="J34" s="8" t="s">
        <v>22</v>
      </c>
      <c r="K34" s="8" t="s">
        <v>14</v>
      </c>
      <c r="M34" s="4" t="s">
        <v>24</v>
      </c>
      <c r="N34" s="8">
        <v>1</v>
      </c>
      <c r="O34" s="8">
        <v>2</v>
      </c>
      <c r="P34" s="8">
        <v>3</v>
      </c>
      <c r="Q34" s="8">
        <v>4</v>
      </c>
      <c r="R34" s="8">
        <v>5</v>
      </c>
      <c r="S34" s="8">
        <v>6</v>
      </c>
      <c r="T34" s="8">
        <v>7</v>
      </c>
      <c r="U34" s="8"/>
      <c r="V34" s="8" t="s">
        <v>22</v>
      </c>
      <c r="W34" s="8" t="s">
        <v>14</v>
      </c>
    </row>
    <row r="35" spans="1:23" x14ac:dyDescent="0.3">
      <c r="A35" t="s">
        <v>16</v>
      </c>
      <c r="B35">
        <v>2.1</v>
      </c>
      <c r="C35">
        <v>2.5</v>
      </c>
      <c r="D35">
        <v>2.1</v>
      </c>
      <c r="E35">
        <v>2.1</v>
      </c>
      <c r="F35">
        <v>2.2000000000000002</v>
      </c>
      <c r="G35">
        <v>2.2999999999999998</v>
      </c>
      <c r="H35">
        <v>2.1</v>
      </c>
      <c r="J35" s="2">
        <f>AVERAGE(B35:H35)</f>
        <v>2.2000000000000002</v>
      </c>
      <c r="K35" s="2">
        <f>_xlfn.STDEV.P(B35:H35)</f>
        <v>0.14142135623730945</v>
      </c>
      <c r="M35" t="s">
        <v>16</v>
      </c>
      <c r="N35">
        <v>1.6</v>
      </c>
      <c r="O35">
        <v>2</v>
      </c>
      <c r="P35">
        <v>1.6</v>
      </c>
      <c r="Q35">
        <v>1.5</v>
      </c>
      <c r="R35">
        <v>1.5</v>
      </c>
      <c r="S35">
        <v>1.6</v>
      </c>
      <c r="T35">
        <v>1.5</v>
      </c>
      <c r="V35" s="2">
        <f>AVERAGE(N35:T35)</f>
        <v>1.6142857142857141</v>
      </c>
      <c r="W35" s="2">
        <f>_xlfn.STDEV.P(N35:T35)</f>
        <v>0.1641303613296593</v>
      </c>
    </row>
    <row r="36" spans="1:23" x14ac:dyDescent="0.3">
      <c r="A36" t="s">
        <v>21</v>
      </c>
      <c r="B36">
        <v>5.8</v>
      </c>
      <c r="C36">
        <v>3.4</v>
      </c>
      <c r="D36">
        <v>4</v>
      </c>
      <c r="E36">
        <v>3.6</v>
      </c>
      <c r="F36">
        <v>5.3</v>
      </c>
      <c r="G36">
        <v>5.8</v>
      </c>
      <c r="H36">
        <v>5.4</v>
      </c>
      <c r="J36" s="2">
        <f t="shared" ref="J36:J37" si="20">AVERAGE(B36:H36)</f>
        <v>4.757142857142858</v>
      </c>
      <c r="K36" s="2">
        <f t="shared" ref="K36:K37" si="21">_xlfn.STDEV.P(B36:H36)</f>
        <v>0.9737367535972512</v>
      </c>
      <c r="M36" t="s">
        <v>21</v>
      </c>
      <c r="N36">
        <v>3</v>
      </c>
      <c r="O36">
        <v>2.6</v>
      </c>
      <c r="P36">
        <v>2.5</v>
      </c>
      <c r="Q36">
        <v>2.6</v>
      </c>
      <c r="R36">
        <v>2.9</v>
      </c>
      <c r="S36">
        <v>2.7</v>
      </c>
      <c r="T36">
        <v>3.1</v>
      </c>
      <c r="V36" s="2">
        <f t="shared" ref="V36" si="22">AVERAGE(N36:T36)</f>
        <v>2.7714285714285718</v>
      </c>
      <c r="W36" s="2">
        <f t="shared" ref="W36:W37" si="23">_xlfn.STDEV.P(N36:T36)</f>
        <v>0.21189138534559035</v>
      </c>
    </row>
    <row r="37" spans="1:23" x14ac:dyDescent="0.3">
      <c r="A37" t="s">
        <v>10</v>
      </c>
      <c r="C37">
        <v>2</v>
      </c>
      <c r="D37">
        <v>3.7</v>
      </c>
      <c r="E37">
        <v>2.6</v>
      </c>
      <c r="F37">
        <v>2.2999999999999998</v>
      </c>
      <c r="G37">
        <v>2.6</v>
      </c>
      <c r="H37">
        <v>2.2999999999999998</v>
      </c>
      <c r="J37" s="2">
        <f t="shared" si="20"/>
        <v>2.5833333333333335</v>
      </c>
      <c r="K37" s="2">
        <f t="shared" si="21"/>
        <v>0.53980449135672182</v>
      </c>
      <c r="M37" t="s">
        <v>10</v>
      </c>
      <c r="O37">
        <v>2.2000000000000002</v>
      </c>
      <c r="P37">
        <v>3.2</v>
      </c>
      <c r="Q37">
        <v>2.6</v>
      </c>
      <c r="R37">
        <v>2.6</v>
      </c>
      <c r="S37">
        <v>2.1</v>
      </c>
      <c r="T37">
        <v>2.1</v>
      </c>
      <c r="V37" s="2">
        <f>AVERAGE(N37:T37)</f>
        <v>2.4666666666666663</v>
      </c>
      <c r="W37" s="2">
        <f t="shared" si="23"/>
        <v>0.39015666369065582</v>
      </c>
    </row>
    <row r="39" spans="1:23" x14ac:dyDescent="0.3">
      <c r="A39" s="4" t="s">
        <v>25</v>
      </c>
      <c r="B39" s="8">
        <v>1</v>
      </c>
      <c r="C39" s="8">
        <v>2</v>
      </c>
      <c r="D39" s="8">
        <v>3</v>
      </c>
      <c r="E39" s="8">
        <v>4</v>
      </c>
      <c r="F39" s="8">
        <v>5</v>
      </c>
      <c r="G39" s="8">
        <v>6</v>
      </c>
      <c r="H39" s="8">
        <v>7</v>
      </c>
      <c r="I39" s="8"/>
      <c r="J39" s="8" t="s">
        <v>22</v>
      </c>
      <c r="K39" s="8" t="s">
        <v>14</v>
      </c>
      <c r="M39" s="4" t="s">
        <v>25</v>
      </c>
      <c r="N39" s="8">
        <v>1</v>
      </c>
      <c r="O39" s="8">
        <v>2</v>
      </c>
      <c r="P39" s="8">
        <v>3</v>
      </c>
      <c r="Q39" s="8">
        <v>4</v>
      </c>
      <c r="R39" s="8">
        <v>5</v>
      </c>
      <c r="S39" s="8">
        <v>6</v>
      </c>
      <c r="T39" s="8">
        <v>7</v>
      </c>
      <c r="U39" s="8"/>
      <c r="V39" s="8" t="s">
        <v>22</v>
      </c>
      <c r="W39" s="8" t="s">
        <v>14</v>
      </c>
    </row>
    <row r="40" spans="1:23" x14ac:dyDescent="0.3">
      <c r="A40" t="s">
        <v>16</v>
      </c>
      <c r="B40">
        <v>2.2000000000000002</v>
      </c>
      <c r="C40">
        <v>2.5</v>
      </c>
      <c r="D40">
        <v>2.1</v>
      </c>
      <c r="E40">
        <v>2.1</v>
      </c>
      <c r="F40">
        <v>2.2000000000000002</v>
      </c>
      <c r="G40">
        <v>2.4</v>
      </c>
      <c r="H40">
        <v>2.1</v>
      </c>
      <c r="J40" s="2">
        <f>AVERAGE(B40:H40)</f>
        <v>2.2285714285714286</v>
      </c>
      <c r="K40" s="2">
        <f>_xlfn.STDEV.P(B40:H40)</f>
        <v>0.14846149779161802</v>
      </c>
      <c r="M40" t="s">
        <v>16</v>
      </c>
      <c r="N40">
        <v>1.6</v>
      </c>
      <c r="O40">
        <v>2.1</v>
      </c>
      <c r="P40">
        <v>1.6</v>
      </c>
      <c r="Q40">
        <v>1.5</v>
      </c>
      <c r="R40">
        <v>1.5</v>
      </c>
      <c r="S40">
        <v>1.5</v>
      </c>
      <c r="T40">
        <v>1.5</v>
      </c>
      <c r="V40" s="2">
        <f>AVERAGE(N40:U40)</f>
        <v>1.6142857142857143</v>
      </c>
      <c r="W40" s="2">
        <f>_xlfn.STDEV.P(N40:T40)</f>
        <v>0.20303814862216973</v>
      </c>
    </row>
    <row r="41" spans="1:23" x14ac:dyDescent="0.3">
      <c r="A41" t="s">
        <v>21</v>
      </c>
      <c r="B41">
        <v>6.8</v>
      </c>
      <c r="C41">
        <v>3.7</v>
      </c>
      <c r="D41">
        <v>5.0999999999999996</v>
      </c>
      <c r="E41">
        <v>3.8</v>
      </c>
      <c r="F41">
        <v>6</v>
      </c>
      <c r="G41">
        <v>6.3</v>
      </c>
      <c r="H41">
        <v>6.1</v>
      </c>
      <c r="J41" s="2">
        <f t="shared" ref="J41:J42" si="24">AVERAGE(B41:H41)</f>
        <v>5.3999999999999995</v>
      </c>
      <c r="K41" s="2">
        <f t="shared" ref="K41:K42" si="25">_xlfn.STDEV.P(B41:H41)</f>
        <v>1.1439280696667211</v>
      </c>
      <c r="M41" t="s">
        <v>21</v>
      </c>
      <c r="N41">
        <v>3.5</v>
      </c>
      <c r="O41">
        <v>2.7</v>
      </c>
      <c r="P41">
        <v>2.8</v>
      </c>
      <c r="Q41">
        <v>2.9</v>
      </c>
      <c r="R41">
        <v>2.9</v>
      </c>
      <c r="S41">
        <v>2.8</v>
      </c>
      <c r="T41">
        <v>3.7</v>
      </c>
      <c r="V41" s="2">
        <f t="shared" ref="V41" si="26">AVERAGE(N41:T41)</f>
        <v>3.0428571428571431</v>
      </c>
      <c r="W41" s="2">
        <f t="shared" ref="W41:W42" si="27">_xlfn.STDEV.P(N41:T41)</f>
        <v>0.36196741312342534</v>
      </c>
    </row>
    <row r="42" spans="1:23" x14ac:dyDescent="0.3">
      <c r="A42" t="s">
        <v>10</v>
      </c>
      <c r="C42">
        <v>2.1</v>
      </c>
      <c r="D42">
        <v>4</v>
      </c>
      <c r="E42">
        <v>2.8</v>
      </c>
      <c r="F42">
        <v>2.4</v>
      </c>
      <c r="G42">
        <v>2.7</v>
      </c>
      <c r="H42">
        <v>2.6</v>
      </c>
      <c r="J42" s="2">
        <f t="shared" si="24"/>
        <v>2.7666666666666671</v>
      </c>
      <c r="K42" s="2">
        <f t="shared" si="25"/>
        <v>0.59628479399994161</v>
      </c>
      <c r="M42" t="s">
        <v>10</v>
      </c>
      <c r="O42">
        <v>2.2999999999999998</v>
      </c>
      <c r="P42">
        <v>3.3</v>
      </c>
      <c r="Q42">
        <v>2.6</v>
      </c>
      <c r="R42">
        <v>2.7</v>
      </c>
      <c r="S42">
        <v>2.2000000000000002</v>
      </c>
      <c r="T42">
        <v>2.2000000000000002</v>
      </c>
      <c r="V42" s="2">
        <f>AVERAGE(N42:T42)</f>
        <v>2.5499999999999994</v>
      </c>
      <c r="W42" s="2">
        <f t="shared" si="27"/>
        <v>0.38622100754188754</v>
      </c>
    </row>
    <row r="44" spans="1:23" x14ac:dyDescent="0.3">
      <c r="J44" s="8" t="s">
        <v>22</v>
      </c>
      <c r="K44" s="8" t="s">
        <v>14</v>
      </c>
      <c r="V44" s="8" t="s">
        <v>22</v>
      </c>
      <c r="W44" s="8" t="s">
        <v>14</v>
      </c>
    </row>
    <row r="45" spans="1:23" x14ac:dyDescent="0.3">
      <c r="A45" t="s">
        <v>16</v>
      </c>
      <c r="B45">
        <f>B25-$B$5</f>
        <v>1.1000000000000001</v>
      </c>
      <c r="C45">
        <f t="shared" ref="C45:H45" si="28">C25-$B$5</f>
        <v>1.2999999999999998</v>
      </c>
      <c r="D45">
        <f t="shared" si="28"/>
        <v>1.2000000000000002</v>
      </c>
      <c r="E45">
        <f t="shared" si="28"/>
        <v>1.2999999999999998</v>
      </c>
      <c r="F45">
        <f t="shared" si="28"/>
        <v>1.1000000000000001</v>
      </c>
      <c r="G45">
        <f t="shared" si="28"/>
        <v>1.2999999999999998</v>
      </c>
      <c r="H45">
        <f t="shared" si="28"/>
        <v>1</v>
      </c>
      <c r="J45" s="2">
        <f>AVERAGE(B45:H45)</f>
        <v>1.1857142857142857</v>
      </c>
      <c r="K45" s="2">
        <f>_xlfn.STDEV.P(B45:H45)</f>
        <v>0.1124858267715972</v>
      </c>
      <c r="M45" t="s">
        <v>16</v>
      </c>
      <c r="N45">
        <f>N25-$N$5</f>
        <v>0.5</v>
      </c>
      <c r="O45">
        <f t="shared" ref="O45:T45" si="29">O25-$N$5</f>
        <v>0.89999999999999991</v>
      </c>
      <c r="P45">
        <f t="shared" si="29"/>
        <v>0.60000000000000009</v>
      </c>
      <c r="Q45">
        <f t="shared" si="29"/>
        <v>0.39999999999999991</v>
      </c>
      <c r="R45">
        <f t="shared" si="29"/>
        <v>0.5</v>
      </c>
      <c r="S45">
        <f t="shared" si="29"/>
        <v>0.39999999999999991</v>
      </c>
      <c r="T45">
        <f t="shared" si="29"/>
        <v>0.5</v>
      </c>
      <c r="V45" s="2">
        <f>AVERAGE(N45:T45)</f>
        <v>0.54285714285714282</v>
      </c>
      <c r="W45" s="2">
        <f>_xlfn.STDEV.P(N45:T45)</f>
        <v>0.15907898179514338</v>
      </c>
    </row>
    <row r="46" spans="1:23" x14ac:dyDescent="0.3">
      <c r="A46" t="s">
        <v>21</v>
      </c>
      <c r="B46">
        <f>B26-$B$6</f>
        <v>3</v>
      </c>
      <c r="C46">
        <f t="shared" ref="C46:H46" si="30">C26-$B$5</f>
        <v>1.7000000000000002</v>
      </c>
      <c r="D46">
        <f t="shared" si="30"/>
        <v>2.2000000000000002</v>
      </c>
      <c r="E46">
        <f t="shared" si="30"/>
        <v>1.9</v>
      </c>
      <c r="F46">
        <f t="shared" si="30"/>
        <v>3</v>
      </c>
      <c r="G46">
        <f t="shared" si="30"/>
        <v>3.0999999999999996</v>
      </c>
      <c r="H46">
        <f t="shared" si="30"/>
        <v>2.7</v>
      </c>
      <c r="J46" s="2">
        <f t="shared" ref="J46:J47" si="31">AVERAGE(B46:H46)</f>
        <v>2.5142857142857147</v>
      </c>
      <c r="K46" s="2">
        <f t="shared" ref="K46:K47" si="32">_xlfn.STDEV.P(B46:H46)</f>
        <v>0.53299308874793039</v>
      </c>
      <c r="M46" t="s">
        <v>21</v>
      </c>
      <c r="N46">
        <f>N26-$N$6</f>
        <v>1.4</v>
      </c>
      <c r="O46">
        <f t="shared" ref="O46:T46" si="33">O26-$N$6</f>
        <v>0.99999999999999989</v>
      </c>
      <c r="P46">
        <f t="shared" si="33"/>
        <v>1.1000000000000001</v>
      </c>
      <c r="Q46">
        <f t="shared" si="33"/>
        <v>1.2000000000000002</v>
      </c>
      <c r="R46">
        <f t="shared" si="33"/>
        <v>1.4</v>
      </c>
      <c r="S46">
        <f t="shared" si="33"/>
        <v>1.2000000000000002</v>
      </c>
      <c r="T46">
        <f t="shared" si="33"/>
        <v>1.4</v>
      </c>
      <c r="V46" s="2">
        <f t="shared" ref="V46:V47" si="34">AVERAGE(N46:T46)</f>
        <v>1.2428571428571427</v>
      </c>
      <c r="W46" s="2">
        <f t="shared" ref="W46:W47" si="35">_xlfn.STDEV.P(N46:T46)</f>
        <v>0.14982983545288034</v>
      </c>
    </row>
    <row r="47" spans="1:23" x14ac:dyDescent="0.3">
      <c r="A47" t="s">
        <v>10</v>
      </c>
      <c r="C47">
        <f t="shared" ref="C47:H47" si="36">C27-$B$7</f>
        <v>0.7</v>
      </c>
      <c r="D47">
        <f t="shared" si="36"/>
        <v>1.2</v>
      </c>
      <c r="E47">
        <f t="shared" si="36"/>
        <v>0.90000000000000013</v>
      </c>
      <c r="F47">
        <f t="shared" si="36"/>
        <v>0.7</v>
      </c>
      <c r="G47">
        <f t="shared" si="36"/>
        <v>1.0000000000000002</v>
      </c>
      <c r="H47">
        <f t="shared" si="36"/>
        <v>0.60000000000000009</v>
      </c>
      <c r="J47" s="2">
        <f t="shared" si="31"/>
        <v>0.85</v>
      </c>
      <c r="K47" s="2">
        <f t="shared" si="32"/>
        <v>0.20615528128088359</v>
      </c>
      <c r="M47" t="s">
        <v>10</v>
      </c>
      <c r="O47">
        <f>O27-$N$7</f>
        <v>0.7</v>
      </c>
      <c r="P47">
        <f t="shared" ref="P47:T47" si="37">P27-$N$7</f>
        <v>0.90000000000000013</v>
      </c>
      <c r="Q47">
        <f t="shared" si="37"/>
        <v>1.0000000000000002</v>
      </c>
      <c r="R47">
        <f t="shared" si="37"/>
        <v>1.0999999999999999</v>
      </c>
      <c r="S47">
        <f t="shared" si="37"/>
        <v>0.7</v>
      </c>
      <c r="T47">
        <f t="shared" si="37"/>
        <v>0.7</v>
      </c>
      <c r="V47" s="2">
        <f t="shared" si="34"/>
        <v>0.85000000000000009</v>
      </c>
      <c r="W47" s="2">
        <f t="shared" si="35"/>
        <v>0.16072751268321589</v>
      </c>
    </row>
    <row r="52" spans="1:23" x14ac:dyDescent="0.3">
      <c r="B52">
        <v>0</v>
      </c>
      <c r="C52">
        <v>1</v>
      </c>
      <c r="D52">
        <v>2</v>
      </c>
      <c r="E52">
        <v>3</v>
      </c>
      <c r="F52">
        <v>6</v>
      </c>
      <c r="G52">
        <v>7</v>
      </c>
      <c r="H52">
        <v>8</v>
      </c>
      <c r="I52">
        <v>9</v>
      </c>
      <c r="K52" t="s">
        <v>26</v>
      </c>
      <c r="N52">
        <v>0</v>
      </c>
      <c r="O52">
        <v>1</v>
      </c>
      <c r="P52">
        <v>2</v>
      </c>
      <c r="Q52">
        <v>3</v>
      </c>
      <c r="R52">
        <v>6</v>
      </c>
      <c r="S52">
        <v>7</v>
      </c>
      <c r="T52">
        <v>8</v>
      </c>
      <c r="U52">
        <v>9</v>
      </c>
      <c r="W52" t="s">
        <v>26</v>
      </c>
    </row>
    <row r="53" spans="1:23" x14ac:dyDescent="0.3">
      <c r="A53" t="s">
        <v>16</v>
      </c>
      <c r="B53" s="2">
        <v>1</v>
      </c>
      <c r="C53" s="2">
        <v>1.1428571428571428</v>
      </c>
      <c r="D53" s="2">
        <v>1.4285714285714286</v>
      </c>
      <c r="E53" s="2">
        <v>1.7</v>
      </c>
      <c r="F53" s="2">
        <v>2.1857142857142859</v>
      </c>
      <c r="G53" s="2">
        <v>2.2000000000000002</v>
      </c>
      <c r="H53" s="2">
        <v>2.2000000000000002</v>
      </c>
      <c r="I53" s="2">
        <v>2.23</v>
      </c>
      <c r="J53" s="2"/>
      <c r="K53" s="2">
        <f>(I53-B53)/9</f>
        <v>0.13666666666666666</v>
      </c>
      <c r="M53" t="s">
        <v>16</v>
      </c>
      <c r="N53" s="2">
        <v>1</v>
      </c>
      <c r="O53" s="2">
        <v>1</v>
      </c>
      <c r="P53" s="2">
        <v>1.0999999999999999</v>
      </c>
      <c r="Q53" s="2">
        <v>1.2285714285714284</v>
      </c>
      <c r="R53" s="2">
        <v>1.5428571428571429</v>
      </c>
      <c r="S53" s="2">
        <v>1.6142857142857143</v>
      </c>
      <c r="T53" s="2">
        <v>1.6142857142857141</v>
      </c>
      <c r="U53" s="2">
        <v>1.6142857142857143</v>
      </c>
      <c r="V53" s="2"/>
      <c r="W53" s="2">
        <f>(U53-N53)/7</f>
        <v>8.7755102040816338E-2</v>
      </c>
    </row>
    <row r="54" spans="1:23" x14ac:dyDescent="0.3">
      <c r="A54" t="s">
        <v>21</v>
      </c>
      <c r="B54" s="2">
        <v>0.9</v>
      </c>
      <c r="C54" s="2">
        <v>1</v>
      </c>
      <c r="D54" s="2">
        <v>1.2428571428571427</v>
      </c>
      <c r="E54" s="2">
        <v>1.7714285714285716</v>
      </c>
      <c r="F54" s="2">
        <v>3.5000000000000004</v>
      </c>
      <c r="G54" s="2">
        <v>4.1428571428571432</v>
      </c>
      <c r="H54" s="2">
        <v>4.757142857142858</v>
      </c>
      <c r="I54" s="2">
        <v>5.3999999999999995</v>
      </c>
      <c r="J54" s="2"/>
      <c r="K54" s="2">
        <f t="shared" ref="K54:K55" si="38">(I54-B54)/9</f>
        <v>0.49999999999999989</v>
      </c>
      <c r="M54" t="s">
        <v>21</v>
      </c>
      <c r="N54" s="2">
        <v>0.9</v>
      </c>
      <c r="O54" s="2">
        <v>0.90000000000000013</v>
      </c>
      <c r="P54" s="2">
        <v>1.1142857142857141</v>
      </c>
      <c r="Q54" s="2">
        <v>1.4000000000000001</v>
      </c>
      <c r="R54" s="2">
        <v>2.1428571428571423</v>
      </c>
      <c r="S54" s="2">
        <v>2.4857142857142853</v>
      </c>
      <c r="T54" s="2">
        <v>2.7714285714285718</v>
      </c>
      <c r="U54" s="2">
        <v>3.0428571428571431</v>
      </c>
      <c r="V54" s="2"/>
      <c r="W54" s="2">
        <f>(U54-N54)/9</f>
        <v>0.23809523809523814</v>
      </c>
    </row>
    <row r="55" spans="1:23" x14ac:dyDescent="0.3">
      <c r="A55" t="s">
        <v>10</v>
      </c>
      <c r="B55" s="2">
        <v>1.2</v>
      </c>
      <c r="C55" s="2">
        <v>1.2714285714285711</v>
      </c>
      <c r="D55" s="2">
        <v>1.4285714285714288</v>
      </c>
      <c r="E55" s="2">
        <v>1.5285714285714285</v>
      </c>
      <c r="F55" s="2">
        <v>2.0500000000000003</v>
      </c>
      <c r="G55" s="2">
        <v>2.3000000000000003</v>
      </c>
      <c r="H55" s="2">
        <v>2.5833333333333335</v>
      </c>
      <c r="I55" s="2">
        <v>2.7666666666666671</v>
      </c>
      <c r="J55" s="2"/>
      <c r="K55" s="2">
        <f t="shared" si="38"/>
        <v>0.17407407407407413</v>
      </c>
      <c r="M55" t="s">
        <v>10</v>
      </c>
      <c r="N55" s="2">
        <v>1.2</v>
      </c>
      <c r="O55" s="2">
        <v>1.2428571428571427</v>
      </c>
      <c r="P55" s="2">
        <v>1.3857142857142859</v>
      </c>
      <c r="Q55" s="2">
        <v>1.5</v>
      </c>
      <c r="R55" s="2">
        <v>2.0500000000000003</v>
      </c>
      <c r="S55" s="2">
        <v>2.35</v>
      </c>
      <c r="T55" s="2">
        <v>2.4666666666666663</v>
      </c>
      <c r="U55" s="2">
        <v>2.5499999999999994</v>
      </c>
      <c r="V55" s="2"/>
      <c r="W55" s="2">
        <f>(U55-N55)/9</f>
        <v>0.14999999999999994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05350-980C-46BA-81BE-3D3BD7DF0AAC}">
  <dimension ref="A1:L14"/>
  <sheetViews>
    <sheetView tabSelected="1" workbookViewId="0">
      <selection activeCell="G22" sqref="G22"/>
    </sheetView>
  </sheetViews>
  <sheetFormatPr defaultRowHeight="14.4" x14ac:dyDescent="0.3"/>
  <sheetData>
    <row r="1" spans="1:12" ht="15" thickBot="1" x14ac:dyDescent="0.35">
      <c r="A1" s="9"/>
      <c r="B1" s="10" t="s">
        <v>0</v>
      </c>
      <c r="C1" s="10" t="s">
        <v>12</v>
      </c>
      <c r="I1" s="15" t="s">
        <v>0</v>
      </c>
      <c r="J1" s="15"/>
      <c r="K1" s="15" t="s">
        <v>12</v>
      </c>
      <c r="L1" s="15"/>
    </row>
    <row r="2" spans="1:12" ht="15" thickBot="1" x14ac:dyDescent="0.35">
      <c r="A2" s="11" t="s">
        <v>16</v>
      </c>
      <c r="B2" s="12">
        <v>1.2</v>
      </c>
      <c r="C2" s="12">
        <v>0.5</v>
      </c>
      <c r="I2" t="s">
        <v>22</v>
      </c>
      <c r="J2" t="s">
        <v>14</v>
      </c>
      <c r="K2" t="s">
        <v>22</v>
      </c>
      <c r="L2" t="s">
        <v>14</v>
      </c>
    </row>
    <row r="3" spans="1:12" ht="15" thickBot="1" x14ac:dyDescent="0.35">
      <c r="A3" s="11" t="s">
        <v>8</v>
      </c>
      <c r="B3" s="12">
        <v>0.9</v>
      </c>
      <c r="C3" s="12">
        <v>0.4</v>
      </c>
      <c r="H3" t="s">
        <v>16</v>
      </c>
      <c r="I3" s="13">
        <v>1.1857142857142857</v>
      </c>
      <c r="J3" s="13">
        <v>0.1124858267715972</v>
      </c>
      <c r="K3" s="13">
        <v>0.54285714285714282</v>
      </c>
      <c r="L3" s="13">
        <v>0.15907898179514338</v>
      </c>
    </row>
    <row r="4" spans="1:12" ht="15" thickBot="1" x14ac:dyDescent="0.35">
      <c r="A4" s="11" t="s">
        <v>21</v>
      </c>
      <c r="B4" s="12">
        <v>2.6</v>
      </c>
      <c r="C4" s="12">
        <v>1.2</v>
      </c>
      <c r="H4" t="s">
        <v>27</v>
      </c>
      <c r="I4" s="13">
        <v>1</v>
      </c>
      <c r="J4" s="13">
        <v>9.9999999999999867E-2</v>
      </c>
      <c r="K4" s="13">
        <v>0.46666666666666656</v>
      </c>
      <c r="L4" s="13">
        <v>0.1527525231651948</v>
      </c>
    </row>
    <row r="5" spans="1:12" ht="15" thickBot="1" x14ac:dyDescent="0.35">
      <c r="A5" s="11" t="s">
        <v>10</v>
      </c>
      <c r="B5" s="12">
        <v>0.8</v>
      </c>
      <c r="C5" s="12">
        <v>0.8</v>
      </c>
      <c r="H5" t="s">
        <v>28</v>
      </c>
      <c r="I5" s="13">
        <v>2.5142857142857147</v>
      </c>
      <c r="J5" s="13">
        <v>0.53299308874793039</v>
      </c>
      <c r="K5" s="13">
        <v>1.2428571428571427</v>
      </c>
      <c r="L5" s="13">
        <v>0.14982983545288034</v>
      </c>
    </row>
    <row r="6" spans="1:12" ht="15" thickBot="1" x14ac:dyDescent="0.35">
      <c r="A6" s="11" t="s">
        <v>17</v>
      </c>
      <c r="B6" s="12">
        <v>2.4</v>
      </c>
      <c r="C6" s="12">
        <v>1.5</v>
      </c>
      <c r="H6" t="s">
        <v>29</v>
      </c>
      <c r="I6" s="13">
        <v>0.85</v>
      </c>
      <c r="J6" s="13">
        <v>0.20615528128088359</v>
      </c>
      <c r="K6" s="13">
        <v>0.85000000000000009</v>
      </c>
      <c r="L6" s="13">
        <v>0.16072751268321589</v>
      </c>
    </row>
    <row r="7" spans="1:12" ht="15" thickBot="1" x14ac:dyDescent="0.35">
      <c r="A7" s="11" t="s">
        <v>18</v>
      </c>
      <c r="B7" s="12">
        <v>4.3</v>
      </c>
      <c r="C7" s="12">
        <v>1.6</v>
      </c>
      <c r="H7" t="s">
        <v>30</v>
      </c>
      <c r="I7" s="13">
        <v>2.8333333333333335</v>
      </c>
      <c r="J7" s="13">
        <v>0.15275252316519461</v>
      </c>
      <c r="K7" s="13">
        <v>1.8333333333333333</v>
      </c>
      <c r="L7" s="13">
        <v>0.15275252316519458</v>
      </c>
    </row>
    <row r="8" spans="1:12" x14ac:dyDescent="0.3">
      <c r="H8" t="s">
        <v>18</v>
      </c>
      <c r="I8" s="13">
        <v>5.0666666666666673</v>
      </c>
      <c r="J8" s="13">
        <v>0.41633319989322642</v>
      </c>
      <c r="K8" s="13">
        <v>2.3499999999999996</v>
      </c>
      <c r="L8" s="13">
        <v>0.35355339059327379</v>
      </c>
    </row>
    <row r="9" spans="1:12" x14ac:dyDescent="0.3">
      <c r="I9" s="13"/>
      <c r="J9" s="13"/>
      <c r="K9" s="13"/>
      <c r="L9" s="13"/>
    </row>
    <row r="10" spans="1:12" x14ac:dyDescent="0.3">
      <c r="I10" s="13"/>
      <c r="J10" s="13"/>
      <c r="K10" s="13"/>
      <c r="L10" s="13"/>
    </row>
    <row r="11" spans="1:12" x14ac:dyDescent="0.3">
      <c r="I11" s="13"/>
      <c r="J11" s="13"/>
      <c r="K11" s="13"/>
      <c r="L11" s="13"/>
    </row>
    <row r="12" spans="1:12" x14ac:dyDescent="0.3">
      <c r="I12" s="13"/>
      <c r="J12" s="13"/>
      <c r="K12" s="13"/>
      <c r="L12" s="13"/>
    </row>
    <row r="13" spans="1:12" x14ac:dyDescent="0.3">
      <c r="I13" s="13"/>
      <c r="J13" s="13"/>
      <c r="K13" s="13"/>
      <c r="L13" s="13"/>
    </row>
    <row r="14" spans="1:12" x14ac:dyDescent="0.3">
      <c r="I14" s="13"/>
      <c r="J14" s="13"/>
      <c r="K14" s="13"/>
      <c r="L14" s="13"/>
    </row>
  </sheetData>
  <mergeCells count="2">
    <mergeCell ref="I1:J1"/>
    <mergeCell ref="K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Polysaccharides</vt:lpstr>
      <vt:lpstr>agar,starch,fucoidan</vt:lpstr>
      <vt:lpstr>Paper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Alvaro Escobar Doncel</cp:lastModifiedBy>
  <dcterms:created xsi:type="dcterms:W3CDTF">2015-06-05T18:17:20Z</dcterms:created>
  <dcterms:modified xsi:type="dcterms:W3CDTF">2025-08-12T21:13:09Z</dcterms:modified>
</cp:coreProperties>
</file>