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uela/Documents/PhD/"/>
    </mc:Choice>
  </mc:AlternateContent>
  <xr:revisionPtr revIDLastSave="0" documentId="13_ncr:1_{404C8C55-2EFC-9540-8CBA-CD156D4A6EE1}" xr6:coauthVersionLast="47" xr6:coauthVersionMax="47" xr10:uidLastSave="{00000000-0000-0000-0000-000000000000}"/>
  <bookViews>
    <workbookView xWindow="1180" yWindow="500" windowWidth="27620" windowHeight="16940" activeTab="4" xr2:uid="{A86654C7-AAFD-B845-B692-B34AED68D5C1}"/>
  </bookViews>
  <sheets>
    <sheet name="Figure 1 " sheetId="1" r:id="rId1"/>
    <sheet name="Figure 2 " sheetId="2" r:id="rId2"/>
    <sheet name="Figure 3" sheetId="3" r:id="rId3"/>
    <sheet name="Figure 4" sheetId="4" r:id="rId4"/>
    <sheet name="Figure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5" l="1"/>
  <c r="T10" i="5"/>
  <c r="U9" i="5"/>
  <c r="T9" i="5"/>
  <c r="S9" i="5"/>
  <c r="U8" i="5"/>
  <c r="T8" i="5"/>
  <c r="S8" i="5"/>
  <c r="U5" i="5"/>
  <c r="T5" i="5"/>
  <c r="U4" i="5"/>
  <c r="T4" i="5"/>
  <c r="S4" i="5"/>
  <c r="V4" i="5" s="1"/>
  <c r="U3" i="5"/>
  <c r="T3" i="5"/>
  <c r="W3" i="5" s="1"/>
  <c r="S3" i="5"/>
  <c r="V3" i="5" l="1"/>
  <c r="W4" i="5"/>
  <c r="W8" i="5"/>
  <c r="W10" i="5"/>
  <c r="W9" i="5"/>
  <c r="W5" i="5"/>
  <c r="V9" i="5"/>
  <c r="V10" i="5"/>
  <c r="V5" i="5"/>
  <c r="M32" i="1" l="1"/>
  <c r="L32" i="1"/>
  <c r="K32" i="1"/>
  <c r="J32" i="1"/>
  <c r="F32" i="1"/>
  <c r="E32" i="1"/>
  <c r="D32" i="1"/>
  <c r="C32" i="1"/>
  <c r="B32" i="1"/>
  <c r="V8" i="5"/>
</calcChain>
</file>

<file path=xl/sharedStrings.xml><?xml version="1.0" encoding="utf-8"?>
<sst xmlns="http://schemas.openxmlformats.org/spreadsheetml/2006/main" count="228" uniqueCount="78">
  <si>
    <t>D3</t>
  </si>
  <si>
    <t>D4</t>
  </si>
  <si>
    <t>D5</t>
  </si>
  <si>
    <t>D6</t>
  </si>
  <si>
    <t>D7</t>
  </si>
  <si>
    <t>D10</t>
  </si>
  <si>
    <t>average</t>
  </si>
  <si>
    <t xml:space="preserve">3D11 </t>
  </si>
  <si>
    <t>W24  group</t>
  </si>
  <si>
    <t>/</t>
  </si>
  <si>
    <t>i.v. 1000 spz</t>
  </si>
  <si>
    <t xml:space="preserve">skin 5000 spz </t>
  </si>
  <si>
    <t xml:space="preserve">bite challenge </t>
  </si>
  <si>
    <t xml:space="preserve">Mouse No. </t>
  </si>
  <si>
    <t>3D11 100µg_1</t>
  </si>
  <si>
    <t>3D11 100µg_2</t>
  </si>
  <si>
    <t>3D11 100µg_3</t>
  </si>
  <si>
    <t>3D11 300µg_1</t>
  </si>
  <si>
    <t>3D11 300µg_2</t>
  </si>
  <si>
    <t>3D11 300µg_3</t>
  </si>
  <si>
    <t>PBS_1</t>
  </si>
  <si>
    <t>PBS_2</t>
  </si>
  <si>
    <t>PBS_3</t>
  </si>
  <si>
    <t>Titration  i.v. injection 1000 spz</t>
  </si>
  <si>
    <t>0*</t>
  </si>
  <si>
    <t>*Limit of detection 0.0001 -&gt; 0 was replace by 0.0001 to calculate the log10</t>
  </si>
  <si>
    <t>Hours</t>
  </si>
  <si>
    <t>Control</t>
  </si>
  <si>
    <t>3D11</t>
  </si>
  <si>
    <t>Control (Total flux [p/s])</t>
  </si>
  <si>
    <t>3D11  (Total flux [p/s])</t>
  </si>
  <si>
    <t>Pb motile</t>
  </si>
  <si>
    <t>Pb immotile</t>
  </si>
  <si>
    <t>PbPf motile</t>
  </si>
  <si>
    <t>PbPf immotile</t>
  </si>
  <si>
    <t>Bin Center (min)</t>
  </si>
  <si>
    <t>PbmCherry</t>
  </si>
  <si>
    <t>spz (n)</t>
  </si>
  <si>
    <t>total</t>
  </si>
  <si>
    <t>between 0.5 and 3 hours after injection</t>
  </si>
  <si>
    <t>between 0.5 and 2 hours after injection</t>
  </si>
  <si>
    <t xml:space="preserve">vessel </t>
  </si>
  <si>
    <t>parenchyma</t>
  </si>
  <si>
    <t xml:space="preserve">crossing </t>
  </si>
  <si>
    <t>PbPf GFP</t>
  </si>
  <si>
    <t xml:space="preserve">percentage </t>
  </si>
  <si>
    <t>parenchyme</t>
  </si>
  <si>
    <t xml:space="preserve">In vivo imaging </t>
  </si>
  <si>
    <t xml:space="preserve">Ex vivo imaging </t>
  </si>
  <si>
    <t>between 1 and 3 hours after injection</t>
  </si>
  <si>
    <t>Location of sporozoites using FLIK+ mice (experiment 8.2, 8.3)</t>
  </si>
  <si>
    <t>Location of sporozoites using FLIK+ mice (experiment 8.7, 8.10)</t>
  </si>
  <si>
    <t>between 1 and 2 hours after injection</t>
  </si>
  <si>
    <t>pooled number of sporozoites moving in 4 different experiments (8.2, 8.3, 8.4, 8.6)</t>
  </si>
  <si>
    <t>Concentration 3D11 [µg/ml]</t>
  </si>
  <si>
    <t> 5</t>
  </si>
  <si>
    <t> 0.006</t>
  </si>
  <si>
    <t>Invasion 2 h ( % from control)  independed experiments</t>
  </si>
  <si>
    <t>Development 15 h ( % from control)   independed experiments</t>
  </si>
  <si>
    <t>Development 44 h ( % from control)   independed experiments</t>
  </si>
  <si>
    <t>Cytotoxicity ( % from control)   independed experiments</t>
  </si>
  <si>
    <t>MeanFITC-A intracellular parasites 44 h post-infection  independed experiments</t>
  </si>
  <si>
    <t>3D11 2 h post-infection</t>
  </si>
  <si>
    <t>3D11 added with spz</t>
  </si>
  <si>
    <t>UIS4 MFI</t>
  </si>
  <si>
    <t>GFP MFI</t>
  </si>
  <si>
    <t>Projected area [µm2]</t>
  </si>
  <si>
    <t xml:space="preserve">Experiment number </t>
  </si>
  <si>
    <t xml:space="preserve">total </t>
  </si>
  <si>
    <t>Inside cells</t>
  </si>
  <si>
    <t xml:space="preserve">CONTROL </t>
  </si>
  <si>
    <t>3D11+</t>
  </si>
  <si>
    <t>UIS4+</t>
  </si>
  <si>
    <t>UIS4- 3D11-</t>
  </si>
  <si>
    <t xml:space="preserve">total spz </t>
  </si>
  <si>
    <t xml:space="preserve">2h </t>
  </si>
  <si>
    <t>4h</t>
  </si>
  <si>
    <t xml:space="preserve">44h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</si>
</sst>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"/>
    <numFmt numFmtId="167" formatCode="0.0"/>
  </numFmts>
  <fonts count="10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sz val="8"/>
      <name val="Aptos Narrow"/>
      <family val="2"/>
      <scheme val="minor"/>
    </font>
    <font>
      <sz val="9"/>
      <name val="Arial"/>
      <family val="2"/>
    </font>
    <font>
      <sz val="12"/>
      <color theme="1"/>
      <name val="Aptos Display"/>
      <scheme val="major"/>
    </font>
    <font>
      <b/>
      <sz val="12"/>
      <color theme="1"/>
      <name val="Aptos Display"/>
      <scheme val="major"/>
    </font>
    <font>
      <sz val="12"/>
      <color theme="1"/>
      <name val="Aptos Narrow"/>
      <scheme val="minor"/>
    </font>
    <font>
      <sz val="12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5" fillId="0" borderId="0" xfId="0" applyFont="1"/>
    <xf numFmtId="2" fontId="6" fillId="0" borderId="1" xfId="0" applyNumberFormat="1" applyFont="1" applyBorder="1"/>
    <xf numFmtId="0" fontId="6" fillId="0" borderId="0" xfId="0" applyFont="1"/>
    <xf numFmtId="2" fontId="6" fillId="0" borderId="0" xfId="0" applyNumberFormat="1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7" fontId="8" fillId="0" borderId="0" xfId="0" applyNumberFormat="1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/>
    <xf numFmtId="0" fontId="9" fillId="0" borderId="0" xfId="0" applyFont="1" applyAlignment="1">
      <alignment horizontal="right"/>
    </xf>
    <xf numFmtId="0" fontId="8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2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5BF9-3FF1-7A49-9CF9-216899A805EF}">
  <dimension ref="A1:T45"/>
  <sheetViews>
    <sheetView workbookViewId="0">
      <selection activeCell="E10" sqref="E10"/>
    </sheetView>
  </sheetViews>
  <sheetFormatPr baseColWidth="10" defaultRowHeight="16"/>
  <cols>
    <col min="1" max="1" width="13.6640625" customWidth="1"/>
  </cols>
  <sheetData>
    <row r="1" spans="1:20" ht="19">
      <c r="A1" s="51" t="s">
        <v>7</v>
      </c>
      <c r="B1" s="51"/>
      <c r="C1" s="51"/>
      <c r="D1" s="51"/>
      <c r="E1" s="51"/>
      <c r="F1" s="51"/>
      <c r="G1" s="51"/>
      <c r="H1" s="2"/>
      <c r="I1" s="51" t="s">
        <v>8</v>
      </c>
      <c r="J1" s="51"/>
      <c r="K1" s="51"/>
      <c r="L1" s="51"/>
      <c r="M1" s="51"/>
      <c r="N1" s="51"/>
      <c r="O1" s="51"/>
    </row>
    <row r="2" spans="1:20">
      <c r="A2" s="52" t="s">
        <v>11</v>
      </c>
      <c r="B2" s="52"/>
      <c r="C2" s="3"/>
      <c r="D2" s="3"/>
      <c r="E2" s="3"/>
      <c r="F2" s="3"/>
      <c r="G2" s="3"/>
      <c r="I2" s="52" t="s">
        <v>11</v>
      </c>
      <c r="J2" s="52"/>
      <c r="K2" s="3"/>
      <c r="L2" s="3"/>
      <c r="M2" s="3"/>
      <c r="N2" s="3"/>
      <c r="O2" s="3"/>
    </row>
    <row r="3" spans="1:20" ht="16" customHeight="1">
      <c r="A3" s="4" t="s">
        <v>13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I3" s="4" t="s">
        <v>13</v>
      </c>
      <c r="J3" s="4" t="s">
        <v>0</v>
      </c>
      <c r="K3" s="4" t="s">
        <v>1</v>
      </c>
      <c r="L3" s="4" t="s">
        <v>2</v>
      </c>
      <c r="M3" s="4" t="s">
        <v>3</v>
      </c>
      <c r="N3" s="4" t="s">
        <v>4</v>
      </c>
      <c r="O3" s="4" t="s">
        <v>5</v>
      </c>
      <c r="Q3" s="53" t="s">
        <v>25</v>
      </c>
      <c r="R3" s="53"/>
      <c r="S3" s="53"/>
      <c r="T3" s="53"/>
    </row>
    <row r="4" spans="1:20">
      <c r="A4" s="4">
        <v>1</v>
      </c>
      <c r="B4" s="17" t="s">
        <v>24</v>
      </c>
      <c r="C4" s="4">
        <v>0</v>
      </c>
      <c r="D4" s="4">
        <v>0</v>
      </c>
      <c r="E4" s="4">
        <v>0</v>
      </c>
      <c r="F4" s="4">
        <v>0</v>
      </c>
      <c r="G4" s="5" t="s">
        <v>9</v>
      </c>
      <c r="I4" s="4">
        <v>1</v>
      </c>
      <c r="J4" s="5">
        <v>1.2282371725980286E-3</v>
      </c>
      <c r="K4" s="5">
        <v>2.080151076070309E-2</v>
      </c>
      <c r="L4" s="4">
        <v>0.15183104160170541</v>
      </c>
      <c r="M4" s="4">
        <v>1.1119869035348329</v>
      </c>
      <c r="N4" s="5" t="s">
        <v>9</v>
      </c>
      <c r="O4" s="5"/>
      <c r="Q4" s="53"/>
      <c r="R4" s="53"/>
      <c r="S4" s="53"/>
      <c r="T4" s="53"/>
    </row>
    <row r="5" spans="1:20">
      <c r="A5" s="4">
        <v>2</v>
      </c>
      <c r="B5" s="17">
        <v>0</v>
      </c>
      <c r="C5" s="4">
        <v>0</v>
      </c>
      <c r="D5" s="4">
        <v>0</v>
      </c>
      <c r="E5" s="4">
        <v>0</v>
      </c>
      <c r="F5" s="4">
        <v>0</v>
      </c>
      <c r="G5" s="5" t="s">
        <v>9</v>
      </c>
      <c r="I5" s="4">
        <v>2</v>
      </c>
      <c r="J5" s="5">
        <v>1.851151004557945E-3</v>
      </c>
      <c r="K5" s="5">
        <v>9.3703721056244641E-3</v>
      </c>
      <c r="L5" s="4">
        <v>8.3752264055439118E-2</v>
      </c>
      <c r="M5" s="4">
        <v>0.87386325090051531</v>
      </c>
      <c r="N5" s="5" t="s">
        <v>9</v>
      </c>
      <c r="O5" s="5"/>
    </row>
    <row r="6" spans="1:20">
      <c r="A6" s="4">
        <v>3</v>
      </c>
      <c r="B6" s="17">
        <v>0</v>
      </c>
      <c r="C6" s="4">
        <v>0</v>
      </c>
      <c r="D6" s="4">
        <v>0</v>
      </c>
      <c r="E6" s="4">
        <v>0</v>
      </c>
      <c r="F6" s="4">
        <v>0</v>
      </c>
      <c r="G6" s="5" t="s">
        <v>9</v>
      </c>
      <c r="I6" s="4">
        <v>3</v>
      </c>
      <c r="J6" s="5">
        <v>5.5676416913258203E-3</v>
      </c>
      <c r="K6" s="5">
        <v>4.7929643362662193E-2</v>
      </c>
      <c r="L6" s="4">
        <v>0.36339980708405301</v>
      </c>
      <c r="M6" s="4">
        <v>1.7897651589153232</v>
      </c>
      <c r="N6" s="5" t="s">
        <v>9</v>
      </c>
      <c r="O6" s="5"/>
    </row>
    <row r="7" spans="1:20">
      <c r="A7" s="4">
        <v>4</v>
      </c>
      <c r="B7" s="17">
        <v>0</v>
      </c>
      <c r="C7" s="4">
        <v>0</v>
      </c>
      <c r="D7" s="4">
        <v>0</v>
      </c>
      <c r="E7" s="4">
        <v>0</v>
      </c>
      <c r="F7" s="4">
        <v>0</v>
      </c>
      <c r="G7" s="5" t="s">
        <v>9</v>
      </c>
      <c r="I7" s="4">
        <v>4</v>
      </c>
      <c r="J7" s="5">
        <v>4.9055259683614899E-3</v>
      </c>
      <c r="K7" s="5">
        <v>5.4744525547445258E-2</v>
      </c>
      <c r="L7" s="4">
        <v>0.38413961981537736</v>
      </c>
      <c r="M7" s="4">
        <v>4.7895944912012238</v>
      </c>
      <c r="N7" s="5" t="s">
        <v>9</v>
      </c>
      <c r="O7" s="5"/>
    </row>
    <row r="8" spans="1:20">
      <c r="A8" s="4">
        <v>5</v>
      </c>
      <c r="B8" s="17">
        <v>0</v>
      </c>
      <c r="C8" s="4">
        <v>0</v>
      </c>
      <c r="D8" s="4">
        <v>0</v>
      </c>
      <c r="E8" s="4">
        <v>0</v>
      </c>
      <c r="F8" s="4">
        <v>0</v>
      </c>
      <c r="G8" s="5" t="s">
        <v>9</v>
      </c>
      <c r="I8" s="4">
        <v>5</v>
      </c>
      <c r="J8" s="5">
        <v>6.123773714313709E-4</v>
      </c>
      <c r="K8" s="5">
        <v>2.8519511420027218E-3</v>
      </c>
      <c r="L8" s="4">
        <v>1.6747955523965914E-2</v>
      </c>
      <c r="M8" s="4">
        <v>0.18202218168316031</v>
      </c>
      <c r="N8" s="5" t="s">
        <v>9</v>
      </c>
      <c r="O8" s="5"/>
    </row>
    <row r="9" spans="1:20">
      <c r="A9" s="4">
        <v>6</v>
      </c>
      <c r="B9" s="17">
        <v>0</v>
      </c>
      <c r="C9" s="4">
        <v>0</v>
      </c>
      <c r="D9" s="4">
        <v>0</v>
      </c>
      <c r="E9" s="4">
        <v>0</v>
      </c>
      <c r="F9" s="4">
        <v>0</v>
      </c>
      <c r="G9" s="5" t="s">
        <v>9</v>
      </c>
      <c r="I9" s="4">
        <v>6</v>
      </c>
      <c r="J9" s="5">
        <v>1E-4</v>
      </c>
      <c r="K9" s="5">
        <v>1.8135910513387326E-3</v>
      </c>
      <c r="L9" s="4">
        <v>1.2210409781352263E-2</v>
      </c>
      <c r="M9" s="4">
        <v>6.6925229198751809E-2</v>
      </c>
      <c r="N9" s="5" t="s">
        <v>9</v>
      </c>
      <c r="O9" s="5"/>
    </row>
    <row r="10" spans="1:20">
      <c r="A10" s="4">
        <v>7</v>
      </c>
      <c r="B10" s="17">
        <v>0</v>
      </c>
      <c r="C10" s="4">
        <v>0</v>
      </c>
      <c r="D10" s="4">
        <v>0</v>
      </c>
      <c r="E10" s="4">
        <v>0</v>
      </c>
      <c r="F10" s="4">
        <v>0</v>
      </c>
      <c r="G10" s="5" t="s">
        <v>9</v>
      </c>
      <c r="I10" s="4">
        <v>7</v>
      </c>
      <c r="J10" s="5">
        <v>2.6652615954255911E-3</v>
      </c>
      <c r="K10" s="5">
        <v>2.1868287508711549E-2</v>
      </c>
      <c r="L10" s="4">
        <v>0.15549084705781524</v>
      </c>
      <c r="M10" s="4">
        <v>0.9053182917002417</v>
      </c>
      <c r="N10" s="5" t="s">
        <v>9</v>
      </c>
      <c r="O10" s="5"/>
    </row>
    <row r="11" spans="1:20">
      <c r="A11" s="4" t="s">
        <v>6</v>
      </c>
      <c r="B11" s="17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I11" s="4" t="s">
        <v>6</v>
      </c>
      <c r="J11" s="6">
        <v>2.4185992576714636E-3</v>
      </c>
      <c r="K11" s="6">
        <v>2.2768554496926861E-2</v>
      </c>
      <c r="L11" s="6">
        <v>0.16679599213138691</v>
      </c>
      <c r="M11" s="6">
        <v>1.3884965010191499</v>
      </c>
      <c r="N11" s="6"/>
      <c r="O11" s="4"/>
    </row>
    <row r="12" spans="1:20">
      <c r="A12" s="3"/>
      <c r="B12" s="7"/>
      <c r="C12" s="7"/>
      <c r="D12" s="7"/>
      <c r="E12" s="7"/>
      <c r="F12" s="7"/>
      <c r="G12" s="7"/>
      <c r="I12" s="3"/>
      <c r="J12" s="7"/>
      <c r="K12" s="7"/>
      <c r="L12" s="7"/>
      <c r="M12" s="7"/>
      <c r="N12" s="7"/>
      <c r="O12" s="3"/>
    </row>
    <row r="13" spans="1:20">
      <c r="A13" s="8" t="s">
        <v>10</v>
      </c>
      <c r="B13" s="3"/>
      <c r="C13" s="3"/>
      <c r="D13" s="3"/>
      <c r="E13" s="3"/>
      <c r="F13" s="3"/>
      <c r="G13" s="3"/>
      <c r="I13" s="8" t="s">
        <v>10</v>
      </c>
      <c r="J13" s="3"/>
      <c r="K13" s="3"/>
      <c r="L13" s="3"/>
      <c r="M13" s="3"/>
      <c r="N13" s="3"/>
      <c r="O13" s="3"/>
    </row>
    <row r="14" spans="1:20">
      <c r="A14" s="4" t="s">
        <v>13</v>
      </c>
      <c r="B14" s="4" t="s">
        <v>0</v>
      </c>
      <c r="C14" s="4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I14" s="4" t="s">
        <v>13</v>
      </c>
      <c r="J14" s="4" t="s">
        <v>0</v>
      </c>
      <c r="K14" s="4" t="s">
        <v>1</v>
      </c>
      <c r="L14" s="4" t="s">
        <v>2</v>
      </c>
      <c r="M14" s="4" t="s">
        <v>3</v>
      </c>
      <c r="N14" s="4" t="s">
        <v>4</v>
      </c>
      <c r="O14" s="4" t="s">
        <v>5</v>
      </c>
    </row>
    <row r="15" spans="1:20">
      <c r="A15" s="4">
        <v>1</v>
      </c>
      <c r="B15" s="6">
        <v>2.2288095927964872E-3</v>
      </c>
      <c r="C15" s="4">
        <v>1.9886282929046553E-2</v>
      </c>
      <c r="D15" s="4">
        <v>0.1531569076891019</v>
      </c>
      <c r="E15" s="6">
        <v>1.0968331055838194</v>
      </c>
      <c r="F15" s="4">
        <v>7.7419068323506774</v>
      </c>
      <c r="G15" s="5" t="s">
        <v>9</v>
      </c>
      <c r="I15" s="4">
        <v>1</v>
      </c>
      <c r="J15" s="6">
        <v>2.2767963405673363E-3</v>
      </c>
      <c r="K15" s="6">
        <v>2.5474383978446632E-2</v>
      </c>
      <c r="L15" s="3">
        <v>0.18970537593655568</v>
      </c>
      <c r="M15" s="6">
        <v>1.2326194985351009</v>
      </c>
      <c r="N15" s="5" t="s">
        <v>9</v>
      </c>
      <c r="O15" s="9"/>
    </row>
    <row r="16" spans="1:20">
      <c r="A16" s="4">
        <v>2</v>
      </c>
      <c r="B16" s="6">
        <v>0</v>
      </c>
      <c r="C16" s="4">
        <v>0</v>
      </c>
      <c r="D16" s="4">
        <v>0</v>
      </c>
      <c r="E16" s="6">
        <v>1.8196154546005945E-3</v>
      </c>
      <c r="F16" s="4">
        <v>1.2722132471728594E-2</v>
      </c>
      <c r="G16" s="5" t="s">
        <v>9</v>
      </c>
      <c r="I16" s="4">
        <v>2</v>
      </c>
      <c r="J16" s="6">
        <v>3.3583671618858911E-3</v>
      </c>
      <c r="K16" s="6">
        <v>3.4867002893961239E-2</v>
      </c>
      <c r="L16" s="3">
        <v>0.22839226986306696</v>
      </c>
      <c r="M16" s="6">
        <v>1.6898318667886314</v>
      </c>
      <c r="N16" s="5" t="s">
        <v>9</v>
      </c>
      <c r="O16" s="9"/>
    </row>
    <row r="17" spans="1:15">
      <c r="A17" s="4">
        <v>3</v>
      </c>
      <c r="B17" s="6">
        <v>0</v>
      </c>
      <c r="C17" s="4">
        <v>3.0449866325086834E-3</v>
      </c>
      <c r="D17" s="4">
        <v>2.0783182974739352E-2</v>
      </c>
      <c r="E17" s="6">
        <v>0.20165023143489635</v>
      </c>
      <c r="F17" s="4">
        <v>1.5696834890614881</v>
      </c>
      <c r="G17" s="5" t="s">
        <v>9</v>
      </c>
      <c r="I17" s="4">
        <v>3</v>
      </c>
      <c r="J17" s="6">
        <v>1.674253126144509E-3</v>
      </c>
      <c r="K17" s="6">
        <v>1.1280084498087513E-2</v>
      </c>
      <c r="L17" s="3">
        <v>0.11842515038764773</v>
      </c>
      <c r="M17" s="6">
        <v>1.2339237307135724</v>
      </c>
      <c r="N17" s="5" t="s">
        <v>9</v>
      </c>
      <c r="O17" s="9"/>
    </row>
    <row r="18" spans="1:15">
      <c r="A18" s="4">
        <v>4</v>
      </c>
      <c r="B18" s="6">
        <v>4.0595948524337273E-4</v>
      </c>
      <c r="C18" s="4">
        <v>2.4355789371133516E-3</v>
      </c>
      <c r="D18" s="4">
        <v>1.2973060628788032E-2</v>
      </c>
      <c r="E18" s="4">
        <v>0.14657908213670767</v>
      </c>
      <c r="F18" s="4">
        <v>1.8773708753815548</v>
      </c>
      <c r="G18" s="5" t="s">
        <v>9</v>
      </c>
      <c r="I18" s="4">
        <v>4</v>
      </c>
      <c r="J18" s="6">
        <v>8.283734473175197E-4</v>
      </c>
      <c r="K18" s="4">
        <v>9.0265668273669091E-3</v>
      </c>
      <c r="L18" s="3">
        <v>9.4902857516858549E-2</v>
      </c>
      <c r="M18" s="4">
        <v>1.0172093399046618</v>
      </c>
      <c r="N18" s="5" t="s">
        <v>9</v>
      </c>
      <c r="O18" s="4"/>
    </row>
    <row r="19" spans="1:15">
      <c r="A19" s="4">
        <v>5</v>
      </c>
      <c r="B19" s="6">
        <v>6.1077902829128456E-4</v>
      </c>
      <c r="C19" s="4">
        <v>7.6986037163996462E-3</v>
      </c>
      <c r="D19" s="4">
        <v>5.2948801957279849E-2</v>
      </c>
      <c r="E19" s="4">
        <v>0.60456608083115204</v>
      </c>
      <c r="F19" s="4">
        <v>2.2743666308022745</v>
      </c>
      <c r="G19" s="5" t="s">
        <v>9</v>
      </c>
      <c r="I19" s="4">
        <v>5</v>
      </c>
      <c r="J19" s="6">
        <v>2.058413662926529E-3</v>
      </c>
      <c r="K19" s="4">
        <v>1.2240526342632733E-2</v>
      </c>
      <c r="L19" s="3">
        <v>9.4751114959240684E-2</v>
      </c>
      <c r="M19" s="4">
        <v>0.83612175617976614</v>
      </c>
      <c r="N19" s="5" t="s">
        <v>9</v>
      </c>
      <c r="O19" s="4"/>
    </row>
    <row r="20" spans="1:15">
      <c r="A20" s="4">
        <v>6</v>
      </c>
      <c r="B20" s="6">
        <v>0</v>
      </c>
      <c r="C20" s="4">
        <v>4.0695982696068155E-4</v>
      </c>
      <c r="D20" s="4">
        <v>9.9583375673203949E-3</v>
      </c>
      <c r="E20" s="4">
        <v>6.4266831016753984E-2</v>
      </c>
      <c r="F20" s="4">
        <v>0.56399368941158412</v>
      </c>
      <c r="G20" s="5" t="s">
        <v>9</v>
      </c>
      <c r="I20" s="4">
        <v>6</v>
      </c>
      <c r="J20" s="6">
        <v>1.6428825195246319E-3</v>
      </c>
      <c r="K20" s="4">
        <v>6.9245166585541204E-3</v>
      </c>
      <c r="L20" s="3">
        <v>5.4147272407775955E-2</v>
      </c>
      <c r="M20" s="4">
        <v>0.48850970138984451</v>
      </c>
      <c r="N20" s="5" t="s">
        <v>9</v>
      </c>
      <c r="O20" s="4"/>
    </row>
    <row r="21" spans="1:15">
      <c r="A21" s="4">
        <v>7</v>
      </c>
      <c r="B21" s="6">
        <v>0</v>
      </c>
      <c r="C21" s="4">
        <v>0</v>
      </c>
      <c r="D21" s="4">
        <v>1.6360687721508373E-3</v>
      </c>
      <c r="E21" s="6">
        <v>4.8448724760351843E-2</v>
      </c>
      <c r="F21" s="4">
        <v>0.63941061255008413</v>
      </c>
      <c r="G21" s="5" t="s">
        <v>9</v>
      </c>
      <c r="I21" s="4">
        <v>7</v>
      </c>
      <c r="J21" s="6">
        <v>1.4380212827149843E-3</v>
      </c>
      <c r="K21" s="6">
        <v>1.6674054764102792E-2</v>
      </c>
      <c r="L21" s="3">
        <v>0.10770442972642261</v>
      </c>
      <c r="M21" s="6">
        <v>1.0144652232429745</v>
      </c>
      <c r="N21" s="5" t="s">
        <v>9</v>
      </c>
      <c r="O21" s="9"/>
    </row>
    <row r="22" spans="1:15">
      <c r="A22" s="4" t="s">
        <v>6</v>
      </c>
      <c r="B22" s="6">
        <v>4.6364972947587777E-4</v>
      </c>
      <c r="C22" s="6">
        <v>4.7817731488612736E-3</v>
      </c>
      <c r="D22" s="10">
        <v>3.5922337084197196E-2</v>
      </c>
      <c r="E22" s="6">
        <v>0.30916623874546889</v>
      </c>
      <c r="F22" s="6">
        <v>2.0970648945756274</v>
      </c>
      <c r="G22" s="4"/>
      <c r="I22" s="4" t="s">
        <v>6</v>
      </c>
      <c r="J22" s="6">
        <v>1.8967296487259143E-3</v>
      </c>
      <c r="K22" s="6">
        <v>1.664101942330742E-2</v>
      </c>
      <c r="L22" s="6">
        <v>0.12686121011393831</v>
      </c>
      <c r="M22" s="6">
        <v>1.0732401595363645</v>
      </c>
      <c r="N22" s="6"/>
      <c r="O22" s="4"/>
    </row>
    <row r="23" spans="1:15">
      <c r="A23" s="3"/>
      <c r="B23" s="7"/>
      <c r="C23" s="7"/>
      <c r="D23" s="7"/>
      <c r="E23" s="7"/>
      <c r="F23" s="7"/>
      <c r="G23" s="3"/>
      <c r="I23" s="3"/>
      <c r="J23" s="7"/>
      <c r="K23" s="7"/>
      <c r="L23" s="7"/>
      <c r="M23" s="7"/>
      <c r="N23" s="7"/>
      <c r="O23" s="3"/>
    </row>
    <row r="24" spans="1:15">
      <c r="A24" s="1" t="s">
        <v>12</v>
      </c>
      <c r="I24" s="1" t="s">
        <v>12</v>
      </c>
    </row>
    <row r="25" spans="1:15">
      <c r="A25" s="4" t="s">
        <v>13</v>
      </c>
      <c r="B25" s="4" t="s">
        <v>0</v>
      </c>
      <c r="C25" s="4" t="s">
        <v>1</v>
      </c>
      <c r="D25" s="4" t="s">
        <v>2</v>
      </c>
      <c r="E25" s="4" t="s">
        <v>3</v>
      </c>
      <c r="F25" s="4" t="s">
        <v>4</v>
      </c>
      <c r="G25" s="4" t="s">
        <v>5</v>
      </c>
      <c r="I25" s="4" t="s">
        <v>13</v>
      </c>
      <c r="J25" s="4" t="s">
        <v>0</v>
      </c>
      <c r="K25" s="4" t="s">
        <v>1</v>
      </c>
      <c r="L25" s="4" t="s">
        <v>2</v>
      </c>
      <c r="M25" s="4" t="s">
        <v>3</v>
      </c>
      <c r="N25" s="4" t="s">
        <v>4</v>
      </c>
      <c r="O25" s="4" t="s">
        <v>5</v>
      </c>
    </row>
    <row r="26" spans="1:15">
      <c r="A26" s="4">
        <v>1</v>
      </c>
      <c r="B26" s="11">
        <v>1E-4</v>
      </c>
      <c r="C26" s="11">
        <v>1E-4</v>
      </c>
      <c r="D26" s="11">
        <v>1E-4</v>
      </c>
      <c r="E26" s="11">
        <v>1E-4</v>
      </c>
      <c r="F26" s="11">
        <v>1E-4</v>
      </c>
      <c r="G26" s="11">
        <v>1E-4</v>
      </c>
      <c r="I26" s="12">
        <v>1</v>
      </c>
      <c r="J26" s="11">
        <v>8.1195522878868456E-4</v>
      </c>
      <c r="K26" s="13">
        <v>1.4609055585427468E-2</v>
      </c>
      <c r="L26" s="4">
        <v>0.11216552080307285</v>
      </c>
      <c r="M26" s="4">
        <v>1.2577070320370745</v>
      </c>
      <c r="N26" s="4" t="s">
        <v>9</v>
      </c>
      <c r="O26" s="4" t="s">
        <v>9</v>
      </c>
    </row>
    <row r="27" spans="1:15">
      <c r="A27" s="4">
        <v>2</v>
      </c>
      <c r="B27" s="11">
        <v>1E-4</v>
      </c>
      <c r="C27" s="11">
        <v>1E-4</v>
      </c>
      <c r="D27" s="11">
        <v>1E-4</v>
      </c>
      <c r="E27" s="11">
        <v>1E-4</v>
      </c>
      <c r="F27" s="11">
        <v>1E-4</v>
      </c>
      <c r="G27" s="11">
        <v>1E-4</v>
      </c>
      <c r="I27" s="12">
        <v>2</v>
      </c>
      <c r="J27" s="11">
        <v>2.0568132968866017E-4</v>
      </c>
      <c r="K27" s="13">
        <v>3.6807783619309362E-3</v>
      </c>
      <c r="L27" s="4">
        <v>2.2301064368981247E-2</v>
      </c>
      <c r="M27" s="4">
        <v>0.3132844744299233</v>
      </c>
      <c r="N27" s="4" t="s">
        <v>9</v>
      </c>
      <c r="O27" s="4" t="s">
        <v>9</v>
      </c>
    </row>
    <row r="28" spans="1:15">
      <c r="A28" s="4">
        <v>3</v>
      </c>
      <c r="B28" s="11">
        <v>1E-4</v>
      </c>
      <c r="C28" s="11">
        <v>1E-4</v>
      </c>
      <c r="D28" s="11">
        <v>1E-4</v>
      </c>
      <c r="E28" s="11">
        <v>1E-4</v>
      </c>
      <c r="F28" s="11">
        <v>1E-4</v>
      </c>
      <c r="G28" s="11">
        <v>1E-4</v>
      </c>
      <c r="I28" s="12">
        <v>3</v>
      </c>
      <c r="J28" s="11">
        <v>6.0913829266658406E-4</v>
      </c>
      <c r="K28" s="13">
        <v>2.4423503551584476E-3</v>
      </c>
      <c r="L28" s="4">
        <v>2.5009176754373582E-2</v>
      </c>
      <c r="M28" s="4">
        <v>0.25467748240025467</v>
      </c>
      <c r="N28" s="4" t="s">
        <v>9</v>
      </c>
      <c r="O28" s="4" t="s">
        <v>9</v>
      </c>
    </row>
    <row r="29" spans="1:15">
      <c r="A29" s="4">
        <v>4</v>
      </c>
      <c r="B29" s="11">
        <v>1E-4</v>
      </c>
      <c r="C29" s="11">
        <v>1E-4</v>
      </c>
      <c r="D29" s="11">
        <v>1E-4</v>
      </c>
      <c r="E29" s="11">
        <v>1E-4</v>
      </c>
      <c r="F29" s="11">
        <v>1E-4</v>
      </c>
      <c r="G29" s="11">
        <v>1E-4</v>
      </c>
      <c r="I29" s="12">
        <v>4</v>
      </c>
      <c r="J29" s="11">
        <v>1.2748516391404951E-3</v>
      </c>
      <c r="K29" s="13">
        <v>1.9415529918705297E-2</v>
      </c>
      <c r="L29" s="4">
        <v>0.16418386934944215</v>
      </c>
      <c r="M29" s="4">
        <v>2.2965830723579841</v>
      </c>
      <c r="N29" s="4" t="s">
        <v>9</v>
      </c>
      <c r="O29" s="4" t="s">
        <v>9</v>
      </c>
    </row>
    <row r="30" spans="1:15">
      <c r="A30" s="4">
        <v>5</v>
      </c>
      <c r="B30" s="11">
        <v>1E-4</v>
      </c>
      <c r="C30" s="11">
        <v>1E-4</v>
      </c>
      <c r="D30" s="11">
        <v>8.1158785134145296E-4</v>
      </c>
      <c r="E30" s="4">
        <v>1.7243337985653542E-2</v>
      </c>
      <c r="F30" s="4">
        <v>0.1457655510098895</v>
      </c>
      <c r="G30" s="4" t="s">
        <v>9</v>
      </c>
      <c r="I30" s="12">
        <v>5</v>
      </c>
      <c r="J30" s="11">
        <v>4.0581945092628288E-4</v>
      </c>
      <c r="K30" s="13">
        <v>5.0625426519218426E-3</v>
      </c>
      <c r="L30" s="4">
        <v>2.4612057487310667E-2</v>
      </c>
      <c r="M30" s="4">
        <v>0.2245870496184435</v>
      </c>
      <c r="N30" s="4" t="s">
        <v>9</v>
      </c>
      <c r="O30" s="4" t="s">
        <v>9</v>
      </c>
    </row>
    <row r="31" spans="1:15">
      <c r="A31" s="4">
        <v>6</v>
      </c>
      <c r="B31" s="11">
        <v>1E-4</v>
      </c>
      <c r="C31" s="11">
        <v>1E-4</v>
      </c>
      <c r="D31" s="11">
        <v>1E-4</v>
      </c>
      <c r="E31" s="11">
        <v>1E-4</v>
      </c>
      <c r="F31" s="11">
        <v>1E-4</v>
      </c>
      <c r="G31" s="11">
        <v>1E-4</v>
      </c>
      <c r="I31" s="12">
        <v>6</v>
      </c>
      <c r="J31" s="11">
        <v>1E-4</v>
      </c>
      <c r="K31" s="13">
        <v>6.1054533909688131E-4</v>
      </c>
      <c r="L31" s="4">
        <v>6.9074803949453496E-3</v>
      </c>
      <c r="M31" s="4">
        <v>6.7680259118706343E-2</v>
      </c>
      <c r="N31" s="4">
        <v>0.63913312793120369</v>
      </c>
      <c r="O31" s="4" t="s">
        <v>9</v>
      </c>
    </row>
    <row r="32" spans="1:15">
      <c r="A32" s="4" t="s">
        <v>6</v>
      </c>
      <c r="B32" s="6">
        <f>AVERAGE(B26:B31)</f>
        <v>1E-4</v>
      </c>
      <c r="C32" s="6">
        <f>AVERAGE(C26:C31)</f>
        <v>1E-4</v>
      </c>
      <c r="D32" s="6">
        <f>AVERAGE(D25:D31)</f>
        <v>2.1859797522357549E-4</v>
      </c>
      <c r="E32" s="6">
        <f>AVERAGE(E26:E31)</f>
        <v>2.9572229976089237E-3</v>
      </c>
      <c r="F32" s="6">
        <f>AVERAGE(F26:F31)</f>
        <v>2.4377591834981584E-2</v>
      </c>
      <c r="G32" s="6"/>
      <c r="I32" s="12" t="s">
        <v>6</v>
      </c>
      <c r="J32" s="14">
        <f t="shared" ref="J32:M32" si="0">AVERAGE(J26:J31)</f>
        <v>5.6790765686845111E-4</v>
      </c>
      <c r="K32" s="15">
        <f t="shared" si="0"/>
        <v>7.6368003687068116E-3</v>
      </c>
      <c r="L32" s="6">
        <f t="shared" si="0"/>
        <v>5.9196528193020979E-2</v>
      </c>
      <c r="M32" s="6">
        <f t="shared" si="0"/>
        <v>0.73575322832706425</v>
      </c>
      <c r="N32" s="6"/>
      <c r="O32" s="6"/>
    </row>
    <row r="35" spans="1:3">
      <c r="A35" s="1" t="s">
        <v>23</v>
      </c>
    </row>
    <row r="36" spans="1:3">
      <c r="A36" s="16"/>
      <c r="B36" s="4" t="s">
        <v>1</v>
      </c>
      <c r="C36" s="4" t="s">
        <v>2</v>
      </c>
    </row>
    <row r="37" spans="1:3">
      <c r="A37" s="16" t="s">
        <v>20</v>
      </c>
      <c r="B37" s="16">
        <v>7.7800000000000008E-2</v>
      </c>
      <c r="C37" s="16">
        <v>0.79500000000000004</v>
      </c>
    </row>
    <row r="38" spans="1:3">
      <c r="A38" s="16" t="s">
        <v>21</v>
      </c>
      <c r="B38" s="16">
        <v>7.2999999999999995E-2</v>
      </c>
      <c r="C38" s="16">
        <v>0.58139999999999992</v>
      </c>
    </row>
    <row r="39" spans="1:3">
      <c r="A39" s="16" t="s">
        <v>22</v>
      </c>
      <c r="B39" s="16">
        <v>7.2599999999999998E-2</v>
      </c>
      <c r="C39" s="16">
        <v>0.6774</v>
      </c>
    </row>
    <row r="40" spans="1:3">
      <c r="A40" s="16" t="s">
        <v>14</v>
      </c>
      <c r="B40" s="16">
        <v>7.7999999999999996E-3</v>
      </c>
      <c r="C40" s="16">
        <v>5.6800000000000003E-2</v>
      </c>
    </row>
    <row r="41" spans="1:3">
      <c r="A41" s="16" t="s">
        <v>15</v>
      </c>
      <c r="B41" s="16">
        <v>3.8000000000000004E-3</v>
      </c>
      <c r="C41" s="16">
        <v>3.0600000000000002E-2</v>
      </c>
    </row>
    <row r="42" spans="1:3">
      <c r="A42" s="16" t="s">
        <v>16</v>
      </c>
      <c r="B42" s="16">
        <v>4.1999999999999997E-3</v>
      </c>
      <c r="C42" s="16">
        <v>4.24E-2</v>
      </c>
    </row>
    <row r="43" spans="1:3">
      <c r="A43" s="16" t="s">
        <v>17</v>
      </c>
      <c r="B43" s="16">
        <v>3.9999999999999996E-4</v>
      </c>
      <c r="C43" s="16">
        <v>8.2000000000000007E-3</v>
      </c>
    </row>
    <row r="44" spans="1:3">
      <c r="A44" s="16" t="s">
        <v>18</v>
      </c>
      <c r="B44" s="16">
        <v>6.0000000000000006E-4</v>
      </c>
      <c r="C44" s="16">
        <v>6.0000000000000001E-3</v>
      </c>
    </row>
    <row r="45" spans="1:3">
      <c r="A45" s="16" t="s">
        <v>19</v>
      </c>
      <c r="B45" s="16">
        <v>1.9999999999999998E-4</v>
      </c>
      <c r="C45" s="16">
        <v>3.3999999999999998E-3</v>
      </c>
    </row>
  </sheetData>
  <mergeCells count="5">
    <mergeCell ref="A1:G1"/>
    <mergeCell ref="I1:O1"/>
    <mergeCell ref="A2:B2"/>
    <mergeCell ref="I2:J2"/>
    <mergeCell ref="Q3:T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5273D-CA13-E74C-BF67-2B957C0EA5B8}">
  <dimension ref="A1:P11"/>
  <sheetViews>
    <sheetView workbookViewId="0">
      <selection activeCell="E22" sqref="E22"/>
    </sheetView>
  </sheetViews>
  <sheetFormatPr baseColWidth="10" defaultRowHeight="16"/>
  <cols>
    <col min="1" max="1" width="11" bestFit="1" customWidth="1"/>
    <col min="2" max="3" width="11.6640625" bestFit="1" customWidth="1"/>
    <col min="4" max="4" width="12.6640625" bestFit="1" customWidth="1"/>
    <col min="5" max="5" width="11.1640625" bestFit="1" customWidth="1"/>
    <col min="6" max="6" width="11.6640625" bestFit="1" customWidth="1"/>
    <col min="7" max="8" width="11.1640625" bestFit="1" customWidth="1"/>
    <col min="9" max="9" width="12.83203125" bestFit="1" customWidth="1"/>
    <col min="10" max="11" width="11.83203125" bestFit="1" customWidth="1"/>
  </cols>
  <sheetData>
    <row r="1" spans="1:16">
      <c r="A1" s="23" t="s">
        <v>26</v>
      </c>
      <c r="B1" s="54" t="s">
        <v>29</v>
      </c>
      <c r="C1" s="54"/>
      <c r="D1" s="54"/>
      <c r="E1" s="54"/>
      <c r="F1" s="54"/>
      <c r="G1" s="54" t="s">
        <v>30</v>
      </c>
      <c r="H1" s="54"/>
      <c r="I1" s="54"/>
      <c r="J1" s="54"/>
      <c r="K1" s="54"/>
      <c r="L1" s="18"/>
      <c r="M1" s="18"/>
      <c r="N1" s="18"/>
      <c r="O1" s="18"/>
      <c r="P1" s="18"/>
    </row>
    <row r="2" spans="1:16">
      <c r="A2" s="22">
        <v>7</v>
      </c>
      <c r="B2" s="19">
        <v>296000</v>
      </c>
      <c r="C2" s="19">
        <v>94100</v>
      </c>
      <c r="D2" s="19">
        <v>248000</v>
      </c>
      <c r="E2" s="19">
        <v>71300</v>
      </c>
      <c r="F2" s="19">
        <v>65100</v>
      </c>
      <c r="G2" s="19">
        <v>400000</v>
      </c>
      <c r="H2" s="19">
        <v>119000</v>
      </c>
      <c r="I2" s="19">
        <v>40000</v>
      </c>
      <c r="J2" s="19">
        <v>119000</v>
      </c>
      <c r="K2" s="19">
        <v>79200</v>
      </c>
      <c r="L2" s="18"/>
      <c r="M2" s="18"/>
      <c r="N2" s="18"/>
      <c r="O2" s="18"/>
      <c r="P2" s="18"/>
    </row>
    <row r="3" spans="1:16">
      <c r="A3" s="22">
        <v>240</v>
      </c>
      <c r="B3" s="19">
        <v>171000</v>
      </c>
      <c r="C3" s="19">
        <v>62800</v>
      </c>
      <c r="D3" s="19">
        <v>114000</v>
      </c>
      <c r="E3" s="19">
        <v>28200</v>
      </c>
      <c r="F3" s="19">
        <v>33700</v>
      </c>
      <c r="G3" s="19">
        <v>76400</v>
      </c>
      <c r="H3" s="19">
        <v>67500</v>
      </c>
      <c r="I3" s="19">
        <v>22900</v>
      </c>
      <c r="J3" s="19">
        <v>50400</v>
      </c>
      <c r="K3" s="19">
        <v>27100</v>
      </c>
      <c r="L3" s="18"/>
      <c r="M3" s="18"/>
      <c r="N3" s="18"/>
      <c r="O3" s="18"/>
      <c r="P3" s="18"/>
    </row>
    <row r="4" spans="1:16">
      <c r="A4" s="22">
        <v>1440</v>
      </c>
      <c r="B4" s="19">
        <v>3080000</v>
      </c>
      <c r="C4" s="19">
        <v>1830000</v>
      </c>
      <c r="D4" s="19">
        <v>3640000</v>
      </c>
      <c r="E4" s="19">
        <v>330000</v>
      </c>
      <c r="F4" s="19">
        <v>608000</v>
      </c>
      <c r="G4" s="19">
        <v>147000</v>
      </c>
      <c r="H4" s="19">
        <v>85500</v>
      </c>
      <c r="I4" s="19">
        <v>25700</v>
      </c>
      <c r="J4" s="19">
        <v>49700</v>
      </c>
      <c r="K4" s="19">
        <v>23900</v>
      </c>
      <c r="L4" s="18"/>
      <c r="M4" s="18"/>
      <c r="N4" s="18"/>
      <c r="O4" s="18"/>
      <c r="P4" s="18"/>
    </row>
    <row r="5" spans="1:16">
      <c r="A5" s="22">
        <v>2640</v>
      </c>
      <c r="B5" s="19">
        <v>99400000</v>
      </c>
      <c r="C5" s="19">
        <v>36200000</v>
      </c>
      <c r="D5" s="19">
        <v>170000000</v>
      </c>
      <c r="E5" s="19">
        <v>5870000</v>
      </c>
      <c r="F5" s="19">
        <v>13700000</v>
      </c>
      <c r="G5" s="19">
        <v>2260000</v>
      </c>
      <c r="H5" s="19">
        <v>1280000</v>
      </c>
      <c r="I5" s="19">
        <v>383000</v>
      </c>
      <c r="J5" s="19">
        <v>790000</v>
      </c>
      <c r="K5" s="19">
        <v>403000</v>
      </c>
      <c r="L5" s="18"/>
      <c r="M5" s="18"/>
      <c r="N5" s="18"/>
      <c r="O5" s="18"/>
      <c r="P5" s="18"/>
    </row>
    <row r="6" spans="1:16">
      <c r="A6" s="22">
        <v>4320</v>
      </c>
      <c r="B6" s="19"/>
      <c r="C6" s="19"/>
      <c r="D6" s="19">
        <v>1881000</v>
      </c>
      <c r="E6" s="19">
        <v>2301000</v>
      </c>
      <c r="F6" s="19">
        <v>1103000</v>
      </c>
      <c r="G6" s="19"/>
      <c r="H6" s="19"/>
      <c r="I6" s="19">
        <v>370700000</v>
      </c>
      <c r="J6" s="19">
        <v>23760000</v>
      </c>
      <c r="K6" s="19">
        <v>55540000</v>
      </c>
    </row>
    <row r="7" spans="1:16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</sheetData>
  <mergeCells count="2">
    <mergeCell ref="B1:F1"/>
    <mergeCell ref="G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D592-4283-D343-ADB2-F7D1ECA448B8}">
  <dimension ref="A1:O38"/>
  <sheetViews>
    <sheetView topLeftCell="A12" workbookViewId="0">
      <selection activeCell="B4" sqref="B4"/>
    </sheetView>
  </sheetViews>
  <sheetFormatPr baseColWidth="10" defaultRowHeight="15"/>
  <cols>
    <col min="1" max="16384" width="10.83203125" style="20"/>
  </cols>
  <sheetData>
    <row r="1" spans="1:15" ht="19">
      <c r="A1" s="33" t="s">
        <v>47</v>
      </c>
    </row>
    <row r="2" spans="1:15" ht="16">
      <c r="A2" s="1"/>
    </row>
    <row r="3" spans="1:15" ht="16">
      <c r="B3" s="1" t="s">
        <v>53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34">
      <c r="B4" s="30" t="s">
        <v>35</v>
      </c>
      <c r="C4" s="27" t="s">
        <v>31</v>
      </c>
      <c r="D4" s="27" t="s">
        <v>32</v>
      </c>
      <c r="E4" s="27" t="s">
        <v>33</v>
      </c>
      <c r="F4" s="27" t="s">
        <v>34</v>
      </c>
      <c r="G4" s="26"/>
      <c r="H4" s="26"/>
      <c r="I4" s="26"/>
      <c r="J4" s="26"/>
      <c r="K4" s="26"/>
      <c r="L4" s="26"/>
      <c r="M4" s="26"/>
      <c r="N4" s="26"/>
      <c r="O4" s="26"/>
    </row>
    <row r="5" spans="1:15" ht="16">
      <c r="A5" s="26"/>
      <c r="B5" s="28">
        <v>0</v>
      </c>
      <c r="C5" s="28">
        <v>15</v>
      </c>
      <c r="D5" s="28">
        <v>15</v>
      </c>
      <c r="E5" s="28">
        <v>29</v>
      </c>
      <c r="F5" s="28">
        <v>5</v>
      </c>
      <c r="G5" s="26"/>
      <c r="H5" s="26"/>
      <c r="I5" s="26"/>
      <c r="J5" s="26"/>
      <c r="K5" s="26"/>
      <c r="L5" s="26"/>
      <c r="M5" s="26"/>
      <c r="N5" s="26"/>
      <c r="O5" s="26"/>
    </row>
    <row r="6" spans="1:15" ht="16">
      <c r="A6" s="26"/>
      <c r="B6" s="28">
        <v>30</v>
      </c>
      <c r="C6" s="28">
        <v>2</v>
      </c>
      <c r="D6" s="28">
        <v>26</v>
      </c>
      <c r="E6" s="28">
        <v>15</v>
      </c>
      <c r="F6" s="28">
        <v>15</v>
      </c>
      <c r="G6" s="26"/>
      <c r="H6" s="26"/>
      <c r="I6" s="26"/>
      <c r="J6" s="26"/>
      <c r="K6" s="26"/>
      <c r="L6" s="26"/>
      <c r="M6" s="26"/>
      <c r="N6" s="26"/>
      <c r="O6" s="26"/>
    </row>
    <row r="7" spans="1:15" ht="16">
      <c r="A7" s="26"/>
      <c r="B7" s="28">
        <v>60</v>
      </c>
      <c r="C7" s="28">
        <v>2</v>
      </c>
      <c r="D7" s="28">
        <v>7</v>
      </c>
      <c r="E7" s="28">
        <v>5</v>
      </c>
      <c r="F7" s="28">
        <v>4</v>
      </c>
      <c r="G7" s="26"/>
      <c r="H7" s="26"/>
      <c r="I7" s="26"/>
      <c r="J7" s="26"/>
      <c r="K7" s="26"/>
      <c r="L7" s="26"/>
      <c r="M7" s="26"/>
      <c r="N7" s="26"/>
      <c r="O7" s="26"/>
    </row>
    <row r="8" spans="1:15" ht="16">
      <c r="A8" s="26"/>
      <c r="B8" s="28">
        <v>120</v>
      </c>
      <c r="C8" s="28">
        <v>0</v>
      </c>
      <c r="D8" s="28">
        <v>3</v>
      </c>
      <c r="E8" s="28">
        <v>0</v>
      </c>
      <c r="F8" s="28">
        <v>3</v>
      </c>
      <c r="G8" s="26"/>
      <c r="H8" s="26"/>
      <c r="I8" s="26"/>
      <c r="J8" s="26"/>
      <c r="K8" s="26"/>
      <c r="L8" s="26"/>
      <c r="M8" s="26"/>
      <c r="N8" s="26"/>
      <c r="O8" s="26"/>
    </row>
    <row r="9" spans="1:15" ht="16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6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6">
      <c r="B11" s="1" t="s">
        <v>50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16">
      <c r="A12" s="26"/>
      <c r="B12" s="31" t="s">
        <v>36</v>
      </c>
      <c r="C12" s="31" t="s">
        <v>37</v>
      </c>
      <c r="D12" s="31" t="s">
        <v>38</v>
      </c>
      <c r="E12" s="26" t="s">
        <v>45</v>
      </c>
      <c r="F12" s="31"/>
      <c r="G12" s="31"/>
      <c r="H12" s="31"/>
      <c r="I12" s="31" t="s">
        <v>36</v>
      </c>
      <c r="J12" s="31" t="s">
        <v>37</v>
      </c>
      <c r="K12" s="31" t="s">
        <v>38</v>
      </c>
      <c r="L12" s="26" t="s">
        <v>45</v>
      </c>
      <c r="M12" s="26"/>
      <c r="N12" s="26"/>
      <c r="O12" s="26"/>
    </row>
    <row r="13" spans="1:15" ht="16">
      <c r="A13" s="26"/>
      <c r="B13" s="26" t="s">
        <v>41</v>
      </c>
      <c r="C13" s="26">
        <v>8</v>
      </c>
      <c r="D13" s="26"/>
      <c r="E13" s="29">
        <v>57.142857142857139</v>
      </c>
      <c r="F13" s="26"/>
      <c r="G13" s="26"/>
      <c r="H13" s="26"/>
      <c r="I13" s="26" t="s">
        <v>41</v>
      </c>
      <c r="J13" s="26">
        <v>5</v>
      </c>
      <c r="K13" s="26"/>
      <c r="L13" s="29">
        <v>35.714285714285715</v>
      </c>
      <c r="M13" s="26"/>
      <c r="N13" s="26"/>
      <c r="O13" s="26"/>
    </row>
    <row r="14" spans="1:15" ht="16">
      <c r="A14" s="26"/>
      <c r="B14" s="26" t="s">
        <v>42</v>
      </c>
      <c r="C14" s="26">
        <v>6</v>
      </c>
      <c r="D14" s="26"/>
      <c r="E14" s="29">
        <v>42.857142857142854</v>
      </c>
      <c r="F14" s="26"/>
      <c r="G14" s="26"/>
      <c r="H14" s="26"/>
      <c r="I14" s="26" t="s">
        <v>42</v>
      </c>
      <c r="J14" s="26">
        <v>9</v>
      </c>
      <c r="K14" s="26"/>
      <c r="L14" s="29">
        <v>64.285714285714292</v>
      </c>
      <c r="M14" s="26"/>
      <c r="N14" s="26"/>
      <c r="O14" s="26"/>
    </row>
    <row r="15" spans="1:15" ht="16">
      <c r="A15" s="26"/>
      <c r="B15" s="26" t="s">
        <v>43</v>
      </c>
      <c r="C15" s="26">
        <v>0</v>
      </c>
      <c r="D15" s="26">
        <v>14</v>
      </c>
      <c r="E15" s="26">
        <v>0</v>
      </c>
      <c r="F15" s="26"/>
      <c r="G15" s="26"/>
      <c r="H15" s="26"/>
      <c r="I15" s="26" t="s">
        <v>43</v>
      </c>
      <c r="J15" s="26">
        <v>0</v>
      </c>
      <c r="K15" s="26">
        <v>14</v>
      </c>
      <c r="L15" s="29">
        <v>0</v>
      </c>
      <c r="M15" s="26"/>
      <c r="N15" s="26"/>
      <c r="O15" s="26"/>
    </row>
    <row r="16" spans="1:15" ht="16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9"/>
      <c r="M16" s="26"/>
      <c r="N16" s="26"/>
      <c r="O16" s="26"/>
    </row>
    <row r="17" spans="1:15" ht="16">
      <c r="A17" s="26"/>
      <c r="B17" s="26" t="s">
        <v>44</v>
      </c>
      <c r="C17" s="26" t="s">
        <v>37</v>
      </c>
      <c r="D17" s="26" t="s">
        <v>38</v>
      </c>
      <c r="E17" s="26" t="s">
        <v>45</v>
      </c>
      <c r="F17" s="26"/>
      <c r="G17" s="26"/>
      <c r="H17" s="26"/>
      <c r="I17" s="26" t="s">
        <v>44</v>
      </c>
      <c r="J17" s="26" t="s">
        <v>37</v>
      </c>
      <c r="K17" s="26" t="s">
        <v>38</v>
      </c>
      <c r="L17" s="29" t="s">
        <v>45</v>
      </c>
      <c r="M17" s="26"/>
      <c r="N17" s="26"/>
      <c r="O17" s="26"/>
    </row>
    <row r="18" spans="1:15" ht="16">
      <c r="A18" s="26"/>
      <c r="B18" s="26" t="s">
        <v>41</v>
      </c>
      <c r="C18" s="26">
        <v>1</v>
      </c>
      <c r="D18" s="26"/>
      <c r="E18" s="26">
        <v>10</v>
      </c>
      <c r="F18" s="26"/>
      <c r="G18" s="26"/>
      <c r="H18" s="26"/>
      <c r="I18" s="26" t="s">
        <v>41</v>
      </c>
      <c r="J18" s="26">
        <v>1</v>
      </c>
      <c r="K18" s="26"/>
      <c r="L18" s="29">
        <v>12.5</v>
      </c>
      <c r="M18" s="26"/>
      <c r="N18" s="26"/>
      <c r="O18" s="26"/>
    </row>
    <row r="19" spans="1:15" ht="16">
      <c r="A19" s="26"/>
      <c r="B19" s="26" t="s">
        <v>46</v>
      </c>
      <c r="C19" s="26">
        <v>9</v>
      </c>
      <c r="D19" s="26"/>
      <c r="E19" s="26">
        <v>90</v>
      </c>
      <c r="F19" s="26"/>
      <c r="G19" s="26"/>
      <c r="H19" s="26"/>
      <c r="I19" s="26" t="s">
        <v>46</v>
      </c>
      <c r="J19" s="26">
        <v>7</v>
      </c>
      <c r="K19" s="26"/>
      <c r="L19" s="29">
        <v>87.5</v>
      </c>
      <c r="M19" s="26"/>
      <c r="N19" s="26"/>
      <c r="O19" s="26"/>
    </row>
    <row r="20" spans="1:15" ht="16">
      <c r="A20" s="26"/>
      <c r="B20" s="26" t="s">
        <v>43</v>
      </c>
      <c r="C20" s="26">
        <v>0</v>
      </c>
      <c r="D20" s="26">
        <v>10</v>
      </c>
      <c r="E20" s="26">
        <v>0</v>
      </c>
      <c r="F20" s="26"/>
      <c r="G20" s="26"/>
      <c r="H20" s="26"/>
      <c r="I20" s="26" t="s">
        <v>43</v>
      </c>
      <c r="J20" s="26">
        <v>0</v>
      </c>
      <c r="K20" s="26">
        <v>8</v>
      </c>
      <c r="L20" s="29">
        <v>0</v>
      </c>
      <c r="M20" s="26"/>
      <c r="N20" s="26"/>
      <c r="O20" s="26"/>
    </row>
    <row r="21" spans="1:15" ht="16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6">
      <c r="A22" s="26"/>
      <c r="C22" s="39" t="s">
        <v>39</v>
      </c>
      <c r="D22" s="26"/>
      <c r="E22" s="26"/>
      <c r="F22" s="26"/>
      <c r="G22" s="26"/>
      <c r="H22" s="26"/>
      <c r="I22" s="31" t="s">
        <v>40</v>
      </c>
      <c r="J22" s="26"/>
      <c r="K22" s="26"/>
      <c r="L22" s="26"/>
      <c r="M22" s="26"/>
      <c r="N22" s="26"/>
      <c r="O22" s="26"/>
    </row>
    <row r="23" spans="1:15" ht="16">
      <c r="A23" s="26"/>
      <c r="C23" s="39"/>
      <c r="D23" s="26"/>
      <c r="E23" s="26"/>
      <c r="F23" s="26"/>
      <c r="G23" s="26"/>
      <c r="H23" s="26"/>
      <c r="I23" s="31"/>
      <c r="J23" s="26"/>
      <c r="K23" s="26"/>
      <c r="L23" s="26"/>
      <c r="M23" s="26"/>
      <c r="N23" s="26"/>
      <c r="O23" s="26"/>
    </row>
    <row r="24" spans="1:15" ht="19">
      <c r="A24" s="33" t="s">
        <v>48</v>
      </c>
    </row>
    <row r="26" spans="1:15" ht="16">
      <c r="B26" s="1" t="s">
        <v>51</v>
      </c>
      <c r="C26" s="26"/>
      <c r="D26" s="26"/>
      <c r="E26" s="26"/>
      <c r="F26" s="26"/>
    </row>
    <row r="27" spans="1:15" ht="17">
      <c r="B27" s="37" t="s">
        <v>36</v>
      </c>
      <c r="C27" s="37" t="s">
        <v>37</v>
      </c>
      <c r="D27" s="37" t="s">
        <v>38</v>
      </c>
      <c r="E27" s="26" t="s">
        <v>45</v>
      </c>
      <c r="F27" s="36"/>
      <c r="I27" s="35" t="s">
        <v>36</v>
      </c>
      <c r="J27" s="35" t="s">
        <v>37</v>
      </c>
      <c r="K27" s="35" t="s">
        <v>38</v>
      </c>
      <c r="L27" s="26" t="s">
        <v>45</v>
      </c>
    </row>
    <row r="28" spans="1:15" ht="16">
      <c r="B28" t="s">
        <v>41</v>
      </c>
      <c r="C28">
        <v>6</v>
      </c>
      <c r="D28"/>
      <c r="E28" s="24">
        <v>40</v>
      </c>
      <c r="I28" s="20" t="s">
        <v>41</v>
      </c>
      <c r="J28" s="20">
        <v>15</v>
      </c>
      <c r="L28" s="25">
        <v>46.875</v>
      </c>
    </row>
    <row r="29" spans="1:15" ht="16">
      <c r="B29" t="s">
        <v>42</v>
      </c>
      <c r="C29">
        <v>7</v>
      </c>
      <c r="D29"/>
      <c r="E29" s="24">
        <v>46.666666666666664</v>
      </c>
      <c r="I29" s="20" t="s">
        <v>42</v>
      </c>
      <c r="J29" s="20">
        <v>17</v>
      </c>
      <c r="L29" s="25">
        <v>53.125</v>
      </c>
    </row>
    <row r="30" spans="1:15" ht="16">
      <c r="B30" t="s">
        <v>43</v>
      </c>
      <c r="C30">
        <v>2</v>
      </c>
      <c r="D30">
        <v>15</v>
      </c>
      <c r="E30" s="24">
        <v>13.333333333333334</v>
      </c>
      <c r="I30" s="20" t="s">
        <v>43</v>
      </c>
      <c r="J30" s="20">
        <v>0</v>
      </c>
      <c r="K30" s="20">
        <v>32</v>
      </c>
      <c r="L30" s="25">
        <v>0</v>
      </c>
    </row>
    <row r="31" spans="1:15" ht="16">
      <c r="B31"/>
      <c r="C31"/>
      <c r="D31"/>
      <c r="E31" s="24"/>
      <c r="L31" s="25"/>
    </row>
    <row r="32" spans="1:15" ht="16">
      <c r="B32" t="s">
        <v>44</v>
      </c>
      <c r="C32" t="s">
        <v>37</v>
      </c>
      <c r="D32" t="s">
        <v>38</v>
      </c>
      <c r="E32" s="24" t="s">
        <v>45</v>
      </c>
      <c r="I32" s="20" t="s">
        <v>44</v>
      </c>
      <c r="J32" s="20" t="s">
        <v>37</v>
      </c>
      <c r="K32" s="20" t="s">
        <v>38</v>
      </c>
      <c r="L32" s="25" t="s">
        <v>45</v>
      </c>
    </row>
    <row r="33" spans="2:12" ht="16">
      <c r="B33" t="s">
        <v>41</v>
      </c>
      <c r="C33">
        <v>1</v>
      </c>
      <c r="D33"/>
      <c r="E33" s="24">
        <v>4.5454545454545459</v>
      </c>
      <c r="I33" s="20" t="s">
        <v>41</v>
      </c>
      <c r="J33" s="20">
        <v>0</v>
      </c>
      <c r="L33" s="25">
        <v>0</v>
      </c>
    </row>
    <row r="34" spans="2:12" ht="16">
      <c r="B34" t="s">
        <v>46</v>
      </c>
      <c r="C34">
        <v>21</v>
      </c>
      <c r="D34"/>
      <c r="E34" s="24">
        <v>95.454545454545453</v>
      </c>
      <c r="I34" s="20" t="s">
        <v>46</v>
      </c>
      <c r="J34" s="20">
        <v>12</v>
      </c>
      <c r="L34" s="25">
        <v>100</v>
      </c>
    </row>
    <row r="35" spans="2:12" ht="16">
      <c r="B35" t="s">
        <v>43</v>
      </c>
      <c r="C35">
        <v>0</v>
      </c>
      <c r="D35">
        <v>22</v>
      </c>
      <c r="E35" s="24">
        <v>0</v>
      </c>
      <c r="I35" s="20" t="s">
        <v>43</v>
      </c>
      <c r="J35" s="20">
        <v>0</v>
      </c>
      <c r="K35" s="20">
        <v>12</v>
      </c>
      <c r="L35" s="25">
        <v>0</v>
      </c>
    </row>
    <row r="38" spans="2:12" ht="16">
      <c r="B38" s="38" t="s">
        <v>52</v>
      </c>
      <c r="I38" s="34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27CE-69FB-424D-8B61-CB63383E01F7}">
  <dimension ref="B2:P34"/>
  <sheetViews>
    <sheetView topLeftCell="A13" workbookViewId="0">
      <selection activeCell="A27" sqref="A26:XFD27"/>
    </sheetView>
  </sheetViews>
  <sheetFormatPr baseColWidth="10" defaultRowHeight="16"/>
  <cols>
    <col min="1" max="1" width="10.83203125" style="26"/>
    <col min="2" max="2" width="15.1640625" style="26" customWidth="1"/>
    <col min="3" max="10" width="10.83203125" style="26"/>
    <col min="11" max="11" width="14.1640625" style="26" customWidth="1"/>
    <col min="12" max="16384" width="10.83203125" style="26"/>
  </cols>
  <sheetData>
    <row r="2" spans="2:15">
      <c r="B2" s="1" t="s">
        <v>57</v>
      </c>
      <c r="K2" s="1" t="s">
        <v>60</v>
      </c>
    </row>
    <row r="4" spans="2:15" ht="34">
      <c r="B4" s="32" t="s">
        <v>54</v>
      </c>
      <c r="K4" s="32" t="s">
        <v>54</v>
      </c>
    </row>
    <row r="5" spans="2:15">
      <c r="B5" s="28">
        <v>5</v>
      </c>
      <c r="C5" s="28">
        <v>5.9209718483333296</v>
      </c>
      <c r="D5" s="28">
        <v>11.361426397000001</v>
      </c>
      <c r="E5" s="28">
        <v>7.8882659296666704</v>
      </c>
      <c r="F5" s="28">
        <v>10.98354589</v>
      </c>
      <c r="G5" s="28">
        <v>16.083745329999999</v>
      </c>
      <c r="H5" s="28">
        <v>13.474226440000001</v>
      </c>
      <c r="I5" s="28">
        <v>10.929215470000001</v>
      </c>
      <c r="K5" s="28">
        <v>5</v>
      </c>
      <c r="L5" s="28">
        <v>12.623333333333299</v>
      </c>
      <c r="M5" s="28">
        <v>9.0630000000000006</v>
      </c>
      <c r="N5" s="28">
        <v>10.99</v>
      </c>
      <c r="O5" s="28">
        <v>12.543333333333299</v>
      </c>
    </row>
    <row r="6" spans="2:15">
      <c r="B6" s="28">
        <v>2.5</v>
      </c>
      <c r="C6" s="28">
        <v>11.4594423656667</v>
      </c>
      <c r="D6" s="28">
        <v>16.896576306666699</v>
      </c>
      <c r="E6" s="28">
        <v>16.461394266666701</v>
      </c>
      <c r="F6" s="28">
        <v>20.053588366666698</v>
      </c>
      <c r="G6" s="28">
        <v>33.436722136666702</v>
      </c>
      <c r="H6" s="28">
        <v>32.678017050000001</v>
      </c>
      <c r="I6" s="28">
        <v>16.118829160000001</v>
      </c>
      <c r="K6" s="28">
        <v>2.5</v>
      </c>
      <c r="L6" s="28">
        <v>37.493333333333297</v>
      </c>
      <c r="M6" s="28"/>
      <c r="N6" s="28">
        <v>29.12</v>
      </c>
      <c r="O6" s="28">
        <v>21.733333333333299</v>
      </c>
    </row>
    <row r="7" spans="2:15">
      <c r="B7" s="28">
        <v>1.25</v>
      </c>
      <c r="C7" s="28">
        <v>35.724516956666697</v>
      </c>
      <c r="D7" s="28">
        <v>49.494455246666703</v>
      </c>
      <c r="E7" s="28">
        <v>34.225037423333298</v>
      </c>
      <c r="F7" s="28">
        <v>46.140957263333298</v>
      </c>
      <c r="G7" s="28">
        <v>68.071454970000005</v>
      </c>
      <c r="H7" s="28">
        <v>85.576024930000003</v>
      </c>
      <c r="I7" s="28">
        <v>46.63911444</v>
      </c>
      <c r="K7" s="28">
        <v>1.25</v>
      </c>
      <c r="L7" s="28">
        <v>77.88</v>
      </c>
      <c r="M7" s="28"/>
      <c r="N7" s="28">
        <v>77.540000000000006</v>
      </c>
      <c r="O7" s="28">
        <v>43.9</v>
      </c>
    </row>
    <row r="8" spans="2:15">
      <c r="B8" s="28">
        <v>0.625</v>
      </c>
      <c r="C8" s="28">
        <v>52.893118059999999</v>
      </c>
      <c r="D8" s="28">
        <v>79.331525119999995</v>
      </c>
      <c r="E8" s="28">
        <v>73.924461906666707</v>
      </c>
      <c r="F8" s="28">
        <v>81.431317199999995</v>
      </c>
      <c r="G8" s="28">
        <v>91.385976916666706</v>
      </c>
      <c r="H8" s="28">
        <v>99.071713669999994</v>
      </c>
      <c r="I8" s="28">
        <v>88.836573830000006</v>
      </c>
      <c r="K8" s="28">
        <v>0.6</v>
      </c>
      <c r="L8" s="28">
        <v>104.96</v>
      </c>
      <c r="M8" s="28"/>
      <c r="N8" s="28">
        <v>125.456666666667</v>
      </c>
      <c r="O8" s="28">
        <v>87.383333333333297</v>
      </c>
    </row>
    <row r="9" spans="2:15">
      <c r="B9" s="28">
        <v>5.9999999999999995E-4</v>
      </c>
      <c r="C9" s="28">
        <v>95.073422129999997</v>
      </c>
      <c r="D9" s="28">
        <v>123.379961466667</v>
      </c>
      <c r="E9" s="28">
        <v>98.917601766666706</v>
      </c>
      <c r="F9" s="28">
        <v>116.086190066667</v>
      </c>
      <c r="G9" s="28">
        <v>99.708060696666706</v>
      </c>
      <c r="H9" s="28">
        <v>104.021271</v>
      </c>
      <c r="I9" s="28">
        <v>100</v>
      </c>
      <c r="K9" s="28">
        <v>6.0000000000000001E-3</v>
      </c>
      <c r="L9" s="28">
        <v>79.42</v>
      </c>
      <c r="M9" s="28"/>
      <c r="N9" s="28">
        <v>101.73</v>
      </c>
      <c r="O9" s="28">
        <v>96.503333333333302</v>
      </c>
    </row>
    <row r="10" spans="2:15">
      <c r="B10" s="28"/>
      <c r="C10" s="28"/>
      <c r="D10" s="28"/>
      <c r="E10" s="28"/>
      <c r="F10" s="28"/>
      <c r="G10" s="28"/>
      <c r="H10" s="28"/>
      <c r="I10" s="28"/>
    </row>
    <row r="11" spans="2:15">
      <c r="B11" s="1" t="s">
        <v>58</v>
      </c>
      <c r="C11" s="41"/>
      <c r="D11" s="41"/>
      <c r="E11" s="41"/>
      <c r="F11" s="41"/>
      <c r="K11" s="1" t="s">
        <v>61</v>
      </c>
    </row>
    <row r="12" spans="2:15">
      <c r="B12" s="28">
        <v>5</v>
      </c>
      <c r="C12" s="28">
        <v>5.5358866899999999</v>
      </c>
      <c r="D12" s="28">
        <v>3.3651850649999999</v>
      </c>
      <c r="E12" s="28">
        <v>3.0471492100000002</v>
      </c>
      <c r="F12" s="28"/>
      <c r="K12" s="28">
        <v>5</v>
      </c>
      <c r="L12" s="28">
        <v>1357278</v>
      </c>
      <c r="M12" s="28">
        <v>1252004</v>
      </c>
      <c r="N12" s="28">
        <v>1381129.1329999999</v>
      </c>
      <c r="O12" s="28"/>
    </row>
    <row r="13" spans="2:15">
      <c r="B13" s="28">
        <v>2.5</v>
      </c>
      <c r="C13" s="28">
        <v>22.335962800000001</v>
      </c>
      <c r="D13" s="28">
        <v>5.8895046469999999</v>
      </c>
      <c r="E13" s="28">
        <v>5.2643962499999999</v>
      </c>
      <c r="F13" s="28"/>
      <c r="K13" s="28">
        <v>2.5</v>
      </c>
      <c r="L13" s="28">
        <v>1765086</v>
      </c>
      <c r="M13" s="28">
        <v>1474274</v>
      </c>
      <c r="N13" s="28">
        <v>1872276.433</v>
      </c>
      <c r="O13" s="28"/>
    </row>
    <row r="14" spans="2:15">
      <c r="B14" s="28">
        <v>1.25</v>
      </c>
      <c r="C14" s="28">
        <v>50.826110200000002</v>
      </c>
      <c r="D14" s="28">
        <v>23.400795930000001</v>
      </c>
      <c r="E14" s="28">
        <v>22.012377499999999</v>
      </c>
      <c r="F14" s="28"/>
      <c r="K14" s="28">
        <v>1.25</v>
      </c>
      <c r="L14" s="28">
        <v>2536133</v>
      </c>
      <c r="M14" s="28">
        <v>1827961</v>
      </c>
      <c r="N14" s="28">
        <v>2146662.3670000001</v>
      </c>
      <c r="O14" s="28"/>
    </row>
    <row r="15" spans="2:15">
      <c r="B15" s="28">
        <v>0.625</v>
      </c>
      <c r="C15" s="28">
        <v>119.777086</v>
      </c>
      <c r="D15" s="28">
        <v>47.857420040000001</v>
      </c>
      <c r="E15" s="28">
        <v>59.434711700000001</v>
      </c>
      <c r="F15" s="28"/>
      <c r="K15" s="28">
        <v>0.6</v>
      </c>
      <c r="L15" s="28">
        <v>2637123</v>
      </c>
      <c r="M15" s="28">
        <v>2493801</v>
      </c>
      <c r="N15" s="28">
        <v>2233490.6</v>
      </c>
      <c r="O15" s="28"/>
    </row>
    <row r="16" spans="2:15">
      <c r="B16" s="28">
        <v>5.9999999999999995E-4</v>
      </c>
      <c r="C16" s="28">
        <v>92.134723300000005</v>
      </c>
      <c r="D16" s="28">
        <v>84.133808779999995</v>
      </c>
      <c r="E16" s="28">
        <v>106.110821</v>
      </c>
      <c r="F16" s="28"/>
      <c r="K16" s="28">
        <v>6.0000000000000001E-3</v>
      </c>
      <c r="L16" s="28">
        <v>2575029</v>
      </c>
      <c r="M16" s="28">
        <v>2534567</v>
      </c>
      <c r="N16" s="28">
        <v>2229980.2000000002</v>
      </c>
      <c r="O16" s="28"/>
    </row>
    <row r="17" spans="2:16">
      <c r="B17" s="28"/>
      <c r="C17" s="28"/>
      <c r="D17" s="28"/>
      <c r="E17" s="28"/>
      <c r="F17" s="28"/>
    </row>
    <row r="18" spans="2:16">
      <c r="B18" s="1" t="s">
        <v>59</v>
      </c>
      <c r="G18" s="41"/>
    </row>
    <row r="19" spans="2:16">
      <c r="G19" s="41"/>
    </row>
    <row r="20" spans="2:16">
      <c r="B20" s="41" t="s">
        <v>55</v>
      </c>
      <c r="C20" s="41">
        <v>2.2792426200000002</v>
      </c>
      <c r="D20" s="41">
        <v>2.7158488666666698</v>
      </c>
      <c r="E20" s="41">
        <v>3.7057964466666702</v>
      </c>
      <c r="F20" s="41">
        <v>7.2190080600000002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2:16">
      <c r="B21" s="41">
        <v>2.5</v>
      </c>
      <c r="C21" s="41">
        <v>4.8941266933333303</v>
      </c>
      <c r="D21" s="41">
        <v>8.9337641333333302</v>
      </c>
      <c r="E21" s="41">
        <v>10.118852185</v>
      </c>
      <c r="F21" s="41">
        <v>18.002560800000001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2:16">
      <c r="B22" s="41">
        <v>1.25</v>
      </c>
      <c r="C22" s="41">
        <v>24.559844833333301</v>
      </c>
      <c r="D22" s="41">
        <v>28.406193533333301</v>
      </c>
      <c r="E22" s="41">
        <v>31.050339933333301</v>
      </c>
      <c r="F22" s="41">
        <v>48.3927367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>
      <c r="B23" s="41">
        <v>0.6</v>
      </c>
      <c r="C23" s="41">
        <v>55.960047666666703</v>
      </c>
      <c r="D23" s="41">
        <v>65.981022133333298</v>
      </c>
      <c r="E23" s="41">
        <v>55.879097366666699</v>
      </c>
      <c r="F23" s="41">
        <v>104.331494366667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2:16">
      <c r="B24" s="41" t="s">
        <v>56</v>
      </c>
      <c r="C24" s="41">
        <v>91.508388566666696</v>
      </c>
      <c r="D24" s="41">
        <v>99.827601966666705</v>
      </c>
      <c r="E24" s="41">
        <v>94.420689166666705</v>
      </c>
      <c r="F24" s="41">
        <v>111.559679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2:16">
      <c r="G25" s="28"/>
      <c r="H25" s="28"/>
      <c r="I25" s="28"/>
      <c r="J25" s="28"/>
      <c r="K25" s="28"/>
      <c r="L25" s="28"/>
      <c r="M25" s="28"/>
      <c r="N25" s="28"/>
    </row>
    <row r="26" spans="2:16">
      <c r="B26" s="1" t="s">
        <v>59</v>
      </c>
    </row>
    <row r="28" spans="2:16">
      <c r="C28" s="1" t="s">
        <v>62</v>
      </c>
      <c r="F28" s="1" t="s">
        <v>63</v>
      </c>
      <c r="H28" s="40"/>
    </row>
    <row r="29" spans="2:16">
      <c r="B29" s="41" t="s">
        <v>55</v>
      </c>
      <c r="C29" s="26">
        <v>115.28707940372513</v>
      </c>
      <c r="D29" s="26">
        <v>100.17626294018328</v>
      </c>
      <c r="F29" s="26">
        <v>2.5385561809212565</v>
      </c>
      <c r="G29" s="26">
        <v>4.0592686455974016</v>
      </c>
      <c r="H29" s="40"/>
    </row>
    <row r="30" spans="2:16">
      <c r="B30" s="41">
        <v>2.5</v>
      </c>
      <c r="C30" s="26">
        <v>117.42434093965555</v>
      </c>
      <c r="D30" s="26">
        <v>87.024809202245976</v>
      </c>
      <c r="F30" s="26">
        <v>10.764746716573129</v>
      </c>
      <c r="G30" s="26">
        <v>4.5835093520755947</v>
      </c>
      <c r="H30" s="40"/>
    </row>
    <row r="31" spans="2:16">
      <c r="B31" s="41">
        <v>1.25</v>
      </c>
      <c r="C31" s="26">
        <v>98.390814798674938</v>
      </c>
      <c r="D31" s="26">
        <v>90.013879037672524</v>
      </c>
      <c r="F31" s="26">
        <v>31.761640990410044</v>
      </c>
      <c r="G31" s="26">
        <v>12.131795540750973</v>
      </c>
      <c r="H31" s="40"/>
    </row>
    <row r="32" spans="2:16">
      <c r="B32" s="41">
        <v>0.6</v>
      </c>
      <c r="C32" s="26">
        <v>102.69201950489952</v>
      </c>
      <c r="D32" s="26">
        <v>98.234040840229341</v>
      </c>
      <c r="F32" s="26">
        <v>106.35543262695795</v>
      </c>
      <c r="G32" s="26">
        <v>42.707981623311085</v>
      </c>
      <c r="H32" s="40"/>
    </row>
    <row r="33" spans="2:8">
      <c r="B33" s="41" t="s">
        <v>56</v>
      </c>
      <c r="C33" s="26">
        <v>105.67527402626843</v>
      </c>
      <c r="D33" s="26">
        <v>93.560150835994321</v>
      </c>
      <c r="F33" s="26">
        <v>68.381370058469102</v>
      </c>
      <c r="G33" s="26">
        <v>119.38017771749563</v>
      </c>
      <c r="H33" s="40"/>
    </row>
    <row r="34" spans="2:8">
      <c r="H34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9A04-CAC0-4242-B8BB-19BA82CD0386}">
  <dimension ref="A1:W79"/>
  <sheetViews>
    <sheetView tabSelected="1" topLeftCell="F1" workbookViewId="0">
      <selection activeCell="K13" sqref="K13"/>
    </sheetView>
  </sheetViews>
  <sheetFormatPr baseColWidth="10" defaultRowHeight="16"/>
  <cols>
    <col min="1" max="16384" width="10.83203125" style="26"/>
  </cols>
  <sheetData>
    <row r="1" spans="1:23" s="39" customFormat="1" ht="34">
      <c r="A1" s="56" t="s">
        <v>66</v>
      </c>
      <c r="B1" s="56"/>
      <c r="C1" s="50"/>
      <c r="D1" s="50" t="s">
        <v>65</v>
      </c>
      <c r="E1" s="50"/>
      <c r="F1" s="50"/>
      <c r="G1" s="50" t="s">
        <v>64</v>
      </c>
      <c r="J1" s="48" t="s">
        <v>67</v>
      </c>
      <c r="K1" s="55">
        <v>8.16</v>
      </c>
      <c r="L1" s="55"/>
      <c r="M1" s="55"/>
      <c r="N1" s="45"/>
      <c r="O1" s="55">
        <v>8.17</v>
      </c>
      <c r="P1" s="55"/>
      <c r="Q1" s="55"/>
      <c r="R1" s="45"/>
      <c r="S1" s="55" t="s">
        <v>68</v>
      </c>
      <c r="T1" s="55"/>
      <c r="U1" s="55"/>
      <c r="V1" s="55"/>
      <c r="W1" s="49" t="s">
        <v>69</v>
      </c>
    </row>
    <row r="2" spans="1:23">
      <c r="A2" s="27" t="s">
        <v>27</v>
      </c>
      <c r="B2" s="27" t="s">
        <v>28</v>
      </c>
      <c r="D2" s="27" t="s">
        <v>27</v>
      </c>
      <c r="E2" s="27" t="s">
        <v>28</v>
      </c>
      <c r="G2" s="27" t="s">
        <v>27</v>
      </c>
      <c r="H2" s="27" t="s">
        <v>28</v>
      </c>
      <c r="J2" s="43" t="s">
        <v>70</v>
      </c>
      <c r="K2" s="44" t="s">
        <v>71</v>
      </c>
      <c r="L2" s="44" t="s">
        <v>72</v>
      </c>
      <c r="M2" s="44" t="s">
        <v>73</v>
      </c>
      <c r="N2" s="44"/>
      <c r="O2" s="44" t="s">
        <v>71</v>
      </c>
      <c r="P2" s="44" t="s">
        <v>72</v>
      </c>
      <c r="Q2" s="44" t="s">
        <v>73</v>
      </c>
      <c r="R2" s="44"/>
      <c r="S2" s="44" t="s">
        <v>71</v>
      </c>
      <c r="T2" s="44" t="s">
        <v>72</v>
      </c>
      <c r="U2" s="44" t="s">
        <v>73</v>
      </c>
      <c r="V2" s="44" t="s">
        <v>74</v>
      </c>
      <c r="W2" s="44" t="s">
        <v>38</v>
      </c>
    </row>
    <row r="3" spans="1:23">
      <c r="A3" s="28">
        <v>53.195999999999998</v>
      </c>
      <c r="B3" s="28">
        <v>130.774</v>
      </c>
      <c r="D3" s="28">
        <v>1057.8009999999999</v>
      </c>
      <c r="E3" s="28">
        <v>741.98900000000003</v>
      </c>
      <c r="G3" s="28">
        <v>1996.2819999999999</v>
      </c>
      <c r="H3" s="28">
        <v>4237.2049999999999</v>
      </c>
      <c r="J3" s="45" t="s">
        <v>75</v>
      </c>
      <c r="K3" s="45">
        <v>32</v>
      </c>
      <c r="L3" s="45">
        <v>74</v>
      </c>
      <c r="M3" s="45">
        <v>14</v>
      </c>
      <c r="N3" s="45"/>
      <c r="O3" s="45">
        <v>26</v>
      </c>
      <c r="P3" s="45">
        <v>71</v>
      </c>
      <c r="Q3" s="45">
        <v>10</v>
      </c>
      <c r="R3" s="45"/>
      <c r="S3" s="45">
        <f>K3+O3</f>
        <v>58</v>
      </c>
      <c r="T3" s="45">
        <f>L3+P3</f>
        <v>145</v>
      </c>
      <c r="U3" s="45">
        <f t="shared" ref="T3:U4" si="0">M3+Q3</f>
        <v>24</v>
      </c>
      <c r="V3" s="42">
        <f>SUM(S3:U3)</f>
        <v>227</v>
      </c>
      <c r="W3" s="46">
        <f>SUM(T3:U3)</f>
        <v>169</v>
      </c>
    </row>
    <row r="4" spans="1:23">
      <c r="A4" s="28">
        <v>172.39500000000001</v>
      </c>
      <c r="B4" s="28">
        <v>240.36699999999999</v>
      </c>
      <c r="D4" s="28">
        <v>1131.53</v>
      </c>
      <c r="E4" s="28">
        <v>1083.7809999999999</v>
      </c>
      <c r="G4" s="28">
        <v>5320.3530000000001</v>
      </c>
      <c r="H4" s="28">
        <v>9972.44</v>
      </c>
      <c r="J4" s="45" t="s">
        <v>76</v>
      </c>
      <c r="K4" s="45">
        <v>12</v>
      </c>
      <c r="L4" s="45">
        <v>72</v>
      </c>
      <c r="M4" s="45">
        <v>7</v>
      </c>
      <c r="N4" s="45"/>
      <c r="O4" s="45">
        <v>22</v>
      </c>
      <c r="P4" s="45">
        <v>78</v>
      </c>
      <c r="Q4" s="45">
        <v>7</v>
      </c>
      <c r="R4" s="45"/>
      <c r="S4" s="45">
        <f>K4+O4</f>
        <v>34</v>
      </c>
      <c r="T4" s="45">
        <f t="shared" si="0"/>
        <v>150</v>
      </c>
      <c r="U4" s="45">
        <f t="shared" si="0"/>
        <v>14</v>
      </c>
      <c r="V4" s="42">
        <f>SUM(S4:U4)</f>
        <v>198</v>
      </c>
      <c r="W4" s="46">
        <f t="shared" ref="W4:W5" si="1">SUM(T4:U4)</f>
        <v>164</v>
      </c>
    </row>
    <row r="5" spans="1:23">
      <c r="A5" s="28">
        <v>162.05099999999999</v>
      </c>
      <c r="B5" s="28">
        <v>178.30500000000001</v>
      </c>
      <c r="D5" s="28">
        <v>1419.85</v>
      </c>
      <c r="E5" s="28">
        <v>1144.069</v>
      </c>
      <c r="G5" s="28">
        <v>8202.4330000000009</v>
      </c>
      <c r="H5" s="28">
        <v>7028.7960000000003</v>
      </c>
      <c r="J5" s="45" t="s">
        <v>77</v>
      </c>
      <c r="K5" s="45"/>
      <c r="L5" s="45">
        <v>38</v>
      </c>
      <c r="M5" s="45">
        <v>3</v>
      </c>
      <c r="N5" s="45"/>
      <c r="O5" s="45"/>
      <c r="P5" s="45">
        <v>52</v>
      </c>
      <c r="Q5" s="45">
        <v>3</v>
      </c>
      <c r="R5" s="45"/>
      <c r="S5" s="45"/>
      <c r="T5" s="45">
        <f>L5+P5</f>
        <v>90</v>
      </c>
      <c r="U5" s="45">
        <f>M5+Q5</f>
        <v>6</v>
      </c>
      <c r="V5" s="42">
        <f>SUM(S5:U5)</f>
        <v>96</v>
      </c>
      <c r="W5" s="46">
        <f t="shared" si="1"/>
        <v>96</v>
      </c>
    </row>
    <row r="6" spans="1:23">
      <c r="A6" s="28">
        <v>86.197000000000003</v>
      </c>
      <c r="B6" s="28">
        <v>476.05599999999998</v>
      </c>
      <c r="D6" s="28">
        <v>1542.597</v>
      </c>
      <c r="E6" s="28">
        <v>1226.51</v>
      </c>
      <c r="G6" s="28">
        <v>10775.331</v>
      </c>
      <c r="H6" s="28">
        <v>11762.588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2"/>
      <c r="W6" s="45"/>
    </row>
    <row r="7" spans="1:23">
      <c r="A7" s="28">
        <v>154.16999999999999</v>
      </c>
      <c r="B7" s="28"/>
      <c r="D7" s="28">
        <v>1229.546</v>
      </c>
      <c r="E7" s="28"/>
      <c r="G7" s="28">
        <v>6637.2879999999996</v>
      </c>
      <c r="H7" s="28"/>
      <c r="J7" s="43" t="s">
        <v>28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7"/>
      <c r="W7" s="44"/>
    </row>
    <row r="8" spans="1:23">
      <c r="A8" s="28">
        <v>93.338999999999999</v>
      </c>
      <c r="B8" s="28">
        <v>41.621000000000002</v>
      </c>
      <c r="D8" s="28">
        <v>1741.509</v>
      </c>
      <c r="E8" s="28">
        <v>748.39099999999996</v>
      </c>
      <c r="G8" s="28">
        <v>14465.401</v>
      </c>
      <c r="H8" s="28">
        <v>3880.9760000000001</v>
      </c>
      <c r="J8" s="45" t="s">
        <v>75</v>
      </c>
      <c r="K8" s="45">
        <v>28</v>
      </c>
      <c r="L8" s="45">
        <v>15</v>
      </c>
      <c r="M8" s="45">
        <v>17</v>
      </c>
      <c r="N8" s="45"/>
      <c r="O8" s="45">
        <v>32</v>
      </c>
      <c r="P8" s="45">
        <v>18</v>
      </c>
      <c r="Q8" s="45">
        <v>13</v>
      </c>
      <c r="R8" s="45"/>
      <c r="S8" s="45">
        <f>K8+O8</f>
        <v>60</v>
      </c>
      <c r="T8" s="45">
        <f>L8+P8</f>
        <v>33</v>
      </c>
      <c r="U8" s="45">
        <f>M8+Q8</f>
        <v>30</v>
      </c>
      <c r="V8" s="42">
        <f ca="1">SUM(S8:V8)</f>
        <v>0</v>
      </c>
      <c r="W8" s="46">
        <f>SUM(T8:U8)</f>
        <v>63</v>
      </c>
    </row>
    <row r="9" spans="1:23">
      <c r="A9" s="28">
        <v>100.235</v>
      </c>
      <c r="B9" s="28">
        <v>162.79</v>
      </c>
      <c r="D9" s="28">
        <v>1280.7270000000001</v>
      </c>
      <c r="E9" s="28">
        <v>890.36500000000001</v>
      </c>
      <c r="G9" s="28">
        <v>2729.2829999999999</v>
      </c>
      <c r="H9" s="28">
        <v>1553.5219999999999</v>
      </c>
      <c r="J9" s="45" t="s">
        <v>76</v>
      </c>
      <c r="K9" s="45">
        <v>17</v>
      </c>
      <c r="L9" s="45">
        <v>26</v>
      </c>
      <c r="M9" s="45">
        <v>6</v>
      </c>
      <c r="N9" s="45"/>
      <c r="O9" s="45">
        <v>38</v>
      </c>
      <c r="P9" s="45">
        <v>14</v>
      </c>
      <c r="Q9" s="45">
        <v>6</v>
      </c>
      <c r="R9" s="45"/>
      <c r="S9" s="45">
        <f>K9+O9</f>
        <v>55</v>
      </c>
      <c r="T9" s="45">
        <f t="shared" ref="T9:U9" si="2">L9+P9</f>
        <v>40</v>
      </c>
      <c r="U9" s="45">
        <f t="shared" si="2"/>
        <v>12</v>
      </c>
      <c r="V9" s="42">
        <f>SUM(S9:U9)</f>
        <v>107</v>
      </c>
      <c r="W9" s="46">
        <f t="shared" ref="W9:W10" si="3">SUM(T9:U9)</f>
        <v>52</v>
      </c>
    </row>
    <row r="10" spans="1:23">
      <c r="A10" s="28">
        <v>233.964</v>
      </c>
      <c r="B10" s="28">
        <v>438.12900000000002</v>
      </c>
      <c r="D10" s="28">
        <v>1854.846</v>
      </c>
      <c r="E10" s="28">
        <v>1282.223</v>
      </c>
      <c r="G10" s="28">
        <v>28449.427</v>
      </c>
      <c r="H10" s="28">
        <v>12497.909</v>
      </c>
      <c r="J10" s="45" t="s">
        <v>77</v>
      </c>
      <c r="K10" s="45"/>
      <c r="L10" s="45">
        <v>8</v>
      </c>
      <c r="M10" s="45">
        <v>2</v>
      </c>
      <c r="N10" s="45"/>
      <c r="O10" s="45"/>
      <c r="P10" s="45">
        <v>12</v>
      </c>
      <c r="Q10" s="45">
        <v>2</v>
      </c>
      <c r="R10" s="45"/>
      <c r="S10" s="45"/>
      <c r="T10" s="45">
        <f>L10+P10</f>
        <v>20</v>
      </c>
      <c r="U10" s="45">
        <f>M10+Q10</f>
        <v>4</v>
      </c>
      <c r="V10" s="42">
        <f>SUM(S10:U10)</f>
        <v>24</v>
      </c>
      <c r="W10" s="46">
        <f t="shared" si="3"/>
        <v>24</v>
      </c>
    </row>
    <row r="11" spans="1:23">
      <c r="A11" s="28">
        <v>164.02099999999999</v>
      </c>
      <c r="B11" s="28">
        <v>204.16499999999999</v>
      </c>
      <c r="D11" s="28">
        <v>2071.8209999999999</v>
      </c>
      <c r="E11" s="28">
        <v>1322.1590000000001</v>
      </c>
      <c r="G11" s="28">
        <v>10209.686</v>
      </c>
      <c r="H11" s="28">
        <v>10965.311</v>
      </c>
    </row>
    <row r="12" spans="1:23">
      <c r="A12" s="28">
        <v>189.63399999999999</v>
      </c>
      <c r="B12" s="28">
        <v>324.84100000000001</v>
      </c>
      <c r="D12" s="28">
        <v>1603.769</v>
      </c>
      <c r="E12" s="28">
        <v>2000.165</v>
      </c>
      <c r="G12" s="28">
        <v>10427.530000000001</v>
      </c>
      <c r="H12" s="28">
        <v>19090.165000000001</v>
      </c>
    </row>
    <row r="13" spans="1:23">
      <c r="A13" s="28">
        <v>329.02800000000002</v>
      </c>
      <c r="B13" s="28">
        <v>248.74100000000001</v>
      </c>
      <c r="D13" s="28">
        <v>2039.3679999999999</v>
      </c>
      <c r="E13" s="28">
        <v>1189</v>
      </c>
      <c r="G13" s="28">
        <v>23613.679</v>
      </c>
      <c r="H13" s="28">
        <v>13088.653</v>
      </c>
    </row>
    <row r="14" spans="1:23">
      <c r="A14" s="28">
        <v>192.09700000000001</v>
      </c>
      <c r="B14" s="28">
        <v>154.416</v>
      </c>
      <c r="D14" s="28">
        <v>1736.269</v>
      </c>
      <c r="E14" s="28">
        <v>1282.252</v>
      </c>
      <c r="G14" s="28">
        <v>13226.054</v>
      </c>
      <c r="H14" s="28">
        <v>18219.537</v>
      </c>
    </row>
    <row r="15" spans="1:23">
      <c r="A15" s="28">
        <v>308.09399999999999</v>
      </c>
      <c r="B15" s="28">
        <v>231.255</v>
      </c>
      <c r="D15" s="28">
        <v>1790.23</v>
      </c>
      <c r="E15" s="28">
        <v>1265.981</v>
      </c>
      <c r="G15" s="28">
        <v>19947.66</v>
      </c>
      <c r="H15" s="28">
        <v>15462.054</v>
      </c>
    </row>
    <row r="16" spans="1:23">
      <c r="A16" s="28">
        <v>207.36600000000001</v>
      </c>
      <c r="B16" s="28"/>
      <c r="D16" s="28">
        <v>1939.586</v>
      </c>
      <c r="E16" s="28"/>
      <c r="G16" s="28">
        <v>13261.581</v>
      </c>
      <c r="H16" s="28"/>
    </row>
    <row r="17" spans="1:8">
      <c r="A17" s="28">
        <v>158.60300000000001</v>
      </c>
      <c r="B17" s="28">
        <v>16.007999999999999</v>
      </c>
      <c r="D17" s="28">
        <v>2021.384</v>
      </c>
      <c r="E17" s="28">
        <v>673.29200000000003</v>
      </c>
      <c r="G17" s="28">
        <v>17197.8</v>
      </c>
      <c r="H17" s="28">
        <v>2286.6309999999999</v>
      </c>
    </row>
    <row r="18" spans="1:8">
      <c r="A18" s="28"/>
      <c r="B18" s="28">
        <v>135.453</v>
      </c>
      <c r="D18" s="28"/>
      <c r="E18" s="28">
        <v>1403.0039999999999</v>
      </c>
      <c r="G18" s="28"/>
      <c r="H18" s="28">
        <v>9708.9179999999997</v>
      </c>
    </row>
    <row r="19" spans="1:8">
      <c r="A19" s="28"/>
      <c r="B19" s="28">
        <v>105.65300000000001</v>
      </c>
      <c r="D19" s="28"/>
      <c r="E19" s="28">
        <v>993.31</v>
      </c>
      <c r="G19" s="28"/>
      <c r="H19" s="28">
        <v>3143.1559999999999</v>
      </c>
    </row>
    <row r="20" spans="1:8">
      <c r="A20" s="28">
        <v>400.69499999999999</v>
      </c>
      <c r="B20" s="28">
        <v>335.185</v>
      </c>
      <c r="D20" s="28">
        <v>940.76400000000001</v>
      </c>
      <c r="E20" s="28">
        <v>1593.2670000000001</v>
      </c>
      <c r="G20" s="28">
        <v>3351.5909999999999</v>
      </c>
      <c r="H20" s="28">
        <v>16391.399000000001</v>
      </c>
    </row>
    <row r="21" spans="1:8">
      <c r="A21" s="28">
        <v>238.15100000000001</v>
      </c>
      <c r="B21" s="28">
        <v>161.066</v>
      </c>
      <c r="D21" s="28">
        <v>1125.3130000000001</v>
      </c>
      <c r="E21" s="28">
        <v>1245.633</v>
      </c>
      <c r="G21" s="28">
        <v>6177.6319999999996</v>
      </c>
      <c r="H21" s="28">
        <v>11191.911</v>
      </c>
    </row>
    <row r="22" spans="1:8">
      <c r="A22" s="28">
        <v>224.113</v>
      </c>
      <c r="B22" s="28">
        <v>227.80699999999999</v>
      </c>
      <c r="D22" s="28">
        <v>1042.2260000000001</v>
      </c>
      <c r="E22" s="28">
        <v>1647.2639999999999</v>
      </c>
      <c r="G22" s="28">
        <v>3046.866</v>
      </c>
      <c r="H22" s="28">
        <v>19464.960999999999</v>
      </c>
    </row>
    <row r="23" spans="1:8">
      <c r="A23" s="28">
        <v>223.374</v>
      </c>
      <c r="B23" s="28">
        <v>215.001</v>
      </c>
      <c r="D23" s="28">
        <v>1206.1420000000001</v>
      </c>
      <c r="E23" s="28">
        <v>1691.3409999999999</v>
      </c>
      <c r="G23" s="28">
        <v>7926.7650000000003</v>
      </c>
      <c r="H23" s="28">
        <v>18126.573</v>
      </c>
    </row>
    <row r="24" spans="1:8">
      <c r="A24" s="28">
        <v>129.542</v>
      </c>
      <c r="B24" s="28">
        <v>323.85599999999999</v>
      </c>
      <c r="D24" s="28">
        <v>1447.2929999999999</v>
      </c>
      <c r="E24" s="28">
        <v>1155.288</v>
      </c>
      <c r="G24" s="28">
        <v>6129.1540000000005</v>
      </c>
      <c r="H24" s="28">
        <v>16729.352999999999</v>
      </c>
    </row>
    <row r="25" spans="1:8">
      <c r="A25" s="28">
        <v>319.423</v>
      </c>
      <c r="B25" s="28"/>
      <c r="D25" s="28">
        <v>1559.1030000000001</v>
      </c>
      <c r="E25" s="28"/>
      <c r="G25" s="28">
        <v>10720.953</v>
      </c>
      <c r="H25" s="28"/>
    </row>
    <row r="26" spans="1:8">
      <c r="A26" s="28">
        <v>172.148</v>
      </c>
      <c r="B26" s="28">
        <v>85.459000000000003</v>
      </c>
      <c r="D26" s="28">
        <v>1108.3610000000001</v>
      </c>
      <c r="E26" s="28">
        <v>1596.7149999999999</v>
      </c>
      <c r="G26" s="28">
        <v>7930.1790000000001</v>
      </c>
      <c r="H26" s="28">
        <v>4849.5590000000002</v>
      </c>
    </row>
    <row r="27" spans="1:8">
      <c r="A27" s="28">
        <v>650.91300000000001</v>
      </c>
      <c r="B27" s="28"/>
      <c r="D27" s="28">
        <v>1228.2360000000001</v>
      </c>
      <c r="E27" s="28"/>
      <c r="G27" s="28">
        <v>6535.5</v>
      </c>
      <c r="H27" s="28"/>
    </row>
    <row r="28" spans="1:8">
      <c r="A28" s="28">
        <v>102.69799999999999</v>
      </c>
      <c r="B28" s="28"/>
      <c r="D28" s="28">
        <v>1334.691</v>
      </c>
      <c r="E28" s="28"/>
      <c r="G28" s="28">
        <v>3950.4360000000001</v>
      </c>
      <c r="H28" s="28"/>
    </row>
    <row r="29" spans="1:8">
      <c r="A29" s="28">
        <v>152.69200000000001</v>
      </c>
      <c r="B29" s="28"/>
      <c r="D29" s="28">
        <v>1364.1690000000001</v>
      </c>
      <c r="E29" s="28"/>
      <c r="G29" s="28">
        <v>9006.0769999999993</v>
      </c>
      <c r="H29" s="28"/>
    </row>
    <row r="30" spans="1:8">
      <c r="A30" s="28">
        <v>151.215</v>
      </c>
      <c r="B30" s="28">
        <v>124.37</v>
      </c>
      <c r="D30" s="28">
        <v>1560.05</v>
      </c>
      <c r="E30" s="28">
        <v>1012.798</v>
      </c>
      <c r="G30" s="28">
        <v>9266.9950000000008</v>
      </c>
      <c r="H30" s="28">
        <v>4363.6530000000002</v>
      </c>
    </row>
    <row r="31" spans="1:8">
      <c r="A31" s="28">
        <v>352.91699999999997</v>
      </c>
      <c r="B31" s="28">
        <v>300.21300000000002</v>
      </c>
      <c r="D31" s="28">
        <v>1569.127</v>
      </c>
      <c r="E31" s="28">
        <v>1326.7380000000001</v>
      </c>
      <c r="G31" s="28">
        <v>11013.415999999999</v>
      </c>
      <c r="H31" s="28">
        <v>8332.5499999999993</v>
      </c>
    </row>
    <row r="32" spans="1:8">
      <c r="A32" s="28">
        <v>292.57799999999997</v>
      </c>
      <c r="B32" s="28">
        <v>115.751</v>
      </c>
      <c r="D32" s="28">
        <v>1300.519</v>
      </c>
      <c r="E32" s="28">
        <v>1120.723</v>
      </c>
      <c r="G32" s="28">
        <v>15558.464</v>
      </c>
      <c r="H32" s="28">
        <v>985.75300000000004</v>
      </c>
    </row>
    <row r="33" spans="1:8">
      <c r="A33" s="28">
        <v>270.90600000000001</v>
      </c>
      <c r="B33" s="28">
        <v>195.05199999999999</v>
      </c>
      <c r="D33" s="28">
        <v>2053.7260000000001</v>
      </c>
      <c r="E33" s="28">
        <v>1437.664</v>
      </c>
      <c r="G33" s="28">
        <v>17559.178</v>
      </c>
      <c r="H33" s="28">
        <v>14789.907999999999</v>
      </c>
    </row>
    <row r="34" spans="1:8">
      <c r="A34" s="28">
        <v>236.42699999999999</v>
      </c>
      <c r="B34" s="28">
        <v>247.756</v>
      </c>
      <c r="D34" s="28">
        <v>1493.3710000000001</v>
      </c>
      <c r="E34" s="28">
        <v>1016.872</v>
      </c>
      <c r="G34" s="28">
        <v>8232.2540000000008</v>
      </c>
      <c r="H34" s="28">
        <v>2751.9450000000002</v>
      </c>
    </row>
    <row r="35" spans="1:8">
      <c r="A35" s="28">
        <v>88.66</v>
      </c>
      <c r="B35" s="28">
        <v>223.86699999999999</v>
      </c>
      <c r="D35" s="28">
        <v>1834</v>
      </c>
      <c r="E35" s="28">
        <v>1746.663</v>
      </c>
      <c r="G35" s="28">
        <v>16802.616999999998</v>
      </c>
      <c r="H35" s="28">
        <v>19001.353999999999</v>
      </c>
    </row>
    <row r="36" spans="1:8">
      <c r="A36" s="28">
        <v>128.31100000000001</v>
      </c>
      <c r="B36" s="28">
        <v>193.08199999999999</v>
      </c>
      <c r="D36" s="28">
        <v>1259.731</v>
      </c>
      <c r="E36" s="28">
        <v>1767.8320000000001</v>
      </c>
      <c r="G36" s="28">
        <v>4145.8230000000003</v>
      </c>
      <c r="H36" s="28">
        <v>12944.598</v>
      </c>
    </row>
    <row r="37" spans="1:8">
      <c r="A37" s="28">
        <v>44.576000000000001</v>
      </c>
      <c r="B37" s="28">
        <v>16.254000000000001</v>
      </c>
      <c r="D37" s="28">
        <v>1192.414</v>
      </c>
      <c r="E37" s="28">
        <v>961.47</v>
      </c>
      <c r="G37" s="28">
        <v>16394.922999999999</v>
      </c>
      <c r="H37" s="28">
        <v>1682.8330000000001</v>
      </c>
    </row>
    <row r="38" spans="1:8">
      <c r="A38" s="28">
        <v>280.26499999999999</v>
      </c>
      <c r="B38" s="28">
        <v>146.78200000000001</v>
      </c>
      <c r="D38" s="28">
        <v>2435.7570000000001</v>
      </c>
      <c r="E38" s="28">
        <v>1575.2349999999999</v>
      </c>
      <c r="G38" s="28">
        <v>20078.409</v>
      </c>
      <c r="H38" s="28">
        <v>10437.539000000001</v>
      </c>
    </row>
    <row r="39" spans="1:8">
      <c r="A39" s="28">
        <v>224.852</v>
      </c>
      <c r="B39" s="28">
        <v>372.12599999999998</v>
      </c>
      <c r="D39" s="28">
        <v>1922.7829999999999</v>
      </c>
      <c r="E39" s="28">
        <v>1691.6510000000001</v>
      </c>
      <c r="G39" s="28">
        <v>12599.302</v>
      </c>
      <c r="H39" s="28">
        <v>17033.205999999998</v>
      </c>
    </row>
    <row r="40" spans="1:8">
      <c r="A40" s="28">
        <v>343.065</v>
      </c>
      <c r="B40" s="28">
        <v>141.11699999999999</v>
      </c>
      <c r="D40" s="28">
        <v>1405.4</v>
      </c>
      <c r="E40" s="28">
        <v>1184.8810000000001</v>
      </c>
      <c r="G40" s="28">
        <v>14752.050999999999</v>
      </c>
      <c r="H40" s="28">
        <v>15878.258</v>
      </c>
    </row>
    <row r="41" spans="1:8">
      <c r="A41" s="28">
        <v>91.614999999999995</v>
      </c>
      <c r="B41" s="28"/>
      <c r="D41" s="28">
        <v>1920.462</v>
      </c>
      <c r="E41" s="28"/>
      <c r="G41" s="28">
        <v>5482.3739999999998</v>
      </c>
      <c r="H41" s="28"/>
    </row>
    <row r="42" spans="1:8">
      <c r="A42" s="28">
        <v>136.19200000000001</v>
      </c>
      <c r="B42" s="28"/>
      <c r="D42" s="28">
        <v>1603.633</v>
      </c>
      <c r="E42" s="28"/>
      <c r="G42" s="28">
        <v>2333.85</v>
      </c>
      <c r="H42" s="28"/>
    </row>
    <row r="43" spans="1:8">
      <c r="A43" s="28">
        <v>238.64400000000001</v>
      </c>
      <c r="B43" s="28"/>
      <c r="D43" s="28">
        <v>1740.2370000000001</v>
      </c>
      <c r="E43" s="28"/>
      <c r="G43" s="28">
        <v>14475.514999999999</v>
      </c>
      <c r="H43" s="28"/>
    </row>
    <row r="44" spans="1:8">
      <c r="A44" s="28">
        <v>127.08</v>
      </c>
      <c r="B44" s="28"/>
      <c r="D44" s="28">
        <v>2147.9899999999998</v>
      </c>
      <c r="E44" s="28"/>
      <c r="G44" s="28">
        <v>21248.256000000001</v>
      </c>
      <c r="H44" s="28"/>
    </row>
    <row r="45" spans="1:8">
      <c r="A45" s="28">
        <v>219.18799999999999</v>
      </c>
      <c r="B45" s="28"/>
      <c r="D45" s="28">
        <v>1304.971</v>
      </c>
      <c r="E45" s="28"/>
      <c r="G45" s="28">
        <v>7123.6610000000001</v>
      </c>
      <c r="H45" s="28"/>
    </row>
    <row r="46" spans="1:8">
      <c r="A46" s="28">
        <v>272.137</v>
      </c>
      <c r="B46" s="28"/>
      <c r="D46" s="28">
        <v>1521.0920000000001</v>
      </c>
      <c r="E46" s="28"/>
      <c r="G46" s="28">
        <v>11531.089</v>
      </c>
      <c r="H46" s="28"/>
    </row>
    <row r="47" spans="1:8">
      <c r="A47" s="28">
        <v>156.13999999999999</v>
      </c>
      <c r="B47" s="28"/>
      <c r="D47" s="28">
        <v>1419.252</v>
      </c>
      <c r="E47" s="28"/>
      <c r="G47" s="28">
        <v>9576.9130000000005</v>
      </c>
      <c r="H47" s="28"/>
    </row>
    <row r="48" spans="1:8">
      <c r="A48" s="28">
        <v>312.28100000000001</v>
      </c>
      <c r="B48" s="28"/>
      <c r="D48" s="28">
        <v>1426.691</v>
      </c>
      <c r="E48" s="28"/>
      <c r="G48" s="28">
        <v>9849.7999999999993</v>
      </c>
      <c r="H48" s="28"/>
    </row>
    <row r="49" spans="1:8">
      <c r="A49" s="28">
        <v>251.696</v>
      </c>
      <c r="B49" s="28"/>
      <c r="D49" s="28">
        <v>1302.7449999999999</v>
      </c>
      <c r="E49" s="28"/>
      <c r="G49" s="28">
        <v>6784.8860000000004</v>
      </c>
      <c r="H49" s="28"/>
    </row>
    <row r="50" spans="1:8">
      <c r="A50" s="28"/>
      <c r="B50" s="28"/>
      <c r="D50" s="28"/>
      <c r="E50" s="28"/>
      <c r="G50" s="28"/>
      <c r="H50" s="28"/>
    </row>
    <row r="51" spans="1:8">
      <c r="A51" s="28"/>
      <c r="B51" s="28"/>
      <c r="D51" s="28"/>
      <c r="E51" s="28"/>
      <c r="G51" s="28"/>
      <c r="H51" s="28"/>
    </row>
    <row r="52" spans="1:8">
      <c r="A52" s="28">
        <v>177.81299999999999</v>
      </c>
      <c r="B52" s="28">
        <v>145.55000000000001</v>
      </c>
      <c r="D52" s="28"/>
      <c r="E52" s="28"/>
      <c r="G52" s="28">
        <v>882.96699999999998</v>
      </c>
      <c r="H52" s="28">
        <v>17119.873</v>
      </c>
    </row>
    <row r="53" spans="1:8">
      <c r="A53" s="28">
        <v>375.08199999999999</v>
      </c>
      <c r="B53" s="28">
        <v>278.541</v>
      </c>
      <c r="D53" s="28">
        <v>756.87099999999998</v>
      </c>
      <c r="E53" s="28">
        <v>1199.895</v>
      </c>
      <c r="G53" s="28">
        <v>4401.9030000000002</v>
      </c>
      <c r="H53" s="28">
        <v>25618.241000000002</v>
      </c>
    </row>
    <row r="54" spans="1:8">
      <c r="A54" s="28">
        <v>343.31200000000001</v>
      </c>
      <c r="B54" s="28">
        <v>139.393</v>
      </c>
      <c r="D54" s="28">
        <v>1110.7349999999999</v>
      </c>
      <c r="E54" s="28">
        <v>2118.1790000000001</v>
      </c>
      <c r="G54" s="28">
        <v>12573.581</v>
      </c>
      <c r="H54" s="28">
        <v>2122.0940000000001</v>
      </c>
    </row>
    <row r="55" spans="1:8">
      <c r="A55" s="28">
        <v>350.45400000000001</v>
      </c>
      <c r="B55" s="28">
        <v>301.19799999999998</v>
      </c>
      <c r="D55" s="28">
        <v>1238.2090000000001</v>
      </c>
      <c r="E55" s="28">
        <v>1963.1959999999999</v>
      </c>
      <c r="G55" s="28">
        <v>10639.279</v>
      </c>
      <c r="H55" s="28">
        <v>15529.464</v>
      </c>
    </row>
    <row r="56" spans="1:8">
      <c r="A56" s="28">
        <v>209.33600000000001</v>
      </c>
      <c r="B56" s="28">
        <v>348.976</v>
      </c>
      <c r="D56" s="28">
        <v>1268.9280000000001</v>
      </c>
      <c r="E56" s="28">
        <v>916.96199999999999</v>
      </c>
      <c r="G56" s="28">
        <v>6259.4449999999997</v>
      </c>
      <c r="H56" s="28">
        <v>13215.3</v>
      </c>
    </row>
    <row r="57" spans="1:8">
      <c r="A57" s="28">
        <v>221.89699999999999</v>
      </c>
      <c r="B57" s="28">
        <v>218.44900000000001</v>
      </c>
      <c r="D57" s="28">
        <v>1185.94</v>
      </c>
      <c r="E57" s="28">
        <v>1690.848</v>
      </c>
      <c r="G57" s="28">
        <v>6613.1419999999998</v>
      </c>
      <c r="H57" s="28">
        <v>13361.2</v>
      </c>
    </row>
    <row r="58" spans="1:8">
      <c r="A58" s="28">
        <v>162.297</v>
      </c>
      <c r="B58" s="28"/>
      <c r="D58" s="28">
        <v>1404.7809999999999</v>
      </c>
      <c r="E58" s="28">
        <v>1453.508</v>
      </c>
      <c r="G58" s="28">
        <v>4866.4070000000002</v>
      </c>
      <c r="H58" s="28"/>
    </row>
    <row r="59" spans="1:8">
      <c r="A59" s="28">
        <v>363.01400000000001</v>
      </c>
      <c r="B59" s="28"/>
      <c r="D59" s="28">
        <v>1404.296</v>
      </c>
      <c r="E59" s="28"/>
      <c r="G59" s="28">
        <v>6451.8990000000003</v>
      </c>
      <c r="H59" s="28"/>
    </row>
    <row r="60" spans="1:8">
      <c r="A60" s="28">
        <v>297.75</v>
      </c>
      <c r="B60" s="28"/>
      <c r="D60" s="28">
        <v>1571.8240000000001</v>
      </c>
      <c r="E60" s="28"/>
      <c r="G60" s="28">
        <v>6721.0910000000003</v>
      </c>
      <c r="H60" s="28"/>
    </row>
    <row r="61" spans="1:8">
      <c r="A61" s="28">
        <v>139.886</v>
      </c>
      <c r="B61" s="28"/>
      <c r="D61" s="28">
        <v>1545.8920000000001</v>
      </c>
      <c r="E61" s="28"/>
      <c r="G61" s="28">
        <v>6815.0320000000002</v>
      </c>
      <c r="H61" s="28"/>
    </row>
    <row r="62" spans="1:8">
      <c r="A62" s="28">
        <v>186.18600000000001</v>
      </c>
      <c r="B62" s="28"/>
      <c r="D62" s="28">
        <v>1187.634</v>
      </c>
      <c r="E62" s="28"/>
      <c r="G62" s="28">
        <v>3875.7779999999998</v>
      </c>
      <c r="H62" s="28"/>
    </row>
    <row r="63" spans="1:8">
      <c r="A63" s="28">
        <v>189.142</v>
      </c>
      <c r="B63" s="28"/>
      <c r="D63" s="28">
        <v>1337.1510000000001</v>
      </c>
      <c r="E63" s="28"/>
      <c r="G63" s="28">
        <v>10219.74</v>
      </c>
      <c r="H63" s="28"/>
    </row>
    <row r="64" spans="1:8">
      <c r="A64" s="28">
        <v>188.89500000000001</v>
      </c>
      <c r="B64" s="28"/>
      <c r="D64" s="28">
        <v>1848.9480000000001</v>
      </c>
      <c r="E64" s="28"/>
      <c r="G64" s="28">
        <v>5352.223</v>
      </c>
      <c r="H64" s="28"/>
    </row>
    <row r="65" spans="1:8">
      <c r="A65" s="28">
        <v>231.501</v>
      </c>
      <c r="B65" s="28"/>
      <c r="D65" s="28">
        <v>1389.0070000000001</v>
      </c>
      <c r="E65" s="28"/>
      <c r="G65" s="28">
        <v>10028.050999999999</v>
      </c>
      <c r="H65" s="28"/>
    </row>
    <row r="66" spans="1:8">
      <c r="A66" s="28">
        <v>207.36600000000001</v>
      </c>
      <c r="B66" s="28"/>
      <c r="D66" s="28">
        <v>1459.78</v>
      </c>
      <c r="E66" s="28"/>
      <c r="G66" s="28">
        <v>11408.093999999999</v>
      </c>
      <c r="H66" s="28"/>
    </row>
    <row r="67" spans="1:8">
      <c r="A67" s="28">
        <v>278.541</v>
      </c>
      <c r="B67" s="28"/>
      <c r="D67" s="28">
        <v>1189.963</v>
      </c>
      <c r="E67" s="28"/>
      <c r="G67" s="28">
        <v>2507.7379999999998</v>
      </c>
      <c r="H67" s="28"/>
    </row>
    <row r="68" spans="1:8">
      <c r="A68" s="28">
        <v>177.32</v>
      </c>
      <c r="B68" s="28"/>
      <c r="D68" s="28">
        <v>1528.03</v>
      </c>
      <c r="E68" s="28"/>
      <c r="G68" s="28">
        <v>7411.1040000000003</v>
      </c>
      <c r="H68" s="28"/>
    </row>
    <row r="69" spans="1:8">
      <c r="A69" s="28">
        <v>162.05099999999999</v>
      </c>
      <c r="B69" s="28"/>
      <c r="D69" s="28">
        <v>1605.5139999999999</v>
      </c>
      <c r="E69" s="28"/>
      <c r="G69" s="28">
        <v>8995.7579999999998</v>
      </c>
      <c r="H69" s="28"/>
    </row>
    <row r="70" spans="1:8">
      <c r="A70" s="28">
        <v>174.857</v>
      </c>
      <c r="B70" s="28"/>
      <c r="D70" s="28">
        <v>1732.731</v>
      </c>
      <c r="E70" s="28"/>
      <c r="G70" s="28">
        <v>17155.124</v>
      </c>
      <c r="H70" s="28"/>
    </row>
    <row r="71" spans="1:8">
      <c r="A71" s="28">
        <v>171.90199999999999</v>
      </c>
      <c r="B71" s="28"/>
      <c r="D71" s="28">
        <v>1927.701</v>
      </c>
      <c r="E71" s="28"/>
      <c r="G71" s="28">
        <v>13402.413</v>
      </c>
      <c r="H71" s="28"/>
    </row>
    <row r="72" spans="1:8">
      <c r="A72" s="28">
        <v>105.407</v>
      </c>
      <c r="B72" s="28"/>
      <c r="D72" s="28">
        <v>1603.1120000000001</v>
      </c>
      <c r="E72" s="28"/>
      <c r="G72" s="28">
        <v>12456.703</v>
      </c>
      <c r="H72" s="28"/>
    </row>
    <row r="73" spans="1:8">
      <c r="A73" s="28">
        <v>425.07600000000002</v>
      </c>
      <c r="B73" s="28"/>
      <c r="D73" s="28">
        <v>723.90700000000004</v>
      </c>
      <c r="E73" s="28"/>
      <c r="G73" s="28">
        <v>15555.86</v>
      </c>
      <c r="H73" s="28"/>
    </row>
    <row r="74" spans="1:8">
      <c r="A74" s="28">
        <v>133.23599999999999</v>
      </c>
      <c r="B74" s="28"/>
      <c r="D74" s="28">
        <v>1707.421</v>
      </c>
      <c r="E74" s="28"/>
      <c r="G74" s="28">
        <v>7021.9830000000002</v>
      </c>
      <c r="H74" s="28"/>
    </row>
    <row r="75" spans="1:8">
      <c r="A75" s="28">
        <v>362.52100000000002</v>
      </c>
      <c r="B75" s="28"/>
      <c r="D75" s="28">
        <v>1555.627</v>
      </c>
      <c r="E75" s="28"/>
      <c r="G75" s="28">
        <v>14214.249</v>
      </c>
      <c r="H75" s="28"/>
    </row>
    <row r="76" spans="1:8">
      <c r="A76" s="28">
        <v>195.29900000000001</v>
      </c>
      <c r="B76" s="28"/>
      <c r="D76" s="28">
        <v>1446.8409999999999</v>
      </c>
      <c r="E76" s="28"/>
      <c r="G76" s="28">
        <v>9322.7919999999995</v>
      </c>
      <c r="H76" s="28"/>
    </row>
    <row r="77" spans="1:8">
      <c r="A77" s="28">
        <v>40.881999999999998</v>
      </c>
      <c r="B77" s="28"/>
      <c r="D77" s="28">
        <v>1275.9970000000001</v>
      </c>
      <c r="E77" s="28"/>
      <c r="G77" s="28">
        <v>1839.6020000000001</v>
      </c>
      <c r="H77" s="28"/>
    </row>
    <row r="78" spans="1:8">
      <c r="A78" s="28">
        <v>155.89400000000001</v>
      </c>
      <c r="B78" s="28"/>
      <c r="D78" s="28">
        <v>734.56600000000003</v>
      </c>
      <c r="E78" s="28"/>
      <c r="G78" s="28">
        <v>7962.5010000000002</v>
      </c>
      <c r="H78" s="28"/>
    </row>
    <row r="79" spans="1:8">
      <c r="D79" s="28">
        <v>1132.577</v>
      </c>
      <c r="E79" s="28"/>
    </row>
  </sheetData>
  <mergeCells count="4">
    <mergeCell ref="K1:M1"/>
    <mergeCell ref="O1:Q1"/>
    <mergeCell ref="S1:V1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Figure 1 </vt:lpstr>
      <vt:lpstr>Figure 2 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Camille  AGUIRRE BOTERO</dc:creator>
  <cp:lastModifiedBy>Manuela Camille  AGUIRRE BOTERO</cp:lastModifiedBy>
  <dcterms:created xsi:type="dcterms:W3CDTF">2025-01-27T18:26:30Z</dcterms:created>
  <dcterms:modified xsi:type="dcterms:W3CDTF">2025-01-27T23:40:30Z</dcterms:modified>
</cp:coreProperties>
</file>