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anacarmena/Desktop/Excels con datos originales/"/>
    </mc:Choice>
  </mc:AlternateContent>
  <bookViews>
    <workbookView xWindow="13160" yWindow="5680" windowWidth="27140" windowHeight="16880" tabRatio="500" activeTab="1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2" l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5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5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5" i="2"/>
  <c r="H34" i="2"/>
  <c r="G34" i="2"/>
  <c r="E34" i="2"/>
  <c r="H2" i="2"/>
  <c r="H3" i="2"/>
  <c r="H4" i="2"/>
  <c r="H5" i="2"/>
  <c r="H6" i="2"/>
  <c r="H7" i="2"/>
  <c r="H8" i="2"/>
  <c r="H9" i="2"/>
  <c r="H10" i="2"/>
  <c r="H11" i="2"/>
  <c r="H12" i="2"/>
  <c r="H13" i="2"/>
  <c r="H16" i="2"/>
  <c r="G2" i="2"/>
  <c r="G3" i="2"/>
  <c r="G4" i="2"/>
  <c r="G5" i="2"/>
  <c r="G6" i="2"/>
  <c r="G7" i="2"/>
  <c r="G8" i="2"/>
  <c r="G9" i="2"/>
  <c r="G10" i="2"/>
  <c r="G11" i="2"/>
  <c r="G13" i="2"/>
  <c r="G16" i="2"/>
  <c r="E2" i="2"/>
  <c r="E3" i="2"/>
  <c r="E4" i="2"/>
  <c r="E5" i="2"/>
  <c r="E6" i="2"/>
  <c r="E7" i="2"/>
  <c r="E8" i="2"/>
  <c r="E9" i="2"/>
  <c r="E10" i="2"/>
  <c r="E11" i="2"/>
  <c r="E12" i="2"/>
  <c r="E13" i="2"/>
  <c r="E16" i="2"/>
  <c r="H15" i="2"/>
  <c r="G15" i="2"/>
  <c r="E15" i="2"/>
  <c r="F35" i="1"/>
  <c r="D35" i="1"/>
  <c r="C3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3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3" i="1"/>
  <c r="H32" i="1"/>
  <c r="G32" i="1"/>
  <c r="E32" i="1"/>
  <c r="H14" i="1"/>
  <c r="G2" i="1"/>
  <c r="G3" i="1"/>
  <c r="G4" i="1"/>
  <c r="G5" i="1"/>
  <c r="G6" i="1"/>
  <c r="G7" i="1"/>
  <c r="G8" i="1"/>
  <c r="G9" i="1"/>
  <c r="G10" i="1"/>
  <c r="G11" i="1"/>
  <c r="G14" i="1"/>
  <c r="E3" i="1"/>
  <c r="E4" i="1"/>
  <c r="E5" i="1"/>
  <c r="E6" i="1"/>
  <c r="E7" i="1"/>
  <c r="E8" i="1"/>
  <c r="E9" i="1"/>
  <c r="E10" i="1"/>
  <c r="E11" i="1"/>
  <c r="E14" i="1"/>
  <c r="H13" i="1"/>
  <c r="G13" i="1"/>
  <c r="E2" i="1"/>
  <c r="E13" i="1"/>
</calcChain>
</file>

<file path=xl/sharedStrings.xml><?xml version="1.0" encoding="utf-8"?>
<sst xmlns="http://schemas.openxmlformats.org/spreadsheetml/2006/main" count="139" uniqueCount="37">
  <si>
    <t>Dapi Total</t>
  </si>
  <si>
    <t>Ki67+ total</t>
  </si>
  <si>
    <t>% Ki67+</t>
  </si>
  <si>
    <t>Ki67+ BIG</t>
  </si>
  <si>
    <t>% Ki67+BIG/T Ki67+</t>
  </si>
  <si>
    <t>BIG Stem/total</t>
  </si>
  <si>
    <t>Ki67- BIG</t>
  </si>
  <si>
    <t>Area esfera</t>
  </si>
  <si>
    <t>Morfologia</t>
  </si>
  <si>
    <t>GB5GFP 8 z3</t>
  </si>
  <si>
    <t>Area1</t>
  </si>
  <si>
    <t>Flat</t>
  </si>
  <si>
    <t>Area5</t>
  </si>
  <si>
    <t>Area2</t>
  </si>
  <si>
    <t>Area4</t>
  </si>
  <si>
    <t>Area6</t>
  </si>
  <si>
    <t>Average</t>
  </si>
  <si>
    <t>STDEV</t>
  </si>
  <si>
    <t>Sphere</t>
  </si>
  <si>
    <t>GB5GFP 6 z5</t>
  </si>
  <si>
    <t>GB5GFP 5 z9</t>
  </si>
  <si>
    <t>Area3</t>
  </si>
  <si>
    <t>GB5GFP 4 Z9</t>
  </si>
  <si>
    <t>GB5GFP 7</t>
  </si>
  <si>
    <t>esferas</t>
  </si>
  <si>
    <t>celulas totales</t>
  </si>
  <si>
    <t xml:space="preserve">n </t>
  </si>
  <si>
    <t>Ki67+ (%)</t>
  </si>
  <si>
    <t>BIG Ki67+/Total Ki67+ (%)</t>
  </si>
  <si>
    <t>BIG KI67+/TOTAL(%)</t>
  </si>
  <si>
    <t>Area8</t>
  </si>
  <si>
    <t>GB5Rap2A 4 z7</t>
  </si>
  <si>
    <t xml:space="preserve">GB5Rap2A 8 </t>
  </si>
  <si>
    <t>GB5Rap2A 7 z</t>
  </si>
  <si>
    <t>GB5Rap2A 5 z3</t>
  </si>
  <si>
    <t>GB5Rap2A 6 z</t>
  </si>
  <si>
    <t>Area7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</si>
</sst>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0070C0"/>
      <name val="Arial"/>
      <family val="2"/>
    </font>
    <font>
      <sz val="10"/>
      <color rgb="FFCE181E"/>
      <name val="Arial"/>
      <family val="2"/>
    </font>
    <font>
      <sz val="10"/>
      <color rgb="FF0070C0"/>
      <name val="Arial"/>
      <family val="2"/>
    </font>
    <font>
      <b/>
      <sz val="10"/>
      <color rgb="FFC00000"/>
      <name val="Arial"/>
      <family val="2"/>
    </font>
    <font>
      <b/>
      <sz val="10"/>
      <color rgb="FFCE181E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4" fillId="0" borderId="0" xfId="0" applyNumberFormat="1" applyFont="1"/>
    <xf numFmtId="164" fontId="8" fillId="0" borderId="0" xfId="0" applyNumberFormat="1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XFD1048576"/>
    </sheetView>
  </sheetViews>
  <sheetFormatPr baseColWidth="10" defaultColWidth="8.83203125" defaultRowHeight="16" x14ac:dyDescent="0.2"/>
  <cols>
    <col min="1" max="1" width="13" customWidth="1"/>
    <col min="2" max="2" width="6.1640625" customWidth="1"/>
    <col min="3" max="3" width="7.5" customWidth="1"/>
    <col min="4" max="4" width="6.6640625" customWidth="1"/>
    <col min="6" max="6" width="6.6640625" customWidth="1"/>
    <col min="8" max="8" width="8.83203125" style="4"/>
    <col min="9" max="9" width="5.6640625" customWidth="1"/>
    <col min="11" max="11" width="6.1640625" customWidth="1"/>
  </cols>
  <sheetData>
    <row r="1" spans="1:11" s="1" customFormat="1" ht="11" x14ac:dyDescent="0.1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1" t="s">
        <v>6</v>
      </c>
      <c r="J1" s="1" t="s">
        <v>7</v>
      </c>
      <c r="K1" s="1" t="s">
        <v>8</v>
      </c>
    </row>
    <row r="2" spans="1:11" x14ac:dyDescent="0.2">
      <c r="A2" t="s">
        <v>9</v>
      </c>
      <c r="B2" t="s">
        <v>10</v>
      </c>
      <c r="C2">
        <v>42</v>
      </c>
      <c r="D2">
        <v>8</v>
      </c>
      <c r="E2" s="3">
        <f t="shared" ref="E2:E11" si="0">(D2*100)/C2</f>
        <v>19.047619047619047</v>
      </c>
      <c r="F2">
        <v>2</v>
      </c>
      <c r="G2" s="3">
        <f t="shared" ref="G2:G11" si="1">(F2*100)/D2</f>
        <v>25</v>
      </c>
      <c r="H2" s="4">
        <v>4.75</v>
      </c>
      <c r="J2">
        <v>6856.9</v>
      </c>
      <c r="K2" t="s">
        <v>11</v>
      </c>
    </row>
    <row r="3" spans="1:11" x14ac:dyDescent="0.2">
      <c r="B3" t="s">
        <v>12</v>
      </c>
      <c r="C3">
        <v>37</v>
      </c>
      <c r="D3">
        <v>8</v>
      </c>
      <c r="E3" s="3">
        <f t="shared" si="0"/>
        <v>21.621621621621621</v>
      </c>
      <c r="F3">
        <v>2</v>
      </c>
      <c r="G3" s="3">
        <f t="shared" si="1"/>
        <v>25</v>
      </c>
      <c r="H3" s="4">
        <v>6.75</v>
      </c>
      <c r="I3">
        <v>1</v>
      </c>
      <c r="J3">
        <v>7392.5</v>
      </c>
      <c r="K3" t="s">
        <v>11</v>
      </c>
    </row>
    <row r="4" spans="1:11" x14ac:dyDescent="0.2">
      <c r="B4" t="s">
        <v>13</v>
      </c>
      <c r="C4">
        <v>22</v>
      </c>
      <c r="D4">
        <v>14</v>
      </c>
      <c r="E4" s="3">
        <f t="shared" si="0"/>
        <v>63.636363636363633</v>
      </c>
      <c r="F4">
        <v>1</v>
      </c>
      <c r="G4" s="3">
        <f t="shared" si="1"/>
        <v>7.1428571428571432</v>
      </c>
      <c r="H4" s="4">
        <v>4.4800000000000004</v>
      </c>
      <c r="J4">
        <v>3868.5</v>
      </c>
      <c r="K4" t="s">
        <v>11</v>
      </c>
    </row>
    <row r="5" spans="1:11" x14ac:dyDescent="0.2">
      <c r="B5" t="s">
        <v>14</v>
      </c>
      <c r="C5">
        <v>20</v>
      </c>
      <c r="D5">
        <v>1</v>
      </c>
      <c r="E5" s="3">
        <f t="shared" si="0"/>
        <v>5</v>
      </c>
      <c r="F5">
        <v>1</v>
      </c>
      <c r="G5" s="3">
        <f t="shared" si="1"/>
        <v>100</v>
      </c>
      <c r="H5" s="4">
        <v>5</v>
      </c>
      <c r="I5">
        <v>1</v>
      </c>
      <c r="J5">
        <v>4752</v>
      </c>
      <c r="K5" t="s">
        <v>11</v>
      </c>
    </row>
    <row r="6" spans="1:11" x14ac:dyDescent="0.2">
      <c r="B6" t="s">
        <v>15</v>
      </c>
      <c r="C6">
        <v>19</v>
      </c>
      <c r="D6">
        <v>8</v>
      </c>
      <c r="E6" s="3">
        <f t="shared" si="0"/>
        <v>42.10526315789474</v>
      </c>
      <c r="F6">
        <v>2</v>
      </c>
      <c r="G6" s="3">
        <f t="shared" si="1"/>
        <v>25</v>
      </c>
      <c r="H6" s="4">
        <v>10.5</v>
      </c>
      <c r="J6">
        <v>5386.8</v>
      </c>
      <c r="K6" t="s">
        <v>11</v>
      </c>
    </row>
    <row r="7" spans="1:11" x14ac:dyDescent="0.2">
      <c r="B7" t="s">
        <v>14</v>
      </c>
      <c r="C7">
        <v>19</v>
      </c>
      <c r="D7">
        <v>3</v>
      </c>
      <c r="E7" s="3">
        <f t="shared" si="0"/>
        <v>15.789473684210526</v>
      </c>
      <c r="F7">
        <v>1</v>
      </c>
      <c r="G7" s="3">
        <f t="shared" si="1"/>
        <v>33.333333333333336</v>
      </c>
      <c r="H7" s="4">
        <v>5.22</v>
      </c>
      <c r="J7">
        <v>7646.2</v>
      </c>
      <c r="K7" t="s">
        <v>11</v>
      </c>
    </row>
    <row r="8" spans="1:11" x14ac:dyDescent="0.2">
      <c r="B8" t="s">
        <v>12</v>
      </c>
      <c r="C8">
        <v>16</v>
      </c>
      <c r="D8">
        <v>8</v>
      </c>
      <c r="E8" s="3">
        <f t="shared" si="0"/>
        <v>50</v>
      </c>
      <c r="F8">
        <v>5</v>
      </c>
      <c r="G8" s="3">
        <f t="shared" si="1"/>
        <v>62.5</v>
      </c>
      <c r="H8" s="4">
        <v>31</v>
      </c>
      <c r="J8">
        <v>3969.6</v>
      </c>
      <c r="K8" t="s">
        <v>11</v>
      </c>
    </row>
    <row r="9" spans="1:11" x14ac:dyDescent="0.2">
      <c r="B9" t="s">
        <v>15</v>
      </c>
      <c r="C9">
        <v>14</v>
      </c>
      <c r="D9">
        <v>7</v>
      </c>
      <c r="E9" s="3">
        <f t="shared" si="0"/>
        <v>50</v>
      </c>
      <c r="F9">
        <v>7</v>
      </c>
      <c r="G9" s="3">
        <f t="shared" si="1"/>
        <v>100</v>
      </c>
      <c r="H9" s="4">
        <v>50</v>
      </c>
      <c r="J9">
        <v>7557.9</v>
      </c>
      <c r="K9" t="s">
        <v>11</v>
      </c>
    </row>
    <row r="10" spans="1:11" x14ac:dyDescent="0.2">
      <c r="B10" t="s">
        <v>12</v>
      </c>
      <c r="C10">
        <v>11</v>
      </c>
      <c r="D10">
        <v>8</v>
      </c>
      <c r="E10" s="3">
        <f t="shared" si="0"/>
        <v>72.727272727272734</v>
      </c>
      <c r="F10">
        <v>8</v>
      </c>
      <c r="G10" s="3">
        <f t="shared" si="1"/>
        <v>100</v>
      </c>
      <c r="H10" s="4">
        <v>73</v>
      </c>
      <c r="J10">
        <v>3012.9</v>
      </c>
      <c r="K10" t="s">
        <v>11</v>
      </c>
    </row>
    <row r="11" spans="1:11" x14ac:dyDescent="0.2">
      <c r="B11" t="s">
        <v>14</v>
      </c>
      <c r="C11">
        <v>11</v>
      </c>
      <c r="D11">
        <v>6</v>
      </c>
      <c r="E11" s="3">
        <f t="shared" si="0"/>
        <v>54.545454545454547</v>
      </c>
      <c r="F11">
        <v>0</v>
      </c>
      <c r="G11" s="3">
        <f t="shared" si="1"/>
        <v>0</v>
      </c>
      <c r="H11" s="4">
        <v>0</v>
      </c>
      <c r="I11">
        <v>1</v>
      </c>
      <c r="J11">
        <v>2983.9</v>
      </c>
      <c r="K11" t="s">
        <v>11</v>
      </c>
    </row>
    <row r="12" spans="1:11" x14ac:dyDescent="0.2">
      <c r="E12" s="3"/>
      <c r="G12" s="3"/>
    </row>
    <row r="13" spans="1:11" x14ac:dyDescent="0.2">
      <c r="A13" s="5" t="s">
        <v>16</v>
      </c>
      <c r="E13" s="6">
        <f>AVERAGE(E2:E11)</f>
        <v>39.447306842043687</v>
      </c>
      <c r="F13" s="7"/>
      <c r="G13" s="6">
        <f>AVERAGE(G2:G11)</f>
        <v>47.797619047619051</v>
      </c>
      <c r="H13" s="8">
        <f>AVERAGE(H2:H11)</f>
        <v>19.07</v>
      </c>
    </row>
    <row r="14" spans="1:11" x14ac:dyDescent="0.2">
      <c r="A14" s="5" t="s">
        <v>17</v>
      </c>
      <c r="E14" s="6">
        <f>STDEV(E3:E11)</f>
        <v>22.826055689814901</v>
      </c>
      <c r="F14" s="7"/>
      <c r="G14" s="6">
        <f>STDEV(G2:G11)</f>
        <v>39.577290981713837</v>
      </c>
      <c r="H14" s="8">
        <f>STDEV(H2:H11)</f>
        <v>24.50406950329317</v>
      </c>
    </row>
    <row r="15" spans="1:11" x14ac:dyDescent="0.2">
      <c r="E15" s="3"/>
      <c r="G15" s="3"/>
    </row>
    <row r="17" spans="1:11" x14ac:dyDescent="0.2">
      <c r="B17" t="s">
        <v>14</v>
      </c>
      <c r="C17">
        <v>132</v>
      </c>
      <c r="D17">
        <v>26</v>
      </c>
      <c r="E17" s="3">
        <f t="shared" ref="E17:E30" si="2">(D17*100)/C17</f>
        <v>19.696969696969695</v>
      </c>
      <c r="F17">
        <v>6</v>
      </c>
      <c r="G17" s="3">
        <f t="shared" ref="G17:G30" si="3">(F17*100)/D17</f>
        <v>23.076923076923077</v>
      </c>
      <c r="H17" s="9">
        <f>(F17*100)/C17</f>
        <v>4.5454545454545459</v>
      </c>
      <c r="J17">
        <v>21411.9</v>
      </c>
      <c r="K17" t="s">
        <v>18</v>
      </c>
    </row>
    <row r="18" spans="1:11" x14ac:dyDescent="0.2">
      <c r="B18" t="s">
        <v>13</v>
      </c>
      <c r="C18">
        <v>115</v>
      </c>
      <c r="D18">
        <v>26</v>
      </c>
      <c r="E18" s="3">
        <f t="shared" si="2"/>
        <v>22.608695652173914</v>
      </c>
      <c r="F18">
        <v>5</v>
      </c>
      <c r="G18" s="3">
        <f t="shared" si="3"/>
        <v>19.23076923076923</v>
      </c>
      <c r="H18" s="9">
        <f>(F18*100)/C18</f>
        <v>4.3478260869565215</v>
      </c>
      <c r="J18">
        <v>16039.2</v>
      </c>
      <c r="K18" t="s">
        <v>18</v>
      </c>
    </row>
    <row r="19" spans="1:11" x14ac:dyDescent="0.2">
      <c r="A19" t="s">
        <v>19</v>
      </c>
      <c r="B19" t="s">
        <v>10</v>
      </c>
      <c r="C19">
        <v>107</v>
      </c>
      <c r="D19">
        <v>17</v>
      </c>
      <c r="E19" s="3">
        <f t="shared" si="2"/>
        <v>15.88785046728972</v>
      </c>
      <c r="F19">
        <v>2</v>
      </c>
      <c r="G19" s="3">
        <f t="shared" si="3"/>
        <v>11.764705882352942</v>
      </c>
      <c r="H19" s="9">
        <f t="shared" ref="H19:H30" si="4">(F19*100)/C19</f>
        <v>1.8691588785046729</v>
      </c>
      <c r="I19">
        <v>2</v>
      </c>
      <c r="J19">
        <v>20017.2</v>
      </c>
      <c r="K19" t="s">
        <v>18</v>
      </c>
    </row>
    <row r="20" spans="1:11" x14ac:dyDescent="0.2">
      <c r="A20" t="s">
        <v>20</v>
      </c>
      <c r="B20" t="s">
        <v>10</v>
      </c>
      <c r="C20">
        <v>94</v>
      </c>
      <c r="D20">
        <v>20</v>
      </c>
      <c r="E20" s="3">
        <f t="shared" si="2"/>
        <v>21.276595744680851</v>
      </c>
      <c r="F20">
        <v>8</v>
      </c>
      <c r="G20" s="3">
        <f t="shared" si="3"/>
        <v>40</v>
      </c>
      <c r="H20" s="9">
        <f t="shared" si="4"/>
        <v>8.5106382978723403</v>
      </c>
      <c r="J20">
        <v>14125.5</v>
      </c>
      <c r="K20" t="s">
        <v>18</v>
      </c>
    </row>
    <row r="21" spans="1:11" x14ac:dyDescent="0.2">
      <c r="B21" t="s">
        <v>21</v>
      </c>
      <c r="C21">
        <v>92</v>
      </c>
      <c r="D21">
        <v>21</v>
      </c>
      <c r="E21" s="3">
        <f t="shared" si="2"/>
        <v>22.826086956521738</v>
      </c>
      <c r="F21">
        <v>8</v>
      </c>
      <c r="G21" s="3">
        <f t="shared" si="3"/>
        <v>38.095238095238095</v>
      </c>
      <c r="H21" s="9">
        <f t="shared" si="4"/>
        <v>8.695652173913043</v>
      </c>
      <c r="I21">
        <v>2</v>
      </c>
      <c r="J21">
        <v>16121.3</v>
      </c>
      <c r="K21" t="s">
        <v>18</v>
      </c>
    </row>
    <row r="22" spans="1:11" x14ac:dyDescent="0.2">
      <c r="A22" t="s">
        <v>22</v>
      </c>
      <c r="B22" t="s">
        <v>10</v>
      </c>
      <c r="C22">
        <v>67</v>
      </c>
      <c r="D22">
        <v>13</v>
      </c>
      <c r="E22" s="3">
        <f t="shared" si="2"/>
        <v>19.402985074626866</v>
      </c>
      <c r="F22">
        <v>5</v>
      </c>
      <c r="G22" s="3">
        <f t="shared" si="3"/>
        <v>38.46153846153846</v>
      </c>
      <c r="H22" s="9">
        <f t="shared" si="4"/>
        <v>7.4626865671641793</v>
      </c>
      <c r="J22">
        <v>10786</v>
      </c>
      <c r="K22" t="s">
        <v>18</v>
      </c>
    </row>
    <row r="23" spans="1:11" x14ac:dyDescent="0.2">
      <c r="B23" t="s">
        <v>21</v>
      </c>
      <c r="C23">
        <v>66</v>
      </c>
      <c r="D23">
        <v>2</v>
      </c>
      <c r="E23" s="3">
        <f t="shared" si="2"/>
        <v>3.0303030303030303</v>
      </c>
      <c r="F23">
        <v>1</v>
      </c>
      <c r="G23" s="3">
        <f t="shared" si="3"/>
        <v>50</v>
      </c>
      <c r="H23" s="9">
        <f t="shared" si="4"/>
        <v>1.5151515151515151</v>
      </c>
      <c r="J23">
        <v>9136.2999999999993</v>
      </c>
      <c r="K23" t="s">
        <v>18</v>
      </c>
    </row>
    <row r="24" spans="1:11" x14ac:dyDescent="0.2">
      <c r="B24" t="s">
        <v>21</v>
      </c>
      <c r="C24">
        <v>62</v>
      </c>
      <c r="D24">
        <v>15</v>
      </c>
      <c r="E24" s="3">
        <f t="shared" si="2"/>
        <v>24.193548387096776</v>
      </c>
      <c r="F24">
        <v>4</v>
      </c>
      <c r="G24" s="3">
        <f t="shared" si="3"/>
        <v>26.666666666666668</v>
      </c>
      <c r="H24" s="9">
        <f t="shared" si="4"/>
        <v>6.4516129032258061</v>
      </c>
      <c r="J24">
        <v>9198.2999999999993</v>
      </c>
      <c r="K24" t="s">
        <v>18</v>
      </c>
    </row>
    <row r="25" spans="1:11" x14ac:dyDescent="0.2">
      <c r="B25" t="s">
        <v>13</v>
      </c>
      <c r="C25">
        <v>54</v>
      </c>
      <c r="D25">
        <v>10</v>
      </c>
      <c r="E25" s="3">
        <f t="shared" si="2"/>
        <v>18.518518518518519</v>
      </c>
      <c r="F25">
        <v>3</v>
      </c>
      <c r="G25" s="3">
        <f t="shared" si="3"/>
        <v>30</v>
      </c>
      <c r="H25" s="9">
        <f t="shared" si="4"/>
        <v>5.5555555555555554</v>
      </c>
      <c r="J25">
        <v>9689.7999999999993</v>
      </c>
      <c r="K25" t="s">
        <v>18</v>
      </c>
    </row>
    <row r="26" spans="1:11" x14ac:dyDescent="0.2">
      <c r="B26" t="s">
        <v>13</v>
      </c>
      <c r="C26">
        <v>50</v>
      </c>
      <c r="D26">
        <v>9</v>
      </c>
      <c r="E26" s="3">
        <f t="shared" si="2"/>
        <v>18</v>
      </c>
      <c r="F26">
        <v>2</v>
      </c>
      <c r="G26" s="3">
        <f t="shared" si="3"/>
        <v>22.222222222222221</v>
      </c>
      <c r="H26" s="4">
        <f t="shared" si="4"/>
        <v>4</v>
      </c>
      <c r="J26">
        <v>8360.4</v>
      </c>
      <c r="K26" t="s">
        <v>18</v>
      </c>
    </row>
    <row r="27" spans="1:11" x14ac:dyDescent="0.2">
      <c r="B27" t="s">
        <v>13</v>
      </c>
      <c r="C27">
        <v>45</v>
      </c>
      <c r="D27">
        <v>13</v>
      </c>
      <c r="E27" s="3">
        <f t="shared" si="2"/>
        <v>28.888888888888889</v>
      </c>
      <c r="F27">
        <v>6</v>
      </c>
      <c r="G27" s="3">
        <f t="shared" si="3"/>
        <v>46.153846153846153</v>
      </c>
      <c r="H27" s="9">
        <f t="shared" si="4"/>
        <v>13.333333333333334</v>
      </c>
      <c r="J27">
        <v>8439.9</v>
      </c>
      <c r="K27" t="s">
        <v>18</v>
      </c>
    </row>
    <row r="28" spans="1:11" x14ac:dyDescent="0.2">
      <c r="B28" t="s">
        <v>21</v>
      </c>
      <c r="C28">
        <v>43</v>
      </c>
      <c r="D28">
        <v>7</v>
      </c>
      <c r="E28" s="3">
        <f t="shared" si="2"/>
        <v>16.279069767441861</v>
      </c>
      <c r="F28">
        <v>6</v>
      </c>
      <c r="G28" s="3">
        <f t="shared" si="3"/>
        <v>85.714285714285708</v>
      </c>
      <c r="H28" s="9">
        <f t="shared" si="4"/>
        <v>13.953488372093023</v>
      </c>
      <c r="J28">
        <v>12070.9</v>
      </c>
      <c r="K28" t="s">
        <v>18</v>
      </c>
    </row>
    <row r="29" spans="1:11" x14ac:dyDescent="0.2">
      <c r="A29" t="s">
        <v>23</v>
      </c>
      <c r="B29" t="s">
        <v>10</v>
      </c>
      <c r="C29">
        <v>38</v>
      </c>
      <c r="D29">
        <v>12</v>
      </c>
      <c r="E29" s="3">
        <f t="shared" si="2"/>
        <v>31.578947368421051</v>
      </c>
      <c r="F29">
        <v>5</v>
      </c>
      <c r="G29" s="3">
        <f t="shared" si="3"/>
        <v>41.666666666666664</v>
      </c>
      <c r="H29" s="9">
        <f t="shared" si="4"/>
        <v>13.157894736842104</v>
      </c>
      <c r="I29">
        <v>2</v>
      </c>
      <c r="J29">
        <v>10150.4</v>
      </c>
      <c r="K29" t="s">
        <v>18</v>
      </c>
    </row>
    <row r="30" spans="1:11" x14ac:dyDescent="0.2">
      <c r="B30" t="s">
        <v>21</v>
      </c>
      <c r="C30">
        <v>18</v>
      </c>
      <c r="D30">
        <v>5</v>
      </c>
      <c r="E30" s="3">
        <f t="shared" si="2"/>
        <v>27.777777777777779</v>
      </c>
      <c r="F30">
        <v>3</v>
      </c>
      <c r="G30" s="3">
        <f t="shared" si="3"/>
        <v>60</v>
      </c>
      <c r="H30" s="9">
        <f t="shared" si="4"/>
        <v>16.666666666666668</v>
      </c>
      <c r="J30">
        <v>2538.6999999999998</v>
      </c>
      <c r="K30" t="s">
        <v>18</v>
      </c>
    </row>
    <row r="32" spans="1:11" x14ac:dyDescent="0.2">
      <c r="A32" s="5" t="s">
        <v>16</v>
      </c>
      <c r="E32" s="5">
        <f>AVERAGE(E17:E30)</f>
        <v>20.711874095050764</v>
      </c>
      <c r="F32" s="5"/>
      <c r="G32" s="5">
        <f>AVERAGE(G17:G30)</f>
        <v>38.07520444075066</v>
      </c>
      <c r="H32" s="10">
        <f>AVERAGE(H17:H30)</f>
        <v>7.8617942594809511</v>
      </c>
    </row>
    <row r="33" spans="1:8" x14ac:dyDescent="0.2">
      <c r="A33" s="5" t="s">
        <v>17</v>
      </c>
      <c r="E33" s="5">
        <f>STDEV(E17:E30)</f>
        <v>6.9385203835321558</v>
      </c>
      <c r="F33" s="5"/>
      <c r="G33" s="5">
        <f>STDEV(G17:G30)</f>
        <v>19.000771731117833</v>
      </c>
      <c r="H33" s="10">
        <f>STDEV(H17:H30)</f>
        <v>4.7689297105852013</v>
      </c>
    </row>
    <row r="34" spans="1:8" x14ac:dyDescent="0.2">
      <c r="B34" t="s">
        <v>24</v>
      </c>
      <c r="C34" t="s">
        <v>25</v>
      </c>
    </row>
    <row r="35" spans="1:8" x14ac:dyDescent="0.2">
      <c r="A35" t="s">
        <v>26</v>
      </c>
      <c r="C35">
        <f>SUM(C7:C30)</f>
        <v>1054</v>
      </c>
      <c r="D35">
        <f>SUM(D7:D30)</f>
        <v>228</v>
      </c>
      <c r="F35">
        <f>SUM(F7:F30)</f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sqref="A1:XFD1048576"/>
    </sheetView>
  </sheetViews>
  <sheetFormatPr baseColWidth="10" defaultRowHeight="16" x14ac:dyDescent="0.2"/>
  <cols>
    <col min="1" max="1" width="12.33203125" customWidth="1"/>
    <col min="2" max="2" width="6.33203125" customWidth="1"/>
    <col min="3" max="3" width="9.1640625" customWidth="1"/>
    <col min="4" max="4" width="8.6640625" customWidth="1"/>
    <col min="5" max="5" width="9.83203125" customWidth="1"/>
    <col min="6" max="6" width="8.5" customWidth="1"/>
    <col min="8" max="8" width="10.83203125" style="4"/>
    <col min="9" max="9" width="6.6640625" customWidth="1"/>
    <col min="10" max="10" width="9" customWidth="1"/>
    <col min="11" max="11" width="8.1640625" customWidth="1"/>
  </cols>
  <sheetData>
    <row r="1" spans="1:11" s="11" customFormat="1" ht="13" x14ac:dyDescent="0.15">
      <c r="C1" s="11" t="s">
        <v>0</v>
      </c>
      <c r="D1" s="11" t="s">
        <v>1</v>
      </c>
      <c r="E1" s="11" t="s">
        <v>27</v>
      </c>
      <c r="F1" s="11" t="s">
        <v>3</v>
      </c>
      <c r="G1" s="12" t="s">
        <v>28</v>
      </c>
      <c r="H1" s="13" t="s">
        <v>29</v>
      </c>
      <c r="I1" s="11" t="s">
        <v>6</v>
      </c>
      <c r="J1" s="11" t="s">
        <v>7</v>
      </c>
      <c r="K1" s="11" t="s">
        <v>8</v>
      </c>
    </row>
    <row r="2" spans="1:11" x14ac:dyDescent="0.2">
      <c r="B2" t="s">
        <v>30</v>
      </c>
      <c r="C2">
        <v>63</v>
      </c>
      <c r="D2">
        <v>18</v>
      </c>
      <c r="E2" s="3">
        <f t="shared" ref="E2:E13" si="0">(D2*100)/C2</f>
        <v>28.571428571428573</v>
      </c>
      <c r="F2">
        <v>3</v>
      </c>
      <c r="G2" s="3">
        <f t="shared" ref="G2:G11" si="1">(F2*100)/D2</f>
        <v>16.666666666666668</v>
      </c>
      <c r="H2" s="9">
        <f>(F2*100)/C2</f>
        <v>4.7619047619047619</v>
      </c>
      <c r="J2">
        <v>10322.9</v>
      </c>
      <c r="K2" t="s">
        <v>11</v>
      </c>
    </row>
    <row r="3" spans="1:11" x14ac:dyDescent="0.2">
      <c r="B3" t="s">
        <v>12</v>
      </c>
      <c r="C3">
        <v>34</v>
      </c>
      <c r="D3">
        <v>5</v>
      </c>
      <c r="E3" s="3">
        <f t="shared" si="0"/>
        <v>14.705882352941176</v>
      </c>
      <c r="F3">
        <v>3</v>
      </c>
      <c r="G3" s="3">
        <f t="shared" si="1"/>
        <v>60</v>
      </c>
      <c r="H3" s="9">
        <f t="shared" ref="H3:H13" si="2">(F3*100)/C3</f>
        <v>8.8235294117647065</v>
      </c>
      <c r="J3">
        <v>9911.2000000000007</v>
      </c>
      <c r="K3" t="s">
        <v>11</v>
      </c>
    </row>
    <row r="4" spans="1:11" x14ac:dyDescent="0.2">
      <c r="B4" t="s">
        <v>14</v>
      </c>
      <c r="C4">
        <v>31</v>
      </c>
      <c r="D4">
        <v>8</v>
      </c>
      <c r="E4" s="3">
        <f t="shared" si="0"/>
        <v>25.806451612903224</v>
      </c>
      <c r="F4">
        <v>0</v>
      </c>
      <c r="G4" s="3">
        <f t="shared" si="1"/>
        <v>0</v>
      </c>
      <c r="H4" s="4">
        <f t="shared" si="2"/>
        <v>0</v>
      </c>
      <c r="J4">
        <v>6339.9</v>
      </c>
      <c r="K4" t="s">
        <v>11</v>
      </c>
    </row>
    <row r="5" spans="1:11" x14ac:dyDescent="0.2">
      <c r="B5" t="s">
        <v>21</v>
      </c>
      <c r="C5">
        <v>27</v>
      </c>
      <c r="D5">
        <v>7</v>
      </c>
      <c r="E5" s="3">
        <f t="shared" si="0"/>
        <v>25.925925925925927</v>
      </c>
      <c r="F5">
        <v>4</v>
      </c>
      <c r="G5" s="3">
        <f t="shared" si="1"/>
        <v>57.142857142857146</v>
      </c>
      <c r="H5" s="9">
        <f t="shared" si="2"/>
        <v>14.814814814814815</v>
      </c>
      <c r="J5">
        <v>6915.2</v>
      </c>
      <c r="K5" t="s">
        <v>11</v>
      </c>
    </row>
    <row r="6" spans="1:11" x14ac:dyDescent="0.2">
      <c r="B6" t="s">
        <v>14</v>
      </c>
      <c r="C6">
        <v>24</v>
      </c>
      <c r="D6">
        <v>1</v>
      </c>
      <c r="E6" s="3">
        <f t="shared" si="0"/>
        <v>4.166666666666667</v>
      </c>
      <c r="F6">
        <v>1</v>
      </c>
      <c r="G6" s="3">
        <f t="shared" si="1"/>
        <v>100</v>
      </c>
      <c r="H6" s="9">
        <f t="shared" si="2"/>
        <v>4.166666666666667</v>
      </c>
      <c r="J6">
        <v>2459.6999999999998</v>
      </c>
      <c r="K6" t="s">
        <v>11</v>
      </c>
    </row>
    <row r="7" spans="1:11" x14ac:dyDescent="0.2">
      <c r="A7" t="s">
        <v>31</v>
      </c>
      <c r="B7" t="s">
        <v>10</v>
      </c>
      <c r="C7">
        <v>19</v>
      </c>
      <c r="D7">
        <v>6</v>
      </c>
      <c r="E7" s="3">
        <f t="shared" si="0"/>
        <v>31.578947368421051</v>
      </c>
      <c r="F7">
        <v>4</v>
      </c>
      <c r="G7" s="3">
        <f t="shared" si="1"/>
        <v>66.666666666666671</v>
      </c>
      <c r="H7" s="9">
        <f t="shared" si="2"/>
        <v>21.05263157894737</v>
      </c>
      <c r="J7">
        <v>2862.6</v>
      </c>
      <c r="K7" t="s">
        <v>11</v>
      </c>
    </row>
    <row r="8" spans="1:11" x14ac:dyDescent="0.2">
      <c r="B8" t="s">
        <v>12</v>
      </c>
      <c r="C8">
        <v>19</v>
      </c>
      <c r="D8">
        <v>3</v>
      </c>
      <c r="E8" s="3">
        <f t="shared" si="0"/>
        <v>15.789473684210526</v>
      </c>
      <c r="F8">
        <v>1</v>
      </c>
      <c r="G8" s="3">
        <f t="shared" si="1"/>
        <v>33.333333333333336</v>
      </c>
      <c r="H8" s="9">
        <f t="shared" si="2"/>
        <v>5.2631578947368425</v>
      </c>
      <c r="J8">
        <v>5091.3999999999996</v>
      </c>
      <c r="K8" t="s">
        <v>11</v>
      </c>
    </row>
    <row r="9" spans="1:11" x14ac:dyDescent="0.2">
      <c r="B9" t="s">
        <v>14</v>
      </c>
      <c r="C9">
        <v>17</v>
      </c>
      <c r="D9">
        <v>1</v>
      </c>
      <c r="E9" s="3">
        <f t="shared" si="0"/>
        <v>5.882352941176471</v>
      </c>
      <c r="F9">
        <v>1</v>
      </c>
      <c r="G9" s="3">
        <f t="shared" si="1"/>
        <v>100</v>
      </c>
      <c r="H9" s="9">
        <f t="shared" si="2"/>
        <v>5.882352941176471</v>
      </c>
      <c r="J9">
        <v>3430.6</v>
      </c>
      <c r="K9" t="s">
        <v>11</v>
      </c>
    </row>
    <row r="10" spans="1:11" x14ac:dyDescent="0.2">
      <c r="B10" t="s">
        <v>13</v>
      </c>
      <c r="C10">
        <v>17</v>
      </c>
      <c r="D10">
        <v>4</v>
      </c>
      <c r="E10" s="3">
        <f t="shared" si="0"/>
        <v>23.529411764705884</v>
      </c>
      <c r="F10">
        <v>0</v>
      </c>
      <c r="G10" s="3">
        <f t="shared" si="1"/>
        <v>0</v>
      </c>
      <c r="H10" s="4">
        <f t="shared" si="2"/>
        <v>0</v>
      </c>
      <c r="J10">
        <v>3066.4</v>
      </c>
      <c r="K10" t="s">
        <v>11</v>
      </c>
    </row>
    <row r="11" spans="1:11" x14ac:dyDescent="0.2">
      <c r="B11" t="s">
        <v>14</v>
      </c>
      <c r="C11">
        <v>17</v>
      </c>
      <c r="D11">
        <v>3</v>
      </c>
      <c r="E11" s="3">
        <f t="shared" si="0"/>
        <v>17.647058823529413</v>
      </c>
      <c r="F11">
        <v>1</v>
      </c>
      <c r="G11" s="3">
        <f t="shared" si="1"/>
        <v>33.333333333333336</v>
      </c>
      <c r="H11" s="9">
        <f t="shared" si="2"/>
        <v>5.882352941176471</v>
      </c>
      <c r="I11">
        <v>1</v>
      </c>
      <c r="J11">
        <v>3444.3</v>
      </c>
      <c r="K11" t="s">
        <v>11</v>
      </c>
    </row>
    <row r="12" spans="1:11" x14ac:dyDescent="0.2">
      <c r="B12" t="s">
        <v>21</v>
      </c>
      <c r="C12">
        <v>15</v>
      </c>
      <c r="D12">
        <v>0</v>
      </c>
      <c r="E12" s="3">
        <f t="shared" si="0"/>
        <v>0</v>
      </c>
      <c r="F12">
        <v>0</v>
      </c>
      <c r="G12" s="3">
        <v>0</v>
      </c>
      <c r="H12" s="4">
        <f t="shared" si="2"/>
        <v>0</v>
      </c>
      <c r="I12">
        <v>2</v>
      </c>
      <c r="J12">
        <v>4045.6</v>
      </c>
      <c r="K12" t="s">
        <v>11</v>
      </c>
    </row>
    <row r="13" spans="1:11" x14ac:dyDescent="0.2">
      <c r="A13" t="s">
        <v>32</v>
      </c>
      <c r="B13" t="s">
        <v>10</v>
      </c>
      <c r="C13">
        <v>12</v>
      </c>
      <c r="D13">
        <v>3</v>
      </c>
      <c r="E13" s="3">
        <f t="shared" si="0"/>
        <v>25</v>
      </c>
      <c r="F13">
        <v>3</v>
      </c>
      <c r="G13" s="3">
        <f>(F13*100)/D13</f>
        <v>100</v>
      </c>
      <c r="H13" s="4">
        <f t="shared" si="2"/>
        <v>25</v>
      </c>
      <c r="J13">
        <v>5790.3</v>
      </c>
      <c r="K13" t="s">
        <v>11</v>
      </c>
    </row>
    <row r="14" spans="1:11" x14ac:dyDescent="0.2">
      <c r="E14" s="3"/>
      <c r="G14" s="3"/>
    </row>
    <row r="15" spans="1:11" x14ac:dyDescent="0.2">
      <c r="A15" s="5" t="s">
        <v>16</v>
      </c>
      <c r="E15" s="6">
        <f>AVERAGE(E2:E13)</f>
        <v>18.216966642659077</v>
      </c>
      <c r="F15" s="7"/>
      <c r="G15" s="6">
        <f>AVERAGE(G2:G13)</f>
        <v>47.261904761904759</v>
      </c>
      <c r="H15" s="10">
        <f>AVERAGE(H2:H13)</f>
        <v>7.9706175842656748</v>
      </c>
    </row>
    <row r="16" spans="1:11" x14ac:dyDescent="0.2">
      <c r="A16" s="5" t="s">
        <v>17</v>
      </c>
      <c r="E16" s="6">
        <f>STDEV(E2:E13)</f>
        <v>10.343966572184673</v>
      </c>
      <c r="F16" s="7"/>
      <c r="G16" s="6">
        <f>STDEV(G2:G13)</f>
        <v>39.318627168086806</v>
      </c>
      <c r="H16" s="10">
        <f>STDEV(H2:H13)</f>
        <v>8.2026581109018952</v>
      </c>
    </row>
    <row r="17" spans="1:11" x14ac:dyDescent="0.2">
      <c r="E17" s="3"/>
      <c r="G17" s="3"/>
    </row>
    <row r="19" spans="1:11" x14ac:dyDescent="0.2">
      <c r="A19" t="s">
        <v>33</v>
      </c>
      <c r="B19" t="s">
        <v>10</v>
      </c>
      <c r="C19">
        <v>144</v>
      </c>
      <c r="D19">
        <v>42</v>
      </c>
      <c r="E19" s="3">
        <f t="shared" ref="E19:E32" si="3">(D19*100)/C19</f>
        <v>29.166666666666668</v>
      </c>
      <c r="F19">
        <v>4</v>
      </c>
      <c r="G19" s="3">
        <f t="shared" ref="G19:G32" si="4">(F19*100)/D19</f>
        <v>9.5238095238095237</v>
      </c>
      <c r="H19" s="9">
        <f>(F19*100)/C19</f>
        <v>2.7777777777777777</v>
      </c>
      <c r="I19">
        <v>2</v>
      </c>
      <c r="J19">
        <v>24595.4</v>
      </c>
      <c r="K19" t="s">
        <v>18</v>
      </c>
    </row>
    <row r="20" spans="1:11" x14ac:dyDescent="0.2">
      <c r="B20" t="s">
        <v>13</v>
      </c>
      <c r="C20">
        <v>120</v>
      </c>
      <c r="D20">
        <v>22</v>
      </c>
      <c r="E20" s="3">
        <f t="shared" si="3"/>
        <v>18.333333333333332</v>
      </c>
      <c r="F20">
        <v>6</v>
      </c>
      <c r="G20" s="3">
        <f t="shared" si="4"/>
        <v>27.272727272727273</v>
      </c>
      <c r="H20" s="4">
        <f t="shared" ref="H20:H32" si="5">(F20*100)/C20</f>
        <v>5</v>
      </c>
      <c r="J20">
        <v>15798.4</v>
      </c>
      <c r="K20" t="s">
        <v>18</v>
      </c>
    </row>
    <row r="21" spans="1:11" x14ac:dyDescent="0.2">
      <c r="B21" t="s">
        <v>14</v>
      </c>
      <c r="C21">
        <v>62</v>
      </c>
      <c r="D21">
        <v>16</v>
      </c>
      <c r="E21" s="3">
        <f t="shared" si="3"/>
        <v>25.806451612903224</v>
      </c>
      <c r="F21">
        <v>1</v>
      </c>
      <c r="G21" s="3">
        <f t="shared" si="4"/>
        <v>6.25</v>
      </c>
      <c r="H21" s="9">
        <f t="shared" si="5"/>
        <v>1.6129032258064515</v>
      </c>
      <c r="I21">
        <v>1</v>
      </c>
      <c r="J21">
        <v>11490.1</v>
      </c>
      <c r="K21" t="s">
        <v>18</v>
      </c>
    </row>
    <row r="22" spans="1:11" x14ac:dyDescent="0.2">
      <c r="B22" t="s">
        <v>21</v>
      </c>
      <c r="C22">
        <v>62</v>
      </c>
      <c r="D22">
        <v>10</v>
      </c>
      <c r="E22" s="3">
        <f t="shared" si="3"/>
        <v>16.129032258064516</v>
      </c>
      <c r="F22">
        <v>3</v>
      </c>
      <c r="G22" s="3">
        <f t="shared" si="4"/>
        <v>30</v>
      </c>
      <c r="H22" s="9">
        <f t="shared" si="5"/>
        <v>4.838709677419355</v>
      </c>
      <c r="I22">
        <v>1</v>
      </c>
      <c r="J22">
        <v>8823.1</v>
      </c>
      <c r="K22" t="s">
        <v>18</v>
      </c>
    </row>
    <row r="23" spans="1:11" x14ac:dyDescent="0.2">
      <c r="B23" t="s">
        <v>13</v>
      </c>
      <c r="C23">
        <v>60</v>
      </c>
      <c r="D23">
        <v>11</v>
      </c>
      <c r="E23" s="3">
        <f t="shared" si="3"/>
        <v>18.333333333333332</v>
      </c>
      <c r="F23">
        <v>1</v>
      </c>
      <c r="G23" s="3">
        <f t="shared" si="4"/>
        <v>9.0909090909090917</v>
      </c>
      <c r="H23" s="9">
        <f t="shared" si="5"/>
        <v>1.6666666666666667</v>
      </c>
      <c r="I23">
        <v>3</v>
      </c>
      <c r="J23">
        <v>13204.8</v>
      </c>
      <c r="K23" t="s">
        <v>18</v>
      </c>
    </row>
    <row r="24" spans="1:11" x14ac:dyDescent="0.2">
      <c r="A24" t="s">
        <v>34</v>
      </c>
      <c r="B24" t="s">
        <v>10</v>
      </c>
      <c r="C24">
        <v>59</v>
      </c>
      <c r="D24">
        <v>11</v>
      </c>
      <c r="E24" s="3">
        <f t="shared" si="3"/>
        <v>18.64406779661017</v>
      </c>
      <c r="F24">
        <v>4</v>
      </c>
      <c r="G24" s="3">
        <f t="shared" si="4"/>
        <v>36.363636363636367</v>
      </c>
      <c r="H24" s="9">
        <f t="shared" si="5"/>
        <v>6.7796610169491522</v>
      </c>
      <c r="J24">
        <v>8514.1</v>
      </c>
      <c r="K24" t="s">
        <v>18</v>
      </c>
    </row>
    <row r="25" spans="1:11" x14ac:dyDescent="0.2">
      <c r="B25" t="s">
        <v>21</v>
      </c>
      <c r="C25">
        <v>59</v>
      </c>
      <c r="D25">
        <v>12</v>
      </c>
      <c r="E25" s="3">
        <f t="shared" si="3"/>
        <v>20.338983050847457</v>
      </c>
      <c r="F25">
        <v>2</v>
      </c>
      <c r="G25" s="3">
        <f t="shared" si="4"/>
        <v>16.666666666666668</v>
      </c>
      <c r="H25" s="9">
        <f t="shared" si="5"/>
        <v>3.3898305084745761</v>
      </c>
      <c r="J25">
        <v>11203.1</v>
      </c>
      <c r="K25" t="s">
        <v>18</v>
      </c>
    </row>
    <row r="26" spans="1:11" x14ac:dyDescent="0.2">
      <c r="B26" t="s">
        <v>13</v>
      </c>
      <c r="C26">
        <v>56</v>
      </c>
      <c r="D26">
        <v>16</v>
      </c>
      <c r="E26" s="3">
        <f t="shared" si="3"/>
        <v>28.571428571428573</v>
      </c>
      <c r="F26">
        <v>1</v>
      </c>
      <c r="G26" s="3">
        <f t="shared" si="4"/>
        <v>6.25</v>
      </c>
      <c r="H26" s="9">
        <f t="shared" si="5"/>
        <v>1.7857142857142858</v>
      </c>
      <c r="J26">
        <v>7858.4</v>
      </c>
      <c r="K26" t="s">
        <v>18</v>
      </c>
    </row>
    <row r="27" spans="1:11" x14ac:dyDescent="0.2">
      <c r="B27" t="s">
        <v>15</v>
      </c>
      <c r="C27">
        <v>37</v>
      </c>
      <c r="D27">
        <v>6</v>
      </c>
      <c r="E27" s="3">
        <f t="shared" si="3"/>
        <v>16.216216216216218</v>
      </c>
      <c r="F27">
        <v>2</v>
      </c>
      <c r="G27" s="3">
        <f t="shared" si="4"/>
        <v>33.333333333333336</v>
      </c>
      <c r="H27" s="9">
        <f t="shared" si="5"/>
        <v>5.4054054054054053</v>
      </c>
      <c r="J27">
        <v>5889.3</v>
      </c>
      <c r="K27" t="s">
        <v>18</v>
      </c>
    </row>
    <row r="28" spans="1:11" x14ac:dyDescent="0.2">
      <c r="B28" t="s">
        <v>13</v>
      </c>
      <c r="C28">
        <v>36</v>
      </c>
      <c r="D28">
        <v>6</v>
      </c>
      <c r="E28" s="3">
        <f t="shared" si="3"/>
        <v>16.666666666666668</v>
      </c>
      <c r="F28">
        <v>1</v>
      </c>
      <c r="G28" s="3">
        <f t="shared" si="4"/>
        <v>16.666666666666668</v>
      </c>
      <c r="H28" s="9">
        <f t="shared" si="5"/>
        <v>2.7777777777777777</v>
      </c>
      <c r="I28">
        <v>1</v>
      </c>
      <c r="J28">
        <v>5623.7</v>
      </c>
      <c r="K28" t="s">
        <v>18</v>
      </c>
    </row>
    <row r="29" spans="1:11" x14ac:dyDescent="0.2">
      <c r="B29" t="s">
        <v>12</v>
      </c>
      <c r="C29">
        <v>36</v>
      </c>
      <c r="D29">
        <v>7</v>
      </c>
      <c r="E29" s="3">
        <f t="shared" si="3"/>
        <v>19.444444444444443</v>
      </c>
      <c r="F29">
        <v>1</v>
      </c>
      <c r="G29" s="3">
        <f t="shared" si="4"/>
        <v>14.285714285714286</v>
      </c>
      <c r="H29" s="9">
        <f t="shared" si="5"/>
        <v>2.7777777777777777</v>
      </c>
      <c r="I29">
        <v>1</v>
      </c>
      <c r="J29">
        <v>4758.8</v>
      </c>
      <c r="K29" t="s">
        <v>18</v>
      </c>
    </row>
    <row r="30" spans="1:11" x14ac:dyDescent="0.2">
      <c r="A30" t="s">
        <v>35</v>
      </c>
      <c r="B30" t="s">
        <v>10</v>
      </c>
      <c r="C30">
        <v>36</v>
      </c>
      <c r="D30">
        <v>12</v>
      </c>
      <c r="E30" s="3">
        <f t="shared" si="3"/>
        <v>33.333333333333336</v>
      </c>
      <c r="F30">
        <v>1</v>
      </c>
      <c r="G30" s="3">
        <f t="shared" si="4"/>
        <v>8.3333333333333339</v>
      </c>
      <c r="H30" s="9">
        <f t="shared" si="5"/>
        <v>2.7777777777777777</v>
      </c>
      <c r="I30">
        <v>4</v>
      </c>
      <c r="J30">
        <v>6598.3</v>
      </c>
      <c r="K30" t="s">
        <v>18</v>
      </c>
    </row>
    <row r="31" spans="1:11" x14ac:dyDescent="0.2">
      <c r="B31" t="s">
        <v>21</v>
      </c>
      <c r="C31">
        <v>32</v>
      </c>
      <c r="D31">
        <v>6</v>
      </c>
      <c r="E31" s="3">
        <f t="shared" si="3"/>
        <v>18.75</v>
      </c>
      <c r="F31">
        <v>2</v>
      </c>
      <c r="G31" s="3">
        <f t="shared" si="4"/>
        <v>33.333333333333336</v>
      </c>
      <c r="H31" s="4">
        <f t="shared" si="5"/>
        <v>6.25</v>
      </c>
      <c r="I31">
        <v>2</v>
      </c>
      <c r="J31">
        <v>6255.5</v>
      </c>
      <c r="K31" t="s">
        <v>18</v>
      </c>
    </row>
    <row r="32" spans="1:11" x14ac:dyDescent="0.2">
      <c r="B32" t="s">
        <v>36</v>
      </c>
      <c r="C32">
        <v>26</v>
      </c>
      <c r="D32">
        <v>12</v>
      </c>
      <c r="E32" s="3">
        <f t="shared" si="3"/>
        <v>46.153846153846153</v>
      </c>
      <c r="F32">
        <v>2</v>
      </c>
      <c r="G32" s="3">
        <f t="shared" si="4"/>
        <v>16.666666666666668</v>
      </c>
      <c r="H32" s="9">
        <f t="shared" si="5"/>
        <v>7.6923076923076925</v>
      </c>
      <c r="I32">
        <v>3</v>
      </c>
      <c r="J32">
        <v>4341.3999999999996</v>
      </c>
      <c r="K32" t="s">
        <v>18</v>
      </c>
    </row>
    <row r="34" spans="1:8" x14ac:dyDescent="0.2">
      <c r="A34" s="5" t="s">
        <v>16</v>
      </c>
      <c r="E34" s="6">
        <f>AVERAGE(E19:E32)</f>
        <v>23.277700245549575</v>
      </c>
      <c r="F34" s="7"/>
      <c r="G34" s="6">
        <f>AVERAGE(G19:G32)</f>
        <v>18.859771181199754</v>
      </c>
      <c r="H34" s="10">
        <f>AVERAGE(H19:H32)</f>
        <v>3.9665935421324781</v>
      </c>
    </row>
    <row r="35" spans="1:8" x14ac:dyDescent="0.2">
      <c r="A35" s="5" t="s">
        <v>17</v>
      </c>
      <c r="E35" s="6">
        <f>STDEV(E19:E32)</f>
        <v>8.5592941340873843</v>
      </c>
      <c r="F35" s="7"/>
      <c r="G35" s="6">
        <f>STDEV(G19:G32)</f>
        <v>10.97898813109842</v>
      </c>
      <c r="H35" s="10">
        <f>STDEV(H19:H32)</f>
        <v>2.0091804297168356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2025-11-05T10:50:52Z</dcterms:created>
  <dcterms:modified xsi:type="dcterms:W3CDTF">2025-11-05T10:57:14Z</dcterms:modified>
</cp:coreProperties>
</file>