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anacarmena/Desktop/Excels con datos originales/"/>
    </mc:Choice>
  </mc:AlternateContent>
  <bookViews>
    <workbookView xWindow="7480" yWindow="5500" windowWidth="27140" windowHeight="16880" tabRatio="500"/>
  </bookViews>
  <sheets>
    <sheet name="Sheet1" sheetId="1" r:id="rId1"/>
  </sheets>
  <externalReferences>
    <externalReference r:id="rId2"/>
  </externalReferenc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4" i="1" l="1"/>
  <c r="C14" i="1"/>
  <c r="D14" i="1"/>
  <c r="L14" i="1"/>
  <c r="M14" i="1"/>
  <c r="N14" i="1"/>
  <c r="B13" i="1"/>
  <c r="C13" i="1"/>
  <c r="D13" i="1"/>
  <c r="L13" i="1"/>
  <c r="M13" i="1"/>
  <c r="N13" i="1"/>
  <c r="J4" i="1"/>
  <c r="D9" i="1"/>
  <c r="E9" i="1"/>
  <c r="F9" i="1"/>
  <c r="G9" i="1"/>
  <c r="H9" i="1"/>
  <c r="I9" i="1"/>
  <c r="J9" i="1"/>
  <c r="J3" i="1"/>
  <c r="D8" i="1"/>
  <c r="E8" i="1"/>
  <c r="F8" i="1"/>
  <c r="G8" i="1"/>
  <c r="H8" i="1"/>
  <c r="I8" i="1"/>
  <c r="J8" i="1"/>
</calcChain>
</file>

<file path=xl/sharedStrings.xml><?xml version="1.0" encoding="utf-8"?>
<sst xmlns="http://schemas.openxmlformats.org/spreadsheetml/2006/main" count="31" uniqueCount="16">
  <si>
    <t>N</t>
  </si>
  <si>
    <t>Number of cell in each cluster</t>
  </si>
  <si>
    <t>Totales</t>
  </si>
  <si>
    <t>GB5 GFP</t>
  </si>
  <si>
    <t>GB5 Rap2A</t>
  </si>
  <si>
    <t>%</t>
  </si>
  <si>
    <t>Cells clusters</t>
  </si>
  <si>
    <t>GB5 Rap2a</t>
  </si>
  <si>
    <t>Even</t>
  </si>
  <si>
    <t>Odd</t>
  </si>
  <si>
    <t>Gb5 Rap2a</t>
  </si>
  <si>
    <r>
      <t>The chi-square statistic is 15.2015. The </t>
    </r>
    <r>
      <rPr>
        <i/>
        <sz val="11"/>
        <color rgb="FF0000FF"/>
        <rFont val="Open Sans"/>
      </rPr>
      <t>p</t>
    </r>
    <r>
      <rPr>
        <sz val="11"/>
        <color rgb="FF0000FF"/>
        <rFont val="Open Sans"/>
      </rPr>
      <t>-value is .000097. Significant at </t>
    </r>
    <r>
      <rPr>
        <i/>
        <sz val="11"/>
        <color rgb="FF0000FF"/>
        <rFont val="Open Sans"/>
      </rPr>
      <t>p</t>
    </r>
    <r>
      <rPr>
        <sz val="11"/>
        <color rgb="FF0000FF"/>
        <rFont val="Open Sans"/>
      </rPr>
      <t> &lt; .01.</t>
    </r>
  </si>
  <si>
    <r>
      <t>The chi-square statistic with Yates correction is 14.0097. The </t>
    </r>
    <r>
      <rPr>
        <i/>
        <sz val="11"/>
        <color rgb="FF0000FF"/>
        <rFont val="Open Sans"/>
      </rPr>
      <t>p</t>
    </r>
    <r>
      <rPr>
        <sz val="11"/>
        <color rgb="FF0000FF"/>
        <rFont val="Open Sans"/>
      </rPr>
      <t>-value is .000182. Significant at </t>
    </r>
    <r>
      <rPr>
        <i/>
        <sz val="11"/>
        <color rgb="FF0000FF"/>
        <rFont val="Open Sans"/>
      </rPr>
      <t>p</t>
    </r>
    <r>
      <rPr>
        <sz val="11"/>
        <color rgb="FF0000FF"/>
        <rFont val="Open Sans"/>
      </rPr>
      <t> &lt; .01.</t>
    </r>
  </si>
  <si>
    <r>
      <t>𝚾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(1, N = 166) = 15,2015, p = 0,000097</t>
    </r>
  </si>
  <si>
    <t>***</t>
  </si>
  <si>
    <t>p &lt; 0,001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</si>
</sst>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FF"/>
      <name val="Open Sans"/>
    </font>
    <font>
      <i/>
      <sz val="11"/>
      <color rgb="FF0000FF"/>
      <name val="Open Sans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2" borderId="5" xfId="0" applyFont="1" applyFill="1" applyBorder="1"/>
    <xf numFmtId="0" fontId="1" fillId="0" borderId="6" xfId="0" applyFont="1" applyBorder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0" fillId="0" borderId="0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64" fontId="0" fillId="0" borderId="13" xfId="0" applyNumberFormat="1" applyBorder="1"/>
    <xf numFmtId="0" fontId="0" fillId="0" borderId="16" xfId="0" applyBorder="1"/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0" fillId="2" borderId="9" xfId="0" applyFill="1" applyBorder="1"/>
    <xf numFmtId="0" fontId="0" fillId="0" borderId="7" xfId="0" applyBorder="1"/>
    <xf numFmtId="0" fontId="0" fillId="2" borderId="19" xfId="0" applyFill="1" applyBorder="1"/>
    <xf numFmtId="0" fontId="2" fillId="0" borderId="0" xfId="0" applyFont="1"/>
    <xf numFmtId="0" fontId="0" fillId="0" borderId="20" xfId="0" applyBorder="1"/>
    <xf numFmtId="1" fontId="0" fillId="0" borderId="10" xfId="0" applyNumberFormat="1" applyBorder="1"/>
    <xf numFmtId="1" fontId="0" fillId="0" borderId="1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" fontId="0" fillId="0" borderId="14" xfId="0" applyNumberFormat="1" applyBorder="1"/>
    <xf numFmtId="1" fontId="0" fillId="0" borderId="15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0" fontId="3" fillId="0" borderId="0" xfId="0" applyFont="1"/>
    <xf numFmtId="0" fontId="2" fillId="0" borderId="2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Compartidos/Maribel/GB%20PROJECT/RESULTADOS%20GB%20PROJECT/Division%20mode/NEW!!!%20Analisis%20Number%20of%20cells%20after%20divis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EVO!! Eliminando pares"/>
      <sheetName val="Graphs and stat"/>
      <sheetName val="LV6 2nd GFP"/>
      <sheetName val="LV6 2nd Rap2A"/>
    </sheetNames>
    <sheetDataSet>
      <sheetData sheetId="0"/>
      <sheetData sheetId="1">
        <row r="105">
          <cell r="G105" t="str">
            <v>GB5 GFP</v>
          </cell>
          <cell r="H105" t="str">
            <v>GB5 Rap2a</v>
          </cell>
        </row>
        <row r="107">
          <cell r="C107">
            <v>50</v>
          </cell>
          <cell r="D107">
            <v>33</v>
          </cell>
          <cell r="M107">
            <v>60.24096385542169</v>
          </cell>
          <cell r="N107">
            <v>39.75903614457831</v>
          </cell>
        </row>
        <row r="108">
          <cell r="C108">
            <v>25</v>
          </cell>
          <cell r="D108">
            <v>58</v>
          </cell>
          <cell r="M108">
            <v>30.120481927710845</v>
          </cell>
          <cell r="N108">
            <v>69.879518072289159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workbookViewId="0">
      <selection activeCell="N25" sqref="N25"/>
    </sheetView>
  </sheetViews>
  <sheetFormatPr baseColWidth="10" defaultRowHeight="16" x14ac:dyDescent="0.2"/>
  <sheetData>
    <row r="1" spans="1:15" x14ac:dyDescent="0.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3"/>
      <c r="J1" s="4"/>
      <c r="K1" s="5"/>
      <c r="L1" s="6"/>
      <c r="M1" s="6"/>
      <c r="N1" s="5"/>
    </row>
    <row r="2" spans="1:15" x14ac:dyDescent="0.2">
      <c r="A2" s="7"/>
      <c r="B2" s="8">
        <v>1</v>
      </c>
      <c r="C2" s="9">
        <v>2</v>
      </c>
      <c r="D2" s="8">
        <v>3</v>
      </c>
      <c r="E2" s="9">
        <v>4</v>
      </c>
      <c r="F2" s="8">
        <v>5</v>
      </c>
      <c r="G2" s="9">
        <v>6</v>
      </c>
      <c r="H2" s="8">
        <v>7</v>
      </c>
      <c r="I2" s="9">
        <v>8</v>
      </c>
      <c r="J2" s="10" t="s">
        <v>2</v>
      </c>
      <c r="K2" s="5"/>
      <c r="L2" s="5"/>
      <c r="M2" s="5"/>
      <c r="N2" s="5"/>
    </row>
    <row r="3" spans="1:15" x14ac:dyDescent="0.2">
      <c r="A3" s="11" t="s">
        <v>3</v>
      </c>
      <c r="B3" s="5"/>
      <c r="C3" s="12"/>
      <c r="D3" s="5">
        <v>26</v>
      </c>
      <c r="E3" s="12">
        <v>33</v>
      </c>
      <c r="F3" s="5">
        <v>7</v>
      </c>
      <c r="G3" s="12">
        <v>17</v>
      </c>
      <c r="H3" s="5">
        <v>0</v>
      </c>
      <c r="I3" s="12">
        <v>0</v>
      </c>
      <c r="J3" s="13">
        <f>SUM(D3:I3)</f>
        <v>83</v>
      </c>
      <c r="K3" s="5"/>
      <c r="L3" s="14"/>
      <c r="M3" s="14"/>
      <c r="N3" s="14"/>
    </row>
    <row r="4" spans="1:15" ht="17" thickBot="1" x14ac:dyDescent="0.25">
      <c r="A4" s="15" t="s">
        <v>4</v>
      </c>
      <c r="B4" s="16"/>
      <c r="C4" s="17"/>
      <c r="D4" s="16">
        <v>44</v>
      </c>
      <c r="E4" s="17">
        <v>22</v>
      </c>
      <c r="F4" s="16">
        <v>12</v>
      </c>
      <c r="G4" s="17">
        <v>3</v>
      </c>
      <c r="H4" s="16">
        <v>2</v>
      </c>
      <c r="I4" s="17">
        <v>0</v>
      </c>
      <c r="J4" s="18">
        <f>SUM(D4:I4)</f>
        <v>83</v>
      </c>
      <c r="K4" s="5"/>
      <c r="L4" s="14"/>
      <c r="M4" s="14"/>
      <c r="N4" s="14"/>
    </row>
    <row r="5" spans="1:15" ht="17" thickBo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4"/>
      <c r="M5" s="14"/>
      <c r="N5" s="14"/>
    </row>
    <row r="6" spans="1:15" x14ac:dyDescent="0.2">
      <c r="A6" s="1" t="s">
        <v>5</v>
      </c>
      <c r="B6" s="2" t="s">
        <v>1</v>
      </c>
      <c r="C6" s="2"/>
      <c r="D6" s="2"/>
      <c r="E6" s="2"/>
      <c r="F6" s="2"/>
      <c r="G6" s="2"/>
      <c r="H6" s="2"/>
      <c r="I6" s="3"/>
      <c r="J6" s="4"/>
      <c r="K6" s="5"/>
      <c r="L6" s="14"/>
      <c r="M6" s="14"/>
      <c r="N6" s="14"/>
    </row>
    <row r="7" spans="1:15" x14ac:dyDescent="0.2">
      <c r="A7" s="7"/>
      <c r="B7" s="8">
        <v>1</v>
      </c>
      <c r="C7" s="9">
        <v>2</v>
      </c>
      <c r="D7" s="8">
        <v>3</v>
      </c>
      <c r="E7" s="9">
        <v>4</v>
      </c>
      <c r="F7" s="8">
        <v>5</v>
      </c>
      <c r="G7" s="9">
        <v>6</v>
      </c>
      <c r="H7" s="8">
        <v>7</v>
      </c>
      <c r="I7" s="9">
        <v>8</v>
      </c>
      <c r="J7" s="10" t="s">
        <v>2</v>
      </c>
    </row>
    <row r="8" spans="1:15" x14ac:dyDescent="0.2">
      <c r="A8" s="11" t="s">
        <v>3</v>
      </c>
      <c r="B8" s="14"/>
      <c r="C8" s="14"/>
      <c r="D8" s="14">
        <f>(D3*100)/J3</f>
        <v>31.325301204819276</v>
      </c>
      <c r="E8" s="14">
        <f>(E3*100)/J3</f>
        <v>39.75903614457831</v>
      </c>
      <c r="F8" s="14">
        <f>(F3*100)/J3</f>
        <v>8.4337349397590362</v>
      </c>
      <c r="G8" s="14">
        <f>(G3*100)/J3</f>
        <v>20.481927710843372</v>
      </c>
      <c r="H8" s="14">
        <f>(H3*100)/J3</f>
        <v>0</v>
      </c>
      <c r="I8" s="14">
        <f>(I3*100)/J3</f>
        <v>0</v>
      </c>
      <c r="J8" s="13">
        <f>SUM(B8:I8)</f>
        <v>100</v>
      </c>
    </row>
    <row r="9" spans="1:15" ht="17" thickBot="1" x14ac:dyDescent="0.25">
      <c r="A9" s="15" t="s">
        <v>4</v>
      </c>
      <c r="B9" s="19"/>
      <c r="C9" s="19"/>
      <c r="D9" s="19">
        <f>(D4*100)/J4</f>
        <v>53.012048192771083</v>
      </c>
      <c r="E9" s="19">
        <f>(E4*100)/J4</f>
        <v>26.506024096385541</v>
      </c>
      <c r="F9" s="19">
        <f>(F4*100)/J4</f>
        <v>14.457831325301205</v>
      </c>
      <c r="G9" s="19">
        <f>(G4*100)/J4</f>
        <v>3.6144578313253013</v>
      </c>
      <c r="H9" s="19">
        <f>(H4*100)/J4</f>
        <v>2.4096385542168677</v>
      </c>
      <c r="I9" s="19">
        <f>(I4*100)/J4</f>
        <v>0</v>
      </c>
      <c r="J9" s="18">
        <f>SUM(B9:I9)</f>
        <v>99.999999999999986</v>
      </c>
    </row>
    <row r="10" spans="1:15" ht="17" thickBo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5" x14ac:dyDescent="0.2">
      <c r="A11" s="1" t="s">
        <v>0</v>
      </c>
      <c r="B11" s="2" t="s">
        <v>6</v>
      </c>
      <c r="C11" s="3"/>
      <c r="D11" s="20"/>
      <c r="F11" s="5" t="s">
        <v>3</v>
      </c>
      <c r="G11" s="5" t="s">
        <v>7</v>
      </c>
      <c r="K11" s="21" t="s">
        <v>5</v>
      </c>
      <c r="L11" s="22" t="s">
        <v>6</v>
      </c>
      <c r="M11" s="3"/>
      <c r="N11" s="4"/>
    </row>
    <row r="12" spans="1:15" x14ac:dyDescent="0.2">
      <c r="A12" s="23"/>
      <c r="B12" s="24" t="s">
        <v>8</v>
      </c>
      <c r="C12" s="24" t="s">
        <v>9</v>
      </c>
      <c r="D12" s="10" t="s">
        <v>2</v>
      </c>
      <c r="K12" s="25"/>
      <c r="L12" s="24" t="s">
        <v>8</v>
      </c>
      <c r="M12" s="24" t="s">
        <v>9</v>
      </c>
      <c r="N12" s="10" t="s">
        <v>2</v>
      </c>
      <c r="O12" s="26"/>
    </row>
    <row r="13" spans="1:15" x14ac:dyDescent="0.2">
      <c r="A13" s="27" t="s">
        <v>3</v>
      </c>
      <c r="B13" s="28">
        <f>E3+G3</f>
        <v>50</v>
      </c>
      <c r="C13" s="28">
        <f>D3+F3+H3</f>
        <v>33</v>
      </c>
      <c r="D13" s="29">
        <f>SUM(B13:C13)</f>
        <v>83</v>
      </c>
      <c r="K13" s="27" t="s">
        <v>3</v>
      </c>
      <c r="L13" s="30">
        <f>(B13*100)/D13</f>
        <v>60.24096385542169</v>
      </c>
      <c r="M13" s="30">
        <f>(C13*100)/D13</f>
        <v>39.75903614457831</v>
      </c>
      <c r="N13" s="31">
        <f>SUM(L13:M13)</f>
        <v>100</v>
      </c>
      <c r="O13" s="26"/>
    </row>
    <row r="14" spans="1:15" ht="17" thickBot="1" x14ac:dyDescent="0.25">
      <c r="A14" s="15" t="s">
        <v>10</v>
      </c>
      <c r="B14" s="32">
        <f>E4+G4</f>
        <v>25</v>
      </c>
      <c r="C14" s="32">
        <f>D4+F4+H4</f>
        <v>58</v>
      </c>
      <c r="D14" s="33">
        <f>SUM(B14:C14)</f>
        <v>83</v>
      </c>
      <c r="G14" s="5"/>
      <c r="K14" s="15" t="s">
        <v>10</v>
      </c>
      <c r="L14" s="34">
        <f>(B14*100)/D14</f>
        <v>30.120481927710845</v>
      </c>
      <c r="M14" s="34">
        <f>(C14*100)/D14</f>
        <v>69.879518072289159</v>
      </c>
      <c r="N14" s="35">
        <f>SUM(L14:M14)</f>
        <v>100</v>
      </c>
    </row>
    <row r="16" spans="1:15" x14ac:dyDescent="0.2">
      <c r="A16" s="36" t="s">
        <v>11</v>
      </c>
      <c r="B16" s="26"/>
      <c r="C16" s="26"/>
      <c r="D16" s="26"/>
      <c r="E16" s="26"/>
      <c r="F16" s="26"/>
      <c r="G16" s="26"/>
      <c r="H16" s="26"/>
      <c r="I16" s="26"/>
      <c r="J16" s="26"/>
    </row>
    <row r="17" spans="1:10" x14ac:dyDescent="0.2">
      <c r="A17" s="36" t="s">
        <v>12</v>
      </c>
      <c r="B17" s="26"/>
      <c r="C17" s="26"/>
      <c r="D17" s="26"/>
      <c r="E17" s="26"/>
      <c r="F17" s="26"/>
      <c r="G17" s="26"/>
      <c r="H17" s="26"/>
      <c r="I17" s="26"/>
      <c r="J17" s="26"/>
    </row>
    <row r="22" spans="1:10" ht="17" x14ac:dyDescent="0.2">
      <c r="G22" s="37" t="s">
        <v>13</v>
      </c>
      <c r="H22" s="38"/>
      <c r="I22" s="39"/>
      <c r="J22" t="s">
        <v>14</v>
      </c>
    </row>
    <row r="23" spans="1:10" x14ac:dyDescent="0.2">
      <c r="G23" t="s">
        <v>15</v>
      </c>
    </row>
  </sheetData>
  <mergeCells count="5">
    <mergeCell ref="B1:I1"/>
    <mergeCell ref="B6:I6"/>
    <mergeCell ref="B11:C11"/>
    <mergeCell ref="L11:M11"/>
    <mergeCell ref="G22:I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2025-11-05T11:01:58Z</dcterms:created>
  <dcterms:modified xsi:type="dcterms:W3CDTF">2025-11-05T11:03:04Z</dcterms:modified>
</cp:coreProperties>
</file>