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io/Dropbox/Documents/Papers/submitted/2024 kinetics paper/final/submit/Source data/"/>
    </mc:Choice>
  </mc:AlternateContent>
  <xr:revisionPtr revIDLastSave="0" documentId="13_ncr:1_{301AF054-DF38-1542-856E-EFEC7A7814E5}" xr6:coauthVersionLast="47" xr6:coauthVersionMax="47" xr10:uidLastSave="{00000000-0000-0000-0000-000000000000}"/>
  <bookViews>
    <workbookView xWindow="2400" yWindow="500" windowWidth="32900" windowHeight="21360" xr2:uid="{C76B2DB0-BA28-2349-9C12-FA859C57564B}"/>
  </bookViews>
  <sheets>
    <sheet name="K349 WT" sheetId="2" r:id="rId1"/>
    <sheet name="K349 E236A" sheetId="1" r:id="rId2"/>
    <sheet name="G0 HETERODIM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K27" i="2"/>
  <c r="L27" i="2"/>
  <c r="M27" i="2"/>
  <c r="I27" i="2"/>
  <c r="J12" i="3"/>
  <c r="K12" i="3"/>
  <c r="L12" i="3"/>
  <c r="I12" i="3"/>
  <c r="I40" i="2"/>
  <c r="J40" i="2"/>
  <c r="J15" i="2"/>
  <c r="K15" i="2"/>
  <c r="L15" i="2"/>
  <c r="M15" i="2"/>
  <c r="J29" i="1"/>
  <c r="K29" i="1"/>
  <c r="L29" i="1"/>
  <c r="J15" i="1"/>
  <c r="K15" i="1"/>
  <c r="L15" i="1"/>
  <c r="I29" i="1"/>
  <c r="I15" i="1"/>
  <c r="H40" i="2"/>
  <c r="I15" i="2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F16" i="3"/>
  <c r="E16" i="3"/>
  <c r="F8" i="3"/>
  <c r="F5" i="3"/>
  <c r="F6" i="3"/>
  <c r="F7" i="3"/>
  <c r="F9" i="3"/>
  <c r="F10" i="3"/>
  <c r="F11" i="3"/>
  <c r="F4" i="3"/>
  <c r="F8" i="2" l="1"/>
  <c r="F9" i="2"/>
  <c r="F10" i="2"/>
  <c r="F11" i="2"/>
  <c r="F12" i="2"/>
  <c r="F13" i="2"/>
  <c r="F14" i="2"/>
  <c r="F7" i="2"/>
  <c r="F20" i="1"/>
  <c r="F21" i="1"/>
  <c r="F22" i="1"/>
  <c r="F23" i="1"/>
  <c r="F24" i="1"/>
  <c r="F25" i="1"/>
  <c r="F26" i="1"/>
  <c r="F27" i="1"/>
  <c r="F28" i="1"/>
  <c r="F19" i="1"/>
  <c r="E11" i="3"/>
  <c r="E10" i="3"/>
  <c r="E9" i="3"/>
  <c r="E8" i="3"/>
  <c r="E7" i="3"/>
  <c r="E6" i="3"/>
  <c r="E5" i="3"/>
  <c r="E4" i="3"/>
  <c r="E28" i="1"/>
  <c r="E27" i="1"/>
  <c r="E26" i="1"/>
  <c r="E25" i="1"/>
  <c r="E24" i="1"/>
  <c r="E23" i="1"/>
  <c r="E22" i="1"/>
  <c r="E21" i="1"/>
  <c r="E20" i="1"/>
  <c r="E19" i="1"/>
  <c r="E33" i="2"/>
  <c r="E34" i="2"/>
  <c r="E35" i="2"/>
  <c r="E36" i="2"/>
  <c r="E37" i="2"/>
  <c r="E38" i="2"/>
  <c r="E39" i="2"/>
  <c r="E32" i="2"/>
  <c r="E14" i="2"/>
  <c r="E13" i="2"/>
  <c r="E12" i="2"/>
  <c r="E11" i="2"/>
  <c r="E10" i="2"/>
  <c r="E9" i="2"/>
  <c r="E8" i="2"/>
  <c r="E7" i="2"/>
  <c r="F6" i="1"/>
  <c r="F7" i="1"/>
  <c r="F8" i="1"/>
  <c r="F9" i="1"/>
  <c r="F10" i="1"/>
  <c r="F11" i="1"/>
  <c r="F12" i="1"/>
  <c r="F13" i="1"/>
  <c r="F14" i="1"/>
  <c r="F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<sst xmlns="http://schemas.openxmlformats.org/spreadsheetml/2006/main" count="160" uniqueCount="63">
  <si>
    <t>mant-dATP</t>
  </si>
  <si>
    <t>ex280</t>
  </si>
  <si>
    <t>[mant] (uM)</t>
  </si>
  <si>
    <t>Obs Rate (1/s)</t>
  </si>
  <si>
    <t>Time window (s)</t>
  </si>
  <si>
    <t>num traces</t>
  </si>
  <si>
    <t>a param</t>
  </si>
  <si>
    <t>b param</t>
  </si>
  <si>
    <t>c param</t>
  </si>
  <si>
    <t>d param</t>
  </si>
  <si>
    <t>Rsquare</t>
  </si>
  <si>
    <t>Linear rate (1/s)</t>
  </si>
  <si>
    <t xml:space="preserve">Model: </t>
  </si>
  <si>
    <t>a*exp(-b*x)+c</t>
  </si>
  <si>
    <t>a*exp(-b*x)+c*x+d</t>
  </si>
  <si>
    <t>e param</t>
  </si>
  <si>
    <t>Second Rate (1/s)</t>
  </si>
  <si>
    <t>a*exp(-b*x)+c*exp(-d*x)+e</t>
  </si>
  <si>
    <t>mant-ADP</t>
  </si>
  <si>
    <t>Double exponential fit</t>
  </si>
  <si>
    <t>Single exponential fit</t>
  </si>
  <si>
    <t>Burst fit</t>
  </si>
  <si>
    <t>Model:</t>
  </si>
  <si>
    <t>WT + dATP</t>
  </si>
  <si>
    <t>p2</t>
  </si>
  <si>
    <t>p1</t>
  </si>
  <si>
    <t>(kon)</t>
  </si>
  <si>
    <t>(koff)</t>
  </si>
  <si>
    <t>p1 (95% Conf)</t>
  </si>
  <si>
    <t>Transient fit type</t>
  </si>
  <si>
    <t>double exponential</t>
  </si>
  <si>
    <t>(3.992, 6.036)</t>
  </si>
  <si>
    <t>p2 (95% Conf)</t>
  </si>
  <si>
    <t>(143.5, 201.2)</t>
  </si>
  <si>
    <t>E236A + dATP</t>
  </si>
  <si>
    <t>burst</t>
  </si>
  <si>
    <t>(5.11, 6.167)</t>
  </si>
  <si>
    <t>(-18.28, 17.07)</t>
  </si>
  <si>
    <t>single exponential</t>
  </si>
  <si>
    <t>WT + ADP</t>
  </si>
  <si>
    <t>E236A + ADP</t>
  </si>
  <si>
    <t>(13.32, 15.89)</t>
  </si>
  <si>
    <t>(67.09, 123.8)</t>
  </si>
  <si>
    <t>(7.589, 8.364)</t>
  </si>
  <si>
    <t>(47.56, 73.52)</t>
  </si>
  <si>
    <t>Front head heterodimer</t>
  </si>
  <si>
    <t>Rear head heterodimer</t>
  </si>
  <si>
    <t>(4.196, 6.477)</t>
  </si>
  <si>
    <t>(51.91, 132.4)</t>
  </si>
  <si>
    <t>(3.921, 4.816)</t>
  </si>
  <si>
    <t>(-15.25, 8.644)</t>
  </si>
  <si>
    <t>GO FRONT HEAD</t>
  </si>
  <si>
    <t>GO REAR HEAD</t>
  </si>
  <si>
    <t>Constrained d parameter</t>
  </si>
  <si>
    <r>
      <t>35s</t>
    </r>
    <r>
      <rPr>
        <vertAlign val="superscript"/>
        <sz val="12"/>
        <color theme="1"/>
        <rFont val="Aptos Narrow (Body)"/>
      </rPr>
      <t>-1</t>
    </r>
  </si>
  <si>
    <t>from Taylor and Ma</t>
  </si>
  <si>
    <t>constrained</t>
  </si>
  <si>
    <t>4 parameter fit</t>
  </si>
  <si>
    <t>5 parameter fit</t>
  </si>
  <si>
    <t>5.774 to 7.401</t>
  </si>
  <si>
    <t>120.0 to 165.9</t>
  </si>
  <si>
    <t>Fig.4B</t>
    <phoneticPr fontId="6"/>
  </si>
  <si>
    <t>Fig.2-suppl 2B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</si>
</sst>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vertAlign val="superscript"/>
      <sz val="12"/>
      <color theme="1"/>
      <name val="Aptos Narrow (Body)"/>
    </font>
    <font>
      <sz val="12"/>
      <name val="Arial"/>
      <family val="2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0" fillId="0" borderId="0" xfId="0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176" fontId="0" fillId="0" borderId="0" xfId="0" applyNumberFormat="1" applyAlignment="1">
      <alignment horizontal="center"/>
    </xf>
    <xf numFmtId="0" fontId="2" fillId="0" borderId="0" xfId="0" applyFont="1"/>
    <xf numFmtId="0" fontId="2" fillId="6" borderId="0" xfId="0" applyFont="1" applyFill="1"/>
    <xf numFmtId="0" fontId="2" fillId="6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900D-AF2D-CB40-8AAD-CC2BB752B701}">
  <dimension ref="A1:M48"/>
  <sheetViews>
    <sheetView tabSelected="1" zoomScale="77" zoomScaleNormal="77" workbookViewId="0">
      <selection activeCell="B44" sqref="B44"/>
    </sheetView>
  </sheetViews>
  <sheetFormatPr baseColWidth="10" defaultRowHeight="20"/>
  <cols>
    <col min="2" max="2" width="14.140625" customWidth="1"/>
    <col min="3" max="3" width="5.28515625" customWidth="1"/>
    <col min="4" max="4" width="12" customWidth="1"/>
    <col min="5" max="5" width="15.7109375" customWidth="1"/>
    <col min="6" max="6" width="17" customWidth="1"/>
    <col min="7" max="7" width="16.28515625" customWidth="1"/>
    <col min="10" max="10" width="14.7109375" customWidth="1"/>
    <col min="11" max="11" width="14" customWidth="1"/>
    <col min="12" max="12" width="16.28515625" customWidth="1"/>
    <col min="13" max="13" width="15.140625" customWidth="1"/>
    <col min="14" max="14" width="14.7109375" customWidth="1"/>
    <col min="15" max="15" width="19.85546875" customWidth="1"/>
    <col min="16" max="16" width="15.85546875" customWidth="1"/>
  </cols>
  <sheetData>
    <row r="1" spans="1:13">
      <c r="A1" s="55" t="s">
        <v>62</v>
      </c>
    </row>
    <row r="4" spans="1:13" ht="21" thickBot="1"/>
    <row r="5" spans="1:13" ht="21" thickBot="1">
      <c r="D5" s="57" t="s">
        <v>19</v>
      </c>
      <c r="E5" s="58"/>
      <c r="I5" s="35" t="s">
        <v>12</v>
      </c>
      <c r="J5" s="36" t="s">
        <v>17</v>
      </c>
      <c r="K5" s="37"/>
    </row>
    <row r="6" spans="1:13" ht="21" thickBot="1">
      <c r="B6" s="16" t="s">
        <v>0</v>
      </c>
      <c r="C6" s="15"/>
      <c r="D6" s="5" t="s">
        <v>2</v>
      </c>
      <c r="E6" s="6" t="s">
        <v>3</v>
      </c>
      <c r="F6" s="7" t="s">
        <v>16</v>
      </c>
      <c r="G6" s="3" t="s">
        <v>4</v>
      </c>
      <c r="H6" s="3" t="s">
        <v>5</v>
      </c>
      <c r="I6" s="5" t="s">
        <v>6</v>
      </c>
      <c r="J6" s="6" t="s">
        <v>7</v>
      </c>
      <c r="K6" s="6" t="s">
        <v>8</v>
      </c>
      <c r="L6" s="6" t="s">
        <v>9</v>
      </c>
      <c r="M6" s="7" t="s">
        <v>15</v>
      </c>
    </row>
    <row r="7" spans="1:13">
      <c r="B7" s="16" t="s">
        <v>1</v>
      </c>
      <c r="C7" s="17">
        <v>1</v>
      </c>
      <c r="D7" s="8">
        <v>5</v>
      </c>
      <c r="E7" s="4">
        <f t="shared" ref="E7:E14" si="0">J7</f>
        <v>183.6</v>
      </c>
      <c r="F7" s="10">
        <f>L7</f>
        <v>16.11</v>
      </c>
      <c r="G7" s="4">
        <v>0.1</v>
      </c>
      <c r="H7" s="4">
        <v>4</v>
      </c>
      <c r="I7" s="8">
        <v>-1.6639999999999999</v>
      </c>
      <c r="J7" s="4">
        <v>183.6</v>
      </c>
      <c r="K7" s="4">
        <v>0.37469999999999998</v>
      </c>
      <c r="L7" s="4">
        <v>16.11</v>
      </c>
      <c r="M7" s="10">
        <v>5.1909999999999998</v>
      </c>
    </row>
    <row r="8" spans="1:13">
      <c r="C8" s="18">
        <v>2</v>
      </c>
      <c r="D8" s="8">
        <v>10</v>
      </c>
      <c r="E8" s="4">
        <f t="shared" si="0"/>
        <v>210.4</v>
      </c>
      <c r="F8" s="10">
        <f t="shared" ref="F8:F14" si="1">L8</f>
        <v>20.95</v>
      </c>
      <c r="G8" s="4">
        <v>0.1</v>
      </c>
      <c r="H8" s="4">
        <v>3</v>
      </c>
      <c r="I8" s="8">
        <v>-1.8380000000000001</v>
      </c>
      <c r="J8" s="4">
        <v>210.4</v>
      </c>
      <c r="K8" s="4">
        <v>0.27589999999999998</v>
      </c>
      <c r="L8" s="4">
        <v>20.95</v>
      </c>
      <c r="M8" s="10">
        <v>5.8179999999999996</v>
      </c>
    </row>
    <row r="9" spans="1:13">
      <c r="C9" s="18">
        <v>3</v>
      </c>
      <c r="D9" s="8">
        <v>15</v>
      </c>
      <c r="E9" s="4">
        <f t="shared" si="0"/>
        <v>251.9</v>
      </c>
      <c r="F9" s="10">
        <f t="shared" si="1"/>
        <v>35.18</v>
      </c>
      <c r="G9" s="4">
        <v>0.1</v>
      </c>
      <c r="H9" s="4">
        <v>4</v>
      </c>
      <c r="I9" s="8">
        <v>-1.728</v>
      </c>
      <c r="J9" s="4">
        <v>251.9</v>
      </c>
      <c r="K9" s="4">
        <v>0.32569999999999999</v>
      </c>
      <c r="L9" s="4">
        <v>35.18</v>
      </c>
      <c r="M9" s="10">
        <v>5.8769999999999998</v>
      </c>
    </row>
    <row r="10" spans="1:13">
      <c r="C10" s="18">
        <v>4</v>
      </c>
      <c r="D10" s="8">
        <v>20</v>
      </c>
      <c r="E10" s="4">
        <f t="shared" si="0"/>
        <v>287.5</v>
      </c>
      <c r="F10" s="10">
        <f t="shared" si="1"/>
        <v>25.67</v>
      </c>
      <c r="G10" s="4">
        <v>0.1</v>
      </c>
      <c r="H10" s="4">
        <v>4</v>
      </c>
      <c r="I10" s="8">
        <v>-1.673</v>
      </c>
      <c r="J10" s="4">
        <v>287.5</v>
      </c>
      <c r="K10" s="4">
        <v>0.29449999999999998</v>
      </c>
      <c r="L10" s="4">
        <v>25.67</v>
      </c>
      <c r="M10" s="10">
        <v>5.8890000000000002</v>
      </c>
    </row>
    <row r="11" spans="1:13">
      <c r="C11" s="18">
        <v>5</v>
      </c>
      <c r="D11" s="8">
        <v>25</v>
      </c>
      <c r="E11" s="4">
        <f t="shared" si="0"/>
        <v>301.39999999999998</v>
      </c>
      <c r="F11" s="10">
        <f t="shared" si="1"/>
        <v>42.94</v>
      </c>
      <c r="G11" s="4">
        <v>0.1</v>
      </c>
      <c r="H11" s="4">
        <v>3</v>
      </c>
      <c r="I11" s="8">
        <v>-1.619</v>
      </c>
      <c r="J11" s="4">
        <v>301.39999999999998</v>
      </c>
      <c r="K11" s="4">
        <v>0.37159999999999999</v>
      </c>
      <c r="L11" s="4">
        <v>42.94</v>
      </c>
      <c r="M11" s="10">
        <v>5.7130000000000001</v>
      </c>
    </row>
    <row r="12" spans="1:13">
      <c r="C12" s="18">
        <v>6</v>
      </c>
      <c r="D12" s="8">
        <v>30</v>
      </c>
      <c r="E12" s="4">
        <f t="shared" si="0"/>
        <v>335</v>
      </c>
      <c r="F12" s="10">
        <f t="shared" si="1"/>
        <v>43.94</v>
      </c>
      <c r="G12" s="4">
        <v>0.1</v>
      </c>
      <c r="H12" s="4">
        <v>4</v>
      </c>
      <c r="I12" s="8">
        <v>-1.53</v>
      </c>
      <c r="J12" s="4">
        <v>335</v>
      </c>
      <c r="K12" s="4">
        <v>0.32919999999999999</v>
      </c>
      <c r="L12" s="4">
        <v>43.94</v>
      </c>
      <c r="M12" s="10">
        <v>6.0609999999999999</v>
      </c>
    </row>
    <row r="13" spans="1:13">
      <c r="C13" s="18">
        <v>7</v>
      </c>
      <c r="D13" s="8">
        <v>40</v>
      </c>
      <c r="E13" s="4">
        <f t="shared" si="0"/>
        <v>389.6</v>
      </c>
      <c r="F13" s="10">
        <f t="shared" si="1"/>
        <v>49.36</v>
      </c>
      <c r="G13" s="4">
        <v>0.1</v>
      </c>
      <c r="H13" s="4">
        <v>4</v>
      </c>
      <c r="I13" s="8">
        <v>-1.3959999999999999</v>
      </c>
      <c r="J13" s="4">
        <v>389.6</v>
      </c>
      <c r="K13" s="4">
        <v>0.30420000000000003</v>
      </c>
      <c r="L13" s="4">
        <v>49.36</v>
      </c>
      <c r="M13" s="10">
        <v>5.95</v>
      </c>
    </row>
    <row r="14" spans="1:13" ht="21" thickBot="1">
      <c r="C14" s="19">
        <v>8</v>
      </c>
      <c r="D14" s="9">
        <v>50</v>
      </c>
      <c r="E14" s="11">
        <f t="shared" si="0"/>
        <v>397</v>
      </c>
      <c r="F14" s="12">
        <f t="shared" si="1"/>
        <v>61.3</v>
      </c>
      <c r="G14" s="4">
        <v>0.1</v>
      </c>
      <c r="H14" s="4">
        <v>4</v>
      </c>
      <c r="I14" s="9">
        <v>-1.2270000000000001</v>
      </c>
      <c r="J14" s="11">
        <v>397</v>
      </c>
      <c r="K14" s="11">
        <v>0.28789999999999999</v>
      </c>
      <c r="L14" s="11">
        <v>61.3</v>
      </c>
      <c r="M14" s="12">
        <v>5.7729999999999997</v>
      </c>
    </row>
    <row r="15" spans="1:13">
      <c r="I15" s="4">
        <f>AVERAGE(I7:I14)</f>
        <v>-1.5843750000000001</v>
      </c>
      <c r="J15" s="4">
        <f t="shared" ref="J15:M15" si="2">AVERAGE(J7:J14)</f>
        <v>294.55</v>
      </c>
      <c r="K15" s="4">
        <f t="shared" si="2"/>
        <v>0.32046249999999998</v>
      </c>
      <c r="L15" s="4">
        <f t="shared" si="2"/>
        <v>36.931250000000006</v>
      </c>
      <c r="M15" s="4">
        <f t="shared" si="2"/>
        <v>5.7840000000000007</v>
      </c>
    </row>
    <row r="16" spans="1:13" ht="21" thickBot="1">
      <c r="A16" s="45"/>
      <c r="B16" s="48"/>
    </row>
    <row r="17" spans="1:13" ht="21" thickBot="1">
      <c r="A17" s="46"/>
      <c r="B17" s="47" t="s">
        <v>53</v>
      </c>
      <c r="D17" s="59" t="s">
        <v>19</v>
      </c>
      <c r="E17" s="60"/>
      <c r="I17" s="30" t="s">
        <v>12</v>
      </c>
      <c r="J17" s="53" t="s">
        <v>17</v>
      </c>
      <c r="K17" s="54"/>
      <c r="L17" s="49" t="s">
        <v>56</v>
      </c>
    </row>
    <row r="18" spans="1:13" ht="21" thickBot="1">
      <c r="B18" s="16" t="s">
        <v>0</v>
      </c>
      <c r="C18" s="15"/>
      <c r="D18" s="5" t="s">
        <v>2</v>
      </c>
      <c r="E18" s="6" t="s">
        <v>3</v>
      </c>
      <c r="F18" s="7" t="s">
        <v>16</v>
      </c>
      <c r="G18" s="6" t="s">
        <v>4</v>
      </c>
      <c r="H18" s="6" t="s">
        <v>5</v>
      </c>
      <c r="I18" s="5" t="s">
        <v>6</v>
      </c>
      <c r="J18" s="6" t="s">
        <v>7</v>
      </c>
      <c r="K18" s="6" t="s">
        <v>8</v>
      </c>
      <c r="L18" s="50" t="s">
        <v>9</v>
      </c>
      <c r="M18" s="7" t="s">
        <v>15</v>
      </c>
    </row>
    <row r="19" spans="1:13">
      <c r="B19" s="16" t="s">
        <v>1</v>
      </c>
      <c r="C19" s="17">
        <v>1</v>
      </c>
      <c r="D19" s="8">
        <v>5</v>
      </c>
      <c r="E19" s="4"/>
      <c r="F19" s="10"/>
      <c r="G19" s="4">
        <v>0.1</v>
      </c>
      <c r="H19" s="4">
        <v>4</v>
      </c>
      <c r="I19" s="8">
        <v>-1.8035000000000001</v>
      </c>
      <c r="J19" s="4">
        <v>164.98560000000001</v>
      </c>
      <c r="K19" s="4">
        <v>0.45789999999999997</v>
      </c>
      <c r="L19" s="51">
        <v>35</v>
      </c>
      <c r="M19" s="10">
        <v>5.2685000000000004</v>
      </c>
    </row>
    <row r="20" spans="1:13">
      <c r="A20" s="46"/>
      <c r="B20" s="47" t="s">
        <v>53</v>
      </c>
      <c r="C20" s="18">
        <v>2</v>
      </c>
      <c r="D20" s="8">
        <v>10</v>
      </c>
      <c r="E20" s="4"/>
      <c r="F20" s="10"/>
      <c r="G20" s="4">
        <v>0.1</v>
      </c>
      <c r="H20" s="4">
        <v>3</v>
      </c>
      <c r="I20" s="8">
        <v>-1.9072</v>
      </c>
      <c r="J20" s="4">
        <v>198.85830000000001</v>
      </c>
      <c r="K20" s="4">
        <v>0.3251</v>
      </c>
      <c r="L20" s="51">
        <v>35</v>
      </c>
      <c r="M20" s="10">
        <v>5.8521000000000001</v>
      </c>
    </row>
    <row r="21" spans="1:13" ht="21">
      <c r="B21" t="s">
        <v>54</v>
      </c>
      <c r="C21" s="18">
        <v>3</v>
      </c>
      <c r="D21" s="8">
        <v>15</v>
      </c>
      <c r="E21" s="4"/>
      <c r="F21" s="10"/>
      <c r="G21" s="4">
        <v>0.1</v>
      </c>
      <c r="H21" s="4">
        <v>4</v>
      </c>
      <c r="I21" s="8">
        <v>-1.7273000000000001</v>
      </c>
      <c r="J21" s="4">
        <v>252.09309999999999</v>
      </c>
      <c r="K21" s="4">
        <v>0.32490000000000002</v>
      </c>
      <c r="L21" s="51">
        <v>35</v>
      </c>
      <c r="M21" s="10">
        <v>5.8768000000000002</v>
      </c>
    </row>
    <row r="22" spans="1:13">
      <c r="B22" s="41" t="s">
        <v>55</v>
      </c>
      <c r="C22" s="18">
        <v>4</v>
      </c>
      <c r="D22" s="8">
        <v>20</v>
      </c>
      <c r="E22" s="4"/>
      <c r="F22" s="10"/>
      <c r="G22" s="4">
        <v>0.1</v>
      </c>
      <c r="H22" s="4">
        <v>4</v>
      </c>
      <c r="I22" s="8">
        <v>-1.7101999999999999</v>
      </c>
      <c r="J22" s="4">
        <v>275.00139999999999</v>
      </c>
      <c r="K22" s="4">
        <v>0.3226</v>
      </c>
      <c r="L22" s="51">
        <v>35</v>
      </c>
      <c r="M22" s="10">
        <v>5.9097</v>
      </c>
    </row>
    <row r="23" spans="1:13">
      <c r="C23" s="18">
        <v>5</v>
      </c>
      <c r="D23" s="8">
        <v>25</v>
      </c>
      <c r="E23" s="4"/>
      <c r="F23" s="10"/>
      <c r="G23" s="4">
        <v>0.1</v>
      </c>
      <c r="H23" s="4">
        <v>3</v>
      </c>
      <c r="I23" s="8">
        <v>-1.5810999999999999</v>
      </c>
      <c r="J23" s="4">
        <v>315.05930000000001</v>
      </c>
      <c r="K23" s="4">
        <v>0.33379999999999999</v>
      </c>
      <c r="L23" s="51">
        <v>35</v>
      </c>
      <c r="M23" s="10">
        <v>5.7027999999999999</v>
      </c>
    </row>
    <row r="24" spans="1:13">
      <c r="C24" s="18">
        <v>6</v>
      </c>
      <c r="D24" s="8">
        <v>30</v>
      </c>
      <c r="E24" s="4"/>
      <c r="F24" s="10"/>
      <c r="G24" s="4">
        <v>0.1</v>
      </c>
      <c r="H24" s="4">
        <v>4</v>
      </c>
      <c r="I24" s="8">
        <v>-1.4946999999999999</v>
      </c>
      <c r="J24" s="4">
        <v>350.95600000000002</v>
      </c>
      <c r="K24" s="4">
        <v>0.29449999999999998</v>
      </c>
      <c r="L24" s="51">
        <v>35</v>
      </c>
      <c r="M24" s="10">
        <v>6.0507</v>
      </c>
    </row>
    <row r="25" spans="1:13">
      <c r="C25" s="18">
        <v>7</v>
      </c>
      <c r="D25" s="8">
        <v>40</v>
      </c>
      <c r="E25" s="4"/>
      <c r="F25" s="10"/>
      <c r="G25" s="4">
        <v>0.1</v>
      </c>
      <c r="H25" s="4">
        <v>4</v>
      </c>
      <c r="I25" s="8">
        <v>-1.3506</v>
      </c>
      <c r="J25" s="4">
        <v>419.5301</v>
      </c>
      <c r="K25" s="4">
        <v>0.2571</v>
      </c>
      <c r="L25" s="51">
        <v>35</v>
      </c>
      <c r="M25" s="10">
        <v>5.9367000000000001</v>
      </c>
    </row>
    <row r="26" spans="1:13" ht="21" thickBot="1">
      <c r="C26" s="19">
        <v>8</v>
      </c>
      <c r="D26" s="9">
        <v>50</v>
      </c>
      <c r="E26" s="11"/>
      <c r="F26" s="12"/>
      <c r="G26" s="4">
        <v>0.1</v>
      </c>
      <c r="H26" s="4">
        <v>4</v>
      </c>
      <c r="I26" s="9">
        <v>-1.1548</v>
      </c>
      <c r="J26" s="11">
        <v>451.91460000000001</v>
      </c>
      <c r="K26" s="11">
        <v>0.20830000000000001</v>
      </c>
      <c r="L26" s="52">
        <v>35</v>
      </c>
      <c r="M26" s="12">
        <v>5.7563000000000004</v>
      </c>
    </row>
    <row r="27" spans="1:13">
      <c r="I27" s="4">
        <f>AVERAGE(I19:I26)</f>
        <v>-1.591175</v>
      </c>
      <c r="J27" s="4">
        <f t="shared" ref="J27:M27" si="3">AVERAGE(J19:J26)</f>
        <v>303.5498</v>
      </c>
      <c r="K27" s="4">
        <f t="shared" si="3"/>
        <v>0.31552499999999994</v>
      </c>
      <c r="L27" s="4">
        <f t="shared" si="3"/>
        <v>35</v>
      </c>
      <c r="M27" s="4">
        <f t="shared" si="3"/>
        <v>5.7942000000000009</v>
      </c>
    </row>
    <row r="28" spans="1:13">
      <c r="I28" s="4"/>
      <c r="J28" s="4"/>
      <c r="K28" s="4"/>
      <c r="L28" s="4"/>
      <c r="M28" s="4"/>
    </row>
    <row r="29" spans="1:13" ht="21" thickBot="1"/>
    <row r="30" spans="1:13" ht="21" thickBot="1">
      <c r="D30" s="57" t="s">
        <v>20</v>
      </c>
      <c r="E30" s="58"/>
      <c r="H30" s="39" t="s">
        <v>22</v>
      </c>
      <c r="I30" s="40" t="s">
        <v>13</v>
      </c>
      <c r="J30" s="37"/>
    </row>
    <row r="31" spans="1:13" ht="21" thickBot="1">
      <c r="B31" s="28" t="s">
        <v>18</v>
      </c>
      <c r="D31" s="20" t="s">
        <v>2</v>
      </c>
      <c r="E31" s="21" t="s">
        <v>3</v>
      </c>
      <c r="F31" s="13" t="s">
        <v>4</v>
      </c>
      <c r="G31" s="13" t="s">
        <v>5</v>
      </c>
      <c r="H31" s="20" t="s">
        <v>6</v>
      </c>
      <c r="I31" s="25" t="s">
        <v>7</v>
      </c>
      <c r="J31" s="21" t="s">
        <v>8</v>
      </c>
    </row>
    <row r="32" spans="1:13">
      <c r="B32" s="16" t="s">
        <v>1</v>
      </c>
      <c r="C32" s="17">
        <v>1</v>
      </c>
      <c r="D32" s="8">
        <v>2.5</v>
      </c>
      <c r="E32" s="10">
        <f t="shared" ref="E32:E39" si="4">I32</f>
        <v>148.4</v>
      </c>
      <c r="F32" s="4">
        <v>0.1</v>
      </c>
      <c r="G32" s="4"/>
      <c r="H32" s="8">
        <v>-0.96589999999999998</v>
      </c>
      <c r="I32" s="4">
        <v>148.4</v>
      </c>
      <c r="J32" s="10">
        <v>5.0949999999999998</v>
      </c>
    </row>
    <row r="33" spans="3:12">
      <c r="C33" s="18">
        <v>2</v>
      </c>
      <c r="D33" s="8">
        <v>5</v>
      </c>
      <c r="E33" s="10">
        <f t="shared" si="4"/>
        <v>168.8</v>
      </c>
      <c r="F33" s="4">
        <v>0.1</v>
      </c>
      <c r="G33" s="4"/>
      <c r="H33" s="8">
        <v>-1.202</v>
      </c>
      <c r="I33" s="4">
        <v>168.8</v>
      </c>
      <c r="J33" s="10">
        <v>5.3079999999999998</v>
      </c>
    </row>
    <row r="34" spans="3:12">
      <c r="C34" s="18">
        <v>3</v>
      </c>
      <c r="D34" s="8">
        <v>10</v>
      </c>
      <c r="E34" s="10">
        <f t="shared" si="4"/>
        <v>213.8</v>
      </c>
      <c r="F34" s="4">
        <v>0.05</v>
      </c>
      <c r="G34" s="4"/>
      <c r="H34" s="8">
        <v>-1.282</v>
      </c>
      <c r="I34" s="4">
        <v>213.8</v>
      </c>
      <c r="J34" s="10">
        <v>5.2530000000000001</v>
      </c>
    </row>
    <row r="35" spans="3:12">
      <c r="C35" s="18">
        <v>4</v>
      </c>
      <c r="D35" s="8">
        <v>15</v>
      </c>
      <c r="E35" s="10">
        <f t="shared" si="4"/>
        <v>323.3</v>
      </c>
      <c r="F35" s="4">
        <v>0.05</v>
      </c>
      <c r="G35" s="4"/>
      <c r="H35" s="8">
        <v>-1.02</v>
      </c>
      <c r="I35" s="4">
        <v>323.3</v>
      </c>
      <c r="J35" s="10">
        <v>5.3159999999999998</v>
      </c>
    </row>
    <row r="36" spans="3:12">
      <c r="C36" s="18">
        <v>5</v>
      </c>
      <c r="D36" s="8">
        <v>20</v>
      </c>
      <c r="E36" s="10">
        <f t="shared" si="4"/>
        <v>376.4</v>
      </c>
      <c r="F36" s="4">
        <v>0.05</v>
      </c>
      <c r="G36" s="4"/>
      <c r="H36" s="8">
        <v>-0.75639999999999996</v>
      </c>
      <c r="I36" s="4">
        <v>376.4</v>
      </c>
      <c r="J36" s="10">
        <v>5.4059999999999997</v>
      </c>
    </row>
    <row r="37" spans="3:12">
      <c r="C37" s="18">
        <v>6</v>
      </c>
      <c r="D37" s="8">
        <v>25</v>
      </c>
      <c r="E37" s="10">
        <f t="shared" si="4"/>
        <v>483.1</v>
      </c>
      <c r="F37" s="4">
        <v>0.05</v>
      </c>
      <c r="G37" s="4"/>
      <c r="H37" s="8">
        <v>-0.68610000000000004</v>
      </c>
      <c r="I37" s="4">
        <v>483.1</v>
      </c>
      <c r="J37" s="10">
        <v>5.407</v>
      </c>
    </row>
    <row r="38" spans="3:12">
      <c r="C38" s="18">
        <v>7</v>
      </c>
      <c r="D38" s="8">
        <v>30</v>
      </c>
      <c r="E38" s="10">
        <f t="shared" si="4"/>
        <v>520.6</v>
      </c>
      <c r="F38" s="4">
        <v>0.05</v>
      </c>
      <c r="G38" s="4"/>
      <c r="H38" s="8">
        <v>-0.59340000000000004</v>
      </c>
      <c r="I38" s="4">
        <v>520.6</v>
      </c>
      <c r="J38" s="10">
        <v>5.5010000000000003</v>
      </c>
    </row>
    <row r="39" spans="3:12" ht="21" thickBot="1">
      <c r="C39" s="19">
        <v>8</v>
      </c>
      <c r="D39" s="9">
        <v>40</v>
      </c>
      <c r="E39" s="12">
        <f t="shared" si="4"/>
        <v>683.5</v>
      </c>
      <c r="F39" s="4">
        <v>0.05</v>
      </c>
      <c r="G39" s="4"/>
      <c r="H39" s="9">
        <v>-0.33050000000000002</v>
      </c>
      <c r="I39" s="11">
        <v>683.5</v>
      </c>
      <c r="J39" s="12">
        <v>5.43</v>
      </c>
    </row>
    <row r="40" spans="3:12">
      <c r="H40" s="4">
        <f>AVERAGE(H32:H39)</f>
        <v>-0.85453749999999995</v>
      </c>
      <c r="I40" s="4">
        <f t="shared" ref="I40:J40" si="5">AVERAGE(I32:I39)</f>
        <v>364.73749999999995</v>
      </c>
      <c r="J40" s="4">
        <f t="shared" si="5"/>
        <v>5.3394999999999992</v>
      </c>
    </row>
    <row r="44" spans="3:12" ht="21" thickBot="1">
      <c r="F44" s="15" t="s">
        <v>26</v>
      </c>
      <c r="G44" s="15"/>
      <c r="H44" s="15" t="s">
        <v>27</v>
      </c>
      <c r="I44" s="4"/>
      <c r="J44" s="4"/>
    </row>
    <row r="45" spans="3:12">
      <c r="E45" s="20"/>
      <c r="F45" s="25" t="s">
        <v>25</v>
      </c>
      <c r="G45" s="25" t="s">
        <v>28</v>
      </c>
      <c r="H45" s="25" t="s">
        <v>24</v>
      </c>
      <c r="I45" s="25" t="s">
        <v>32</v>
      </c>
      <c r="J45" s="25" t="s">
        <v>10</v>
      </c>
      <c r="K45" s="21" t="s">
        <v>29</v>
      </c>
    </row>
    <row r="46" spans="3:12">
      <c r="E46" s="31" t="s">
        <v>23</v>
      </c>
      <c r="F46" s="4">
        <v>5.0140000000000002</v>
      </c>
      <c r="G46" s="4" t="s">
        <v>31</v>
      </c>
      <c r="H46" s="4">
        <v>172.3</v>
      </c>
      <c r="I46" s="4" t="s">
        <v>33</v>
      </c>
      <c r="J46" s="44">
        <v>0.96</v>
      </c>
      <c r="K46" s="10" t="s">
        <v>30</v>
      </c>
      <c r="L46" s="55" t="s">
        <v>58</v>
      </c>
    </row>
    <row r="47" spans="3:12">
      <c r="E47" s="31" t="s">
        <v>23</v>
      </c>
      <c r="F47" s="56">
        <v>6.5880000000000001</v>
      </c>
      <c r="G47" s="56" t="s">
        <v>59</v>
      </c>
      <c r="H47" s="56">
        <v>143</v>
      </c>
      <c r="I47" s="56" t="s">
        <v>60</v>
      </c>
      <c r="J47" s="4">
        <v>0.98499999999999999</v>
      </c>
      <c r="K47" s="10" t="s">
        <v>30</v>
      </c>
      <c r="L47" s="55" t="s">
        <v>57</v>
      </c>
    </row>
    <row r="48" spans="3:12" ht="21" thickBot="1">
      <c r="E48" s="33" t="s">
        <v>34</v>
      </c>
      <c r="F48" s="11">
        <v>5.6390000000000002</v>
      </c>
      <c r="G48" s="11" t="s">
        <v>36</v>
      </c>
      <c r="H48" s="11">
        <v>-0.60619999999999996</v>
      </c>
      <c r="I48" s="11" t="s">
        <v>37</v>
      </c>
      <c r="J48" s="11">
        <v>0.98699999999999999</v>
      </c>
      <c r="K48" s="12" t="s">
        <v>35</v>
      </c>
    </row>
  </sheetData>
  <mergeCells count="3">
    <mergeCell ref="D5:E5"/>
    <mergeCell ref="D30:E30"/>
    <mergeCell ref="D17:E17"/>
  </mergeCells>
  <phoneticPr fontId="3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D990-D2FE-F54A-A050-897784D66643}">
  <dimension ref="A1:L35"/>
  <sheetViews>
    <sheetView workbookViewId="0">
      <selection activeCell="M40" sqref="M40"/>
    </sheetView>
  </sheetViews>
  <sheetFormatPr baseColWidth="10" defaultRowHeight="20"/>
  <cols>
    <col min="2" max="2" width="15.7109375" customWidth="1"/>
    <col min="3" max="3" width="5.7109375" customWidth="1"/>
    <col min="4" max="4" width="12.7109375" customWidth="1"/>
    <col min="5" max="5" width="15.42578125" customWidth="1"/>
    <col min="6" max="6" width="15.7109375" customWidth="1"/>
    <col min="7" max="7" width="14.85546875" customWidth="1"/>
    <col min="12" max="12" width="17" customWidth="1"/>
    <col min="13" max="13" width="18.28515625" customWidth="1"/>
    <col min="14" max="14" width="18" customWidth="1"/>
    <col min="15" max="15" width="19.28515625" customWidth="1"/>
  </cols>
  <sheetData>
    <row r="1" spans="1:12">
      <c r="A1" s="55" t="s">
        <v>62</v>
      </c>
    </row>
    <row r="2" spans="1:12" ht="21" thickBot="1"/>
    <row r="3" spans="1:12" ht="21" thickBot="1">
      <c r="E3" s="63" t="s">
        <v>21</v>
      </c>
      <c r="F3" s="64"/>
      <c r="G3" s="2"/>
      <c r="I3" s="35" t="s">
        <v>12</v>
      </c>
      <c r="J3" s="36" t="s">
        <v>14</v>
      </c>
      <c r="K3" s="38"/>
      <c r="L3" s="2"/>
    </row>
    <row r="4" spans="1:12" ht="21" thickBot="1">
      <c r="B4" s="14" t="s">
        <v>0</v>
      </c>
      <c r="D4" s="5" t="s">
        <v>2</v>
      </c>
      <c r="E4" s="3" t="s">
        <v>3</v>
      </c>
      <c r="F4" s="34" t="s">
        <v>11</v>
      </c>
      <c r="G4" s="3" t="s">
        <v>4</v>
      </c>
      <c r="H4" s="3" t="s">
        <v>5</v>
      </c>
      <c r="I4" s="5" t="s">
        <v>6</v>
      </c>
      <c r="J4" s="6" t="s">
        <v>7</v>
      </c>
      <c r="K4" s="6" t="s">
        <v>8</v>
      </c>
      <c r="L4" s="7" t="s">
        <v>9</v>
      </c>
    </row>
    <row r="5" spans="1:12">
      <c r="B5" s="14" t="s">
        <v>1</v>
      </c>
      <c r="C5" s="22">
        <v>1</v>
      </c>
      <c r="D5" s="8">
        <v>5</v>
      </c>
      <c r="E5" s="4">
        <f>J5</f>
        <v>24.45</v>
      </c>
      <c r="F5" s="10">
        <f>K5</f>
        <v>2.274</v>
      </c>
      <c r="G5" s="4">
        <v>0.25</v>
      </c>
      <c r="H5" s="4">
        <v>2</v>
      </c>
      <c r="I5" s="8">
        <v>-3.1680000000000001</v>
      </c>
      <c r="J5" s="4">
        <v>24.45</v>
      </c>
      <c r="K5" s="4">
        <v>2.274</v>
      </c>
      <c r="L5" s="10">
        <v>4.8949999999999996</v>
      </c>
    </row>
    <row r="6" spans="1:12">
      <c r="C6" s="18">
        <v>2</v>
      </c>
      <c r="D6" s="8">
        <v>10</v>
      </c>
      <c r="E6" s="4">
        <f t="shared" ref="E6:E14" si="0">J6</f>
        <v>57.16</v>
      </c>
      <c r="F6" s="10">
        <f t="shared" ref="F6:F14" si="1">K6</f>
        <v>4.0599999999999996</v>
      </c>
      <c r="G6" s="4">
        <v>0.1</v>
      </c>
      <c r="H6" s="4">
        <v>2</v>
      </c>
      <c r="I6" s="8">
        <v>-2.8210000000000002</v>
      </c>
      <c r="J6" s="4">
        <v>57.16</v>
      </c>
      <c r="K6" s="4">
        <v>4.0599999999999996</v>
      </c>
      <c r="L6" s="10">
        <v>5.1879999999999997</v>
      </c>
    </row>
    <row r="7" spans="1:12">
      <c r="C7" s="23">
        <v>3</v>
      </c>
      <c r="D7" s="8">
        <v>15</v>
      </c>
      <c r="E7" s="4">
        <f t="shared" si="0"/>
        <v>76.650000000000006</v>
      </c>
      <c r="F7" s="10">
        <f t="shared" si="1"/>
        <v>2.63</v>
      </c>
      <c r="G7" s="4">
        <v>0.1</v>
      </c>
      <c r="H7" s="4">
        <v>3</v>
      </c>
      <c r="I7" s="8">
        <v>-2.4940000000000002</v>
      </c>
      <c r="J7" s="4">
        <v>76.650000000000006</v>
      </c>
      <c r="K7" s="4">
        <v>2.63</v>
      </c>
      <c r="L7" s="10">
        <v>2.63</v>
      </c>
    </row>
    <row r="8" spans="1:12">
      <c r="C8" s="18">
        <v>4</v>
      </c>
      <c r="D8" s="8">
        <v>20</v>
      </c>
      <c r="E8" s="4">
        <f t="shared" si="0"/>
        <v>118.7</v>
      </c>
      <c r="F8" s="10">
        <f t="shared" si="1"/>
        <v>5.42</v>
      </c>
      <c r="G8" s="4">
        <v>0.05</v>
      </c>
      <c r="H8" s="4">
        <v>3</v>
      </c>
      <c r="I8" s="8">
        <v>-2.1120000000000001</v>
      </c>
      <c r="J8" s="4">
        <v>118.7</v>
      </c>
      <c r="K8" s="4">
        <v>5.42</v>
      </c>
      <c r="L8" s="10">
        <v>4.9749999999999996</v>
      </c>
    </row>
    <row r="9" spans="1:12">
      <c r="C9" s="23">
        <v>5</v>
      </c>
      <c r="D9" s="8">
        <v>25</v>
      </c>
      <c r="E9" s="4">
        <f t="shared" si="0"/>
        <v>123.2</v>
      </c>
      <c r="F9" s="10">
        <f t="shared" si="1"/>
        <v>2.7650000000000001</v>
      </c>
      <c r="G9" s="4">
        <v>0.05</v>
      </c>
      <c r="H9" s="4">
        <v>2</v>
      </c>
      <c r="I9" s="8">
        <v>-2.153</v>
      </c>
      <c r="J9" s="4">
        <v>123.2</v>
      </c>
      <c r="K9" s="4">
        <v>2.7650000000000001</v>
      </c>
      <c r="L9" s="10">
        <v>5.1749999999999998</v>
      </c>
    </row>
    <row r="10" spans="1:12">
      <c r="C10" s="18">
        <v>6</v>
      </c>
      <c r="D10" s="8">
        <v>30</v>
      </c>
      <c r="E10" s="4">
        <f t="shared" si="0"/>
        <v>185</v>
      </c>
      <c r="F10" s="10">
        <f t="shared" si="1"/>
        <v>14.63</v>
      </c>
      <c r="G10" s="4">
        <v>0.02</v>
      </c>
      <c r="H10" s="4">
        <v>3</v>
      </c>
      <c r="I10" s="8">
        <v>-1.6659999999999999</v>
      </c>
      <c r="J10" s="4">
        <v>185</v>
      </c>
      <c r="K10" s="4">
        <v>14.63</v>
      </c>
      <c r="L10" s="10">
        <v>4.7590000000000003</v>
      </c>
    </row>
    <row r="11" spans="1:12">
      <c r="C11" s="23">
        <v>7</v>
      </c>
      <c r="D11" s="8">
        <v>35</v>
      </c>
      <c r="E11" s="4">
        <f t="shared" si="0"/>
        <v>195.4</v>
      </c>
      <c r="F11" s="10">
        <f t="shared" si="1"/>
        <v>6.0519999999999996</v>
      </c>
      <c r="G11" s="4">
        <v>0.02</v>
      </c>
      <c r="H11" s="4">
        <v>3</v>
      </c>
      <c r="I11" s="8">
        <v>-1.53</v>
      </c>
      <c r="J11" s="4">
        <v>195.4</v>
      </c>
      <c r="K11" s="4">
        <v>6.0519999999999996</v>
      </c>
      <c r="L11" s="10">
        <v>5.274</v>
      </c>
    </row>
    <row r="12" spans="1:12">
      <c r="C12" s="18">
        <v>8</v>
      </c>
      <c r="D12" s="8">
        <v>40</v>
      </c>
      <c r="E12" s="4">
        <f t="shared" si="0"/>
        <v>235.1</v>
      </c>
      <c r="F12" s="10">
        <f t="shared" si="1"/>
        <v>6.75</v>
      </c>
      <c r="G12" s="4">
        <v>0.02</v>
      </c>
      <c r="H12" s="4">
        <v>3</v>
      </c>
      <c r="I12" s="8">
        <v>-1.294</v>
      </c>
      <c r="J12" s="4">
        <v>235.1</v>
      </c>
      <c r="K12" s="4">
        <v>6.75</v>
      </c>
      <c r="L12" s="10">
        <v>5.2080000000000002</v>
      </c>
    </row>
    <row r="13" spans="1:12">
      <c r="C13" s="23">
        <v>9</v>
      </c>
      <c r="D13" s="8">
        <v>50</v>
      </c>
      <c r="E13" s="4">
        <f t="shared" si="0"/>
        <v>292.3</v>
      </c>
      <c r="F13" s="10">
        <f t="shared" si="1"/>
        <v>7.1020000000000003</v>
      </c>
      <c r="G13" s="4">
        <v>0.02</v>
      </c>
      <c r="H13" s="4">
        <v>3</v>
      </c>
      <c r="I13" s="8">
        <v>-1.101</v>
      </c>
      <c r="J13" s="4">
        <v>292.3</v>
      </c>
      <c r="K13" s="4">
        <v>7.1020000000000003</v>
      </c>
      <c r="L13" s="10">
        <v>5.202</v>
      </c>
    </row>
    <row r="14" spans="1:12" ht="21" thickBot="1">
      <c r="C14" s="24">
        <v>10</v>
      </c>
      <c r="D14" s="9">
        <v>60</v>
      </c>
      <c r="E14" s="11">
        <f t="shared" si="0"/>
        <v>321.2</v>
      </c>
      <c r="F14" s="12">
        <f t="shared" si="1"/>
        <v>6.2309999999999999</v>
      </c>
      <c r="G14" s="4">
        <v>0.02</v>
      </c>
      <c r="H14" s="4">
        <v>4</v>
      </c>
      <c r="I14" s="9">
        <v>-1.038</v>
      </c>
      <c r="J14" s="11">
        <v>321.2</v>
      </c>
      <c r="K14" s="11">
        <v>6.2309999999999999</v>
      </c>
      <c r="L14" s="12">
        <v>5.0599999999999996</v>
      </c>
    </row>
    <row r="15" spans="1:12">
      <c r="I15" s="4">
        <f>AVERAGE(I5:I14)</f>
        <v>-1.9377</v>
      </c>
      <c r="J15" s="4">
        <f t="shared" ref="J15:L15" si="2">AVERAGE(J5:J14)</f>
        <v>162.916</v>
      </c>
      <c r="K15" s="4">
        <f t="shared" si="2"/>
        <v>5.7913999999999994</v>
      </c>
      <c r="L15" s="4">
        <f t="shared" si="2"/>
        <v>4.8365999999999989</v>
      </c>
    </row>
    <row r="16" spans="1:12" ht="21" thickBot="1"/>
    <row r="17" spans="2:12" ht="21" thickBot="1">
      <c r="B17" s="1"/>
      <c r="E17" s="61" t="s">
        <v>21</v>
      </c>
      <c r="F17" s="62"/>
      <c r="I17" s="35" t="s">
        <v>12</v>
      </c>
      <c r="J17" s="36" t="s">
        <v>14</v>
      </c>
      <c r="K17" s="37"/>
    </row>
    <row r="18" spans="2:12" ht="21" thickBot="1">
      <c r="B18" s="29" t="s">
        <v>18</v>
      </c>
      <c r="D18" s="20" t="s">
        <v>2</v>
      </c>
      <c r="E18" s="25" t="s">
        <v>3</v>
      </c>
      <c r="F18" s="7" t="s">
        <v>11</v>
      </c>
      <c r="G18" s="13" t="s">
        <v>4</v>
      </c>
      <c r="H18" s="13" t="s">
        <v>5</v>
      </c>
      <c r="I18" s="20" t="s">
        <v>6</v>
      </c>
      <c r="J18" s="25" t="s">
        <v>7</v>
      </c>
      <c r="K18" s="25" t="s">
        <v>8</v>
      </c>
      <c r="L18" s="21" t="s">
        <v>9</v>
      </c>
    </row>
    <row r="19" spans="2:12">
      <c r="B19" s="14" t="s">
        <v>1</v>
      </c>
      <c r="C19" s="30">
        <v>1</v>
      </c>
      <c r="D19" s="8">
        <v>5</v>
      </c>
      <c r="E19" s="4">
        <f t="shared" ref="E19:E28" si="3">J19</f>
        <v>98.6</v>
      </c>
      <c r="F19" s="10">
        <f t="shared" ref="F19:F28" si="4">K19</f>
        <v>1.7549999999999999</v>
      </c>
      <c r="G19" s="4">
        <v>0.1</v>
      </c>
      <c r="H19" s="4">
        <v>3</v>
      </c>
      <c r="I19" s="8">
        <v>-1.835</v>
      </c>
      <c r="J19" s="4">
        <v>98.6</v>
      </c>
      <c r="K19" s="4">
        <v>1.7549999999999999</v>
      </c>
      <c r="L19" s="10">
        <v>5.1420000000000003</v>
      </c>
    </row>
    <row r="20" spans="2:12">
      <c r="C20" s="31">
        <v>2</v>
      </c>
      <c r="D20" s="8">
        <v>10</v>
      </c>
      <c r="E20" s="4">
        <f t="shared" si="3"/>
        <v>147.69999999999999</v>
      </c>
      <c r="F20" s="10">
        <f t="shared" si="4"/>
        <v>1.4219999999999999</v>
      </c>
      <c r="G20" s="4">
        <v>0.1</v>
      </c>
      <c r="H20" s="4">
        <v>3</v>
      </c>
      <c r="I20" s="8">
        <v>-1.5349999999999999</v>
      </c>
      <c r="J20" s="4">
        <v>147.69999999999999</v>
      </c>
      <c r="K20" s="4">
        <v>1.4219999999999999</v>
      </c>
      <c r="L20" s="10">
        <v>5.7160000000000002</v>
      </c>
    </row>
    <row r="21" spans="2:12">
      <c r="C21" s="32">
        <v>3</v>
      </c>
      <c r="D21" s="8">
        <v>15</v>
      </c>
      <c r="E21" s="4">
        <f t="shared" si="3"/>
        <v>164.6</v>
      </c>
      <c r="F21" s="10">
        <f t="shared" si="4"/>
        <v>1.506</v>
      </c>
      <c r="G21" s="4">
        <v>0.05</v>
      </c>
      <c r="H21" s="4">
        <v>4</v>
      </c>
      <c r="I21" s="8">
        <v>-1.3109999999999999</v>
      </c>
      <c r="J21" s="4">
        <v>164.6</v>
      </c>
      <c r="K21" s="4">
        <v>1.506</v>
      </c>
      <c r="L21" s="10">
        <v>5.351</v>
      </c>
    </row>
    <row r="22" spans="2:12">
      <c r="C22" s="31">
        <v>4</v>
      </c>
      <c r="D22" s="8">
        <v>20</v>
      </c>
      <c r="E22" s="4">
        <f t="shared" si="3"/>
        <v>216.2</v>
      </c>
      <c r="F22" s="10">
        <f t="shared" si="4"/>
        <v>1.1890000000000001</v>
      </c>
      <c r="G22" s="4">
        <v>0.05</v>
      </c>
      <c r="H22" s="4">
        <v>3</v>
      </c>
      <c r="I22" s="8">
        <v>-0.89290000000000003</v>
      </c>
      <c r="J22" s="4">
        <v>216.2</v>
      </c>
      <c r="K22" s="4">
        <v>1.1890000000000001</v>
      </c>
      <c r="L22" s="10">
        <v>5.14</v>
      </c>
    </row>
    <row r="23" spans="2:12">
      <c r="C23" s="32">
        <v>5</v>
      </c>
      <c r="D23" s="8">
        <v>25</v>
      </c>
      <c r="E23" s="4">
        <f t="shared" si="3"/>
        <v>259.60000000000002</v>
      </c>
      <c r="F23" s="10">
        <f t="shared" si="4"/>
        <v>0.83160000000000001</v>
      </c>
      <c r="G23" s="4">
        <v>0.05</v>
      </c>
      <c r="H23" s="4">
        <v>4</v>
      </c>
      <c r="I23" s="8">
        <v>-0.74529999999999996</v>
      </c>
      <c r="J23" s="4">
        <v>259.60000000000002</v>
      </c>
      <c r="K23" s="4">
        <v>0.83160000000000001</v>
      </c>
      <c r="L23" s="10">
        <v>5.4059999999999997</v>
      </c>
    </row>
    <row r="24" spans="2:12">
      <c r="C24" s="31">
        <v>6</v>
      </c>
      <c r="D24" s="8">
        <v>30</v>
      </c>
      <c r="E24" s="4">
        <f t="shared" si="3"/>
        <v>307.89999999999998</v>
      </c>
      <c r="F24" s="10">
        <f t="shared" si="4"/>
        <v>0.81120000000000003</v>
      </c>
      <c r="G24" s="4">
        <v>0.05</v>
      </c>
      <c r="H24" s="4">
        <v>3</v>
      </c>
      <c r="I24" s="8">
        <v>-0.91320000000000001</v>
      </c>
      <c r="J24" s="4">
        <v>307.89999999999998</v>
      </c>
      <c r="K24" s="4">
        <v>0.81120000000000003</v>
      </c>
      <c r="L24" s="10">
        <v>5.39</v>
      </c>
    </row>
    <row r="25" spans="2:12">
      <c r="C25" s="32">
        <v>7</v>
      </c>
      <c r="D25" s="8">
        <v>35</v>
      </c>
      <c r="E25" s="4">
        <f t="shared" si="3"/>
        <v>351.4</v>
      </c>
      <c r="F25" s="10">
        <f t="shared" si="4"/>
        <v>1.3420000000000001</v>
      </c>
      <c r="G25" s="4">
        <v>0.05</v>
      </c>
      <c r="H25" s="4">
        <v>3</v>
      </c>
      <c r="I25" s="8">
        <v>-0.9103</v>
      </c>
      <c r="J25" s="4">
        <v>351.4</v>
      </c>
      <c r="K25" s="4">
        <v>1.3420000000000001</v>
      </c>
      <c r="L25" s="10">
        <v>5.3520000000000003</v>
      </c>
    </row>
    <row r="26" spans="2:12">
      <c r="C26" s="31">
        <v>8</v>
      </c>
      <c r="D26" s="8">
        <v>40</v>
      </c>
      <c r="E26" s="4">
        <f t="shared" si="3"/>
        <v>381.5</v>
      </c>
      <c r="F26" s="10">
        <f t="shared" si="4"/>
        <v>1.0640000000000001</v>
      </c>
      <c r="G26" s="4">
        <v>0.05</v>
      </c>
      <c r="H26" s="4">
        <v>3</v>
      </c>
      <c r="I26" s="8">
        <v>-0.95299999999999996</v>
      </c>
      <c r="J26" s="4">
        <v>381.5</v>
      </c>
      <c r="K26" s="4">
        <v>1.0640000000000001</v>
      </c>
      <c r="L26" s="10">
        <v>5.3479999999999999</v>
      </c>
    </row>
    <row r="27" spans="2:12">
      <c r="C27" s="32">
        <v>9</v>
      </c>
      <c r="D27" s="8">
        <v>50</v>
      </c>
      <c r="E27" s="4">
        <f t="shared" si="3"/>
        <v>462.1</v>
      </c>
      <c r="F27" s="10">
        <f t="shared" si="4"/>
        <v>0.87419999999999998</v>
      </c>
      <c r="G27" s="4">
        <v>0.05</v>
      </c>
      <c r="H27" s="4">
        <v>5</v>
      </c>
      <c r="I27" s="8">
        <v>-0.88680000000000003</v>
      </c>
      <c r="J27" s="4">
        <v>462.1</v>
      </c>
      <c r="K27" s="4">
        <v>0.87419999999999998</v>
      </c>
      <c r="L27" s="10">
        <v>5.4859999999999998</v>
      </c>
    </row>
    <row r="28" spans="2:12" ht="21" thickBot="1">
      <c r="C28" s="33">
        <v>10</v>
      </c>
      <c r="D28" s="9">
        <v>60</v>
      </c>
      <c r="E28" s="11">
        <f t="shared" si="3"/>
        <v>529</v>
      </c>
      <c r="F28" s="12">
        <f t="shared" si="4"/>
        <v>1.236</v>
      </c>
      <c r="G28" s="4">
        <v>0.05</v>
      </c>
      <c r="H28" s="4">
        <v>4</v>
      </c>
      <c r="I28" s="9">
        <v>-0.45140000000000002</v>
      </c>
      <c r="J28" s="11">
        <v>529</v>
      </c>
      <c r="K28" s="11">
        <v>1.236</v>
      </c>
      <c r="L28" s="12">
        <v>5.5679999999999996</v>
      </c>
    </row>
    <row r="29" spans="2:12">
      <c r="I29" s="4">
        <f>AVERAGE(I19:I28)</f>
        <v>-1.0433899999999998</v>
      </c>
      <c r="J29" s="4">
        <f t="shared" ref="J29:L29" si="5">AVERAGE(J19:J28)</f>
        <v>291.86</v>
      </c>
      <c r="K29" s="4">
        <f t="shared" si="5"/>
        <v>1.2031000000000001</v>
      </c>
      <c r="L29" s="4">
        <f t="shared" si="5"/>
        <v>5.389899999999999</v>
      </c>
    </row>
    <row r="32" spans="2:12" ht="21" thickBot="1">
      <c r="F32" s="15" t="s">
        <v>26</v>
      </c>
      <c r="G32" s="15"/>
      <c r="H32" s="15" t="s">
        <v>27</v>
      </c>
      <c r="I32" s="4"/>
      <c r="J32" s="4"/>
    </row>
    <row r="33" spans="5:11">
      <c r="E33" s="20"/>
      <c r="F33" s="25" t="s">
        <v>25</v>
      </c>
      <c r="G33" s="25" t="s">
        <v>28</v>
      </c>
      <c r="H33" s="25" t="s">
        <v>24</v>
      </c>
      <c r="I33" s="25" t="s">
        <v>32</v>
      </c>
      <c r="J33" s="25" t="s">
        <v>10</v>
      </c>
      <c r="K33" s="21" t="s">
        <v>29</v>
      </c>
    </row>
    <row r="34" spans="5:11">
      <c r="E34" s="31" t="s">
        <v>39</v>
      </c>
      <c r="F34" s="4">
        <v>14.61</v>
      </c>
      <c r="G34" s="4" t="s">
        <v>41</v>
      </c>
      <c r="H34" s="4">
        <v>95.45</v>
      </c>
      <c r="I34" s="4" t="s">
        <v>42</v>
      </c>
      <c r="J34" s="44">
        <v>0.99229999999999996</v>
      </c>
      <c r="K34" s="10" t="s">
        <v>38</v>
      </c>
    </row>
    <row r="35" spans="5:11" ht="21" thickBot="1">
      <c r="E35" s="33" t="s">
        <v>40</v>
      </c>
      <c r="F35" s="11">
        <v>7.9770000000000003</v>
      </c>
      <c r="G35" s="11" t="s">
        <v>43</v>
      </c>
      <c r="H35" s="11">
        <v>60.54</v>
      </c>
      <c r="I35" s="11" t="s">
        <v>44</v>
      </c>
      <c r="J35" s="11">
        <v>0.99650000000000005</v>
      </c>
      <c r="K35" s="12" t="s">
        <v>35</v>
      </c>
    </row>
  </sheetData>
  <mergeCells count="2">
    <mergeCell ref="E17:F17"/>
    <mergeCell ref="E3:F3"/>
  </mergeCells>
  <phoneticPr fontId="6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65E6-66C9-9E4A-A875-E3153FFD5328}">
  <dimension ref="A1:L30"/>
  <sheetViews>
    <sheetView zoomScale="75" workbookViewId="0">
      <selection activeCell="J40" sqref="J40"/>
    </sheetView>
  </sheetViews>
  <sheetFormatPr baseColWidth="10" defaultRowHeight="20"/>
  <cols>
    <col min="2" max="2" width="12.7109375" customWidth="1"/>
    <col min="3" max="3" width="5.140625" customWidth="1"/>
    <col min="5" max="5" width="13" customWidth="1"/>
    <col min="6" max="6" width="16.42578125" customWidth="1"/>
    <col min="7" max="7" width="15.85546875" customWidth="1"/>
    <col min="10" max="10" width="14.85546875" customWidth="1"/>
    <col min="13" max="13" width="15.28515625" customWidth="1"/>
    <col min="14" max="14" width="17.28515625" customWidth="1"/>
    <col min="19" max="19" width="20.28515625" customWidth="1"/>
  </cols>
  <sheetData>
    <row r="1" spans="1:12" ht="21" thickBot="1">
      <c r="A1" s="55" t="s">
        <v>61</v>
      </c>
    </row>
    <row r="2" spans="1:12" ht="21" thickBot="1">
      <c r="A2" s="67" t="s">
        <v>51</v>
      </c>
      <c r="B2" s="67"/>
      <c r="E2" s="63" t="s">
        <v>21</v>
      </c>
      <c r="F2" s="64"/>
      <c r="I2" s="35" t="s">
        <v>12</v>
      </c>
      <c r="J2" s="36" t="s">
        <v>14</v>
      </c>
      <c r="K2" s="37"/>
    </row>
    <row r="3" spans="1:12" ht="21" thickBot="1">
      <c r="B3" s="27" t="s">
        <v>0</v>
      </c>
      <c r="C3" s="1"/>
      <c r="D3" s="42" t="s">
        <v>2</v>
      </c>
      <c r="E3" s="43" t="s">
        <v>3</v>
      </c>
      <c r="F3" s="7" t="s">
        <v>11</v>
      </c>
      <c r="G3" s="26" t="s">
        <v>4</v>
      </c>
      <c r="H3" s="26" t="s">
        <v>5</v>
      </c>
      <c r="I3" s="20" t="s">
        <v>6</v>
      </c>
      <c r="J3" s="25" t="s">
        <v>7</v>
      </c>
      <c r="K3" s="25" t="s">
        <v>8</v>
      </c>
      <c r="L3" s="21" t="s">
        <v>9</v>
      </c>
    </row>
    <row r="4" spans="1:12">
      <c r="B4" s="27" t="s">
        <v>1</v>
      </c>
      <c r="C4" s="17">
        <v>1</v>
      </c>
      <c r="D4" s="8">
        <v>10</v>
      </c>
      <c r="E4" s="4">
        <f t="shared" ref="E4:F11" si="0">J4</f>
        <v>135</v>
      </c>
      <c r="F4" s="10">
        <f t="shared" si="0"/>
        <v>1.5449999999999999</v>
      </c>
      <c r="G4" s="4">
        <v>0.1</v>
      </c>
      <c r="H4" s="4">
        <v>3</v>
      </c>
      <c r="I4" s="8">
        <v>-0.51100000000000001</v>
      </c>
      <c r="J4" s="4">
        <v>135</v>
      </c>
      <c r="K4" s="4">
        <v>1.5449999999999999</v>
      </c>
      <c r="L4" s="10">
        <v>5.2249999999999996</v>
      </c>
    </row>
    <row r="5" spans="1:12">
      <c r="C5" s="18">
        <v>2</v>
      </c>
      <c r="D5" s="8">
        <v>15</v>
      </c>
      <c r="E5" s="4">
        <f t="shared" si="0"/>
        <v>157.30000000000001</v>
      </c>
      <c r="F5" s="10">
        <f t="shared" si="0"/>
        <v>1.381</v>
      </c>
      <c r="G5" s="4">
        <v>0.1</v>
      </c>
      <c r="H5" s="4">
        <v>3</v>
      </c>
      <c r="I5" s="8">
        <v>-0.51719999999999999</v>
      </c>
      <c r="J5" s="4">
        <v>157.30000000000001</v>
      </c>
      <c r="K5" s="4">
        <v>1.381</v>
      </c>
      <c r="L5" s="10">
        <v>5.2309999999999999</v>
      </c>
    </row>
    <row r="6" spans="1:12">
      <c r="C6" s="18">
        <v>3</v>
      </c>
      <c r="D6" s="8">
        <v>20</v>
      </c>
      <c r="E6" s="4">
        <f t="shared" si="0"/>
        <v>204.7</v>
      </c>
      <c r="F6" s="10">
        <f t="shared" si="0"/>
        <v>1.1399999999999999</v>
      </c>
      <c r="G6" s="4">
        <v>0.05</v>
      </c>
      <c r="H6" s="4">
        <v>3</v>
      </c>
      <c r="I6" s="8">
        <v>-0.5101</v>
      </c>
      <c r="J6" s="4">
        <v>204.7</v>
      </c>
      <c r="K6" s="4">
        <v>1.1399999999999999</v>
      </c>
      <c r="L6" s="10">
        <v>5.3789999999999996</v>
      </c>
    </row>
    <row r="7" spans="1:12">
      <c r="C7" s="18">
        <v>4</v>
      </c>
      <c r="D7" s="8">
        <v>25</v>
      </c>
      <c r="E7" s="4">
        <f t="shared" si="0"/>
        <v>264</v>
      </c>
      <c r="F7" s="10">
        <f t="shared" si="0"/>
        <v>2.246</v>
      </c>
      <c r="G7" s="4">
        <v>0.05</v>
      </c>
      <c r="H7" s="4">
        <v>2</v>
      </c>
      <c r="I7" s="8">
        <v>-0.50719999999999998</v>
      </c>
      <c r="J7" s="4">
        <v>264</v>
      </c>
      <c r="K7" s="4">
        <v>2.246</v>
      </c>
      <c r="L7" s="10">
        <v>5.2290000000000001</v>
      </c>
    </row>
    <row r="8" spans="1:12">
      <c r="C8" s="18">
        <v>5</v>
      </c>
      <c r="D8" s="8">
        <v>30</v>
      </c>
      <c r="E8" s="4">
        <f t="shared" si="0"/>
        <v>250.5</v>
      </c>
      <c r="F8" s="10">
        <f t="shared" si="0"/>
        <v>1.7190000000000001</v>
      </c>
      <c r="G8" s="4">
        <v>0.05</v>
      </c>
      <c r="H8" s="4">
        <v>3</v>
      </c>
      <c r="I8" s="8">
        <v>-0.37630000000000002</v>
      </c>
      <c r="J8" s="4">
        <v>250.5</v>
      </c>
      <c r="K8" s="4">
        <v>1.7190000000000001</v>
      </c>
      <c r="L8" s="10">
        <v>5.1630000000000003</v>
      </c>
    </row>
    <row r="9" spans="1:12">
      <c r="C9" s="18">
        <v>6</v>
      </c>
      <c r="D9" s="8">
        <v>40</v>
      </c>
      <c r="E9" s="4">
        <f t="shared" si="0"/>
        <v>281</v>
      </c>
      <c r="F9" s="10">
        <f t="shared" si="0"/>
        <v>1.758</v>
      </c>
      <c r="G9" s="4">
        <v>0.04</v>
      </c>
      <c r="H9" s="4">
        <v>2</v>
      </c>
      <c r="I9" s="8">
        <v>-0.38200000000000001</v>
      </c>
      <c r="J9" s="4">
        <v>281</v>
      </c>
      <c r="K9" s="4">
        <v>1.758</v>
      </c>
      <c r="L9" s="10">
        <v>4.258</v>
      </c>
    </row>
    <row r="10" spans="1:12">
      <c r="C10" s="18">
        <v>7</v>
      </c>
      <c r="D10" s="8">
        <v>50</v>
      </c>
      <c r="E10" s="4">
        <f t="shared" si="0"/>
        <v>375.1</v>
      </c>
      <c r="F10" s="10">
        <f t="shared" si="0"/>
        <v>1.7909999999999999</v>
      </c>
      <c r="G10" s="4">
        <v>0.05</v>
      </c>
      <c r="H10" s="4">
        <v>2</v>
      </c>
      <c r="I10" s="8">
        <v>-0.34460000000000002</v>
      </c>
      <c r="J10" s="4">
        <v>375.1</v>
      </c>
      <c r="K10" s="4">
        <v>1.7909999999999999</v>
      </c>
      <c r="L10" s="10">
        <v>5.5229999999999997</v>
      </c>
    </row>
    <row r="11" spans="1:12" ht="21" thickBot="1">
      <c r="C11" s="19">
        <v>8</v>
      </c>
      <c r="D11" s="9">
        <v>60</v>
      </c>
      <c r="E11" s="11">
        <f t="shared" si="0"/>
        <v>403.7</v>
      </c>
      <c r="F11" s="12">
        <f t="shared" si="0"/>
        <v>1.252</v>
      </c>
      <c r="G11" s="4">
        <v>0.02</v>
      </c>
      <c r="H11" s="4">
        <v>5</v>
      </c>
      <c r="I11" s="9">
        <v>-0.3029</v>
      </c>
      <c r="J11" s="11">
        <v>403.7</v>
      </c>
      <c r="K11" s="11">
        <v>1.252</v>
      </c>
      <c r="L11" s="12">
        <v>5.2859999999999996</v>
      </c>
    </row>
    <row r="12" spans="1:12">
      <c r="C12" s="15"/>
      <c r="D12" s="4"/>
      <c r="E12" s="4"/>
      <c r="F12" s="4"/>
      <c r="G12" s="4"/>
      <c r="H12" s="4"/>
      <c r="I12" s="4">
        <f>AVERAGE(I4:I11)</f>
        <v>-0.43141250000000009</v>
      </c>
      <c r="J12" s="4">
        <f t="shared" ref="J12:L12" si="1">AVERAGE(J4:J11)</f>
        <v>258.91249999999997</v>
      </c>
      <c r="K12" s="4">
        <f t="shared" si="1"/>
        <v>1.6039999999999999</v>
      </c>
      <c r="L12" s="4">
        <f t="shared" si="1"/>
        <v>5.1617499999999996</v>
      </c>
    </row>
    <row r="13" spans="1:12" ht="21" thickBot="1">
      <c r="C13" s="15"/>
      <c r="D13" s="4"/>
      <c r="E13" s="4"/>
      <c r="F13" s="4"/>
      <c r="G13" s="4"/>
      <c r="H13" s="4"/>
      <c r="I13" s="4"/>
      <c r="J13" s="4"/>
      <c r="K13" s="4"/>
      <c r="L13" s="4"/>
    </row>
    <row r="14" spans="1:12" ht="21" thickBot="1">
      <c r="A14" s="68" t="s">
        <v>52</v>
      </c>
      <c r="B14" s="68"/>
      <c r="E14" s="65" t="s">
        <v>21</v>
      </c>
      <c r="F14" s="66"/>
      <c r="I14" s="35" t="s">
        <v>12</v>
      </c>
      <c r="J14" s="36" t="s">
        <v>14</v>
      </c>
      <c r="K14" s="37"/>
    </row>
    <row r="15" spans="1:12" ht="21" thickBot="1">
      <c r="B15" s="27" t="s">
        <v>0</v>
      </c>
      <c r="C15" s="1"/>
      <c r="D15" s="42" t="s">
        <v>2</v>
      </c>
      <c r="E15" s="43" t="s">
        <v>3</v>
      </c>
      <c r="F15" s="7" t="s">
        <v>11</v>
      </c>
      <c r="G15" s="26" t="s">
        <v>4</v>
      </c>
      <c r="H15" s="26" t="s">
        <v>5</v>
      </c>
      <c r="I15" s="20" t="s">
        <v>6</v>
      </c>
      <c r="J15" s="25" t="s">
        <v>7</v>
      </c>
      <c r="K15" s="25" t="s">
        <v>8</v>
      </c>
      <c r="L15" s="21" t="s">
        <v>9</v>
      </c>
    </row>
    <row r="16" spans="1:12">
      <c r="B16" s="27" t="s">
        <v>1</v>
      </c>
      <c r="C16" s="17">
        <v>1</v>
      </c>
      <c r="D16" s="8">
        <v>5</v>
      </c>
      <c r="E16" s="4">
        <f>J16</f>
        <v>16.670000000000002</v>
      </c>
      <c r="F16" s="10">
        <f>K16</f>
        <v>0.7772</v>
      </c>
      <c r="G16" s="4">
        <v>0.5</v>
      </c>
      <c r="H16" s="4">
        <v>2</v>
      </c>
      <c r="I16" s="8">
        <v>-0.98780000000000001</v>
      </c>
      <c r="J16" s="4">
        <v>16.670000000000002</v>
      </c>
      <c r="K16" s="4">
        <v>0.7772</v>
      </c>
      <c r="L16" s="10">
        <v>3.76</v>
      </c>
    </row>
    <row r="17" spans="3:12">
      <c r="C17" s="18">
        <v>2</v>
      </c>
      <c r="D17" s="8">
        <v>7</v>
      </c>
      <c r="E17" s="4">
        <f t="shared" ref="E17:E24" si="2">J17</f>
        <v>20.96</v>
      </c>
      <c r="F17" s="10">
        <f t="shared" ref="F17:F24" si="3">K17</f>
        <v>0.86750000000000005</v>
      </c>
      <c r="G17" s="4">
        <v>0.5</v>
      </c>
      <c r="H17" s="4">
        <v>2</v>
      </c>
      <c r="I17" s="8">
        <v>-1.0569999999999999</v>
      </c>
      <c r="J17" s="4">
        <v>20.96</v>
      </c>
      <c r="K17" s="4">
        <v>0.86750000000000005</v>
      </c>
      <c r="L17" s="10">
        <v>4.3490000000000002</v>
      </c>
    </row>
    <row r="18" spans="3:12">
      <c r="C18" s="18">
        <v>3</v>
      </c>
      <c r="D18" s="8">
        <v>10</v>
      </c>
      <c r="E18" s="4">
        <f t="shared" si="2"/>
        <v>32.89</v>
      </c>
      <c r="F18" s="10">
        <f t="shared" si="3"/>
        <v>1.774</v>
      </c>
      <c r="G18" s="4">
        <v>0.25</v>
      </c>
      <c r="H18" s="4">
        <v>2</v>
      </c>
      <c r="I18" s="8">
        <v>-0.98270000000000002</v>
      </c>
      <c r="J18" s="4">
        <v>32.89</v>
      </c>
      <c r="K18" s="4">
        <v>1.774</v>
      </c>
      <c r="L18" s="10">
        <v>4.508</v>
      </c>
    </row>
    <row r="19" spans="3:12">
      <c r="C19" s="18">
        <v>4</v>
      </c>
      <c r="D19" s="8">
        <v>15</v>
      </c>
      <c r="E19" s="4">
        <f t="shared" si="2"/>
        <v>65.61</v>
      </c>
      <c r="F19" s="10">
        <f t="shared" si="3"/>
        <v>4.0880000000000001</v>
      </c>
      <c r="G19" s="4">
        <v>0.1</v>
      </c>
      <c r="H19" s="4">
        <v>2</v>
      </c>
      <c r="I19" s="8">
        <v>-0.78390000000000004</v>
      </c>
      <c r="J19" s="4">
        <v>65.61</v>
      </c>
      <c r="K19" s="4">
        <v>4.0880000000000001</v>
      </c>
      <c r="L19" s="10">
        <v>4.423</v>
      </c>
    </row>
    <row r="20" spans="3:12">
      <c r="C20" s="18">
        <v>5</v>
      </c>
      <c r="D20" s="8">
        <v>20</v>
      </c>
      <c r="E20" s="4">
        <f t="shared" si="2"/>
        <v>85.91</v>
      </c>
      <c r="F20" s="10">
        <f t="shared" si="3"/>
        <v>3.3370000000000002</v>
      </c>
      <c r="G20" s="4">
        <v>0.1</v>
      </c>
      <c r="H20" s="4">
        <v>2</v>
      </c>
      <c r="I20" s="8">
        <v>-0.70350000000000001</v>
      </c>
      <c r="J20" s="4">
        <v>85.91</v>
      </c>
      <c r="K20" s="4">
        <v>3.3370000000000002</v>
      </c>
      <c r="L20" s="10">
        <v>4.59</v>
      </c>
    </row>
    <row r="21" spans="3:12">
      <c r="C21" s="18">
        <v>6</v>
      </c>
      <c r="D21" s="8">
        <v>25</v>
      </c>
      <c r="E21" s="4">
        <f t="shared" si="2"/>
        <v>117.3</v>
      </c>
      <c r="F21" s="10">
        <f t="shared" si="3"/>
        <v>3.238</v>
      </c>
      <c r="G21" s="4">
        <v>0.1</v>
      </c>
      <c r="H21" s="4">
        <v>2</v>
      </c>
      <c r="I21" s="8">
        <v>-0.5867</v>
      </c>
      <c r="J21" s="4">
        <v>117.3</v>
      </c>
      <c r="K21" s="4">
        <v>3.238</v>
      </c>
      <c r="L21" s="10">
        <v>4.7560000000000002</v>
      </c>
    </row>
    <row r="22" spans="3:12">
      <c r="C22" s="18">
        <v>7</v>
      </c>
      <c r="D22" s="8">
        <v>30</v>
      </c>
      <c r="E22" s="4">
        <f t="shared" si="2"/>
        <v>136.19999999999999</v>
      </c>
      <c r="F22" s="10">
        <f t="shared" si="3"/>
        <v>4.2489999999999997</v>
      </c>
      <c r="G22" s="4">
        <v>0.05</v>
      </c>
      <c r="H22" s="4">
        <v>3</v>
      </c>
      <c r="I22" s="8">
        <v>-0.4788</v>
      </c>
      <c r="J22" s="4">
        <v>136.19999999999999</v>
      </c>
      <c r="K22" s="4">
        <v>4.2489999999999997</v>
      </c>
      <c r="L22" s="10">
        <v>4.4080000000000004</v>
      </c>
    </row>
    <row r="23" spans="3:12">
      <c r="C23" s="18">
        <v>8</v>
      </c>
      <c r="D23" s="8">
        <v>40</v>
      </c>
      <c r="E23" s="4">
        <f t="shared" si="2"/>
        <v>174.3</v>
      </c>
      <c r="F23" s="10">
        <f t="shared" si="3"/>
        <v>3.85</v>
      </c>
      <c r="G23" s="4">
        <v>0.05</v>
      </c>
      <c r="H23" s="4">
        <v>2</v>
      </c>
      <c r="I23" s="8">
        <v>-0.40920000000000001</v>
      </c>
      <c r="J23" s="4">
        <v>174.3</v>
      </c>
      <c r="K23" s="4">
        <v>3.85</v>
      </c>
      <c r="L23" s="10">
        <v>4.7439999999999998</v>
      </c>
    </row>
    <row r="24" spans="3:12" ht="21" thickBot="1">
      <c r="C24" s="19">
        <v>9</v>
      </c>
      <c r="D24" s="9">
        <v>50</v>
      </c>
      <c r="E24" s="11">
        <f t="shared" si="2"/>
        <v>202.9</v>
      </c>
      <c r="F24" s="12">
        <f t="shared" si="3"/>
        <v>3.8159999999999998</v>
      </c>
      <c r="G24" s="4">
        <v>0.05</v>
      </c>
      <c r="H24" s="4">
        <v>2</v>
      </c>
      <c r="I24" s="9">
        <v>-0.37659999999999999</v>
      </c>
      <c r="J24" s="11">
        <v>202.9</v>
      </c>
      <c r="K24" s="11">
        <v>3.8159999999999998</v>
      </c>
      <c r="L24" s="12">
        <v>4.9050000000000002</v>
      </c>
    </row>
    <row r="25" spans="3:12">
      <c r="D25" s="4"/>
      <c r="F25" s="4"/>
    </row>
    <row r="27" spans="3:12" ht="21" thickBot="1"/>
    <row r="28" spans="3:12">
      <c r="E28" s="20"/>
      <c r="F28" s="25" t="s">
        <v>25</v>
      </c>
      <c r="G28" s="25" t="s">
        <v>28</v>
      </c>
      <c r="H28" s="25" t="s">
        <v>24</v>
      </c>
      <c r="I28" s="25" t="s">
        <v>32</v>
      </c>
      <c r="J28" s="25" t="s">
        <v>10</v>
      </c>
      <c r="K28" s="21" t="s">
        <v>29</v>
      </c>
    </row>
    <row r="29" spans="3:12">
      <c r="E29" s="31" t="s">
        <v>45</v>
      </c>
      <c r="F29" s="4">
        <v>5.3369999999999997</v>
      </c>
      <c r="G29" s="4" t="s">
        <v>47</v>
      </c>
      <c r="H29" s="4">
        <v>92.14</v>
      </c>
      <c r="I29" s="4" t="s">
        <v>48</v>
      </c>
      <c r="J29" s="4">
        <v>0.95620000000000005</v>
      </c>
      <c r="K29" s="10" t="s">
        <v>35</v>
      </c>
    </row>
    <row r="30" spans="3:12" ht="21" thickBot="1">
      <c r="E30" s="33" t="s">
        <v>46</v>
      </c>
      <c r="F30" s="11">
        <v>4.3689999999999998</v>
      </c>
      <c r="G30" s="11" t="s">
        <v>49</v>
      </c>
      <c r="H30" s="11">
        <v>-3.3010000000000002</v>
      </c>
      <c r="I30" s="11" t="s">
        <v>50</v>
      </c>
      <c r="J30" s="11">
        <v>0.98709999999999998</v>
      </c>
      <c r="K30" s="12" t="s">
        <v>35</v>
      </c>
    </row>
  </sheetData>
  <mergeCells count="4">
    <mergeCell ref="E2:F2"/>
    <mergeCell ref="E14:F14"/>
    <mergeCell ref="A2:B2"/>
    <mergeCell ref="A14:B14"/>
  </mergeCells>
  <phoneticPr fontId="6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K349 WT</vt:lpstr>
      <vt:lpstr>K349 E236A</vt:lpstr>
      <vt:lpstr>G0 HETERODIMER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Jonsson</dc:creator>
  <cp:lastModifiedBy>富重　道雄</cp:lastModifiedBy>
  <dcterms:created xsi:type="dcterms:W3CDTF">2024-09-17T17:20:48Z</dcterms:created>
  <dcterms:modified xsi:type="dcterms:W3CDTF">2025-03-31T04:43:00Z</dcterms:modified>
</cp:coreProperties>
</file>