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loudStation\$Lab\Writing\20210324 oligo論文\$eLife掲載\VOR\Source Data File\"/>
    </mc:Choice>
  </mc:AlternateContent>
  <xr:revisionPtr revIDLastSave="0" documentId="13_ncr:1_{7B589AA3-C527-46D9-A319-0C7501C3C909}" xr6:coauthVersionLast="47" xr6:coauthVersionMax="47" xr10:uidLastSave="{00000000-0000-0000-0000-000000000000}"/>
  <bookViews>
    <workbookView xWindow="22095" yWindow="1575" windowWidth="23700" windowHeight="18600" firstSheet="2" activeTab="7" xr2:uid="{A0ACBBBA-1642-458D-9C28-2783BE2ACFB8}"/>
  </bookViews>
  <sheets>
    <sheet name="Figure 6F" sheetId="1" r:id="rId1"/>
    <sheet name="Figure 6G" sheetId="6" r:id="rId2"/>
    <sheet name="Figure 6H" sheetId="7" r:id="rId3"/>
    <sheet name="Figure 6I" sheetId="8" r:id="rId4"/>
    <sheet name="Figure 6K" sheetId="9" r:id="rId5"/>
    <sheet name="Figure 6M" sheetId="10" r:id="rId6"/>
    <sheet name="Figure 6 - sup1" sheetId="11" r:id="rId7"/>
    <sheet name="infection efficiency" sheetId="2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C7" i="11"/>
  <c r="B7" i="11"/>
  <c r="C12" i="11"/>
  <c r="B12" i="11"/>
  <c r="D11" i="11"/>
  <c r="D10" i="11"/>
  <c r="D5" i="11"/>
  <c r="P10" i="1" l="1"/>
  <c r="D12" i="11"/>
  <c r="D7" i="11"/>
  <c r="H5" i="11" s="1"/>
  <c r="L5" i="11" s="1"/>
  <c r="G6" i="11" l="1"/>
  <c r="K6" i="11" s="1"/>
  <c r="G5" i="11"/>
  <c r="K5" i="11" s="1"/>
  <c r="H6" i="11"/>
  <c r="L6" i="11" s="1"/>
  <c r="H11" i="11"/>
  <c r="L11" i="11" s="1"/>
  <c r="G10" i="11"/>
  <c r="K10" i="11" s="1"/>
  <c r="N10" i="11" s="1"/>
  <c r="P10" i="11" s="1"/>
  <c r="G11" i="11"/>
  <c r="K11" i="11" s="1"/>
  <c r="H10" i="11"/>
  <c r="L10" i="11" s="1"/>
  <c r="N5" i="11" l="1"/>
  <c r="P5" i="11" s="1"/>
</calcChain>
</file>

<file path=xl/sharedStrings.xml><?xml version="1.0" encoding="utf-8"?>
<sst xmlns="http://schemas.openxmlformats.org/spreadsheetml/2006/main" count="419" uniqueCount="147">
  <si>
    <t xml:space="preserve">heminode </t>
    <phoneticPr fontId="3"/>
  </si>
  <si>
    <t>mature node</t>
    <phoneticPr fontId="3"/>
  </si>
  <si>
    <t>total</t>
    <phoneticPr fontId="3"/>
  </si>
  <si>
    <t>GFP_Tract</t>
    <phoneticPr fontId="3"/>
  </si>
  <si>
    <t>eTeNT_Tract</t>
    <phoneticPr fontId="3"/>
  </si>
  <si>
    <t>GFP_NL</t>
    <phoneticPr fontId="3"/>
  </si>
  <si>
    <t>eTeNT_NL</t>
    <phoneticPr fontId="3"/>
  </si>
  <si>
    <t>Observed frequency</t>
    <phoneticPr fontId="3"/>
  </si>
  <si>
    <t>Expected frequency</t>
    <phoneticPr fontId="3"/>
  </si>
  <si>
    <t>Chi-square statistic</t>
    <phoneticPr fontId="3"/>
  </si>
  <si>
    <t>Chi-square value</t>
    <phoneticPr fontId="3"/>
  </si>
  <si>
    <t>p value</t>
    <phoneticPr fontId="3"/>
  </si>
  <si>
    <t>A3V-eTeNT</t>
    <phoneticPr fontId="3"/>
  </si>
  <si>
    <t>NL</t>
    <phoneticPr fontId="3"/>
  </si>
  <si>
    <t xml:space="preserve">heminode </t>
  </si>
  <si>
    <t>mature node</t>
  </si>
  <si>
    <t>total</t>
  </si>
  <si>
    <t>A3V-GFP</t>
    <phoneticPr fontId="3"/>
  </si>
  <si>
    <t>GFP_Tract</t>
  </si>
  <si>
    <t>eTeNT_Tract</t>
  </si>
  <si>
    <t>GFP_NL</t>
  </si>
  <si>
    <t>eTeNT_NL</t>
  </si>
  <si>
    <t>Tract</t>
    <phoneticPr fontId="3"/>
  </si>
  <si>
    <t>Unmyelinated segments / traced axon in NL (%)</t>
    <phoneticPr fontId="3"/>
  </si>
  <si>
    <t xml:space="preserve">&gt; shapiro.test(Group1) </t>
  </si>
  <si>
    <t xml:space="preserve">        Shapiro-Wilk normality test</t>
  </si>
  <si>
    <t>data:  Group1</t>
  </si>
  <si>
    <t>W = 0.7425, p-value = 9.108e-06</t>
  </si>
  <si>
    <t>PlotsOfDifferences - Plots all Of the Data and Differences</t>
  </si>
  <si>
    <t>&gt; shapiro.test(Group2)</t>
  </si>
  <si>
    <t>Condition</t>
  </si>
  <si>
    <t>n</t>
  </si>
  <si>
    <t>mean</t>
  </si>
  <si>
    <t>sd</t>
  </si>
  <si>
    <t>sem</t>
  </si>
  <si>
    <t>median</t>
  </si>
  <si>
    <t>MAD</t>
  </si>
  <si>
    <t>95CI median</t>
  </si>
  <si>
    <t>A3V</t>
  </si>
  <si>
    <t>7.62 - 17.4</t>
  </si>
  <si>
    <t>GFP</t>
  </si>
  <si>
    <t>0 - 5.72</t>
  </si>
  <si>
    <t>data:  Group2</t>
  </si>
  <si>
    <t>W = 0.8444, p-value = 9.638e-05</t>
  </si>
  <si>
    <t>&gt; wilcox.test(Group1, Group2)</t>
  </si>
  <si>
    <t>difference</t>
  </si>
  <si>
    <t>CI_lo</t>
  </si>
  <si>
    <t>CI_hi</t>
  </si>
  <si>
    <t>p_median</t>
  </si>
  <si>
    <t>&lt;0.001</t>
  </si>
  <si>
    <t xml:space="preserve">        Wilcoxon rank sum test with continuity correction</t>
  </si>
  <si>
    <t>data:  Group1 and Group2</t>
  </si>
  <si>
    <t>W = 238, p-value = 5.901e-05</t>
  </si>
  <si>
    <t>alternative hypothesis: true location shift is not equal to 0</t>
  </si>
  <si>
    <t>143.6 - 165.91</t>
  </si>
  <si>
    <t>147.76 - 166.54</t>
  </si>
  <si>
    <t>63.92 - 70.73</t>
  </si>
  <si>
    <t>65.95 - 73.64</t>
  </si>
  <si>
    <t>W = 0.97605, p-value = 0.2655</t>
  </si>
  <si>
    <t>W = 0.97124, p-value = 0.0009693</t>
  </si>
  <si>
    <t>W = 0.97757, p-value = 0.005311</t>
  </si>
  <si>
    <t>Shapiro-Wilk normality test</t>
    <phoneticPr fontId="3"/>
  </si>
  <si>
    <r>
      <t xml:space="preserve">W = 238, p-value = </t>
    </r>
    <r>
      <rPr>
        <sz val="11"/>
        <color rgb="FFFF0000"/>
        <rFont val="游ゴシック"/>
        <family val="3"/>
        <charset val="128"/>
        <scheme val="minor"/>
      </rPr>
      <t>5.901e-05</t>
    </r>
    <phoneticPr fontId="3"/>
  </si>
  <si>
    <t>Wilcoxon rank sum test with continuity correction</t>
    <phoneticPr fontId="3"/>
  </si>
  <si>
    <r>
      <t xml:space="preserve">W = 0.7425, p-value = </t>
    </r>
    <r>
      <rPr>
        <sz val="11"/>
        <color rgb="FFFF0000"/>
        <rFont val="游ゴシック"/>
        <family val="3"/>
        <charset val="128"/>
        <scheme val="minor"/>
      </rPr>
      <t>9.108e-06</t>
    </r>
    <phoneticPr fontId="3"/>
  </si>
  <si>
    <r>
      <t xml:space="preserve">W = 0.8444, p-value = </t>
    </r>
    <r>
      <rPr>
        <sz val="11"/>
        <color rgb="FFFF0000"/>
        <rFont val="游ゴシック"/>
        <family val="3"/>
        <charset val="128"/>
        <scheme val="minor"/>
      </rPr>
      <t>9.638e-05</t>
    </r>
    <phoneticPr fontId="3"/>
  </si>
  <si>
    <t>22.49 - 30.67</t>
  </si>
  <si>
    <t>w/ hemi</t>
  </si>
  <si>
    <t>58 - 67.49</t>
  </si>
  <si>
    <t>w/o hemi</t>
  </si>
  <si>
    <t>64.12 - 75.47</t>
  </si>
  <si>
    <t>W = 0.97039, p-value = 0.01087</t>
  </si>
  <si>
    <t>W = 0.97407, p-value = 0.2043</t>
  </si>
  <si>
    <t>W = 0.79348, p-value = 1.15e-08</t>
  </si>
  <si>
    <t xml:space="preserve">           t            p</t>
  </si>
  <si>
    <t>Average_NL</t>
  </si>
  <si>
    <t>Myelin#_NL</t>
  </si>
  <si>
    <t>Total_NL</t>
  </si>
  <si>
    <t>W = 0.93763, p-value = 0.2638</t>
  </si>
  <si>
    <t>W = 0.97125, p-value = 0.8208</t>
  </si>
  <si>
    <t>W = 0.94708, p-value = 0.1296</t>
  </si>
  <si>
    <t>W = 0.98912, p-value = 0.9842</t>
  </si>
  <si>
    <t>W = 0.97499, p-value = 0.6644</t>
  </si>
  <si>
    <t>W = 345.5, p-value = 0.1654</t>
  </si>
  <si>
    <t>W = 304, p-value = 0.6147</t>
  </si>
  <si>
    <t>GFP_e15_nkx</t>
  </si>
  <si>
    <t>TeNT_e15_nkx</t>
    <rPh sb="0" eb="2">
      <t>サイケ</t>
    </rPh>
    <phoneticPr fontId="14"/>
  </si>
  <si>
    <t>GFP_e15_brdu</t>
  </si>
  <si>
    <t>TeNT_e15_brdu</t>
  </si>
  <si>
    <t>TeNT_e15_nkx</t>
  </si>
  <si>
    <t>W = 0.99806, p-value = 0.9939</t>
  </si>
  <si>
    <t>W = 0.80578, p-value = 0.1284</t>
  </si>
  <si>
    <t>W = 0.91876, p-value = 0.4965</t>
  </si>
  <si>
    <t>W = 0.93632, p-value = 0.6297</t>
  </si>
  <si>
    <t>Internodal length</t>
    <phoneticPr fontId="3"/>
  </si>
  <si>
    <t>W = 0.93735, p-value = 0.0006967</t>
    <phoneticPr fontId="3"/>
  </si>
  <si>
    <t>W = 2581, p-value = 0.6793</t>
  </si>
  <si>
    <t>W = 17190, p-value = 0.2323</t>
  </si>
  <si>
    <t>Length of axonal segments at NL</t>
    <phoneticPr fontId="3"/>
  </si>
  <si>
    <t>unmyyelinated</t>
    <phoneticPr fontId="3"/>
  </si>
  <si>
    <t>w/o hemi vs. w/ hemi</t>
    <phoneticPr fontId="3"/>
  </si>
  <si>
    <t>w/o hemi vs. unmyyelinated</t>
    <phoneticPr fontId="3"/>
  </si>
  <si>
    <t>w/ hemi vs. unmyyelinated</t>
    <phoneticPr fontId="3"/>
  </si>
  <si>
    <t>Kruskal-Wallis test and post hoc Steel-Dwass test.</t>
    <phoneticPr fontId="3"/>
  </si>
  <si>
    <r>
      <t xml:space="preserve">1:3 9.709422 </t>
    </r>
    <r>
      <rPr>
        <sz val="11"/>
        <color rgb="FFFF0000"/>
        <rFont val="游ゴシック"/>
        <family val="3"/>
        <charset val="128"/>
        <scheme val="minor"/>
      </rPr>
      <t>3.552714e-14</t>
    </r>
    <phoneticPr fontId="3"/>
  </si>
  <si>
    <r>
      <t xml:space="preserve">2:3 8.207880 </t>
    </r>
    <r>
      <rPr>
        <sz val="11"/>
        <color rgb="FFFF0000"/>
        <rFont val="游ゴシック"/>
        <family val="3"/>
        <charset val="128"/>
        <scheme val="minor"/>
      </rPr>
      <t>3.552714e-14</t>
    </r>
    <phoneticPr fontId="3"/>
  </si>
  <si>
    <t>1:2 1.420065 3.304887e-01</t>
    <phoneticPr fontId="3"/>
  </si>
  <si>
    <t>oligodendrocyte morphology</t>
    <phoneticPr fontId="3"/>
  </si>
  <si>
    <t>A3V-GFP</t>
  </si>
  <si>
    <t>A3V-eTeNT</t>
  </si>
  <si>
    <t>4.5 - 8</t>
  </si>
  <si>
    <t>5.0-6</t>
    <phoneticPr fontId="3"/>
  </si>
  <si>
    <t>330.96 - 408.08</t>
  </si>
  <si>
    <t>302.19 - 471.05</t>
  </si>
  <si>
    <t>58.23 - 76.35</t>
  </si>
  <si>
    <t>53.96 - 69.76</t>
  </si>
  <si>
    <t>W = 231, p-value = 0.328</t>
    <phoneticPr fontId="3"/>
  </si>
  <si>
    <t>1.4 - 1.69</t>
  </si>
  <si>
    <t>1.04 - 1.27</t>
  </si>
  <si>
    <t>1.56 - 2</t>
  </si>
  <si>
    <t>1.07 - 1.33</t>
  </si>
  <si>
    <t>PlotsOfDifferences - Plots all Of the Data and Differences</t>
    <phoneticPr fontId="3"/>
  </si>
  <si>
    <t>Levene's Test</t>
  </si>
  <si>
    <t>Two-tailed Student’s T-test</t>
    <phoneticPr fontId="3"/>
  </si>
  <si>
    <t>GFP_e15_nkx</t>
    <phoneticPr fontId="3"/>
  </si>
  <si>
    <t>BrdU</t>
    <phoneticPr fontId="3"/>
  </si>
  <si>
    <t>Nkx2.2</t>
    <phoneticPr fontId="3"/>
  </si>
  <si>
    <r>
      <t xml:space="preserve">t = 4.5333, df = 7, p-value = </t>
    </r>
    <r>
      <rPr>
        <sz val="11"/>
        <color rgb="FFFF0000"/>
        <rFont val="游ゴシック"/>
        <family val="3"/>
        <charset val="128"/>
        <scheme val="minor"/>
      </rPr>
      <t>0.002689</t>
    </r>
    <phoneticPr fontId="3"/>
  </si>
  <si>
    <r>
      <t xml:space="preserve">t = 5.2697, df = 8, p-value = </t>
    </r>
    <r>
      <rPr>
        <sz val="11"/>
        <color rgb="FFFF0000"/>
        <rFont val="游ゴシック"/>
        <family val="3"/>
        <charset val="128"/>
        <scheme val="minor"/>
      </rPr>
      <t>0.0007556</t>
    </r>
    <phoneticPr fontId="3"/>
  </si>
  <si>
    <t>negative cells</t>
    <phoneticPr fontId="3"/>
  </si>
  <si>
    <t>positive cells</t>
    <phoneticPr fontId="3"/>
  </si>
  <si>
    <t>rate</t>
    <phoneticPr fontId="3"/>
  </si>
  <si>
    <t>±</t>
  </si>
  <si>
    <t>average</t>
    <phoneticPr fontId="1"/>
  </si>
  <si>
    <t>SEM</t>
    <phoneticPr fontId="1"/>
  </si>
  <si>
    <t>A3V-eTeNT infection efficiency</t>
    <phoneticPr fontId="3"/>
  </si>
  <si>
    <t>sparse_Tract</t>
    <phoneticPr fontId="3"/>
  </si>
  <si>
    <t>sparse_NL</t>
  </si>
  <si>
    <t>sparse_NL</t>
    <phoneticPr fontId="3"/>
  </si>
  <si>
    <t>Unmyelinated segments</t>
    <phoneticPr fontId="3"/>
  </si>
  <si>
    <t>0 - 0</t>
  </si>
  <si>
    <t>W = 461, p-value = 0.09706</t>
  </si>
  <si>
    <t>all</t>
    <phoneticPr fontId="3"/>
  </si>
  <si>
    <t>Proportion of nodes</t>
    <phoneticPr fontId="3"/>
  </si>
  <si>
    <t>Cell density ratio</t>
    <phoneticPr fontId="3"/>
  </si>
  <si>
    <r>
      <t xml:space="preserve">W = 0.51525, p-value = </t>
    </r>
    <r>
      <rPr>
        <sz val="11"/>
        <color rgb="FFFF0000"/>
        <rFont val="游ゴシック"/>
        <family val="3"/>
        <charset val="128"/>
        <scheme val="minor"/>
      </rPr>
      <t>3.565e-08</t>
    </r>
    <phoneticPr fontId="3"/>
  </si>
  <si>
    <r>
      <t xml:space="preserve">W = 0.89634, p-value = </t>
    </r>
    <r>
      <rPr>
        <sz val="11"/>
        <color rgb="FFFF0000"/>
        <rFont val="游ゴシック"/>
        <family val="3"/>
        <charset val="128"/>
        <scheme val="minor"/>
      </rPr>
      <t>0.04962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</si>
</sst>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0"/>
      <color rgb="FF0000FF"/>
      <name val="Lucida Console"/>
      <family val="3"/>
    </font>
    <font>
      <sz val="10"/>
      <color rgb="FF000000"/>
      <name val="Lucida Console"/>
      <family val="3"/>
    </font>
    <font>
      <sz val="11"/>
      <color rgb="FF00B05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</cellXfs>
  <cellStyles count="2">
    <cellStyle name="標準" xfId="0" builtinId="0"/>
    <cellStyle name="標準 3" xfId="1" xr:uid="{739E1AAC-1302-4AF3-A369-548430BD9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12</xdr:col>
      <xdr:colOff>6161</xdr:colOff>
      <xdr:row>25</xdr:row>
      <xdr:rowOff>84953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7D7C2BDA-54E4-4E52-89A0-6AB0D9C4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235" y="3059206"/>
          <a:ext cx="5474632" cy="2908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15</xdr:row>
      <xdr:rowOff>0</xdr:rowOff>
    </xdr:from>
    <xdr:to>
      <xdr:col>22</xdr:col>
      <xdr:colOff>352425</xdr:colOff>
      <xdr:row>24</xdr:row>
      <xdr:rowOff>108501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528CEF2E-12CB-41BE-9460-6337BBDD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3571875"/>
          <a:ext cx="4467225" cy="2251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22</xdr:col>
      <xdr:colOff>393989</xdr:colOff>
      <xdr:row>12</xdr:row>
      <xdr:rowOff>133784</xdr:rowOff>
    </xdr:to>
    <xdr:pic>
      <xdr:nvPicPr>
        <xdr:cNvPr id="3" name="図 2" descr="Plot object">
          <a:extLst>
            <a:ext uri="{FF2B5EF4-FFF2-40B4-BE49-F238E27FC236}">
              <a16:creationId xmlns:a16="http://schemas.microsoft.com/office/drawing/2014/main" id="{CCF122C6-3A91-42DE-9742-7F699355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714375"/>
          <a:ext cx="4508789" cy="2276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1</xdr:rowOff>
    </xdr:from>
    <xdr:to>
      <xdr:col>12</xdr:col>
      <xdr:colOff>409575</xdr:colOff>
      <xdr:row>25</xdr:row>
      <xdr:rowOff>121323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5B65DF38-6D9C-4103-B22E-036AF396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3571876"/>
          <a:ext cx="5210175" cy="2502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674543</xdr:colOff>
      <xdr:row>1</xdr:row>
      <xdr:rowOff>218208</xdr:rowOff>
    </xdr:from>
    <xdr:to>
      <xdr:col>26</xdr:col>
      <xdr:colOff>674543</xdr:colOff>
      <xdr:row>11</xdr:row>
      <xdr:rowOff>237258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B73CBEBA-C0F8-1BFA-7E86-40EF168D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6361" y="460663"/>
          <a:ext cx="4849091" cy="244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</xdr:colOff>
      <xdr:row>19</xdr:row>
      <xdr:rowOff>17320</xdr:rowOff>
    </xdr:from>
    <xdr:to>
      <xdr:col>27</xdr:col>
      <xdr:colOff>131562</xdr:colOff>
      <xdr:row>29</xdr:row>
      <xdr:rowOff>103908</xdr:rowOff>
    </xdr:to>
    <xdr:pic>
      <xdr:nvPicPr>
        <xdr:cNvPr id="3" name="図 2" descr="Plot object">
          <a:extLst>
            <a:ext uri="{FF2B5EF4-FFF2-40B4-BE49-F238E27FC236}">
              <a16:creationId xmlns:a16="http://schemas.microsoft.com/office/drawing/2014/main" id="{E1A1A873-5248-D5AE-4968-D0DFE341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46" y="4623956"/>
          <a:ext cx="4980652" cy="251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36</xdr:row>
      <xdr:rowOff>1</xdr:rowOff>
    </xdr:from>
    <xdr:to>
      <xdr:col>27</xdr:col>
      <xdr:colOff>131560</xdr:colOff>
      <xdr:row>46</xdr:row>
      <xdr:rowOff>86591</xdr:rowOff>
    </xdr:to>
    <xdr:pic>
      <xdr:nvPicPr>
        <xdr:cNvPr id="5" name="図 4" descr="Plot object">
          <a:extLst>
            <a:ext uri="{FF2B5EF4-FFF2-40B4-BE49-F238E27FC236}">
              <a16:creationId xmlns:a16="http://schemas.microsoft.com/office/drawing/2014/main" id="{1AE3F5F9-AAA4-F218-2E12-BDBE799B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45" y="8728365"/>
          <a:ext cx="4980651" cy="251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514349</xdr:colOff>
      <xdr:row>3</xdr:row>
      <xdr:rowOff>76200</xdr:rowOff>
    </xdr:from>
    <xdr:to>
      <xdr:col>20</xdr:col>
      <xdr:colOff>115541</xdr:colOff>
      <xdr:row>12</xdr:row>
      <xdr:rowOff>138544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E716CF46-7AFA-284D-231E-09CFFA60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9804" y="803564"/>
          <a:ext cx="4450282" cy="224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138546</xdr:rowOff>
    </xdr:from>
    <xdr:to>
      <xdr:col>20</xdr:col>
      <xdr:colOff>34637</xdr:colOff>
      <xdr:row>34</xdr:row>
      <xdr:rowOff>69465</xdr:rowOff>
    </xdr:to>
    <xdr:pic>
      <xdr:nvPicPr>
        <xdr:cNvPr id="3" name="図 2" descr="Plot object">
          <a:extLst>
            <a:ext uri="{FF2B5EF4-FFF2-40B4-BE49-F238E27FC236}">
              <a16:creationId xmlns:a16="http://schemas.microsoft.com/office/drawing/2014/main" id="{1A3F7DD7-8859-58F8-9E4C-282855BE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8182" y="6199910"/>
          <a:ext cx="4191000" cy="211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9524</xdr:rowOff>
    </xdr:from>
    <xdr:to>
      <xdr:col>11</xdr:col>
      <xdr:colOff>57150</xdr:colOff>
      <xdr:row>36</xdr:row>
      <xdr:rowOff>57149</xdr:rowOff>
    </xdr:to>
    <xdr:pic>
      <xdr:nvPicPr>
        <xdr:cNvPr id="2" name="図 1" descr="Plot object">
          <a:extLst>
            <a:ext uri="{FF2B5EF4-FFF2-40B4-BE49-F238E27FC236}">
              <a16:creationId xmlns:a16="http://schemas.microsoft.com/office/drawing/2014/main" id="{0E1961BA-E51A-8912-16FD-5FD27A9CB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200774"/>
          <a:ext cx="4857750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9472-33D0-4CCF-8AC4-346487FB72EE}">
  <dimension ref="A1:P16"/>
  <sheetViews>
    <sheetView workbookViewId="0"/>
  </sheetViews>
  <sheetFormatPr defaultRowHeight="18.75" x14ac:dyDescent="0.4"/>
  <cols>
    <col min="16" max="16" width="12.25" bestFit="1" customWidth="1"/>
  </cols>
  <sheetData>
    <row r="1" spans="1:16" x14ac:dyDescent="0.4">
      <c r="A1" s="4" t="s">
        <v>143</v>
      </c>
    </row>
    <row r="3" spans="1:16" x14ac:dyDescent="0.4">
      <c r="A3" s="1" t="s">
        <v>7</v>
      </c>
      <c r="B3" s="1"/>
      <c r="C3" s="1"/>
      <c r="D3" s="1"/>
      <c r="E3" s="1"/>
      <c r="F3" s="1" t="s">
        <v>8</v>
      </c>
      <c r="G3" s="1"/>
      <c r="H3" s="1"/>
      <c r="I3" s="1"/>
      <c r="J3" s="1" t="s">
        <v>9</v>
      </c>
      <c r="K3" s="1"/>
      <c r="L3" s="1"/>
      <c r="M3" s="1"/>
      <c r="N3" s="1" t="s">
        <v>10</v>
      </c>
      <c r="O3" s="1"/>
      <c r="P3" s="1" t="s">
        <v>11</v>
      </c>
    </row>
    <row r="4" spans="1:16" x14ac:dyDescent="0.4">
      <c r="B4" t="s">
        <v>14</v>
      </c>
      <c r="C4" t="s">
        <v>15</v>
      </c>
      <c r="D4" t="s">
        <v>16</v>
      </c>
      <c r="G4" t="s">
        <v>14</v>
      </c>
      <c r="H4" t="s">
        <v>15</v>
      </c>
      <c r="K4" t="s">
        <v>14</v>
      </c>
      <c r="L4" t="s">
        <v>15</v>
      </c>
    </row>
    <row r="5" spans="1:16" x14ac:dyDescent="0.4">
      <c r="A5" t="s">
        <v>18</v>
      </c>
      <c r="B5">
        <v>0</v>
      </c>
      <c r="C5">
        <v>124</v>
      </c>
      <c r="D5">
        <v>124</v>
      </c>
      <c r="F5" t="s">
        <v>18</v>
      </c>
      <c r="G5">
        <v>2.183098591549296</v>
      </c>
      <c r="H5">
        <v>121.8169014084507</v>
      </c>
      <c r="J5" t="s">
        <v>18</v>
      </c>
      <c r="K5">
        <v>2.183098591549296</v>
      </c>
      <c r="L5">
        <v>3.9123630672926457E-2</v>
      </c>
      <c r="N5">
        <v>3.9444444444444446</v>
      </c>
      <c r="P5" s="3">
        <v>0.13914729617312169</v>
      </c>
    </row>
    <row r="6" spans="1:16" x14ac:dyDescent="0.4">
      <c r="A6" t="s">
        <v>19</v>
      </c>
      <c r="B6">
        <v>5</v>
      </c>
      <c r="C6">
        <v>155</v>
      </c>
      <c r="D6">
        <v>160</v>
      </c>
      <c r="F6" t="s">
        <v>19</v>
      </c>
      <c r="G6">
        <v>2.816901408450704</v>
      </c>
      <c r="H6">
        <v>157.18309859154928</v>
      </c>
      <c r="J6" t="s">
        <v>19</v>
      </c>
      <c r="K6">
        <v>1.6919014084507047</v>
      </c>
      <c r="L6">
        <v>3.0320813771517612E-2</v>
      </c>
    </row>
    <row r="7" spans="1:16" x14ac:dyDescent="0.4">
      <c r="A7" t="s">
        <v>16</v>
      </c>
      <c r="B7">
        <v>5</v>
      </c>
      <c r="C7">
        <v>279</v>
      </c>
      <c r="D7">
        <v>284</v>
      </c>
    </row>
    <row r="9" spans="1:16" x14ac:dyDescent="0.4">
      <c r="B9" t="s">
        <v>14</v>
      </c>
      <c r="C9" t="s">
        <v>15</v>
      </c>
      <c r="D9" t="s">
        <v>16</v>
      </c>
      <c r="G9" t="s">
        <v>0</v>
      </c>
      <c r="H9" t="s">
        <v>1</v>
      </c>
      <c r="K9" t="s">
        <v>0</v>
      </c>
      <c r="L9" t="s">
        <v>1</v>
      </c>
      <c r="P9" s="3"/>
    </row>
    <row r="10" spans="1:16" x14ac:dyDescent="0.4">
      <c r="A10" t="s">
        <v>20</v>
      </c>
      <c r="B10">
        <v>23</v>
      </c>
      <c r="C10">
        <v>163</v>
      </c>
      <c r="D10">
        <v>186</v>
      </c>
      <c r="F10" t="s">
        <v>5</v>
      </c>
      <c r="G10">
        <v>54.657894736842103</v>
      </c>
      <c r="H10">
        <v>131.34210526315789</v>
      </c>
      <c r="J10" t="s">
        <v>5</v>
      </c>
      <c r="K10">
        <v>18.336277018979803</v>
      </c>
      <c r="L10">
        <v>7.6306245979605425</v>
      </c>
      <c r="N10">
        <v>43.85521161972148</v>
      </c>
      <c r="P10" s="2">
        <f>_xlfn.CHISQ.DIST.RT(N10,2)</f>
        <v>2.9988986964292327E-10</v>
      </c>
    </row>
    <row r="11" spans="1:16" x14ac:dyDescent="0.4">
      <c r="A11" t="s">
        <v>6</v>
      </c>
      <c r="B11" s="3">
        <v>111</v>
      </c>
      <c r="C11" s="3">
        <v>159</v>
      </c>
      <c r="D11">
        <v>270</v>
      </c>
      <c r="F11" t="s">
        <v>6</v>
      </c>
      <c r="G11">
        <v>79.34210526315789</v>
      </c>
      <c r="H11">
        <v>190.65789473684211</v>
      </c>
      <c r="J11" t="s">
        <v>6</v>
      </c>
      <c r="K11">
        <v>12.63165750196387</v>
      </c>
      <c r="L11">
        <v>5.2566525008172622</v>
      </c>
    </row>
    <row r="12" spans="1:16" x14ac:dyDescent="0.4">
      <c r="A12" t="s">
        <v>16</v>
      </c>
      <c r="B12">
        <v>134</v>
      </c>
      <c r="C12">
        <v>322</v>
      </c>
      <c r="D12">
        <v>456</v>
      </c>
    </row>
    <row r="14" spans="1:16" x14ac:dyDescent="0.4">
      <c r="B14" s="3"/>
      <c r="C14" s="3"/>
    </row>
    <row r="15" spans="1:16" x14ac:dyDescent="0.4">
      <c r="B15" s="13"/>
      <c r="C15" s="7"/>
      <c r="D15" s="7"/>
    </row>
    <row r="16" spans="1:16" x14ac:dyDescent="0.4">
      <c r="B16" s="7"/>
      <c r="C16" s="7"/>
      <c r="D16" s="7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D19D-C97E-4112-947B-A25EC4607911}">
  <dimension ref="A1:R65"/>
  <sheetViews>
    <sheetView zoomScale="85" zoomScaleNormal="85" workbookViewId="0"/>
  </sheetViews>
  <sheetFormatPr defaultRowHeight="18.75" x14ac:dyDescent="0.4"/>
  <sheetData>
    <row r="1" spans="1:18" x14ac:dyDescent="0.4">
      <c r="A1" s="4" t="s">
        <v>23</v>
      </c>
    </row>
    <row r="3" spans="1:18" x14ac:dyDescent="0.4">
      <c r="A3" s="12" t="s">
        <v>40</v>
      </c>
      <c r="B3" s="12" t="s">
        <v>38</v>
      </c>
      <c r="E3" t="s">
        <v>28</v>
      </c>
    </row>
    <row r="4" spans="1:18" x14ac:dyDescent="0.4">
      <c r="A4">
        <v>2.977413498958454</v>
      </c>
      <c r="B4">
        <v>22.62209049088348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t="s">
        <v>35</v>
      </c>
      <c r="L4" t="s">
        <v>36</v>
      </c>
      <c r="M4" t="s">
        <v>37</v>
      </c>
    </row>
    <row r="5" spans="1:18" x14ac:dyDescent="0.4">
      <c r="A5">
        <v>0</v>
      </c>
      <c r="B5">
        <v>7.6776342681429339</v>
      </c>
      <c r="E5">
        <v>1</v>
      </c>
      <c r="F5" t="s">
        <v>38</v>
      </c>
      <c r="G5">
        <v>38</v>
      </c>
      <c r="H5">
        <v>16.02</v>
      </c>
      <c r="I5">
        <v>15.38</v>
      </c>
      <c r="J5">
        <v>2.5299999999999998</v>
      </c>
      <c r="K5">
        <v>11.65</v>
      </c>
      <c r="L5">
        <v>7.66</v>
      </c>
      <c r="M5" t="s">
        <v>39</v>
      </c>
    </row>
    <row r="6" spans="1:18" x14ac:dyDescent="0.4">
      <c r="A6">
        <v>0</v>
      </c>
      <c r="B6">
        <v>7.2301186508241315</v>
      </c>
      <c r="E6">
        <v>2</v>
      </c>
      <c r="F6" t="s">
        <v>40</v>
      </c>
      <c r="G6">
        <v>29</v>
      </c>
      <c r="H6">
        <v>4.55</v>
      </c>
      <c r="I6">
        <v>6.57</v>
      </c>
      <c r="J6">
        <v>1.24</v>
      </c>
      <c r="K6">
        <v>0</v>
      </c>
      <c r="L6">
        <v>0</v>
      </c>
      <c r="M6" t="s">
        <v>41</v>
      </c>
    </row>
    <row r="7" spans="1:18" x14ac:dyDescent="0.4">
      <c r="A7">
        <v>5.7067246407467955</v>
      </c>
      <c r="B7">
        <v>32.873388983615605</v>
      </c>
    </row>
    <row r="8" spans="1:18" x14ac:dyDescent="0.4">
      <c r="A8">
        <v>16.64828293668819</v>
      </c>
      <c r="B8">
        <v>12.66494837375906</v>
      </c>
      <c r="O8" s="13"/>
      <c r="P8" s="13"/>
      <c r="Q8" s="13"/>
      <c r="R8" s="13"/>
    </row>
    <row r="9" spans="1:18" x14ac:dyDescent="0.4">
      <c r="A9">
        <v>4.8382678652861193</v>
      </c>
      <c r="B9">
        <v>9.1508157456853816</v>
      </c>
      <c r="E9" t="s">
        <v>28</v>
      </c>
      <c r="O9" s="13"/>
      <c r="P9" s="13"/>
      <c r="Q9" s="13"/>
      <c r="R9" s="13"/>
    </row>
    <row r="10" spans="1:18" x14ac:dyDescent="0.4">
      <c r="A10">
        <v>0</v>
      </c>
      <c r="B10">
        <v>6.943313817847228</v>
      </c>
      <c r="F10" t="s">
        <v>30</v>
      </c>
      <c r="G10" t="s">
        <v>45</v>
      </c>
      <c r="H10" t="s">
        <v>46</v>
      </c>
      <c r="I10" t="s">
        <v>47</v>
      </c>
      <c r="J10" t="s">
        <v>48</v>
      </c>
      <c r="O10" s="13"/>
      <c r="P10" s="13"/>
      <c r="Q10" s="13"/>
      <c r="R10" s="13"/>
    </row>
    <row r="11" spans="1:18" x14ac:dyDescent="0.4">
      <c r="A11">
        <v>6.8399936349572492</v>
      </c>
      <c r="B11">
        <v>4.8873598178089939</v>
      </c>
      <c r="E11">
        <v>1</v>
      </c>
      <c r="F11" t="s">
        <v>38</v>
      </c>
      <c r="G11">
        <v>10.465</v>
      </c>
      <c r="H11">
        <v>4.1970000000000001</v>
      </c>
      <c r="I11">
        <v>16.606000000000002</v>
      </c>
      <c r="J11" s="2" t="s">
        <v>49</v>
      </c>
      <c r="O11" s="13"/>
      <c r="P11" s="13"/>
      <c r="Q11" s="13"/>
      <c r="R11" s="13"/>
    </row>
    <row r="12" spans="1:18" x14ac:dyDescent="0.4">
      <c r="A12">
        <v>0</v>
      </c>
      <c r="B12">
        <v>9.2371767619304954</v>
      </c>
      <c r="E12">
        <v>2</v>
      </c>
      <c r="F12" t="s">
        <v>40</v>
      </c>
      <c r="J12">
        <v>1</v>
      </c>
      <c r="M12" s="2"/>
      <c r="O12" s="13"/>
      <c r="P12" s="13"/>
      <c r="Q12" s="13"/>
      <c r="R12" s="13"/>
    </row>
    <row r="13" spans="1:18" x14ac:dyDescent="0.4">
      <c r="A13">
        <v>0</v>
      </c>
      <c r="B13">
        <v>28.909736766176074</v>
      </c>
    </row>
    <row r="14" spans="1:18" x14ac:dyDescent="0.4">
      <c r="A14">
        <v>10.44982290980599</v>
      </c>
      <c r="B14">
        <v>38.292684047258341</v>
      </c>
    </row>
    <row r="15" spans="1:18" x14ac:dyDescent="0.4">
      <c r="A15">
        <v>8.0991904559319359</v>
      </c>
      <c r="B15">
        <v>12.988544025775751</v>
      </c>
    </row>
    <row r="16" spans="1:18" x14ac:dyDescent="0.4">
      <c r="A16">
        <v>0</v>
      </c>
      <c r="B16">
        <v>32.699908284727606</v>
      </c>
    </row>
    <row r="17" spans="1:7" x14ac:dyDescent="0.4">
      <c r="A17">
        <v>9.5994730496300917</v>
      </c>
      <c r="B17">
        <v>13.475363413217032</v>
      </c>
    </row>
    <row r="18" spans="1:7" x14ac:dyDescent="0.4">
      <c r="A18">
        <v>0</v>
      </c>
      <c r="B18">
        <v>0</v>
      </c>
    </row>
    <row r="19" spans="1:7" x14ac:dyDescent="0.4">
      <c r="A19">
        <v>0</v>
      </c>
      <c r="B19">
        <v>2.9000385003554849</v>
      </c>
    </row>
    <row r="20" spans="1:7" x14ac:dyDescent="0.4">
      <c r="A20">
        <v>0</v>
      </c>
      <c r="B20">
        <v>3.8014337257253921</v>
      </c>
    </row>
    <row r="21" spans="1:7" x14ac:dyDescent="0.4">
      <c r="A21">
        <v>0</v>
      </c>
      <c r="B21">
        <v>10.487364708500168</v>
      </c>
    </row>
    <row r="22" spans="1:7" x14ac:dyDescent="0.4">
      <c r="A22">
        <v>16.217938841676872</v>
      </c>
      <c r="B22">
        <v>5.2746255813575695</v>
      </c>
    </row>
    <row r="23" spans="1:7" x14ac:dyDescent="0.4">
      <c r="A23">
        <v>25.588270028605574</v>
      </c>
      <c r="B23">
        <v>7.5579041393835391</v>
      </c>
    </row>
    <row r="24" spans="1:7" x14ac:dyDescent="0.4">
      <c r="A24">
        <v>5.7203274334654868</v>
      </c>
      <c r="B24">
        <v>16.606255354173534</v>
      </c>
    </row>
    <row r="25" spans="1:7" x14ac:dyDescent="0.4">
      <c r="A25">
        <v>0</v>
      </c>
      <c r="B25">
        <v>0</v>
      </c>
    </row>
    <row r="26" spans="1:7" x14ac:dyDescent="0.4">
      <c r="A26">
        <v>0</v>
      </c>
      <c r="B26">
        <v>18.202936077713161</v>
      </c>
    </row>
    <row r="27" spans="1:7" x14ac:dyDescent="0.4">
      <c r="A27">
        <v>0</v>
      </c>
      <c r="B27">
        <v>65.572888902026676</v>
      </c>
    </row>
    <row r="28" spans="1:7" x14ac:dyDescent="0.4">
      <c r="A28">
        <v>12.552577989484856</v>
      </c>
      <c r="B28">
        <v>4.176155423102947</v>
      </c>
    </row>
    <row r="29" spans="1:7" x14ac:dyDescent="0.4">
      <c r="A29">
        <v>0</v>
      </c>
      <c r="B29">
        <v>0</v>
      </c>
      <c r="E29" t="s">
        <v>61</v>
      </c>
    </row>
    <row r="30" spans="1:7" x14ac:dyDescent="0.4">
      <c r="A30">
        <v>0</v>
      </c>
      <c r="B30">
        <v>0</v>
      </c>
      <c r="F30" t="s">
        <v>40</v>
      </c>
      <c r="G30" t="s">
        <v>64</v>
      </c>
    </row>
    <row r="31" spans="1:7" x14ac:dyDescent="0.4">
      <c r="A31">
        <v>6.760544398637494</v>
      </c>
      <c r="B31">
        <v>10.572227089558146</v>
      </c>
      <c r="F31" t="s">
        <v>38</v>
      </c>
      <c r="G31" t="s">
        <v>65</v>
      </c>
    </row>
    <row r="32" spans="1:7" x14ac:dyDescent="0.4">
      <c r="A32">
        <v>0</v>
      </c>
      <c r="B32">
        <v>11.625119292907836</v>
      </c>
    </row>
    <row r="33" spans="1:8" x14ac:dyDescent="0.4">
      <c r="B33">
        <v>0</v>
      </c>
      <c r="E33" t="s">
        <v>63</v>
      </c>
    </row>
    <row r="34" spans="1:8" x14ac:dyDescent="0.4">
      <c r="B34">
        <v>22.301498024870313</v>
      </c>
      <c r="E34" s="13"/>
      <c r="F34" t="s">
        <v>62</v>
      </c>
      <c r="G34" s="13"/>
      <c r="H34" s="13"/>
    </row>
    <row r="35" spans="1:8" x14ac:dyDescent="0.4">
      <c r="B35">
        <v>19.58682384334848</v>
      </c>
    </row>
    <row r="36" spans="1:8" x14ac:dyDescent="0.4">
      <c r="B36">
        <v>39.49020596645002</v>
      </c>
    </row>
    <row r="37" spans="1:8" x14ac:dyDescent="0.4">
      <c r="B37">
        <v>19.115733749012946</v>
      </c>
    </row>
    <row r="38" spans="1:8" x14ac:dyDescent="0.4">
      <c r="B38">
        <v>11.682292984620016</v>
      </c>
    </row>
    <row r="39" spans="1:8" x14ac:dyDescent="0.4">
      <c r="B39">
        <v>20.020994075784547</v>
      </c>
    </row>
    <row r="40" spans="1:8" x14ac:dyDescent="0.4">
      <c r="B40">
        <v>59.210638335352748</v>
      </c>
    </row>
    <row r="41" spans="1:8" x14ac:dyDescent="0.4">
      <c r="B41">
        <v>20.921114229580738</v>
      </c>
    </row>
    <row r="45" spans="1:8" x14ac:dyDescent="0.4">
      <c r="A45" s="9" t="s">
        <v>24</v>
      </c>
    </row>
    <row r="47" spans="1:8" x14ac:dyDescent="0.4">
      <c r="A47" s="10" t="s">
        <v>25</v>
      </c>
    </row>
    <row r="49" spans="1:1" x14ac:dyDescent="0.4">
      <c r="A49" s="10" t="s">
        <v>26</v>
      </c>
    </row>
    <row r="50" spans="1:1" x14ac:dyDescent="0.4">
      <c r="A50" s="10" t="s">
        <v>27</v>
      </c>
    </row>
    <row r="52" spans="1:1" x14ac:dyDescent="0.4">
      <c r="A52" s="9" t="s">
        <v>29</v>
      </c>
    </row>
    <row r="54" spans="1:1" x14ac:dyDescent="0.4">
      <c r="A54" s="10" t="s">
        <v>25</v>
      </c>
    </row>
    <row r="56" spans="1:1" x14ac:dyDescent="0.4">
      <c r="A56" s="10" t="s">
        <v>42</v>
      </c>
    </row>
    <row r="57" spans="1:1" x14ac:dyDescent="0.4">
      <c r="A57" s="11" t="s">
        <v>43</v>
      </c>
    </row>
    <row r="59" spans="1:1" x14ac:dyDescent="0.4">
      <c r="A59" s="9" t="s">
        <v>44</v>
      </c>
    </row>
    <row r="61" spans="1:1" x14ac:dyDescent="0.4">
      <c r="A61" s="10" t="s">
        <v>50</v>
      </c>
    </row>
    <row r="63" spans="1:1" x14ac:dyDescent="0.4">
      <c r="A63" s="10" t="s">
        <v>51</v>
      </c>
    </row>
    <row r="64" spans="1:1" x14ac:dyDescent="0.4">
      <c r="A64" s="10" t="s">
        <v>52</v>
      </c>
    </row>
    <row r="65" spans="1:1" x14ac:dyDescent="0.4">
      <c r="A65" s="11" t="s">
        <v>53</v>
      </c>
    </row>
  </sheetData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A16-DAF1-413A-BCF5-2B9878796568}">
  <dimension ref="A1:O183"/>
  <sheetViews>
    <sheetView workbookViewId="0">
      <selection activeCell="F24" sqref="F24"/>
    </sheetView>
  </sheetViews>
  <sheetFormatPr defaultRowHeight="18.75" x14ac:dyDescent="0.4"/>
  <sheetData>
    <row r="1" spans="1:15" x14ac:dyDescent="0.4">
      <c r="A1" s="4" t="s">
        <v>94</v>
      </c>
    </row>
    <row r="3" spans="1:15" x14ac:dyDescent="0.4">
      <c r="A3" s="12" t="s">
        <v>3</v>
      </c>
      <c r="B3" s="12" t="s">
        <v>4</v>
      </c>
      <c r="C3" s="12" t="s">
        <v>5</v>
      </c>
      <c r="D3" s="12" t="s">
        <v>6</v>
      </c>
      <c r="G3" t="s">
        <v>28</v>
      </c>
    </row>
    <row r="4" spans="1:15" x14ac:dyDescent="0.4">
      <c r="A4">
        <v>153.38979919175799</v>
      </c>
      <c r="B4">
        <v>114.75572001356301</v>
      </c>
      <c r="C4">
        <v>58.0742045976287</v>
      </c>
      <c r="D4">
        <v>119.597409284466</v>
      </c>
      <c r="H4" t="s">
        <v>30</v>
      </c>
      <c r="I4" t="s">
        <v>31</v>
      </c>
      <c r="J4" t="s">
        <v>32</v>
      </c>
      <c r="K4" t="s">
        <v>33</v>
      </c>
      <c r="L4" t="s">
        <v>34</v>
      </c>
      <c r="M4" t="s">
        <v>35</v>
      </c>
      <c r="N4" t="s">
        <v>36</v>
      </c>
      <c r="O4" t="s">
        <v>37</v>
      </c>
    </row>
    <row r="5" spans="1:15" x14ac:dyDescent="0.4">
      <c r="A5">
        <v>215.352535113823</v>
      </c>
      <c r="B5">
        <v>138.24276412990801</v>
      </c>
      <c r="C5">
        <v>77.514840026394296</v>
      </c>
      <c r="D5">
        <v>99.115759757143707</v>
      </c>
      <c r="G5">
        <v>1</v>
      </c>
      <c r="H5" t="s">
        <v>18</v>
      </c>
      <c r="I5" s="3">
        <v>62</v>
      </c>
      <c r="J5" s="3">
        <v>159.02000000000001</v>
      </c>
      <c r="K5" s="3">
        <v>40.06</v>
      </c>
      <c r="L5" s="3">
        <v>5.13</v>
      </c>
      <c r="M5" s="3">
        <v>155.11000000000001</v>
      </c>
      <c r="N5">
        <v>20.57</v>
      </c>
      <c r="O5" t="s">
        <v>54</v>
      </c>
    </row>
    <row r="6" spans="1:15" x14ac:dyDescent="0.4">
      <c r="A6">
        <v>259.56324252380102</v>
      </c>
      <c r="B6">
        <v>138.74567420842899</v>
      </c>
      <c r="C6">
        <v>61.355796487806202</v>
      </c>
      <c r="D6">
        <v>87.593793448006394</v>
      </c>
      <c r="G6">
        <v>2</v>
      </c>
      <c r="H6" t="s">
        <v>19</v>
      </c>
      <c r="I6" s="3">
        <v>80</v>
      </c>
      <c r="J6" s="3">
        <v>159.94</v>
      </c>
      <c r="K6" s="3">
        <v>41.26</v>
      </c>
      <c r="L6" s="3">
        <v>4.6399999999999997</v>
      </c>
      <c r="M6" s="3">
        <v>152.16999999999999</v>
      </c>
      <c r="N6">
        <v>21.11</v>
      </c>
      <c r="O6" t="s">
        <v>55</v>
      </c>
    </row>
    <row r="7" spans="1:15" x14ac:dyDescent="0.4">
      <c r="A7">
        <v>126.314852205402</v>
      </c>
      <c r="B7">
        <v>104.688866852133</v>
      </c>
      <c r="C7">
        <v>78.317686891384099</v>
      </c>
      <c r="D7">
        <v>84.441285216593698</v>
      </c>
    </row>
    <row r="8" spans="1:15" x14ac:dyDescent="0.4">
      <c r="A8">
        <v>220.61757683752799</v>
      </c>
      <c r="B8">
        <v>184.79128645400399</v>
      </c>
      <c r="C8">
        <v>84.236834437857596</v>
      </c>
      <c r="D8">
        <v>89.0824068387587</v>
      </c>
    </row>
    <row r="9" spans="1:15" x14ac:dyDescent="0.4">
      <c r="A9">
        <v>183.12334697655101</v>
      </c>
      <c r="B9">
        <v>193.097192970625</v>
      </c>
      <c r="C9">
        <v>79.205977655371299</v>
      </c>
      <c r="D9">
        <v>114.00374997557</v>
      </c>
      <c r="G9" t="s">
        <v>28</v>
      </c>
    </row>
    <row r="10" spans="1:15" x14ac:dyDescent="0.4">
      <c r="A10">
        <v>210.540624872747</v>
      </c>
      <c r="B10">
        <v>152.229494410706</v>
      </c>
      <c r="C10">
        <v>34.235028569391901</v>
      </c>
      <c r="D10">
        <v>113.457477742053</v>
      </c>
      <c r="H10" t="s">
        <v>30</v>
      </c>
      <c r="I10" t="s">
        <v>45</v>
      </c>
      <c r="J10" t="s">
        <v>46</v>
      </c>
      <c r="K10" t="s">
        <v>47</v>
      </c>
      <c r="L10" t="s">
        <v>48</v>
      </c>
    </row>
    <row r="11" spans="1:15" x14ac:dyDescent="0.4">
      <c r="A11">
        <v>158.39707322460001</v>
      </c>
      <c r="B11">
        <v>93.749532600736501</v>
      </c>
      <c r="C11">
        <v>68.056127136646396</v>
      </c>
      <c r="D11">
        <v>81.6873632263122</v>
      </c>
      <c r="G11">
        <v>1</v>
      </c>
      <c r="H11" t="s">
        <v>18</v>
      </c>
      <c r="L11" s="3">
        <v>1</v>
      </c>
    </row>
    <row r="12" spans="1:15" x14ac:dyDescent="0.4">
      <c r="A12">
        <v>152.91648384000601</v>
      </c>
      <c r="B12">
        <v>213.66055731793901</v>
      </c>
      <c r="C12">
        <v>119.528584237893</v>
      </c>
      <c r="D12">
        <v>93.300232444580402</v>
      </c>
      <c r="G12">
        <v>2</v>
      </c>
      <c r="H12" t="s">
        <v>19</v>
      </c>
      <c r="I12">
        <v>-4.1500000000000004</v>
      </c>
      <c r="J12">
        <v>-18.132999999999999</v>
      </c>
      <c r="K12">
        <v>10.952999999999999</v>
      </c>
      <c r="L12" s="3">
        <v>0.502</v>
      </c>
      <c r="O12" s="6"/>
    </row>
    <row r="13" spans="1:15" x14ac:dyDescent="0.4">
      <c r="A13">
        <v>123.93718344509401</v>
      </c>
      <c r="B13">
        <v>216.99129103583999</v>
      </c>
      <c r="C13">
        <v>89.863650070206603</v>
      </c>
      <c r="D13">
        <v>79.765376804255197</v>
      </c>
      <c r="O13" s="6"/>
    </row>
    <row r="14" spans="1:15" x14ac:dyDescent="0.4">
      <c r="A14">
        <v>189.01452357535501</v>
      </c>
      <c r="B14">
        <v>150.759297800474</v>
      </c>
      <c r="C14">
        <v>36.899943189010102</v>
      </c>
      <c r="D14">
        <v>73.420167571302997</v>
      </c>
    </row>
    <row r="15" spans="1:15" x14ac:dyDescent="0.4">
      <c r="A15">
        <v>123.64619390599501</v>
      </c>
      <c r="B15">
        <v>119.131389188965</v>
      </c>
      <c r="C15">
        <v>89.136161233758401</v>
      </c>
      <c r="D15">
        <v>49.572709821161297</v>
      </c>
    </row>
    <row r="16" spans="1:15" x14ac:dyDescent="0.4">
      <c r="A16">
        <v>118.69674718755201</v>
      </c>
      <c r="B16">
        <v>227.521336654973</v>
      </c>
      <c r="C16">
        <v>93.090647393502095</v>
      </c>
      <c r="D16">
        <v>85.036846460732306</v>
      </c>
      <c r="G16" t="s">
        <v>28</v>
      </c>
    </row>
    <row r="17" spans="1:15" x14ac:dyDescent="0.4">
      <c r="A17">
        <v>141.35824247695999</v>
      </c>
      <c r="B17">
        <v>203.669904596279</v>
      </c>
      <c r="C17">
        <v>84.654285731255101</v>
      </c>
      <c r="D17">
        <v>75.240015010512593</v>
      </c>
      <c r="H17" t="s">
        <v>30</v>
      </c>
      <c r="I17" t="s">
        <v>31</v>
      </c>
      <c r="J17" t="s">
        <v>32</v>
      </c>
      <c r="K17" t="s">
        <v>33</v>
      </c>
      <c r="L17" t="s">
        <v>34</v>
      </c>
      <c r="M17" t="s">
        <v>35</v>
      </c>
      <c r="N17" t="s">
        <v>36</v>
      </c>
      <c r="O17" t="s">
        <v>37</v>
      </c>
    </row>
    <row r="18" spans="1:15" x14ac:dyDescent="0.4">
      <c r="A18">
        <v>161.06929703945599</v>
      </c>
      <c r="B18">
        <v>171.52096160196501</v>
      </c>
      <c r="C18">
        <v>72.278200779919899</v>
      </c>
      <c r="D18">
        <v>97.635809808849203</v>
      </c>
      <c r="G18">
        <v>1</v>
      </c>
      <c r="H18" t="s">
        <v>20</v>
      </c>
      <c r="I18">
        <v>178</v>
      </c>
      <c r="J18" s="3">
        <v>73.08</v>
      </c>
      <c r="K18" s="3">
        <v>27.23</v>
      </c>
      <c r="L18" s="3">
        <v>2.0499999999999998</v>
      </c>
      <c r="M18" s="3">
        <v>68.97</v>
      </c>
      <c r="N18">
        <v>17.350000000000001</v>
      </c>
      <c r="O18" t="s">
        <v>56</v>
      </c>
    </row>
    <row r="19" spans="1:15" x14ac:dyDescent="0.4">
      <c r="A19">
        <v>207.24521558306699</v>
      </c>
      <c r="B19">
        <v>166.61320048988199</v>
      </c>
      <c r="C19">
        <v>86.0737813870591</v>
      </c>
      <c r="D19">
        <v>70.491531054848195</v>
      </c>
      <c r="G19">
        <v>2</v>
      </c>
      <c r="H19" t="s">
        <v>21</v>
      </c>
      <c r="I19">
        <v>178</v>
      </c>
      <c r="J19" s="3">
        <v>69.8</v>
      </c>
      <c r="K19" s="3">
        <v>23.56</v>
      </c>
      <c r="L19" s="3">
        <v>1.77</v>
      </c>
      <c r="M19" s="3">
        <v>67</v>
      </c>
      <c r="N19">
        <v>15.94</v>
      </c>
      <c r="O19" t="s">
        <v>57</v>
      </c>
    </row>
    <row r="20" spans="1:15" x14ac:dyDescent="0.4">
      <c r="A20">
        <v>199.21402690364701</v>
      </c>
      <c r="B20">
        <v>167.13612537465499</v>
      </c>
      <c r="C20">
        <v>84.193905252023299</v>
      </c>
      <c r="D20">
        <v>63.722310854228901</v>
      </c>
    </row>
    <row r="21" spans="1:15" x14ac:dyDescent="0.4">
      <c r="A21">
        <v>122.235921790636</v>
      </c>
      <c r="B21">
        <v>179.27713166386701</v>
      </c>
      <c r="C21">
        <v>107.220636143272</v>
      </c>
      <c r="D21">
        <v>68.993587734845093</v>
      </c>
      <c r="G21" t="s">
        <v>28</v>
      </c>
    </row>
    <row r="22" spans="1:15" x14ac:dyDescent="0.4">
      <c r="A22">
        <v>169.03524529823099</v>
      </c>
      <c r="B22">
        <v>136.34868215075301</v>
      </c>
      <c r="C22">
        <v>115.483931664862</v>
      </c>
      <c r="D22">
        <v>58.0016498993688</v>
      </c>
      <c r="H22" t="s">
        <v>30</v>
      </c>
      <c r="I22" t="s">
        <v>45</v>
      </c>
      <c r="J22" t="s">
        <v>46</v>
      </c>
      <c r="K22" t="s">
        <v>47</v>
      </c>
      <c r="L22" t="s">
        <v>48</v>
      </c>
    </row>
    <row r="23" spans="1:15" x14ac:dyDescent="0.4">
      <c r="A23">
        <v>197.91603272936999</v>
      </c>
      <c r="B23">
        <v>168.20661119011899</v>
      </c>
      <c r="C23">
        <v>104.461154726865</v>
      </c>
      <c r="D23">
        <v>67.141445140812806</v>
      </c>
      <c r="G23">
        <v>1</v>
      </c>
      <c r="H23" t="s">
        <v>20</v>
      </c>
      <c r="L23">
        <v>1</v>
      </c>
    </row>
    <row r="24" spans="1:15" x14ac:dyDescent="0.4">
      <c r="A24">
        <v>173.05758000243199</v>
      </c>
      <c r="B24">
        <v>112.538059276624</v>
      </c>
      <c r="C24">
        <v>18.778976504888298</v>
      </c>
      <c r="D24">
        <v>82.945672466327096</v>
      </c>
      <c r="G24">
        <v>2</v>
      </c>
      <c r="H24" t="s">
        <v>21</v>
      </c>
      <c r="I24">
        <v>-2.0489999999999999</v>
      </c>
      <c r="J24">
        <v>-7.7439999999999998</v>
      </c>
      <c r="K24">
        <v>3.923</v>
      </c>
      <c r="L24" s="3">
        <v>0.437</v>
      </c>
    </row>
    <row r="25" spans="1:15" x14ac:dyDescent="0.4">
      <c r="A25">
        <v>143.703076768198</v>
      </c>
      <c r="B25">
        <v>132.17158595585499</v>
      </c>
      <c r="C25">
        <v>138.535679093547</v>
      </c>
      <c r="D25">
        <v>89.731244119103806</v>
      </c>
      <c r="O25" s="6"/>
    </row>
    <row r="26" spans="1:15" x14ac:dyDescent="0.4">
      <c r="A26">
        <v>95.231375811671796</v>
      </c>
      <c r="B26">
        <v>147.91763311410401</v>
      </c>
      <c r="C26">
        <v>90.057698592429503</v>
      </c>
      <c r="D26">
        <v>65.476943754310895</v>
      </c>
    </row>
    <row r="27" spans="1:15" x14ac:dyDescent="0.4">
      <c r="A27">
        <v>125.249871820397</v>
      </c>
      <c r="B27">
        <v>176.57562088047399</v>
      </c>
      <c r="C27">
        <v>57.665781243092802</v>
      </c>
      <c r="D27">
        <v>66.854335276234494</v>
      </c>
    </row>
    <row r="28" spans="1:15" x14ac:dyDescent="0.4">
      <c r="A28">
        <v>144.061926308664</v>
      </c>
      <c r="B28">
        <v>132.89469352003499</v>
      </c>
      <c r="C28">
        <v>87.694156169831203</v>
      </c>
      <c r="D28">
        <v>39.047454475600397</v>
      </c>
    </row>
    <row r="29" spans="1:15" x14ac:dyDescent="0.4">
      <c r="A29">
        <v>140.23996263103101</v>
      </c>
      <c r="B29">
        <v>106.29703357089301</v>
      </c>
      <c r="C29">
        <v>79.480993457278501</v>
      </c>
      <c r="D29">
        <v>33.237270356419302</v>
      </c>
      <c r="G29" t="s">
        <v>61</v>
      </c>
    </row>
    <row r="30" spans="1:15" x14ac:dyDescent="0.4">
      <c r="A30">
        <v>89.096651498937106</v>
      </c>
      <c r="B30">
        <v>104.24386694411299</v>
      </c>
      <c r="C30">
        <v>56.227083171713197</v>
      </c>
      <c r="D30">
        <v>37.3356657932259</v>
      </c>
      <c r="H30" t="s">
        <v>18</v>
      </c>
      <c r="I30" t="s">
        <v>58</v>
      </c>
    </row>
    <row r="31" spans="1:15" x14ac:dyDescent="0.4">
      <c r="A31">
        <v>169.412292886008</v>
      </c>
      <c r="B31">
        <v>170.19985850900699</v>
      </c>
      <c r="C31">
        <v>10.8912228495312</v>
      </c>
      <c r="D31">
        <v>42.846939542282797</v>
      </c>
      <c r="H31" t="s">
        <v>19</v>
      </c>
      <c r="I31" t="s">
        <v>95</v>
      </c>
    </row>
    <row r="32" spans="1:15" x14ac:dyDescent="0.4">
      <c r="A32">
        <v>171.73336464438</v>
      </c>
      <c r="B32">
        <v>162.72002098028</v>
      </c>
      <c r="C32">
        <v>99.729033300909094</v>
      </c>
      <c r="D32">
        <v>46.2787271709728</v>
      </c>
      <c r="H32" t="s">
        <v>20</v>
      </c>
      <c r="I32" t="s">
        <v>59</v>
      </c>
    </row>
    <row r="33" spans="1:9" x14ac:dyDescent="0.4">
      <c r="A33">
        <v>131.154328745897</v>
      </c>
      <c r="B33">
        <v>181.411809751877</v>
      </c>
      <c r="C33">
        <v>26.014029624474301</v>
      </c>
      <c r="D33">
        <v>66.134720108706205</v>
      </c>
      <c r="H33" t="s">
        <v>21</v>
      </c>
      <c r="I33" t="s">
        <v>60</v>
      </c>
    </row>
    <row r="34" spans="1:9" x14ac:dyDescent="0.4">
      <c r="A34">
        <v>59.055054873166199</v>
      </c>
      <c r="B34">
        <v>135.14066574901199</v>
      </c>
      <c r="C34">
        <v>45.586497609894003</v>
      </c>
      <c r="D34">
        <v>147.48278924014701</v>
      </c>
    </row>
    <row r="35" spans="1:9" x14ac:dyDescent="0.4">
      <c r="A35">
        <v>208.53611633891299</v>
      </c>
      <c r="B35">
        <v>135.689455493905</v>
      </c>
      <c r="C35">
        <v>39.182093535495298</v>
      </c>
      <c r="D35">
        <v>114.56534021095401</v>
      </c>
      <c r="G35" t="s">
        <v>63</v>
      </c>
    </row>
    <row r="36" spans="1:9" x14ac:dyDescent="0.4">
      <c r="A36">
        <v>164.15224164112101</v>
      </c>
      <c r="B36">
        <v>169.054849707317</v>
      </c>
      <c r="C36">
        <v>31.261504129901699</v>
      </c>
      <c r="D36">
        <v>73.610600173474396</v>
      </c>
      <c r="H36" t="s">
        <v>22</v>
      </c>
      <c r="I36" t="s">
        <v>96</v>
      </c>
    </row>
    <row r="37" spans="1:9" x14ac:dyDescent="0.4">
      <c r="A37">
        <v>143.44824956212</v>
      </c>
      <c r="B37">
        <v>123.59209859374801</v>
      </c>
      <c r="C37">
        <v>57.122979640585903</v>
      </c>
      <c r="D37">
        <v>87.023064498981398</v>
      </c>
      <c r="H37" t="s">
        <v>13</v>
      </c>
      <c r="I37" t="s">
        <v>97</v>
      </c>
    </row>
    <row r="38" spans="1:9" x14ac:dyDescent="0.4">
      <c r="A38">
        <v>154.28753110331701</v>
      </c>
      <c r="B38">
        <v>133.500111738253</v>
      </c>
      <c r="C38">
        <v>91.703994278068905</v>
      </c>
      <c r="D38">
        <v>109.568262434845</v>
      </c>
    </row>
    <row r="39" spans="1:9" x14ac:dyDescent="0.4">
      <c r="A39">
        <v>263.38995230734201</v>
      </c>
      <c r="B39">
        <v>125.709994047969</v>
      </c>
      <c r="C39">
        <v>66.928581280336203</v>
      </c>
      <c r="D39">
        <v>43.5537080750087</v>
      </c>
    </row>
    <row r="40" spans="1:9" x14ac:dyDescent="0.4">
      <c r="A40">
        <v>143.50841239427399</v>
      </c>
      <c r="B40">
        <v>128.78013445817399</v>
      </c>
      <c r="C40">
        <v>84.588241857904293</v>
      </c>
      <c r="D40">
        <v>67.802694061737</v>
      </c>
    </row>
    <row r="41" spans="1:9" x14ac:dyDescent="0.4">
      <c r="A41">
        <v>141.340251971616</v>
      </c>
      <c r="B41">
        <v>132.09903961241801</v>
      </c>
      <c r="C41">
        <v>81.113492470264802</v>
      </c>
      <c r="D41">
        <v>59.538132423204601</v>
      </c>
    </row>
    <row r="42" spans="1:9" x14ac:dyDescent="0.4">
      <c r="A42">
        <v>227.937198463752</v>
      </c>
      <c r="B42">
        <v>153.942757886652</v>
      </c>
      <c r="C42">
        <v>73.403098221974901</v>
      </c>
      <c r="D42">
        <v>77.679850134395807</v>
      </c>
    </row>
    <row r="43" spans="1:9" x14ac:dyDescent="0.4">
      <c r="A43">
        <v>188.22107496291201</v>
      </c>
      <c r="B43">
        <v>195.962759753325</v>
      </c>
      <c r="C43">
        <v>93.643693968039102</v>
      </c>
      <c r="D43">
        <v>47.426237388926801</v>
      </c>
    </row>
    <row r="44" spans="1:9" x14ac:dyDescent="0.4">
      <c r="A44">
        <v>160.14663705593799</v>
      </c>
      <c r="B44">
        <v>100.47228383936501</v>
      </c>
      <c r="C44">
        <v>94.320254595951297</v>
      </c>
      <c r="D44">
        <v>65.360600464995798</v>
      </c>
    </row>
    <row r="45" spans="1:9" x14ac:dyDescent="0.4">
      <c r="A45">
        <v>137.57553755818901</v>
      </c>
      <c r="B45">
        <v>130.010057921645</v>
      </c>
      <c r="C45">
        <v>61.696208203823502</v>
      </c>
      <c r="D45">
        <v>49.330043650876597</v>
      </c>
    </row>
    <row r="46" spans="1:9" x14ac:dyDescent="0.4">
      <c r="A46">
        <v>175.40819164915001</v>
      </c>
      <c r="B46">
        <v>136.507760525083</v>
      </c>
      <c r="C46">
        <v>73.4279841003748</v>
      </c>
      <c r="D46">
        <v>29.187654529182399</v>
      </c>
    </row>
    <row r="47" spans="1:9" x14ac:dyDescent="0.4">
      <c r="A47">
        <v>125.651718097837</v>
      </c>
      <c r="B47">
        <v>187.14573013883901</v>
      </c>
      <c r="C47">
        <v>80.471850001561606</v>
      </c>
      <c r="D47">
        <v>75.467320640776094</v>
      </c>
    </row>
    <row r="48" spans="1:9" x14ac:dyDescent="0.4">
      <c r="A48">
        <v>159.301448820318</v>
      </c>
      <c r="B48">
        <v>151.27112276275099</v>
      </c>
      <c r="C48">
        <v>125.529542260932</v>
      </c>
      <c r="D48">
        <v>60.245849714452397</v>
      </c>
    </row>
    <row r="49" spans="1:4" x14ac:dyDescent="0.4">
      <c r="A49">
        <v>148.10491948896299</v>
      </c>
      <c r="B49">
        <v>101.16142006602</v>
      </c>
      <c r="C49">
        <v>65.959720605729899</v>
      </c>
      <c r="D49">
        <v>96.128015188277203</v>
      </c>
    </row>
    <row r="50" spans="1:4" x14ac:dyDescent="0.4">
      <c r="A50">
        <v>199.696586658988</v>
      </c>
      <c r="B50">
        <v>171.34192765104899</v>
      </c>
      <c r="C50">
        <v>90.804511995988605</v>
      </c>
      <c r="D50" s="3">
        <v>57.4492987122903</v>
      </c>
    </row>
    <row r="51" spans="1:4" x14ac:dyDescent="0.4">
      <c r="A51">
        <v>162.932262174264</v>
      </c>
      <c r="B51">
        <v>145.90436604850899</v>
      </c>
      <c r="C51">
        <v>94.649355554145998</v>
      </c>
      <c r="D51" s="3">
        <v>113.112772006694</v>
      </c>
    </row>
    <row r="52" spans="1:4" x14ac:dyDescent="0.4">
      <c r="A52">
        <v>183.325454646292</v>
      </c>
      <c r="B52">
        <v>123.805029318219</v>
      </c>
      <c r="C52" s="2">
        <v>185.52337046064099</v>
      </c>
      <c r="D52" s="3">
        <v>45.217772001637002</v>
      </c>
    </row>
    <row r="53" spans="1:4" x14ac:dyDescent="0.4">
      <c r="A53">
        <v>164.03702582705199</v>
      </c>
      <c r="B53">
        <v>160.20155036170701</v>
      </c>
      <c r="C53" s="2">
        <v>152.06271591767199</v>
      </c>
      <c r="D53" s="3">
        <v>84.843072341372405</v>
      </c>
    </row>
    <row r="54" spans="1:4" x14ac:dyDescent="0.4">
      <c r="A54">
        <v>153.45925589814999</v>
      </c>
      <c r="B54">
        <v>141.63677012047501</v>
      </c>
      <c r="C54">
        <v>53.757668058231701</v>
      </c>
      <c r="D54" s="3">
        <v>55.978398873513697</v>
      </c>
    </row>
    <row r="55" spans="1:4" x14ac:dyDescent="0.4">
      <c r="A55">
        <v>83.618254874412202</v>
      </c>
      <c r="B55">
        <v>188.55830456688</v>
      </c>
      <c r="C55">
        <v>69.655507495783695</v>
      </c>
      <c r="D55" s="5">
        <v>75.840150806854595</v>
      </c>
    </row>
    <row r="56" spans="1:4" x14ac:dyDescent="0.4">
      <c r="A56">
        <v>178.71363041750499</v>
      </c>
      <c r="B56">
        <v>152.105281102812</v>
      </c>
      <c r="C56">
        <v>98.231745577742402</v>
      </c>
      <c r="D56" s="5">
        <v>70.355147877798501</v>
      </c>
    </row>
    <row r="57" spans="1:4" x14ac:dyDescent="0.4">
      <c r="A57">
        <v>62.8564332327553</v>
      </c>
      <c r="B57">
        <v>162.03498165151899</v>
      </c>
      <c r="C57">
        <v>131.814418978768</v>
      </c>
      <c r="D57">
        <v>67.644876146348693</v>
      </c>
    </row>
    <row r="58" spans="1:4" x14ac:dyDescent="0.4">
      <c r="A58">
        <v>139.86262640543501</v>
      </c>
      <c r="B58">
        <v>158.02021382747</v>
      </c>
      <c r="C58">
        <v>140.64812477793001</v>
      </c>
      <c r="D58">
        <v>81.588189328610497</v>
      </c>
    </row>
    <row r="59" spans="1:4" x14ac:dyDescent="0.4">
      <c r="A59">
        <v>153.53431923894399</v>
      </c>
      <c r="B59">
        <v>143.320319874967</v>
      </c>
      <c r="C59">
        <v>64.244878709863798</v>
      </c>
      <c r="D59">
        <v>50.893937576576299</v>
      </c>
    </row>
    <row r="60" spans="1:4" x14ac:dyDescent="0.4">
      <c r="A60">
        <v>155.92341216188299</v>
      </c>
      <c r="B60">
        <v>126.295831664985</v>
      </c>
      <c r="C60">
        <v>77.522736973935395</v>
      </c>
      <c r="D60">
        <v>31.055279784412999</v>
      </c>
    </row>
    <row r="61" spans="1:4" x14ac:dyDescent="0.4">
      <c r="A61">
        <v>134.26575651664501</v>
      </c>
      <c r="B61">
        <v>222.91180511698201</v>
      </c>
      <c r="C61">
        <v>54.669815028227902</v>
      </c>
      <c r="D61">
        <v>46.3283078262779</v>
      </c>
    </row>
    <row r="62" spans="1:4" x14ac:dyDescent="0.4">
      <c r="A62">
        <v>169.89607140525001</v>
      </c>
      <c r="B62">
        <v>142.041511366772</v>
      </c>
      <c r="C62">
        <v>67.795996483657404</v>
      </c>
      <c r="D62">
        <v>104.979864185011</v>
      </c>
    </row>
    <row r="63" spans="1:4" x14ac:dyDescent="0.4">
      <c r="A63">
        <v>151.951318255849</v>
      </c>
      <c r="B63">
        <v>153.92532893048801</v>
      </c>
      <c r="C63">
        <v>140.16218795854601</v>
      </c>
      <c r="D63">
        <v>64.397843459245806</v>
      </c>
    </row>
    <row r="64" spans="1:4" x14ac:dyDescent="0.4">
      <c r="A64">
        <v>196.76777645432099</v>
      </c>
      <c r="B64">
        <v>143.01177697063599</v>
      </c>
      <c r="C64">
        <v>103.83845402260999</v>
      </c>
      <c r="D64">
        <v>70.729291045935895</v>
      </c>
    </row>
    <row r="65" spans="1:4" x14ac:dyDescent="0.4">
      <c r="A65">
        <v>151.543909507856</v>
      </c>
      <c r="B65">
        <v>119.164686458464</v>
      </c>
      <c r="C65">
        <v>72.841925912114306</v>
      </c>
      <c r="D65">
        <v>56.434638341527503</v>
      </c>
    </row>
    <row r="66" spans="1:4" x14ac:dyDescent="0.4">
      <c r="B66">
        <v>144.46380106357299</v>
      </c>
      <c r="C66">
        <v>39.198094791307</v>
      </c>
      <c r="D66">
        <v>52.202591355096601</v>
      </c>
    </row>
    <row r="67" spans="1:4" x14ac:dyDescent="0.4">
      <c r="B67">
        <v>143.88664503746099</v>
      </c>
      <c r="C67">
        <v>48.115883730293298</v>
      </c>
      <c r="D67">
        <v>53.917089982407099</v>
      </c>
    </row>
    <row r="68" spans="1:4" x14ac:dyDescent="0.4">
      <c r="B68">
        <v>210.15435054247499</v>
      </c>
      <c r="C68">
        <v>53.851476685110597</v>
      </c>
      <c r="D68">
        <v>87.528907594702105</v>
      </c>
    </row>
    <row r="69" spans="1:4" x14ac:dyDescent="0.4">
      <c r="B69">
        <v>143.268443984545</v>
      </c>
      <c r="C69">
        <v>61.3706835342796</v>
      </c>
      <c r="D69">
        <v>43.884544527742101</v>
      </c>
    </row>
    <row r="70" spans="1:4" x14ac:dyDescent="0.4">
      <c r="B70">
        <v>143.98026062413601</v>
      </c>
      <c r="C70">
        <v>87.087520023985704</v>
      </c>
      <c r="D70">
        <v>77.646692094912297</v>
      </c>
    </row>
    <row r="71" spans="1:4" x14ac:dyDescent="0.4">
      <c r="B71">
        <v>312.61193733383402</v>
      </c>
      <c r="C71">
        <v>55.148383318054101</v>
      </c>
      <c r="D71" s="5">
        <v>74.961729306517796</v>
      </c>
    </row>
    <row r="72" spans="1:4" x14ac:dyDescent="0.4">
      <c r="B72">
        <v>190.38159144624501</v>
      </c>
      <c r="C72">
        <v>72.733038943457004</v>
      </c>
      <c r="D72" s="5">
        <v>53.018281586724797</v>
      </c>
    </row>
    <row r="73" spans="1:4" x14ac:dyDescent="0.4">
      <c r="B73">
        <v>204.419678341951</v>
      </c>
      <c r="C73">
        <v>63.7868363732292</v>
      </c>
      <c r="D73" s="5">
        <v>63.144615024010101</v>
      </c>
    </row>
    <row r="74" spans="1:4" x14ac:dyDescent="0.4">
      <c r="B74">
        <v>154.366700057369</v>
      </c>
      <c r="C74">
        <v>96.486823416815099</v>
      </c>
      <c r="D74" s="5">
        <v>33.678242609372198</v>
      </c>
    </row>
    <row r="75" spans="1:4" x14ac:dyDescent="0.4">
      <c r="B75">
        <v>193.73487776775201</v>
      </c>
      <c r="C75">
        <v>59.645786967448998</v>
      </c>
      <c r="D75" s="5">
        <v>62.351537436443401</v>
      </c>
    </row>
    <row r="76" spans="1:4" x14ac:dyDescent="0.4">
      <c r="B76">
        <v>171.10571625487401</v>
      </c>
      <c r="C76">
        <v>26.6477626062639</v>
      </c>
      <c r="D76" s="5">
        <v>35.814354995282002</v>
      </c>
    </row>
    <row r="77" spans="1:4" x14ac:dyDescent="0.4">
      <c r="B77">
        <v>196.588408830209</v>
      </c>
      <c r="C77">
        <v>78.223164262650997</v>
      </c>
      <c r="D77" s="5">
        <v>48.559991152513199</v>
      </c>
    </row>
    <row r="78" spans="1:4" x14ac:dyDescent="0.4">
      <c r="B78">
        <v>90.330564463375296</v>
      </c>
      <c r="C78">
        <v>54.2306954935314</v>
      </c>
      <c r="D78" s="5">
        <v>38.788247817320801</v>
      </c>
    </row>
    <row r="79" spans="1:4" x14ac:dyDescent="0.4">
      <c r="B79">
        <v>231.803394268348</v>
      </c>
      <c r="C79">
        <v>42.006293581899001</v>
      </c>
      <c r="D79" s="5">
        <v>69.362397063581994</v>
      </c>
    </row>
    <row r="80" spans="1:4" x14ac:dyDescent="0.4">
      <c r="B80">
        <v>212.282746497825</v>
      </c>
      <c r="C80">
        <v>50.711663759107601</v>
      </c>
      <c r="D80" s="5">
        <v>29.378218753606099</v>
      </c>
    </row>
    <row r="81" spans="2:4" x14ac:dyDescent="0.4">
      <c r="B81">
        <v>157.98454523724999</v>
      </c>
      <c r="C81">
        <v>103.077940281438</v>
      </c>
      <c r="D81" s="5">
        <v>38.039249585997297</v>
      </c>
    </row>
    <row r="82" spans="2:4" x14ac:dyDescent="0.4">
      <c r="B82">
        <v>289.42046555602701</v>
      </c>
      <c r="C82">
        <v>63.758931657018003</v>
      </c>
      <c r="D82" s="5">
        <v>48.0934912319698</v>
      </c>
    </row>
    <row r="83" spans="2:4" x14ac:dyDescent="0.4">
      <c r="B83">
        <v>242.014188235528</v>
      </c>
      <c r="C83">
        <v>72.136879773589598</v>
      </c>
      <c r="D83" s="5">
        <v>56.2075961806244</v>
      </c>
    </row>
    <row r="84" spans="2:4" x14ac:dyDescent="0.4">
      <c r="C84">
        <v>58.341386145844197</v>
      </c>
      <c r="D84" s="5">
        <v>78.867675604380295</v>
      </c>
    </row>
    <row r="85" spans="2:4" x14ac:dyDescent="0.4">
      <c r="C85">
        <v>90.038932489112398</v>
      </c>
      <c r="D85" s="5">
        <v>82.934479632769396</v>
      </c>
    </row>
    <row r="86" spans="2:4" x14ac:dyDescent="0.4">
      <c r="C86">
        <v>69.538040730079004</v>
      </c>
      <c r="D86" s="5">
        <v>100.28542907759601</v>
      </c>
    </row>
    <row r="87" spans="2:4" x14ac:dyDescent="0.4">
      <c r="C87">
        <v>64.644357244403906</v>
      </c>
      <c r="D87" s="5">
        <v>106.213000534165</v>
      </c>
    </row>
    <row r="88" spans="2:4" x14ac:dyDescent="0.4">
      <c r="C88">
        <v>91.232268316406703</v>
      </c>
      <c r="D88" s="5">
        <v>90.677257155747796</v>
      </c>
    </row>
    <row r="89" spans="2:4" x14ac:dyDescent="0.4">
      <c r="C89">
        <v>43.570925033422903</v>
      </c>
      <c r="D89" s="5">
        <v>86.220703348123607</v>
      </c>
    </row>
    <row r="90" spans="2:4" x14ac:dyDescent="0.4">
      <c r="C90">
        <v>43.1833733048135</v>
      </c>
      <c r="D90" s="5">
        <v>92.826911524681506</v>
      </c>
    </row>
    <row r="91" spans="2:4" x14ac:dyDescent="0.4">
      <c r="C91">
        <v>72.445485353643093</v>
      </c>
      <c r="D91" s="5">
        <v>95.843828015808796</v>
      </c>
    </row>
    <row r="92" spans="2:4" x14ac:dyDescent="0.4">
      <c r="C92">
        <v>68.285279928964897</v>
      </c>
      <c r="D92" s="5">
        <v>93.586819152660297</v>
      </c>
    </row>
    <row r="93" spans="2:4" x14ac:dyDescent="0.4">
      <c r="C93">
        <v>98.125992540826402</v>
      </c>
      <c r="D93" s="5">
        <v>91.721360525670406</v>
      </c>
    </row>
    <row r="94" spans="2:4" x14ac:dyDescent="0.4">
      <c r="C94">
        <v>67.303354397588706</v>
      </c>
      <c r="D94" s="5">
        <v>85.2728777647078</v>
      </c>
    </row>
    <row r="95" spans="2:4" x14ac:dyDescent="0.4">
      <c r="C95">
        <v>54.1775254004217</v>
      </c>
      <c r="D95" s="5">
        <v>42.654912559414697</v>
      </c>
    </row>
    <row r="96" spans="2:4" x14ac:dyDescent="0.4">
      <c r="C96">
        <v>65.953398405132504</v>
      </c>
      <c r="D96" s="5">
        <v>57.332412228381997</v>
      </c>
    </row>
    <row r="97" spans="3:4" x14ac:dyDescent="0.4">
      <c r="C97">
        <v>84.570044174015294</v>
      </c>
      <c r="D97" s="5">
        <v>54.794816863464703</v>
      </c>
    </row>
    <row r="98" spans="3:4" x14ac:dyDescent="0.4">
      <c r="C98">
        <v>68.334498496207104</v>
      </c>
      <c r="D98" s="5">
        <v>63.6550606972609</v>
      </c>
    </row>
    <row r="99" spans="3:4" x14ac:dyDescent="0.4">
      <c r="C99">
        <v>41.965560680812999</v>
      </c>
      <c r="D99" s="5">
        <v>56.431181691747497</v>
      </c>
    </row>
    <row r="100" spans="3:4" x14ac:dyDescent="0.4">
      <c r="C100">
        <v>76.253603340927597</v>
      </c>
      <c r="D100" s="5">
        <v>46.008208418982498</v>
      </c>
    </row>
    <row r="101" spans="3:4" x14ac:dyDescent="0.4">
      <c r="C101">
        <v>64.144187621744805</v>
      </c>
      <c r="D101" s="5">
        <v>33.378337590425701</v>
      </c>
    </row>
    <row r="102" spans="3:4" x14ac:dyDescent="0.4">
      <c r="C102">
        <v>65.473256010159304</v>
      </c>
      <c r="D102" s="5">
        <v>66.600689606698793</v>
      </c>
    </row>
    <row r="103" spans="3:4" x14ac:dyDescent="0.4">
      <c r="C103">
        <v>49.273618989680799</v>
      </c>
      <c r="D103" s="5">
        <v>77.017311343819998</v>
      </c>
    </row>
    <row r="104" spans="3:4" x14ac:dyDescent="0.4">
      <c r="C104">
        <v>82.812982646675493</v>
      </c>
      <c r="D104" s="5">
        <v>90.173040572210198</v>
      </c>
    </row>
    <row r="105" spans="3:4" x14ac:dyDescent="0.4">
      <c r="C105">
        <v>46.9959250232464</v>
      </c>
      <c r="D105" s="5">
        <v>80.309494358120304</v>
      </c>
    </row>
    <row r="106" spans="3:4" x14ac:dyDescent="0.4">
      <c r="C106">
        <v>109.428078299444</v>
      </c>
      <c r="D106" s="5">
        <v>83.492189157646607</v>
      </c>
    </row>
    <row r="107" spans="3:4" x14ac:dyDescent="0.4">
      <c r="C107">
        <v>51.348960608373503</v>
      </c>
      <c r="D107" s="5">
        <v>56.9510562468842</v>
      </c>
    </row>
    <row r="108" spans="3:4" x14ac:dyDescent="0.4">
      <c r="C108">
        <v>98.922548381532394</v>
      </c>
      <c r="D108" s="5">
        <v>53.749444501595399</v>
      </c>
    </row>
    <row r="109" spans="3:4" x14ac:dyDescent="0.4">
      <c r="C109">
        <v>101.16837342161701</v>
      </c>
      <c r="D109" s="5">
        <v>75.277099631744605</v>
      </c>
    </row>
    <row r="110" spans="3:4" x14ac:dyDescent="0.4">
      <c r="C110">
        <v>125.41222892922001</v>
      </c>
      <c r="D110" s="5">
        <v>49.147881234860101</v>
      </c>
    </row>
    <row r="111" spans="3:4" x14ac:dyDescent="0.4">
      <c r="C111">
        <v>28.3315474564975</v>
      </c>
      <c r="D111" s="5">
        <v>60.148021022932603</v>
      </c>
    </row>
    <row r="112" spans="3:4" x14ac:dyDescent="0.4">
      <c r="C112">
        <v>122.64252699015999</v>
      </c>
      <c r="D112" s="5">
        <v>45.2555752710145</v>
      </c>
    </row>
    <row r="113" spans="3:4" x14ac:dyDescent="0.4">
      <c r="C113">
        <v>66.949235265939393</v>
      </c>
      <c r="D113" s="5">
        <v>98.357517804061601</v>
      </c>
    </row>
    <row r="114" spans="3:4" x14ac:dyDescent="0.4">
      <c r="C114">
        <v>106.366467431403</v>
      </c>
      <c r="D114" s="5">
        <v>74.238873850741399</v>
      </c>
    </row>
    <row r="115" spans="3:4" x14ac:dyDescent="0.4">
      <c r="C115">
        <v>99.202616813942598</v>
      </c>
      <c r="D115" s="5">
        <v>73.571256862322997</v>
      </c>
    </row>
    <row r="116" spans="3:4" x14ac:dyDescent="0.4">
      <c r="C116">
        <v>100.815958534769</v>
      </c>
      <c r="D116" s="5">
        <v>69.189461962239207</v>
      </c>
    </row>
    <row r="117" spans="3:4" x14ac:dyDescent="0.4">
      <c r="C117">
        <v>97.986133736608494</v>
      </c>
      <c r="D117" s="5">
        <v>61.952451030542299</v>
      </c>
    </row>
    <row r="118" spans="3:4" x14ac:dyDescent="0.4">
      <c r="C118">
        <v>63.976908507683099</v>
      </c>
      <c r="D118" s="5">
        <v>55.356573302157898</v>
      </c>
    </row>
    <row r="119" spans="3:4" x14ac:dyDescent="0.4">
      <c r="C119">
        <v>47.712403495941999</v>
      </c>
      <c r="D119" s="5">
        <v>77.791030413332393</v>
      </c>
    </row>
    <row r="120" spans="3:4" x14ac:dyDescent="0.4">
      <c r="C120">
        <v>38.911154319906899</v>
      </c>
      <c r="D120" s="5">
        <v>46.192630622378203</v>
      </c>
    </row>
    <row r="121" spans="3:4" x14ac:dyDescent="0.4">
      <c r="C121">
        <v>77.179884625374797</v>
      </c>
      <c r="D121" s="5">
        <v>69.151686650597995</v>
      </c>
    </row>
    <row r="122" spans="3:4" x14ac:dyDescent="0.4">
      <c r="C122">
        <v>83.326294187950296</v>
      </c>
      <c r="D122" s="5">
        <v>66.296343759326902</v>
      </c>
    </row>
    <row r="123" spans="3:4" x14ac:dyDescent="0.4">
      <c r="C123">
        <v>106.38372946126999</v>
      </c>
      <c r="D123" s="5">
        <v>64.123147027570496</v>
      </c>
    </row>
    <row r="124" spans="3:4" x14ac:dyDescent="0.4">
      <c r="C124">
        <v>129.93814208123101</v>
      </c>
      <c r="D124" s="5">
        <v>66.293208065703695</v>
      </c>
    </row>
    <row r="125" spans="3:4" x14ac:dyDescent="0.4">
      <c r="C125">
        <v>65.459662764047295</v>
      </c>
      <c r="D125" s="5">
        <v>53.665793896544898</v>
      </c>
    </row>
    <row r="126" spans="3:4" x14ac:dyDescent="0.4">
      <c r="C126">
        <v>63.851679610099801</v>
      </c>
      <c r="D126" s="5">
        <v>80.437474900845501</v>
      </c>
    </row>
    <row r="127" spans="3:4" x14ac:dyDescent="0.4">
      <c r="C127">
        <v>55.621284400550003</v>
      </c>
      <c r="D127" s="5">
        <v>53.328594156103499</v>
      </c>
    </row>
    <row r="128" spans="3:4" x14ac:dyDescent="0.4">
      <c r="C128">
        <v>77.389233551041698</v>
      </c>
      <c r="D128" s="5">
        <v>104.79742410745401</v>
      </c>
    </row>
    <row r="129" spans="3:4" x14ac:dyDescent="0.4">
      <c r="C129">
        <v>69.486536580687201</v>
      </c>
      <c r="D129" s="5">
        <v>60.849235933854303</v>
      </c>
    </row>
    <row r="130" spans="3:4" x14ac:dyDescent="0.4">
      <c r="C130">
        <v>51.401875458660598</v>
      </c>
      <c r="D130" s="5">
        <v>150.861873455466</v>
      </c>
    </row>
    <row r="131" spans="3:4" x14ac:dyDescent="0.4">
      <c r="C131">
        <v>68.033281519431299</v>
      </c>
      <c r="D131" s="5">
        <v>83.048962328533307</v>
      </c>
    </row>
    <row r="132" spans="3:4" x14ac:dyDescent="0.4">
      <c r="C132">
        <v>94.199226333160198</v>
      </c>
      <c r="D132" s="5">
        <v>68.549251982461797</v>
      </c>
    </row>
    <row r="133" spans="3:4" x14ac:dyDescent="0.4">
      <c r="C133">
        <v>88.115294738527595</v>
      </c>
      <c r="D133" s="5">
        <v>95.109304563592701</v>
      </c>
    </row>
    <row r="134" spans="3:4" x14ac:dyDescent="0.4">
      <c r="C134">
        <v>67.443359883817294</v>
      </c>
      <c r="D134" s="5">
        <v>92.539953352881994</v>
      </c>
    </row>
    <row r="135" spans="3:4" x14ac:dyDescent="0.4">
      <c r="C135">
        <v>59.593171763450002</v>
      </c>
      <c r="D135" s="5">
        <v>80.411121448895301</v>
      </c>
    </row>
    <row r="136" spans="3:4" x14ac:dyDescent="0.4">
      <c r="C136">
        <v>62.2103928709342</v>
      </c>
      <c r="D136" s="5">
        <v>65.824932571628906</v>
      </c>
    </row>
    <row r="137" spans="3:4" x14ac:dyDescent="0.4">
      <c r="C137">
        <v>41.097072724586702</v>
      </c>
      <c r="D137" s="5">
        <v>44.9039406544644</v>
      </c>
    </row>
    <row r="138" spans="3:4" x14ac:dyDescent="0.4">
      <c r="C138">
        <v>77.251304789112098</v>
      </c>
      <c r="D138" s="5">
        <v>60.428410656198402</v>
      </c>
    </row>
    <row r="139" spans="3:4" x14ac:dyDescent="0.4">
      <c r="C139">
        <v>68.594290907593802</v>
      </c>
      <c r="D139" s="5">
        <v>75.747076950527401</v>
      </c>
    </row>
    <row r="140" spans="3:4" x14ac:dyDescent="0.4">
      <c r="C140">
        <v>63.041256980079602</v>
      </c>
      <c r="D140" s="5">
        <v>99.930629089231203</v>
      </c>
    </row>
    <row r="141" spans="3:4" x14ac:dyDescent="0.4">
      <c r="C141">
        <v>51.011676590775899</v>
      </c>
      <c r="D141" s="5">
        <v>44.677683393695403</v>
      </c>
    </row>
    <row r="142" spans="3:4" x14ac:dyDescent="0.4">
      <c r="C142">
        <v>87.088112886064394</v>
      </c>
      <c r="D142" s="5">
        <v>99.919032631914106</v>
      </c>
    </row>
    <row r="143" spans="3:4" x14ac:dyDescent="0.4">
      <c r="C143">
        <v>43.070924018411198</v>
      </c>
      <c r="D143" s="5">
        <v>55.0542412456291</v>
      </c>
    </row>
    <row r="144" spans="3:4" x14ac:dyDescent="0.4">
      <c r="C144">
        <v>61.453239024246699</v>
      </c>
      <c r="D144" s="5">
        <v>42.842254374457703</v>
      </c>
    </row>
    <row r="145" spans="3:4" x14ac:dyDescent="0.4">
      <c r="C145">
        <v>28.818746739142998</v>
      </c>
      <c r="D145" s="5">
        <v>18.5392576992794</v>
      </c>
    </row>
    <row r="146" spans="3:4" x14ac:dyDescent="0.4">
      <c r="C146">
        <v>45.978271609978499</v>
      </c>
      <c r="D146" s="5">
        <v>65.714291827123304</v>
      </c>
    </row>
    <row r="147" spans="3:4" x14ac:dyDescent="0.4">
      <c r="C147">
        <v>121.730930348567</v>
      </c>
      <c r="D147" s="5">
        <v>51.060375969314798</v>
      </c>
    </row>
    <row r="148" spans="3:4" x14ac:dyDescent="0.4">
      <c r="C148">
        <v>91.430773843051298</v>
      </c>
      <c r="D148" s="5">
        <v>44.347781901523803</v>
      </c>
    </row>
    <row r="149" spans="3:4" x14ac:dyDescent="0.4">
      <c r="C149">
        <v>79.667347110509695</v>
      </c>
      <c r="D149" s="5">
        <v>42.967108313729</v>
      </c>
    </row>
    <row r="150" spans="3:4" x14ac:dyDescent="0.4">
      <c r="C150">
        <v>48.795280382357902</v>
      </c>
      <c r="D150" s="5">
        <v>87.019377468309401</v>
      </c>
    </row>
    <row r="151" spans="3:4" x14ac:dyDescent="0.4">
      <c r="C151">
        <v>69.351033596643802</v>
      </c>
      <c r="D151" s="5">
        <v>77.244029743877107</v>
      </c>
    </row>
    <row r="152" spans="3:4" x14ac:dyDescent="0.4">
      <c r="C152">
        <v>66.309213739106298</v>
      </c>
      <c r="D152" s="5">
        <v>54.403806213336502</v>
      </c>
    </row>
    <row r="153" spans="3:4" x14ac:dyDescent="0.4">
      <c r="C153">
        <v>86.604379539588606</v>
      </c>
      <c r="D153" s="5">
        <v>79.750243488349795</v>
      </c>
    </row>
    <row r="154" spans="3:4" x14ac:dyDescent="0.4">
      <c r="C154">
        <v>70.275366357048</v>
      </c>
      <c r="D154" s="5">
        <v>64.841839987000895</v>
      </c>
    </row>
    <row r="155" spans="3:4" x14ac:dyDescent="0.4">
      <c r="C155">
        <v>19.740141569285601</v>
      </c>
      <c r="D155" s="5">
        <v>81.318407949322804</v>
      </c>
    </row>
    <row r="156" spans="3:4" x14ac:dyDescent="0.4">
      <c r="C156">
        <v>82.465097146003302</v>
      </c>
      <c r="D156" s="5">
        <v>84.052008347737996</v>
      </c>
    </row>
    <row r="157" spans="3:4" x14ac:dyDescent="0.4">
      <c r="C157">
        <v>74.426590446274204</v>
      </c>
      <c r="D157" s="5">
        <v>53.978128692963601</v>
      </c>
    </row>
    <row r="158" spans="3:4" x14ac:dyDescent="0.4">
      <c r="C158">
        <v>43.105409046983802</v>
      </c>
      <c r="D158" s="5">
        <v>57.962261442901003</v>
      </c>
    </row>
    <row r="159" spans="3:4" x14ac:dyDescent="0.4">
      <c r="C159">
        <v>45.878780313940602</v>
      </c>
      <c r="D159" s="5">
        <v>77.5183762073612</v>
      </c>
    </row>
    <row r="160" spans="3:4" x14ac:dyDescent="0.4">
      <c r="C160">
        <v>36.009275876894598</v>
      </c>
      <c r="D160" s="5">
        <v>85.980275794034</v>
      </c>
    </row>
    <row r="161" spans="3:4" x14ac:dyDescent="0.4">
      <c r="C161">
        <v>116.643349193275</v>
      </c>
      <c r="D161" s="5">
        <v>60.736754501661999</v>
      </c>
    </row>
    <row r="162" spans="3:4" x14ac:dyDescent="0.4">
      <c r="C162">
        <v>92.557717925499901</v>
      </c>
      <c r="D162" s="5">
        <v>36.328462307594897</v>
      </c>
    </row>
    <row r="163" spans="3:4" x14ac:dyDescent="0.4">
      <c r="C163">
        <v>105.04782868884401</v>
      </c>
      <c r="D163" s="5">
        <v>70.656282207155698</v>
      </c>
    </row>
    <row r="164" spans="3:4" x14ac:dyDescent="0.4">
      <c r="C164">
        <v>53.552289177693098</v>
      </c>
      <c r="D164" s="5">
        <v>59.982429880081703</v>
      </c>
    </row>
    <row r="165" spans="3:4" x14ac:dyDescent="0.4">
      <c r="C165">
        <v>51.851565705006102</v>
      </c>
      <c r="D165" s="5">
        <v>59.368685889630498</v>
      </c>
    </row>
    <row r="166" spans="3:4" x14ac:dyDescent="0.4">
      <c r="C166">
        <v>55.882216981378299</v>
      </c>
      <c r="D166" s="5">
        <v>29.7492987991515</v>
      </c>
    </row>
    <row r="167" spans="3:4" x14ac:dyDescent="0.4">
      <c r="C167">
        <v>50.428483340012498</v>
      </c>
      <c r="D167" s="5">
        <v>40.360889573845199</v>
      </c>
    </row>
    <row r="168" spans="3:4" x14ac:dyDescent="0.4">
      <c r="C168">
        <v>43.039743835278102</v>
      </c>
      <c r="D168" s="5">
        <v>67.492067589439202</v>
      </c>
    </row>
    <row r="169" spans="3:4" x14ac:dyDescent="0.4">
      <c r="C169">
        <v>93.061736303767205</v>
      </c>
      <c r="D169" s="5">
        <v>114.403946777535</v>
      </c>
    </row>
    <row r="170" spans="3:4" x14ac:dyDescent="0.4">
      <c r="C170">
        <v>50.843918272281599</v>
      </c>
      <c r="D170" s="5">
        <v>70.381231749926101</v>
      </c>
    </row>
    <row r="171" spans="3:4" x14ac:dyDescent="0.4">
      <c r="C171">
        <v>73.368645314457595</v>
      </c>
      <c r="D171" s="5">
        <v>27.823297565778802</v>
      </c>
    </row>
    <row r="172" spans="3:4" x14ac:dyDescent="0.4">
      <c r="C172">
        <v>63.125566014940397</v>
      </c>
      <c r="D172" s="5">
        <v>44.915754843587202</v>
      </c>
    </row>
    <row r="173" spans="3:4" x14ac:dyDescent="0.4">
      <c r="C173">
        <v>39.432961700971603</v>
      </c>
      <c r="D173" s="5">
        <v>59.584872609742703</v>
      </c>
    </row>
    <row r="174" spans="3:4" x14ac:dyDescent="0.4">
      <c r="C174">
        <v>81.903249299702694</v>
      </c>
      <c r="D174" s="5">
        <v>53.236114240115597</v>
      </c>
    </row>
    <row r="175" spans="3:4" x14ac:dyDescent="0.4">
      <c r="C175">
        <v>61.253270507401801</v>
      </c>
      <c r="D175" s="5">
        <v>125.399925006383</v>
      </c>
    </row>
    <row r="176" spans="3:4" x14ac:dyDescent="0.4">
      <c r="C176">
        <v>57.528253068093399</v>
      </c>
      <c r="D176" s="5">
        <v>125.352431404789</v>
      </c>
    </row>
    <row r="177" spans="3:4" x14ac:dyDescent="0.4">
      <c r="C177">
        <v>39.157868950296702</v>
      </c>
      <c r="D177" s="5">
        <v>113.478015246898</v>
      </c>
    </row>
    <row r="178" spans="3:4" x14ac:dyDescent="0.4">
      <c r="C178">
        <v>53.218423359375301</v>
      </c>
      <c r="D178" s="5">
        <v>65.5230989444117</v>
      </c>
    </row>
    <row r="179" spans="3:4" x14ac:dyDescent="0.4">
      <c r="C179">
        <v>60.948423314596099</v>
      </c>
      <c r="D179" s="5">
        <v>54.691757143896702</v>
      </c>
    </row>
    <row r="180" spans="3:4" x14ac:dyDescent="0.4">
      <c r="C180">
        <v>73.857247707871906</v>
      </c>
      <c r="D180" s="8">
        <v>103.485060198749</v>
      </c>
    </row>
    <row r="181" spans="3:4" x14ac:dyDescent="0.4">
      <c r="C181">
        <v>61.500547654022803</v>
      </c>
      <c r="D181" s="8">
        <v>93.877569280424197</v>
      </c>
    </row>
    <row r="182" spans="3:4" x14ac:dyDescent="0.4">
      <c r="D182" s="8">
        <v>40.382799816324201</v>
      </c>
    </row>
    <row r="183" spans="3:4" x14ac:dyDescent="0.4">
      <c r="D183" s="8">
        <v>37.984919216730702</v>
      </c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0509-C713-4508-A8DE-5C9BEA0C1BE0}">
  <dimension ref="A1:N120"/>
  <sheetViews>
    <sheetView topLeftCell="A13" workbookViewId="0">
      <selection activeCell="F10" sqref="F10"/>
    </sheetView>
  </sheetViews>
  <sheetFormatPr defaultRowHeight="18.75" x14ac:dyDescent="0.4"/>
  <sheetData>
    <row r="1" spans="1:14" x14ac:dyDescent="0.4">
      <c r="A1" s="4" t="s">
        <v>98</v>
      </c>
    </row>
    <row r="3" spans="1:14" x14ac:dyDescent="0.4">
      <c r="A3" s="12" t="s">
        <v>69</v>
      </c>
      <c r="B3" s="12" t="s">
        <v>67</v>
      </c>
      <c r="C3" s="12" t="s">
        <v>99</v>
      </c>
      <c r="F3" t="s">
        <v>28</v>
      </c>
    </row>
    <row r="4" spans="1:14" x14ac:dyDescent="0.4">
      <c r="A4">
        <v>119.597409284466</v>
      </c>
      <c r="B4">
        <v>87.593793448006394</v>
      </c>
      <c r="C4">
        <v>25.728905277580601</v>
      </c>
      <c r="G4" t="s">
        <v>30</v>
      </c>
      <c r="H4" t="s">
        <v>31</v>
      </c>
      <c r="I4" t="s">
        <v>32</v>
      </c>
      <c r="J4" t="s">
        <v>33</v>
      </c>
      <c r="K4" t="s">
        <v>34</v>
      </c>
      <c r="L4" t="s">
        <v>35</v>
      </c>
      <c r="M4" t="s">
        <v>36</v>
      </c>
      <c r="N4" t="s">
        <v>37</v>
      </c>
    </row>
    <row r="5" spans="1:14" x14ac:dyDescent="0.4">
      <c r="A5">
        <v>99.115759757143707</v>
      </c>
      <c r="B5">
        <v>68.993587734845093</v>
      </c>
      <c r="C5">
        <v>41.013771533103601</v>
      </c>
      <c r="F5">
        <v>1</v>
      </c>
      <c r="G5" t="s">
        <v>99</v>
      </c>
      <c r="H5">
        <v>72</v>
      </c>
      <c r="I5">
        <v>30.7</v>
      </c>
      <c r="J5">
        <v>20.59</v>
      </c>
      <c r="K5">
        <v>2.44</v>
      </c>
      <c r="L5">
        <v>26.32</v>
      </c>
      <c r="M5">
        <v>11.2</v>
      </c>
      <c r="N5" t="s">
        <v>66</v>
      </c>
    </row>
    <row r="6" spans="1:14" x14ac:dyDescent="0.4">
      <c r="A6">
        <v>84.441285216593698</v>
      </c>
      <c r="B6">
        <v>58.0016498993688</v>
      </c>
      <c r="C6">
        <v>57.967713370728902</v>
      </c>
      <c r="F6">
        <v>2</v>
      </c>
      <c r="G6" t="s">
        <v>67</v>
      </c>
      <c r="H6">
        <v>63</v>
      </c>
      <c r="I6">
        <v>65.38</v>
      </c>
      <c r="J6">
        <v>20.68</v>
      </c>
      <c r="K6">
        <v>2.63</v>
      </c>
      <c r="L6">
        <v>64.84</v>
      </c>
      <c r="M6">
        <v>13.95</v>
      </c>
      <c r="N6" t="s">
        <v>68</v>
      </c>
    </row>
    <row r="7" spans="1:14" x14ac:dyDescent="0.4">
      <c r="A7">
        <v>89.0824068387587</v>
      </c>
      <c r="B7">
        <v>33.237270356419302</v>
      </c>
      <c r="C7">
        <v>45.650704634986099</v>
      </c>
      <c r="F7">
        <v>3</v>
      </c>
      <c r="G7" t="s">
        <v>69</v>
      </c>
      <c r="H7">
        <v>117</v>
      </c>
      <c r="I7">
        <v>71.66</v>
      </c>
      <c r="J7">
        <v>24.91</v>
      </c>
      <c r="K7">
        <v>2.31</v>
      </c>
      <c r="L7">
        <v>70.36</v>
      </c>
      <c r="M7">
        <v>15.95</v>
      </c>
      <c r="N7" t="s">
        <v>70</v>
      </c>
    </row>
    <row r="8" spans="1:14" x14ac:dyDescent="0.4">
      <c r="A8">
        <v>114.00374997557</v>
      </c>
      <c r="B8">
        <v>66.134720108706205</v>
      </c>
      <c r="C8">
        <v>12.3031248378269</v>
      </c>
    </row>
    <row r="9" spans="1:14" x14ac:dyDescent="0.4">
      <c r="A9">
        <v>113.457477742053</v>
      </c>
      <c r="B9">
        <v>73.610600173474396</v>
      </c>
      <c r="C9">
        <v>36.552125645895103</v>
      </c>
    </row>
    <row r="10" spans="1:14" x14ac:dyDescent="0.4">
      <c r="A10">
        <v>81.6873632263122</v>
      </c>
      <c r="B10">
        <v>77.679850134395807</v>
      </c>
      <c r="C10">
        <v>26.036980361266199</v>
      </c>
      <c r="F10" t="s">
        <v>28</v>
      </c>
    </row>
    <row r="11" spans="1:14" x14ac:dyDescent="0.4">
      <c r="A11">
        <v>93.300232444580402</v>
      </c>
      <c r="B11">
        <v>47.426237388926801</v>
      </c>
      <c r="C11">
        <v>21.898639159385699</v>
      </c>
      <c r="G11" t="s">
        <v>30</v>
      </c>
      <c r="H11" t="s">
        <v>45</v>
      </c>
      <c r="I11" t="s">
        <v>46</v>
      </c>
      <c r="J11" t="s">
        <v>47</v>
      </c>
      <c r="K11" s="3" t="s">
        <v>48</v>
      </c>
    </row>
    <row r="12" spans="1:14" x14ac:dyDescent="0.4">
      <c r="A12">
        <v>79.765376804255197</v>
      </c>
      <c r="B12">
        <v>65.360600464995798</v>
      </c>
      <c r="C12">
        <v>48.2629684216014</v>
      </c>
      <c r="F12">
        <v>1</v>
      </c>
      <c r="G12" t="s">
        <v>99</v>
      </c>
      <c r="H12">
        <v>-43.738</v>
      </c>
      <c r="I12">
        <v>-50.665999999999997</v>
      </c>
      <c r="J12">
        <v>-36.880000000000003</v>
      </c>
      <c r="K12" s="2" t="s">
        <v>49</v>
      </c>
    </row>
    <row r="13" spans="1:14" x14ac:dyDescent="0.4">
      <c r="A13">
        <v>73.420167571302997</v>
      </c>
      <c r="B13">
        <v>49.330043650876597</v>
      </c>
      <c r="C13">
        <v>24.321678368132201</v>
      </c>
      <c r="F13">
        <v>2</v>
      </c>
      <c r="G13" t="s">
        <v>67</v>
      </c>
      <c r="H13">
        <v>-6.4409999999999998</v>
      </c>
      <c r="I13">
        <v>-14.752000000000001</v>
      </c>
      <c r="J13">
        <v>1.1970000000000001</v>
      </c>
      <c r="K13">
        <v>0.124</v>
      </c>
    </row>
    <row r="14" spans="1:14" x14ac:dyDescent="0.4">
      <c r="A14">
        <v>49.572709821161297</v>
      </c>
      <c r="B14">
        <v>29.187654529182399</v>
      </c>
      <c r="C14">
        <v>30.879499671749301</v>
      </c>
      <c r="F14">
        <v>3</v>
      </c>
      <c r="G14" t="s">
        <v>69</v>
      </c>
      <c r="K14">
        <v>1</v>
      </c>
    </row>
    <row r="15" spans="1:14" x14ac:dyDescent="0.4">
      <c r="A15">
        <v>85.036846460732306</v>
      </c>
      <c r="B15">
        <v>96.128015188277203</v>
      </c>
      <c r="C15">
        <v>14.5285990388393</v>
      </c>
    </row>
    <row r="16" spans="1:14" x14ac:dyDescent="0.4">
      <c r="A16">
        <v>75.240015010512593</v>
      </c>
      <c r="B16">
        <v>55.978398873513697</v>
      </c>
      <c r="C16">
        <v>58.269418872725701</v>
      </c>
    </row>
    <row r="17" spans="1:8" x14ac:dyDescent="0.4">
      <c r="A17">
        <v>97.635809808849203</v>
      </c>
      <c r="B17">
        <v>50.893937576576299</v>
      </c>
      <c r="C17">
        <v>44.291658653974203</v>
      </c>
    </row>
    <row r="18" spans="1:8" x14ac:dyDescent="0.4">
      <c r="A18">
        <v>70.491531054848195</v>
      </c>
      <c r="B18">
        <v>31.055279784412999</v>
      </c>
      <c r="C18">
        <v>8.72195546352539</v>
      </c>
    </row>
    <row r="19" spans="1:8" x14ac:dyDescent="0.4">
      <c r="A19">
        <v>63.722310854228901</v>
      </c>
      <c r="B19">
        <v>46.3283078262779</v>
      </c>
      <c r="C19">
        <v>47.584312325146001</v>
      </c>
    </row>
    <row r="20" spans="1:8" x14ac:dyDescent="0.4">
      <c r="A20">
        <v>67.141445140812806</v>
      </c>
      <c r="B20">
        <v>56.434638341527503</v>
      </c>
      <c r="C20">
        <v>33.474147535426702</v>
      </c>
    </row>
    <row r="21" spans="1:8" x14ac:dyDescent="0.4">
      <c r="A21">
        <v>82.945672466327096</v>
      </c>
      <c r="B21">
        <v>87.528907594702105</v>
      </c>
      <c r="C21">
        <v>19.601754640451698</v>
      </c>
    </row>
    <row r="22" spans="1:8" x14ac:dyDescent="0.4">
      <c r="A22">
        <v>89.731244119103806</v>
      </c>
      <c r="B22">
        <v>53.018281586724797</v>
      </c>
      <c r="C22">
        <v>23.6234287543151</v>
      </c>
    </row>
    <row r="23" spans="1:8" x14ac:dyDescent="0.4">
      <c r="A23">
        <v>65.476943754310895</v>
      </c>
      <c r="B23">
        <v>63.144615024010101</v>
      </c>
      <c r="C23">
        <v>21.312025087597</v>
      </c>
    </row>
    <row r="24" spans="1:8" x14ac:dyDescent="0.4">
      <c r="A24">
        <v>66.854335276234494</v>
      </c>
      <c r="B24">
        <v>33.678242609372198</v>
      </c>
      <c r="C24">
        <v>55.2065402582882</v>
      </c>
    </row>
    <row r="25" spans="1:8" x14ac:dyDescent="0.4">
      <c r="A25">
        <v>39.047454475600397</v>
      </c>
      <c r="B25">
        <v>69.362397063581994</v>
      </c>
      <c r="C25">
        <v>43.2619297053688</v>
      </c>
    </row>
    <row r="26" spans="1:8" x14ac:dyDescent="0.4">
      <c r="A26">
        <v>37.3356657932259</v>
      </c>
      <c r="B26">
        <v>29.378218753606099</v>
      </c>
      <c r="C26">
        <v>39.687525552141501</v>
      </c>
    </row>
    <row r="27" spans="1:8" x14ac:dyDescent="0.4">
      <c r="A27">
        <v>42.846939542282797</v>
      </c>
      <c r="B27">
        <v>86.220703348123607</v>
      </c>
      <c r="C27">
        <v>30.3450484339923</v>
      </c>
    </row>
    <row r="28" spans="1:8" x14ac:dyDescent="0.4">
      <c r="A28">
        <v>46.2787271709728</v>
      </c>
      <c r="B28">
        <v>92.826911524681506</v>
      </c>
      <c r="C28">
        <v>46.945121877478599</v>
      </c>
      <c r="F28" t="s">
        <v>61</v>
      </c>
    </row>
    <row r="29" spans="1:8" x14ac:dyDescent="0.4">
      <c r="A29">
        <v>147.48278924014701</v>
      </c>
      <c r="B29">
        <v>42.654912559414697</v>
      </c>
      <c r="C29">
        <v>39.679690015753799</v>
      </c>
      <c r="G29" t="s">
        <v>69</v>
      </c>
      <c r="H29" t="s">
        <v>71</v>
      </c>
    </row>
    <row r="30" spans="1:8" x14ac:dyDescent="0.4">
      <c r="A30">
        <v>114.56534021095401</v>
      </c>
      <c r="B30">
        <v>57.332412228381997</v>
      </c>
      <c r="C30">
        <v>58.808124537268498</v>
      </c>
      <c r="G30" t="s">
        <v>67</v>
      </c>
      <c r="H30" t="s">
        <v>72</v>
      </c>
    </row>
    <row r="31" spans="1:8" x14ac:dyDescent="0.4">
      <c r="A31">
        <v>87.023064498981398</v>
      </c>
      <c r="B31">
        <v>54.794816863464703</v>
      </c>
      <c r="C31">
        <v>26.665250162915701</v>
      </c>
      <c r="G31" t="s">
        <v>99</v>
      </c>
      <c r="H31" t="s">
        <v>73</v>
      </c>
    </row>
    <row r="32" spans="1:8" x14ac:dyDescent="0.4">
      <c r="A32">
        <v>109.568262434845</v>
      </c>
      <c r="B32">
        <v>33.378337590425701</v>
      </c>
      <c r="C32">
        <v>25.5475807631809</v>
      </c>
    </row>
    <row r="33" spans="1:8" x14ac:dyDescent="0.4">
      <c r="A33">
        <v>43.5537080750087</v>
      </c>
      <c r="B33">
        <v>66.600689606698793</v>
      </c>
      <c r="C33">
        <v>33.840572712798298</v>
      </c>
    </row>
    <row r="34" spans="1:8" x14ac:dyDescent="0.4">
      <c r="A34">
        <v>67.802694061737</v>
      </c>
      <c r="B34">
        <v>90.173040572210198</v>
      </c>
      <c r="C34">
        <v>15.388184156969601</v>
      </c>
    </row>
    <row r="35" spans="1:8" x14ac:dyDescent="0.4">
      <c r="A35">
        <v>59.538132423204601</v>
      </c>
      <c r="B35">
        <v>75.277099631744605</v>
      </c>
      <c r="C35">
        <v>52.114682240335497</v>
      </c>
      <c r="F35" t="s">
        <v>103</v>
      </c>
    </row>
    <row r="36" spans="1:8" x14ac:dyDescent="0.4">
      <c r="A36">
        <v>75.467320640776094</v>
      </c>
      <c r="B36">
        <v>49.147881234860101</v>
      </c>
      <c r="C36">
        <v>14.528180336386001</v>
      </c>
      <c r="H36" t="s">
        <v>74</v>
      </c>
    </row>
    <row r="37" spans="1:8" x14ac:dyDescent="0.4">
      <c r="A37">
        <v>60.245849714452397</v>
      </c>
      <c r="B37">
        <v>60.148021022932603</v>
      </c>
      <c r="C37">
        <v>26.609763765448399</v>
      </c>
      <c r="G37" s="14" t="s">
        <v>100</v>
      </c>
      <c r="H37" t="s">
        <v>106</v>
      </c>
    </row>
    <row r="38" spans="1:8" x14ac:dyDescent="0.4">
      <c r="A38">
        <v>57.4492987122903</v>
      </c>
      <c r="B38">
        <v>45.2555752710145</v>
      </c>
      <c r="C38">
        <v>29.667507059999998</v>
      </c>
      <c r="G38" s="14" t="s">
        <v>101</v>
      </c>
      <c r="H38" t="s">
        <v>104</v>
      </c>
    </row>
    <row r="39" spans="1:8" x14ac:dyDescent="0.4">
      <c r="A39">
        <v>113.112772006694</v>
      </c>
      <c r="B39">
        <v>98.357517804061601</v>
      </c>
      <c r="C39">
        <v>21.584966789999999</v>
      </c>
      <c r="G39" s="14" t="s">
        <v>102</v>
      </c>
      <c r="H39" t="s">
        <v>105</v>
      </c>
    </row>
    <row r="40" spans="1:8" x14ac:dyDescent="0.4">
      <c r="A40">
        <v>45.217772001637002</v>
      </c>
      <c r="B40">
        <v>61.952451030542299</v>
      </c>
      <c r="C40">
        <v>11.53094284</v>
      </c>
    </row>
    <row r="41" spans="1:8" x14ac:dyDescent="0.4">
      <c r="A41">
        <v>84.843072341372405</v>
      </c>
      <c r="B41">
        <v>66.293208065703695</v>
      </c>
      <c r="C41">
        <v>28.757259359999999</v>
      </c>
    </row>
    <row r="42" spans="1:8" x14ac:dyDescent="0.4">
      <c r="A42">
        <v>75.840150806854595</v>
      </c>
      <c r="B42">
        <v>53.665793896544898</v>
      </c>
      <c r="C42">
        <v>14.11476377</v>
      </c>
    </row>
    <row r="43" spans="1:8" x14ac:dyDescent="0.4">
      <c r="A43">
        <v>70.355147877798501</v>
      </c>
      <c r="B43">
        <v>80.437474900845501</v>
      </c>
      <c r="C43">
        <v>26.83816917</v>
      </c>
    </row>
    <row r="44" spans="1:8" x14ac:dyDescent="0.4">
      <c r="A44">
        <v>67.644876146348693</v>
      </c>
      <c r="B44">
        <v>60.849235933854303</v>
      </c>
      <c r="C44">
        <v>11.259231489999999</v>
      </c>
    </row>
    <row r="45" spans="1:8" x14ac:dyDescent="0.4">
      <c r="A45">
        <v>81.588189328610497</v>
      </c>
      <c r="B45">
        <v>95.109304563592701</v>
      </c>
      <c r="C45">
        <v>9.4596036449999996</v>
      </c>
    </row>
    <row r="46" spans="1:8" x14ac:dyDescent="0.4">
      <c r="A46">
        <v>104.979864185011</v>
      </c>
      <c r="B46">
        <v>65.824932571628906</v>
      </c>
      <c r="C46">
        <v>19.570340470000001</v>
      </c>
    </row>
    <row r="47" spans="1:8" x14ac:dyDescent="0.4">
      <c r="A47">
        <v>64.397843459245806</v>
      </c>
      <c r="B47">
        <v>75.747076950527401</v>
      </c>
      <c r="C47">
        <v>23.518155610000001</v>
      </c>
    </row>
    <row r="48" spans="1:8" x14ac:dyDescent="0.4">
      <c r="A48">
        <v>70.729291045935895</v>
      </c>
      <c r="B48">
        <v>99.930629089231203</v>
      </c>
      <c r="C48">
        <v>18.7095862</v>
      </c>
    </row>
    <row r="49" spans="1:3" x14ac:dyDescent="0.4">
      <c r="A49">
        <v>52.202591355096601</v>
      </c>
      <c r="B49">
        <v>99.919032631914106</v>
      </c>
      <c r="C49">
        <v>9.2126805229999995</v>
      </c>
    </row>
    <row r="50" spans="1:3" x14ac:dyDescent="0.4">
      <c r="A50">
        <v>53.917089982407099</v>
      </c>
      <c r="B50">
        <v>65.714291827123304</v>
      </c>
      <c r="C50">
        <v>59.222469537797899</v>
      </c>
    </row>
    <row r="51" spans="1:3" x14ac:dyDescent="0.4">
      <c r="A51">
        <v>43.884544527742101</v>
      </c>
      <c r="B51">
        <v>51.060375969314798</v>
      </c>
      <c r="C51">
        <v>49.119716642734303</v>
      </c>
    </row>
    <row r="52" spans="1:3" x14ac:dyDescent="0.4">
      <c r="A52">
        <v>77.646692094912297</v>
      </c>
      <c r="B52">
        <v>44.347781901523803</v>
      </c>
      <c r="C52">
        <v>80.670531982050093</v>
      </c>
    </row>
    <row r="53" spans="1:3" x14ac:dyDescent="0.4">
      <c r="A53">
        <v>74.961729306517796</v>
      </c>
      <c r="B53">
        <v>79.750243488349795</v>
      </c>
      <c r="C53">
        <v>37.730571870991099</v>
      </c>
    </row>
    <row r="54" spans="1:3" x14ac:dyDescent="0.4">
      <c r="A54">
        <v>62.351537436443401</v>
      </c>
      <c r="B54">
        <v>64.841839987000895</v>
      </c>
      <c r="C54">
        <v>15.3256244322224</v>
      </c>
    </row>
    <row r="55" spans="1:3" x14ac:dyDescent="0.4">
      <c r="A55">
        <v>35.814354995282002</v>
      </c>
      <c r="B55">
        <v>85.980275794034</v>
      </c>
      <c r="C55">
        <v>32.969301754236596</v>
      </c>
    </row>
    <row r="56" spans="1:3" x14ac:dyDescent="0.4">
      <c r="A56">
        <v>48.559991152513199</v>
      </c>
      <c r="B56">
        <v>60.736754501661999</v>
      </c>
      <c r="C56">
        <v>5.3553154611199396</v>
      </c>
    </row>
    <row r="57" spans="1:3" x14ac:dyDescent="0.4">
      <c r="A57">
        <v>38.788247817320801</v>
      </c>
      <c r="B57">
        <v>59.368685889630498</v>
      </c>
      <c r="C57">
        <v>144.216801182235</v>
      </c>
    </row>
    <row r="58" spans="1:3" x14ac:dyDescent="0.4">
      <c r="A58">
        <v>38.039249585997297</v>
      </c>
      <c r="B58">
        <v>29.7492987991515</v>
      </c>
      <c r="C58">
        <v>13.9287620835154</v>
      </c>
    </row>
    <row r="59" spans="1:3" x14ac:dyDescent="0.4">
      <c r="A59">
        <v>48.0934912319698</v>
      </c>
      <c r="B59">
        <v>67.492067589439202</v>
      </c>
      <c r="C59">
        <v>25.2428578371821</v>
      </c>
    </row>
    <row r="60" spans="1:3" x14ac:dyDescent="0.4">
      <c r="A60">
        <v>56.2075961806244</v>
      </c>
      <c r="B60">
        <v>53.236114240115597</v>
      </c>
      <c r="C60">
        <v>23.071444522951701</v>
      </c>
    </row>
    <row r="61" spans="1:3" x14ac:dyDescent="0.4">
      <c r="A61">
        <v>78.867675604380295</v>
      </c>
      <c r="B61">
        <v>113.478015246898</v>
      </c>
      <c r="C61">
        <v>43.2520004570653</v>
      </c>
    </row>
    <row r="62" spans="1:3" x14ac:dyDescent="0.4">
      <c r="A62">
        <v>82.934479632769396</v>
      </c>
      <c r="B62">
        <v>65.5230989444117</v>
      </c>
      <c r="C62">
        <v>12.500096916016201</v>
      </c>
    </row>
    <row r="63" spans="1:3" x14ac:dyDescent="0.4">
      <c r="A63">
        <v>100.28542907759601</v>
      </c>
      <c r="B63">
        <v>54.691757143896702</v>
      </c>
      <c r="C63">
        <v>38.652508220146302</v>
      </c>
    </row>
    <row r="64" spans="1:3" x14ac:dyDescent="0.4">
      <c r="A64">
        <v>106.213000534165</v>
      </c>
      <c r="B64">
        <v>84.052008347737996</v>
      </c>
      <c r="C64">
        <v>27.4172161151178</v>
      </c>
    </row>
    <row r="65" spans="1:3" x14ac:dyDescent="0.4">
      <c r="A65">
        <v>90.677257155747796</v>
      </c>
      <c r="B65">
        <v>103.485060198749</v>
      </c>
      <c r="C65">
        <v>10.848249434727</v>
      </c>
    </row>
    <row r="66" spans="1:3" x14ac:dyDescent="0.4">
      <c r="A66">
        <v>95.843828015808796</v>
      </c>
      <c r="B66">
        <v>93.877569280424197</v>
      </c>
      <c r="C66">
        <v>16.384184940000001</v>
      </c>
    </row>
    <row r="67" spans="1:3" x14ac:dyDescent="0.4">
      <c r="A67">
        <v>93.586819152660297</v>
      </c>
      <c r="C67">
        <v>18.005242290000002</v>
      </c>
    </row>
    <row r="68" spans="1:3" x14ac:dyDescent="0.4">
      <c r="A68">
        <v>91.721360525670406</v>
      </c>
      <c r="C68">
        <v>17.37796049</v>
      </c>
    </row>
    <row r="69" spans="1:3" x14ac:dyDescent="0.4">
      <c r="A69">
        <v>85.2728777647078</v>
      </c>
      <c r="C69">
        <v>9.2191859560000005</v>
      </c>
    </row>
    <row r="70" spans="1:3" x14ac:dyDescent="0.4">
      <c r="A70">
        <v>63.6550606972609</v>
      </c>
      <c r="C70">
        <v>44.8416520010678</v>
      </c>
    </row>
    <row r="71" spans="1:3" x14ac:dyDescent="0.4">
      <c r="A71">
        <v>56.431181691747497</v>
      </c>
      <c r="C71">
        <v>16.229189107480799</v>
      </c>
    </row>
    <row r="72" spans="1:3" x14ac:dyDescent="0.4">
      <c r="A72">
        <v>46.008208418982498</v>
      </c>
      <c r="C72">
        <v>16.332515107433501</v>
      </c>
    </row>
    <row r="73" spans="1:3" x14ac:dyDescent="0.4">
      <c r="A73">
        <v>77.017311343819998</v>
      </c>
      <c r="C73">
        <v>28.837370482844602</v>
      </c>
    </row>
    <row r="74" spans="1:3" x14ac:dyDescent="0.4">
      <c r="A74">
        <v>80.309494358120304</v>
      </c>
      <c r="C74">
        <v>30.9970724994626</v>
      </c>
    </row>
    <row r="75" spans="1:3" x14ac:dyDescent="0.4">
      <c r="A75">
        <v>83.492189157646607</v>
      </c>
      <c r="C75">
        <v>17.666604095408299</v>
      </c>
    </row>
    <row r="76" spans="1:3" x14ac:dyDescent="0.4">
      <c r="A76">
        <v>56.9510562468842</v>
      </c>
    </row>
    <row r="77" spans="1:3" x14ac:dyDescent="0.4">
      <c r="A77">
        <v>53.749444501595399</v>
      </c>
    </row>
    <row r="78" spans="1:3" x14ac:dyDescent="0.4">
      <c r="A78">
        <v>74.238873850741399</v>
      </c>
    </row>
    <row r="79" spans="1:3" x14ac:dyDescent="0.4">
      <c r="A79">
        <v>73.571256862322997</v>
      </c>
    </row>
    <row r="80" spans="1:3" x14ac:dyDescent="0.4">
      <c r="A80">
        <v>69.189461962239207</v>
      </c>
    </row>
    <row r="81" spans="1:1" x14ac:dyDescent="0.4">
      <c r="A81">
        <v>55.356573302157898</v>
      </c>
    </row>
    <row r="82" spans="1:1" x14ac:dyDescent="0.4">
      <c r="A82">
        <v>77.791030413332393</v>
      </c>
    </row>
    <row r="83" spans="1:1" x14ac:dyDescent="0.4">
      <c r="A83">
        <v>46.192630622378203</v>
      </c>
    </row>
    <row r="84" spans="1:1" x14ac:dyDescent="0.4">
      <c r="A84">
        <v>69.151686650597995</v>
      </c>
    </row>
    <row r="85" spans="1:1" x14ac:dyDescent="0.4">
      <c r="A85">
        <v>66.296343759326902</v>
      </c>
    </row>
    <row r="86" spans="1:1" x14ac:dyDescent="0.4">
      <c r="A86">
        <v>64.123147027570496</v>
      </c>
    </row>
    <row r="87" spans="1:1" x14ac:dyDescent="0.4">
      <c r="A87">
        <v>53.328594156103499</v>
      </c>
    </row>
    <row r="88" spans="1:1" x14ac:dyDescent="0.4">
      <c r="A88">
        <v>104.79742410745401</v>
      </c>
    </row>
    <row r="89" spans="1:1" x14ac:dyDescent="0.4">
      <c r="A89">
        <v>150.861873455466</v>
      </c>
    </row>
    <row r="90" spans="1:1" x14ac:dyDescent="0.4">
      <c r="A90">
        <v>83.048962328533307</v>
      </c>
    </row>
    <row r="91" spans="1:1" x14ac:dyDescent="0.4">
      <c r="A91">
        <v>68.549251982461797</v>
      </c>
    </row>
    <row r="92" spans="1:1" x14ac:dyDescent="0.4">
      <c r="A92">
        <v>92.539953352881994</v>
      </c>
    </row>
    <row r="93" spans="1:1" x14ac:dyDescent="0.4">
      <c r="A93">
        <v>80.411121448895301</v>
      </c>
    </row>
    <row r="94" spans="1:1" x14ac:dyDescent="0.4">
      <c r="A94">
        <v>44.9039406544644</v>
      </c>
    </row>
    <row r="95" spans="1:1" x14ac:dyDescent="0.4">
      <c r="A95">
        <v>60.428410656198402</v>
      </c>
    </row>
    <row r="96" spans="1:1" x14ac:dyDescent="0.4">
      <c r="A96">
        <v>44.677683393695403</v>
      </c>
    </row>
    <row r="97" spans="1:1" x14ac:dyDescent="0.4">
      <c r="A97">
        <v>55.0542412456291</v>
      </c>
    </row>
    <row r="98" spans="1:1" x14ac:dyDescent="0.4">
      <c r="A98">
        <v>42.842254374457703</v>
      </c>
    </row>
    <row r="99" spans="1:1" x14ac:dyDescent="0.4">
      <c r="A99">
        <v>18.5392576992794</v>
      </c>
    </row>
    <row r="100" spans="1:1" x14ac:dyDescent="0.4">
      <c r="A100">
        <v>42.967108313729</v>
      </c>
    </row>
    <row r="101" spans="1:1" x14ac:dyDescent="0.4">
      <c r="A101">
        <v>87.019377468309401</v>
      </c>
    </row>
    <row r="102" spans="1:1" x14ac:dyDescent="0.4">
      <c r="A102">
        <v>77.244029743877107</v>
      </c>
    </row>
    <row r="103" spans="1:1" x14ac:dyDescent="0.4">
      <c r="A103">
        <v>54.403806213336502</v>
      </c>
    </row>
    <row r="104" spans="1:1" x14ac:dyDescent="0.4">
      <c r="A104">
        <v>81.318407949322804</v>
      </c>
    </row>
    <row r="105" spans="1:1" x14ac:dyDescent="0.4">
      <c r="A105">
        <v>53.978128692963601</v>
      </c>
    </row>
    <row r="106" spans="1:1" x14ac:dyDescent="0.4">
      <c r="A106">
        <v>57.962261442901003</v>
      </c>
    </row>
    <row r="107" spans="1:1" x14ac:dyDescent="0.4">
      <c r="A107">
        <v>77.5183762073612</v>
      </c>
    </row>
    <row r="108" spans="1:1" x14ac:dyDescent="0.4">
      <c r="A108">
        <v>36.328462307594897</v>
      </c>
    </row>
    <row r="109" spans="1:1" x14ac:dyDescent="0.4">
      <c r="A109">
        <v>70.656282207155698</v>
      </c>
    </row>
    <row r="110" spans="1:1" x14ac:dyDescent="0.4">
      <c r="A110">
        <v>59.982429880081703</v>
      </c>
    </row>
    <row r="111" spans="1:1" x14ac:dyDescent="0.4">
      <c r="A111">
        <v>40.360889573845199</v>
      </c>
    </row>
    <row r="112" spans="1:1" x14ac:dyDescent="0.4">
      <c r="A112">
        <v>114.403946777535</v>
      </c>
    </row>
    <row r="113" spans="1:1" x14ac:dyDescent="0.4">
      <c r="A113">
        <v>70.381231749926101</v>
      </c>
    </row>
    <row r="114" spans="1:1" x14ac:dyDescent="0.4">
      <c r="A114">
        <v>27.823297565778802</v>
      </c>
    </row>
    <row r="115" spans="1:1" x14ac:dyDescent="0.4">
      <c r="A115">
        <v>44.915754843587202</v>
      </c>
    </row>
    <row r="116" spans="1:1" x14ac:dyDescent="0.4">
      <c r="A116">
        <v>59.584872609742703</v>
      </c>
    </row>
    <row r="117" spans="1:1" x14ac:dyDescent="0.4">
      <c r="A117">
        <v>125.399925006383</v>
      </c>
    </row>
    <row r="118" spans="1:1" x14ac:dyDescent="0.4">
      <c r="A118">
        <v>125.352431404789</v>
      </c>
    </row>
    <row r="119" spans="1:1" x14ac:dyDescent="0.4">
      <c r="A119">
        <v>40.382799816324201</v>
      </c>
    </row>
    <row r="120" spans="1:1" x14ac:dyDescent="0.4">
      <c r="A120">
        <v>37.984919216730702</v>
      </c>
    </row>
  </sheetData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CDB8-CC9B-42C2-8C66-5B1F0AD64AA7}">
  <dimension ref="A1:S51"/>
  <sheetViews>
    <sheetView zoomScale="55" zoomScaleNormal="55" workbookViewId="0">
      <selection activeCell="Q51" sqref="Q51"/>
    </sheetView>
  </sheetViews>
  <sheetFormatPr defaultRowHeight="18.75" x14ac:dyDescent="0.4"/>
  <sheetData>
    <row r="1" spans="1:19" x14ac:dyDescent="0.4">
      <c r="A1" s="4" t="s">
        <v>107</v>
      </c>
    </row>
    <row r="2" spans="1:19" x14ac:dyDescent="0.4">
      <c r="J2" s="4" t="s">
        <v>76</v>
      </c>
    </row>
    <row r="3" spans="1:19" x14ac:dyDescent="0.4">
      <c r="A3" s="4" t="s">
        <v>76</v>
      </c>
      <c r="B3" s="4"/>
      <c r="C3" s="4"/>
      <c r="D3" s="4" t="s">
        <v>77</v>
      </c>
      <c r="E3" s="4"/>
      <c r="F3" s="4"/>
      <c r="G3" s="4" t="s">
        <v>75</v>
      </c>
      <c r="K3" t="s">
        <v>28</v>
      </c>
    </row>
    <row r="4" spans="1:19" x14ac:dyDescent="0.4">
      <c r="L4" t="s">
        <v>30</v>
      </c>
      <c r="M4" t="s">
        <v>31</v>
      </c>
      <c r="N4" t="s">
        <v>32</v>
      </c>
      <c r="O4" t="s">
        <v>33</v>
      </c>
      <c r="P4" t="s">
        <v>34</v>
      </c>
      <c r="Q4" t="s">
        <v>35</v>
      </c>
      <c r="R4" t="s">
        <v>36</v>
      </c>
      <c r="S4" t="s">
        <v>37</v>
      </c>
    </row>
    <row r="5" spans="1:19" x14ac:dyDescent="0.4">
      <c r="A5" s="12" t="s">
        <v>17</v>
      </c>
      <c r="B5" s="12" t="s">
        <v>12</v>
      </c>
      <c r="D5" s="12" t="s">
        <v>17</v>
      </c>
      <c r="E5" s="12" t="s">
        <v>12</v>
      </c>
      <c r="G5" s="12" t="s">
        <v>17</v>
      </c>
      <c r="H5" s="12" t="s">
        <v>12</v>
      </c>
      <c r="K5">
        <v>1</v>
      </c>
      <c r="L5" t="s">
        <v>108</v>
      </c>
      <c r="M5">
        <v>18</v>
      </c>
      <c r="N5">
        <v>6.61</v>
      </c>
      <c r="O5">
        <v>2.4300000000000002</v>
      </c>
      <c r="P5">
        <v>0.59</v>
      </c>
      <c r="Q5">
        <v>7</v>
      </c>
      <c r="R5">
        <v>1.5</v>
      </c>
      <c r="S5" s="15" t="s">
        <v>111</v>
      </c>
    </row>
    <row r="6" spans="1:19" x14ac:dyDescent="0.4">
      <c r="A6">
        <v>8</v>
      </c>
      <c r="B6">
        <v>4</v>
      </c>
      <c r="D6">
        <v>398.45230940141181</v>
      </c>
      <c r="E6">
        <v>246.8775485804382</v>
      </c>
      <c r="G6">
        <v>49.806538675176476</v>
      </c>
      <c r="H6">
        <v>61.71938714510955</v>
      </c>
      <c r="K6">
        <v>2</v>
      </c>
      <c r="L6" t="s">
        <v>109</v>
      </c>
      <c r="M6">
        <v>31</v>
      </c>
      <c r="N6">
        <v>5.65</v>
      </c>
      <c r="O6">
        <v>1.72</v>
      </c>
      <c r="P6">
        <v>0.31</v>
      </c>
      <c r="Q6">
        <v>5</v>
      </c>
      <c r="R6">
        <v>1</v>
      </c>
      <c r="S6" t="s">
        <v>110</v>
      </c>
    </row>
    <row r="7" spans="1:19" x14ac:dyDescent="0.4">
      <c r="A7">
        <v>8</v>
      </c>
      <c r="B7">
        <v>6</v>
      </c>
      <c r="D7">
        <v>462.33703832658415</v>
      </c>
      <c r="E7">
        <v>376.3572732868393</v>
      </c>
      <c r="G7">
        <v>57.792129790823019</v>
      </c>
      <c r="H7">
        <v>62.726212214473215</v>
      </c>
      <c r="K7" t="s">
        <v>28</v>
      </c>
    </row>
    <row r="8" spans="1:19" x14ac:dyDescent="0.4">
      <c r="A8">
        <v>8</v>
      </c>
      <c r="B8">
        <v>4</v>
      </c>
      <c r="D8">
        <v>431.72952931894167</v>
      </c>
      <c r="E8">
        <v>202.71956982986001</v>
      </c>
      <c r="G8">
        <v>53.966191164867709</v>
      </c>
      <c r="H8">
        <v>50.679892457465002</v>
      </c>
      <c r="L8" t="s">
        <v>30</v>
      </c>
      <c r="M8" t="s">
        <v>45</v>
      </c>
      <c r="N8" t="s">
        <v>46</v>
      </c>
      <c r="O8" t="s">
        <v>47</v>
      </c>
      <c r="P8" t="s">
        <v>48</v>
      </c>
    </row>
    <row r="9" spans="1:19" x14ac:dyDescent="0.4">
      <c r="A9">
        <v>7</v>
      </c>
      <c r="B9">
        <v>5</v>
      </c>
      <c r="D9">
        <v>341.70449370979458</v>
      </c>
      <c r="E9">
        <v>271.39835468981192</v>
      </c>
      <c r="G9">
        <v>48.8149276728278</v>
      </c>
      <c r="H9">
        <v>54.279670937962386</v>
      </c>
      <c r="K9">
        <v>1</v>
      </c>
      <c r="L9" t="s">
        <v>108</v>
      </c>
      <c r="P9">
        <v>1</v>
      </c>
    </row>
    <row r="10" spans="1:19" x14ac:dyDescent="0.4">
      <c r="A10">
        <v>9</v>
      </c>
      <c r="B10">
        <v>7</v>
      </c>
      <c r="D10">
        <v>543.27412169886327</v>
      </c>
      <c r="E10">
        <v>368.62125533554865</v>
      </c>
      <c r="G10">
        <v>60.363791299873697</v>
      </c>
      <c r="H10">
        <v>52.660179333649808</v>
      </c>
      <c r="K10">
        <v>2</v>
      </c>
      <c r="L10" t="s">
        <v>109</v>
      </c>
      <c r="M10">
        <v>-1.482</v>
      </c>
      <c r="N10">
        <v>-3</v>
      </c>
      <c r="O10">
        <v>1</v>
      </c>
      <c r="P10">
        <v>2.3E-2</v>
      </c>
    </row>
    <row r="11" spans="1:19" x14ac:dyDescent="0.4">
      <c r="A11">
        <v>8</v>
      </c>
      <c r="B11">
        <v>5</v>
      </c>
      <c r="D11">
        <v>436.85548552970135</v>
      </c>
      <c r="E11">
        <v>234.3133254877238</v>
      </c>
      <c r="G11">
        <v>54.606935691212669</v>
      </c>
      <c r="H11">
        <v>46.862665097544763</v>
      </c>
    </row>
    <row r="12" spans="1:19" x14ac:dyDescent="0.4">
      <c r="A12">
        <v>7</v>
      </c>
      <c r="B12">
        <v>5</v>
      </c>
      <c r="D12">
        <v>524.12685788361853</v>
      </c>
      <c r="E12">
        <v>309.00411837261987</v>
      </c>
      <c r="G12">
        <v>74.875265411945506</v>
      </c>
      <c r="H12">
        <v>61.800823674523976</v>
      </c>
      <c r="K12" t="s">
        <v>61</v>
      </c>
    </row>
    <row r="13" spans="1:19" x14ac:dyDescent="0.4">
      <c r="A13">
        <v>8</v>
      </c>
      <c r="B13">
        <v>10</v>
      </c>
      <c r="D13">
        <v>272.15213435142061</v>
      </c>
      <c r="E13">
        <v>479.97890452631589</v>
      </c>
      <c r="G13">
        <v>34.019016793927577</v>
      </c>
      <c r="H13">
        <v>47.997890452631587</v>
      </c>
      <c r="L13" t="s">
        <v>108</v>
      </c>
      <c r="M13" t="s">
        <v>78</v>
      </c>
    </row>
    <row r="14" spans="1:19" x14ac:dyDescent="0.4">
      <c r="A14">
        <v>12</v>
      </c>
      <c r="B14">
        <v>8</v>
      </c>
      <c r="D14">
        <v>633.48870515899864</v>
      </c>
      <c r="E14">
        <v>273.62369249429912</v>
      </c>
      <c r="G14">
        <v>52.790725429916556</v>
      </c>
      <c r="H14">
        <v>34.20296156178739</v>
      </c>
      <c r="L14" t="s">
        <v>109</v>
      </c>
      <c r="M14" t="s">
        <v>80</v>
      </c>
    </row>
    <row r="15" spans="1:19" x14ac:dyDescent="0.4">
      <c r="A15">
        <v>9</v>
      </c>
      <c r="B15">
        <v>8</v>
      </c>
      <c r="D15">
        <v>504.76930656623921</v>
      </c>
      <c r="E15">
        <v>360.99768901252327</v>
      </c>
      <c r="G15">
        <v>56.085478507359909</v>
      </c>
      <c r="H15">
        <v>45.124711126565408</v>
      </c>
    </row>
    <row r="16" spans="1:19" x14ac:dyDescent="0.4">
      <c r="A16">
        <v>4</v>
      </c>
      <c r="B16">
        <v>4</v>
      </c>
      <c r="D16">
        <v>356.72725570385717</v>
      </c>
      <c r="E16">
        <v>284.87847670072068</v>
      </c>
      <c r="G16">
        <v>89.181813925964292</v>
      </c>
      <c r="H16">
        <v>71.219619175180171</v>
      </c>
      <c r="K16" t="s">
        <v>63</v>
      </c>
    </row>
    <row r="17" spans="1:19" x14ac:dyDescent="0.4">
      <c r="A17">
        <v>5</v>
      </c>
      <c r="B17">
        <v>5</v>
      </c>
      <c r="D17">
        <v>538.48031510109672</v>
      </c>
      <c r="E17">
        <v>429.78934487563231</v>
      </c>
      <c r="G17">
        <v>107.69606302021934</v>
      </c>
      <c r="H17">
        <v>85.957868975126459</v>
      </c>
      <c r="L17" t="s">
        <v>83</v>
      </c>
    </row>
    <row r="18" spans="1:19" x14ac:dyDescent="0.4">
      <c r="A18">
        <v>6</v>
      </c>
      <c r="B18">
        <v>4</v>
      </c>
      <c r="D18">
        <v>262.44628644367111</v>
      </c>
      <c r="E18">
        <v>408.07635206715025</v>
      </c>
      <c r="G18">
        <v>43.741047740611855</v>
      </c>
      <c r="H18">
        <v>102.01908801678756</v>
      </c>
    </row>
    <row r="19" spans="1:19" x14ac:dyDescent="0.4">
      <c r="A19">
        <v>3</v>
      </c>
      <c r="B19">
        <v>9</v>
      </c>
      <c r="D19">
        <v>305.49313052606419</v>
      </c>
      <c r="E19">
        <v>409.25910236291088</v>
      </c>
      <c r="G19">
        <v>101.83104350868807</v>
      </c>
      <c r="H19">
        <v>45.473233595878988</v>
      </c>
      <c r="J19" s="4" t="s">
        <v>77</v>
      </c>
    </row>
    <row r="20" spans="1:19" x14ac:dyDescent="0.4">
      <c r="A20">
        <v>3</v>
      </c>
      <c r="B20">
        <v>6</v>
      </c>
      <c r="D20">
        <v>184.2095745454717</v>
      </c>
      <c r="E20">
        <v>330.9564878619434</v>
      </c>
      <c r="G20">
        <v>61.403191515157232</v>
      </c>
      <c r="H20">
        <v>55.159414643657236</v>
      </c>
      <c r="K20" t="s">
        <v>28</v>
      </c>
    </row>
    <row r="21" spans="1:19" x14ac:dyDescent="0.4">
      <c r="A21">
        <v>6</v>
      </c>
      <c r="B21">
        <v>2</v>
      </c>
      <c r="D21">
        <v>349.8185291391037</v>
      </c>
      <c r="E21">
        <v>158.81560406476922</v>
      </c>
      <c r="G21">
        <v>58.303088189850619</v>
      </c>
      <c r="H21">
        <v>79.407802032384609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  <c r="Q21" t="s">
        <v>35</v>
      </c>
      <c r="R21" t="s">
        <v>36</v>
      </c>
      <c r="S21" t="s">
        <v>37</v>
      </c>
    </row>
    <row r="22" spans="1:19" x14ac:dyDescent="0.4">
      <c r="A22">
        <v>4</v>
      </c>
      <c r="B22">
        <v>3</v>
      </c>
      <c r="D22">
        <v>298.89564395716002</v>
      </c>
      <c r="E22">
        <v>221.94201225201749</v>
      </c>
      <c r="G22">
        <v>74.723910989290005</v>
      </c>
      <c r="H22">
        <v>73.980670750672502</v>
      </c>
      <c r="K22">
        <v>1</v>
      </c>
      <c r="L22" t="s">
        <v>108</v>
      </c>
      <c r="M22">
        <v>18</v>
      </c>
      <c r="N22">
        <v>394.64</v>
      </c>
      <c r="O22">
        <v>122.5</v>
      </c>
      <c r="P22">
        <v>29.71</v>
      </c>
      <c r="Q22">
        <v>377.59</v>
      </c>
      <c r="R22">
        <v>95.09</v>
      </c>
      <c r="S22" t="s">
        <v>112</v>
      </c>
    </row>
    <row r="23" spans="1:19" x14ac:dyDescent="0.4">
      <c r="A23">
        <v>4</v>
      </c>
      <c r="B23">
        <v>5</v>
      </c>
      <c r="D23">
        <v>258.59968739050089</v>
      </c>
      <c r="E23">
        <v>448.42113928054476</v>
      </c>
      <c r="G23">
        <v>64.649921847625222</v>
      </c>
      <c r="H23">
        <v>89.684227856108947</v>
      </c>
      <c r="K23">
        <v>2</v>
      </c>
      <c r="L23" t="s">
        <v>109</v>
      </c>
      <c r="M23">
        <v>31</v>
      </c>
      <c r="N23">
        <v>367.6</v>
      </c>
      <c r="O23">
        <v>101.85</v>
      </c>
      <c r="P23">
        <v>18.59</v>
      </c>
      <c r="Q23">
        <v>369.28</v>
      </c>
      <c r="R23">
        <v>79.14</v>
      </c>
      <c r="S23" t="s">
        <v>113</v>
      </c>
    </row>
    <row r="24" spans="1:19" x14ac:dyDescent="0.4">
      <c r="B24">
        <v>6</v>
      </c>
      <c r="E24">
        <v>491.89539978422226</v>
      </c>
      <c r="H24">
        <v>81.982566630703715</v>
      </c>
      <c r="K24" t="s">
        <v>28</v>
      </c>
    </row>
    <row r="25" spans="1:19" x14ac:dyDescent="0.4">
      <c r="B25">
        <v>5</v>
      </c>
      <c r="E25">
        <v>405.97782100829494</v>
      </c>
      <c r="H25">
        <v>81.195564201658982</v>
      </c>
      <c r="L25" t="s">
        <v>30</v>
      </c>
      <c r="M25" t="s">
        <v>45</v>
      </c>
      <c r="N25" t="s">
        <v>46</v>
      </c>
      <c r="O25" t="s">
        <v>47</v>
      </c>
      <c r="P25" t="s">
        <v>48</v>
      </c>
    </row>
    <row r="26" spans="1:19" x14ac:dyDescent="0.4">
      <c r="B26">
        <v>5</v>
      </c>
      <c r="E26">
        <v>352.69210832995083</v>
      </c>
      <c r="H26">
        <v>70.538421665990171</v>
      </c>
      <c r="K26">
        <v>1</v>
      </c>
      <c r="L26" t="s">
        <v>108</v>
      </c>
      <c r="P26">
        <v>1</v>
      </c>
    </row>
    <row r="27" spans="1:19" x14ac:dyDescent="0.4">
      <c r="B27">
        <v>6</v>
      </c>
      <c r="E27">
        <v>312.25191758704568</v>
      </c>
      <c r="H27">
        <v>52.041986264507614</v>
      </c>
      <c r="K27">
        <v>2</v>
      </c>
      <c r="L27" t="s">
        <v>109</v>
      </c>
      <c r="M27">
        <v>-12.721</v>
      </c>
      <c r="N27">
        <v>-109.682</v>
      </c>
      <c r="O27">
        <v>78.340999999999994</v>
      </c>
      <c r="P27">
        <v>0.73</v>
      </c>
    </row>
    <row r="28" spans="1:19" x14ac:dyDescent="0.4">
      <c r="B28">
        <v>5</v>
      </c>
      <c r="E28">
        <v>364.62012142659165</v>
      </c>
      <c r="H28">
        <v>72.924024285318325</v>
      </c>
    </row>
    <row r="29" spans="1:19" x14ac:dyDescent="0.4">
      <c r="B29">
        <v>4</v>
      </c>
      <c r="E29">
        <v>372.42185096506614</v>
      </c>
      <c r="H29">
        <v>93.105462741266535</v>
      </c>
      <c r="K29" t="s">
        <v>61</v>
      </c>
    </row>
    <row r="30" spans="1:19" x14ac:dyDescent="0.4">
      <c r="B30">
        <v>6</v>
      </c>
      <c r="E30">
        <v>551.81729900200355</v>
      </c>
      <c r="H30">
        <v>91.969549833667259</v>
      </c>
      <c r="L30" t="s">
        <v>108</v>
      </c>
      <c r="M30" t="s">
        <v>79</v>
      </c>
    </row>
    <row r="31" spans="1:19" x14ac:dyDescent="0.4">
      <c r="B31">
        <v>6</v>
      </c>
      <c r="E31">
        <v>589.1830591512196</v>
      </c>
      <c r="H31">
        <v>98.197176525203261</v>
      </c>
      <c r="L31" t="s">
        <v>109</v>
      </c>
      <c r="M31" t="s">
        <v>81</v>
      </c>
    </row>
    <row r="32" spans="1:19" x14ac:dyDescent="0.4">
      <c r="B32">
        <v>6</v>
      </c>
      <c r="E32">
        <v>466.90072627103814</v>
      </c>
      <c r="H32">
        <v>77.816787711839694</v>
      </c>
    </row>
    <row r="33" spans="2:19" x14ac:dyDescent="0.4">
      <c r="B33">
        <v>5</v>
      </c>
      <c r="E33">
        <v>381.76018916318429</v>
      </c>
      <c r="H33">
        <v>76.352037832636853</v>
      </c>
      <c r="K33" t="s">
        <v>63</v>
      </c>
    </row>
    <row r="34" spans="2:19" x14ac:dyDescent="0.4">
      <c r="B34">
        <v>8</v>
      </c>
      <c r="E34">
        <v>465.86768772744574</v>
      </c>
      <c r="H34">
        <v>58.233460965930718</v>
      </c>
      <c r="L34" t="s">
        <v>84</v>
      </c>
    </row>
    <row r="35" spans="2:19" x14ac:dyDescent="0.4">
      <c r="B35">
        <v>7</v>
      </c>
      <c r="E35">
        <v>454.88798884969094</v>
      </c>
      <c r="H35">
        <v>64.98399840709871</v>
      </c>
    </row>
    <row r="36" spans="2:19" x14ac:dyDescent="0.4">
      <c r="B36">
        <v>6</v>
      </c>
      <c r="E36">
        <v>369.27712200100871</v>
      </c>
      <c r="H36">
        <v>61.546187000168118</v>
      </c>
      <c r="J36" s="4" t="s">
        <v>75</v>
      </c>
    </row>
    <row r="37" spans="2:19" x14ac:dyDescent="0.4">
      <c r="K37" t="s">
        <v>28</v>
      </c>
    </row>
    <row r="38" spans="2:19" x14ac:dyDescent="0.4">
      <c r="L38" t="s">
        <v>30</v>
      </c>
      <c r="M38" t="s">
        <v>31</v>
      </c>
      <c r="N38" t="s">
        <v>32</v>
      </c>
      <c r="O38" t="s">
        <v>33</v>
      </c>
      <c r="P38" t="s">
        <v>34</v>
      </c>
      <c r="Q38" t="s">
        <v>35</v>
      </c>
      <c r="R38" t="s">
        <v>36</v>
      </c>
      <c r="S38" t="s">
        <v>37</v>
      </c>
    </row>
    <row r="39" spans="2:19" x14ac:dyDescent="0.4">
      <c r="K39">
        <v>1</v>
      </c>
      <c r="L39" t="s">
        <v>108</v>
      </c>
      <c r="M39">
        <v>18</v>
      </c>
      <c r="N39">
        <v>63.59</v>
      </c>
      <c r="O39">
        <v>19.43</v>
      </c>
      <c r="P39">
        <v>4.71</v>
      </c>
      <c r="Q39">
        <v>58.05</v>
      </c>
      <c r="R39">
        <v>7.42</v>
      </c>
      <c r="S39" t="s">
        <v>114</v>
      </c>
    </row>
    <row r="40" spans="2:19" x14ac:dyDescent="0.4">
      <c r="K40">
        <v>2</v>
      </c>
      <c r="L40" t="s">
        <v>109</v>
      </c>
      <c r="M40">
        <v>31</v>
      </c>
      <c r="N40">
        <v>67.8</v>
      </c>
      <c r="O40">
        <v>17.53</v>
      </c>
      <c r="P40">
        <v>3.2</v>
      </c>
      <c r="Q40">
        <v>64.98</v>
      </c>
      <c r="R40">
        <v>12.94</v>
      </c>
      <c r="S40" t="s">
        <v>115</v>
      </c>
    </row>
    <row r="41" spans="2:19" x14ac:dyDescent="0.4">
      <c r="K41" t="s">
        <v>28</v>
      </c>
    </row>
    <row r="42" spans="2:19" x14ac:dyDescent="0.4">
      <c r="L42" t="s">
        <v>30</v>
      </c>
      <c r="M42" t="s">
        <v>45</v>
      </c>
      <c r="N42" t="s">
        <v>46</v>
      </c>
      <c r="O42" t="s">
        <v>47</v>
      </c>
      <c r="P42" t="s">
        <v>48</v>
      </c>
    </row>
    <row r="43" spans="2:19" x14ac:dyDescent="0.4">
      <c r="K43">
        <v>1</v>
      </c>
      <c r="L43" t="s">
        <v>108</v>
      </c>
      <c r="P43">
        <v>1</v>
      </c>
    </row>
    <row r="44" spans="2:19" x14ac:dyDescent="0.4">
      <c r="K44">
        <v>2</v>
      </c>
      <c r="L44" t="s">
        <v>109</v>
      </c>
      <c r="M44">
        <v>7.8890000000000002</v>
      </c>
      <c r="N44">
        <v>-4.8179999999999996</v>
      </c>
      <c r="O44">
        <v>19.545999999999999</v>
      </c>
      <c r="P44">
        <v>0.25</v>
      </c>
    </row>
    <row r="46" spans="2:19" x14ac:dyDescent="0.4">
      <c r="K46" t="s">
        <v>61</v>
      </c>
    </row>
    <row r="47" spans="2:19" x14ac:dyDescent="0.4">
      <c r="L47" t="s">
        <v>17</v>
      </c>
      <c r="M47" t="s">
        <v>146</v>
      </c>
    </row>
    <row r="48" spans="2:19" x14ac:dyDescent="0.4">
      <c r="L48" t="s">
        <v>109</v>
      </c>
      <c r="M48" t="s">
        <v>82</v>
      </c>
    </row>
    <row r="50" spans="11:12" x14ac:dyDescent="0.4">
      <c r="K50" t="s">
        <v>63</v>
      </c>
    </row>
    <row r="51" spans="11:12" x14ac:dyDescent="0.4">
      <c r="L51" t="s">
        <v>116</v>
      </c>
    </row>
  </sheetData>
  <phoneticPr fontId="3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E9CE-F7C9-4C1F-889E-EF725CF42269}">
  <dimension ref="A1:M43"/>
  <sheetViews>
    <sheetView zoomScale="55" zoomScaleNormal="55" workbookViewId="0">
      <selection activeCell="W19" sqref="W19"/>
    </sheetView>
  </sheetViews>
  <sheetFormatPr defaultRowHeight="18.75" x14ac:dyDescent="0.4"/>
  <sheetData>
    <row r="1" spans="1:13" x14ac:dyDescent="0.4">
      <c r="A1" s="4" t="s">
        <v>144</v>
      </c>
    </row>
    <row r="3" spans="1:13" x14ac:dyDescent="0.4">
      <c r="A3" t="s">
        <v>126</v>
      </c>
    </row>
    <row r="4" spans="1:13" x14ac:dyDescent="0.4">
      <c r="A4" s="12" t="s">
        <v>124</v>
      </c>
      <c r="B4" s="12" t="s">
        <v>86</v>
      </c>
      <c r="E4" t="s">
        <v>28</v>
      </c>
    </row>
    <row r="5" spans="1:13" x14ac:dyDescent="0.4">
      <c r="A5">
        <v>1.6944444439999999</v>
      </c>
      <c r="B5">
        <v>1.015873016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t="s">
        <v>35</v>
      </c>
      <c r="L5" t="s">
        <v>36</v>
      </c>
      <c r="M5" t="s">
        <v>37</v>
      </c>
    </row>
    <row r="6" spans="1:13" x14ac:dyDescent="0.4">
      <c r="A6">
        <v>1.506024096</v>
      </c>
      <c r="B6">
        <v>1.0555555560000001</v>
      </c>
      <c r="E6">
        <v>1</v>
      </c>
      <c r="F6" t="s">
        <v>85</v>
      </c>
      <c r="G6">
        <v>4</v>
      </c>
      <c r="H6">
        <v>1.54</v>
      </c>
      <c r="I6">
        <v>0.12</v>
      </c>
      <c r="J6">
        <v>7.0000000000000007E-2</v>
      </c>
      <c r="K6">
        <v>1.54</v>
      </c>
      <c r="L6">
        <v>0.09</v>
      </c>
      <c r="M6" t="s">
        <v>117</v>
      </c>
    </row>
    <row r="7" spans="1:13" x14ac:dyDescent="0.4">
      <c r="A7">
        <v>1.4</v>
      </c>
      <c r="B7">
        <v>1.137931034</v>
      </c>
      <c r="E7">
        <v>2</v>
      </c>
      <c r="F7" t="s">
        <v>89</v>
      </c>
      <c r="G7">
        <v>6</v>
      </c>
      <c r="H7">
        <v>1.1399999999999999</v>
      </c>
      <c r="I7">
        <v>0.12</v>
      </c>
      <c r="J7">
        <v>0.05</v>
      </c>
      <c r="K7">
        <v>1.1000000000000001</v>
      </c>
      <c r="L7">
        <v>7.0000000000000007E-2</v>
      </c>
      <c r="M7" t="s">
        <v>118</v>
      </c>
    </row>
    <row r="8" spans="1:13" x14ac:dyDescent="0.4">
      <c r="A8">
        <v>1.571428571</v>
      </c>
      <c r="B8">
        <v>1.2222222220000001</v>
      </c>
    </row>
    <row r="9" spans="1:13" x14ac:dyDescent="0.4">
      <c r="B9">
        <v>1.3235294120000001</v>
      </c>
      <c r="E9" t="s">
        <v>28</v>
      </c>
    </row>
    <row r="10" spans="1:13" x14ac:dyDescent="0.4">
      <c r="B10">
        <v>1.064516129</v>
      </c>
      <c r="F10" t="s">
        <v>30</v>
      </c>
      <c r="G10" t="s">
        <v>45</v>
      </c>
      <c r="H10" t="s">
        <v>46</v>
      </c>
      <c r="I10" t="s">
        <v>47</v>
      </c>
      <c r="J10" t="s">
        <v>48</v>
      </c>
    </row>
    <row r="11" spans="1:13" x14ac:dyDescent="0.4">
      <c r="E11">
        <v>1</v>
      </c>
      <c r="F11" t="s">
        <v>85</v>
      </c>
      <c r="J11">
        <v>1</v>
      </c>
    </row>
    <row r="12" spans="1:13" x14ac:dyDescent="0.4">
      <c r="E12">
        <v>2</v>
      </c>
      <c r="F12" t="s">
        <v>89</v>
      </c>
      <c r="G12">
        <v>-0.42599999999999999</v>
      </c>
      <c r="H12">
        <v>-0.59299999999999997</v>
      </c>
      <c r="I12">
        <v>-0.255</v>
      </c>
      <c r="J12">
        <v>2.7E-2</v>
      </c>
    </row>
    <row r="14" spans="1:13" x14ac:dyDescent="0.4">
      <c r="E14" t="s">
        <v>61</v>
      </c>
    </row>
    <row r="15" spans="1:13" x14ac:dyDescent="0.4">
      <c r="F15" t="s">
        <v>85</v>
      </c>
      <c r="G15" t="s">
        <v>90</v>
      </c>
    </row>
    <row r="16" spans="1:13" x14ac:dyDescent="0.4">
      <c r="F16" t="s">
        <v>89</v>
      </c>
      <c r="G16" t="s">
        <v>92</v>
      </c>
    </row>
    <row r="18" spans="1:13" x14ac:dyDescent="0.4">
      <c r="E18" t="s">
        <v>122</v>
      </c>
    </row>
    <row r="19" spans="1:13" x14ac:dyDescent="0.4">
      <c r="F19">
        <v>0.97729999999999995</v>
      </c>
    </row>
    <row r="21" spans="1:13" x14ac:dyDescent="0.4">
      <c r="E21" t="s">
        <v>123</v>
      </c>
    </row>
    <row r="22" spans="1:13" x14ac:dyDescent="0.4">
      <c r="F22" t="s">
        <v>128</v>
      </c>
    </row>
    <row r="24" spans="1:13" x14ac:dyDescent="0.4">
      <c r="A24" t="s">
        <v>125</v>
      </c>
    </row>
    <row r="25" spans="1:13" x14ac:dyDescent="0.4">
      <c r="A25" s="12" t="s">
        <v>87</v>
      </c>
      <c r="B25" s="12" t="s">
        <v>88</v>
      </c>
      <c r="E25" t="s">
        <v>121</v>
      </c>
    </row>
    <row r="26" spans="1:13" x14ac:dyDescent="0.4">
      <c r="A26">
        <v>1.595238095</v>
      </c>
      <c r="B26">
        <v>1.1599999999999999</v>
      </c>
      <c r="F26" t="s">
        <v>30</v>
      </c>
      <c r="G26" t="s">
        <v>31</v>
      </c>
      <c r="H26" t="s">
        <v>32</v>
      </c>
      <c r="I26" t="s">
        <v>33</v>
      </c>
      <c r="J26" t="s">
        <v>34</v>
      </c>
      <c r="K26" t="s">
        <v>35</v>
      </c>
      <c r="L26" t="s">
        <v>36</v>
      </c>
      <c r="M26" t="s">
        <v>37</v>
      </c>
    </row>
    <row r="27" spans="1:13" x14ac:dyDescent="0.4">
      <c r="A27">
        <v>2</v>
      </c>
      <c r="B27">
        <v>1.115384615</v>
      </c>
      <c r="E27">
        <v>1</v>
      </c>
      <c r="F27" t="s">
        <v>87</v>
      </c>
      <c r="G27">
        <v>3</v>
      </c>
      <c r="H27">
        <v>1.72</v>
      </c>
      <c r="I27">
        <v>0.24</v>
      </c>
      <c r="J27">
        <v>0.17</v>
      </c>
      <c r="K27">
        <v>1.6</v>
      </c>
      <c r="L27">
        <v>0.03</v>
      </c>
      <c r="M27" t="s">
        <v>119</v>
      </c>
    </row>
    <row r="28" spans="1:13" x14ac:dyDescent="0.4">
      <c r="A28">
        <v>1.5625</v>
      </c>
      <c r="B28">
        <v>1.025641026</v>
      </c>
      <c r="E28">
        <v>2</v>
      </c>
      <c r="F28" t="s">
        <v>88</v>
      </c>
      <c r="G28">
        <v>6</v>
      </c>
      <c r="H28">
        <v>1.19</v>
      </c>
      <c r="I28">
        <v>0.12</v>
      </c>
      <c r="J28">
        <v>0.05</v>
      </c>
      <c r="K28">
        <v>1.18</v>
      </c>
      <c r="L28">
        <v>0.1</v>
      </c>
      <c r="M28" t="s">
        <v>120</v>
      </c>
    </row>
    <row r="29" spans="1:13" x14ac:dyDescent="0.4">
      <c r="B29">
        <v>1.19047619</v>
      </c>
    </row>
    <row r="30" spans="1:13" x14ac:dyDescent="0.4">
      <c r="B30">
        <v>1.3333333329999999</v>
      </c>
      <c r="E30" t="s">
        <v>28</v>
      </c>
    </row>
    <row r="31" spans="1:13" x14ac:dyDescent="0.4">
      <c r="B31">
        <v>1.321428571</v>
      </c>
      <c r="F31" t="s">
        <v>30</v>
      </c>
      <c r="G31" t="s">
        <v>45</v>
      </c>
      <c r="H31" t="s">
        <v>46</v>
      </c>
      <c r="I31" t="s">
        <v>47</v>
      </c>
      <c r="J31" t="s">
        <v>48</v>
      </c>
    </row>
    <row r="32" spans="1:13" x14ac:dyDescent="0.4">
      <c r="E32">
        <v>1</v>
      </c>
      <c r="F32" t="s">
        <v>87</v>
      </c>
      <c r="J32">
        <v>1</v>
      </c>
    </row>
    <row r="33" spans="5:10" x14ac:dyDescent="0.4">
      <c r="E33">
        <v>2</v>
      </c>
      <c r="F33" t="s">
        <v>88</v>
      </c>
      <c r="G33">
        <v>-0.503</v>
      </c>
      <c r="H33">
        <v>-0.88500000000000001</v>
      </c>
      <c r="I33">
        <v>-0.26800000000000002</v>
      </c>
      <c r="J33">
        <v>0.04</v>
      </c>
    </row>
    <row r="35" spans="5:10" x14ac:dyDescent="0.4">
      <c r="E35" t="s">
        <v>61</v>
      </c>
    </row>
    <row r="36" spans="5:10" x14ac:dyDescent="0.4">
      <c r="F36" t="s">
        <v>87</v>
      </c>
      <c r="G36" t="s">
        <v>91</v>
      </c>
    </row>
    <row r="37" spans="5:10" x14ac:dyDescent="0.4">
      <c r="F37" t="s">
        <v>89</v>
      </c>
      <c r="G37" t="s">
        <v>93</v>
      </c>
    </row>
    <row r="39" spans="5:10" x14ac:dyDescent="0.4">
      <c r="E39" t="s">
        <v>122</v>
      </c>
    </row>
    <row r="40" spans="5:10" x14ac:dyDescent="0.4">
      <c r="F40">
        <v>0.57720000000000005</v>
      </c>
    </row>
    <row r="42" spans="5:10" x14ac:dyDescent="0.4">
      <c r="E42" t="s">
        <v>123</v>
      </c>
    </row>
    <row r="43" spans="5:10" x14ac:dyDescent="0.4">
      <c r="F43" t="s">
        <v>127</v>
      </c>
    </row>
  </sheetData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9A9C-5A7D-459D-BCA9-23F5695FA98E}">
  <dimension ref="A1:P48"/>
  <sheetViews>
    <sheetView topLeftCell="A7" zoomScale="85" zoomScaleNormal="85" workbookViewId="0">
      <selection activeCell="F41" sqref="F41"/>
    </sheetView>
  </sheetViews>
  <sheetFormatPr defaultRowHeight="18.75" x14ac:dyDescent="0.4"/>
  <cols>
    <col min="16" max="16" width="12.25" bestFit="1" customWidth="1"/>
  </cols>
  <sheetData>
    <row r="1" spans="1:16" x14ac:dyDescent="0.4">
      <c r="A1" s="4" t="s">
        <v>143</v>
      </c>
    </row>
    <row r="3" spans="1:16" x14ac:dyDescent="0.4">
      <c r="A3" s="1" t="s">
        <v>7</v>
      </c>
      <c r="B3" s="1"/>
      <c r="C3" s="1"/>
      <c r="D3" s="1"/>
      <c r="E3" s="1"/>
      <c r="F3" s="1" t="s">
        <v>8</v>
      </c>
      <c r="G3" s="1"/>
      <c r="H3" s="1"/>
      <c r="I3" s="1"/>
      <c r="J3" s="1" t="s">
        <v>9</v>
      </c>
      <c r="K3" s="1"/>
      <c r="L3" s="1"/>
      <c r="M3" s="1"/>
      <c r="N3" s="1" t="s">
        <v>10</v>
      </c>
      <c r="O3" s="1"/>
      <c r="P3" s="1" t="s">
        <v>11</v>
      </c>
    </row>
    <row r="4" spans="1:16" x14ac:dyDescent="0.4">
      <c r="B4" t="s">
        <v>0</v>
      </c>
      <c r="C4" t="s">
        <v>1</v>
      </c>
      <c r="D4" t="s">
        <v>2</v>
      </c>
      <c r="G4" t="s">
        <v>0</v>
      </c>
      <c r="H4" t="s">
        <v>1</v>
      </c>
      <c r="K4" t="s">
        <v>0</v>
      </c>
      <c r="L4" t="s">
        <v>1</v>
      </c>
      <c r="P4" s="3"/>
    </row>
    <row r="5" spans="1:16" x14ac:dyDescent="0.4">
      <c r="A5" t="s">
        <v>3</v>
      </c>
      <c r="B5">
        <v>0</v>
      </c>
      <c r="C5">
        <v>124</v>
      </c>
      <c r="D5">
        <f>B5+C5</f>
        <v>124</v>
      </c>
      <c r="F5" t="s">
        <v>3</v>
      </c>
      <c r="G5">
        <f>D5*B7/$D$7</f>
        <v>1.6460176991150441</v>
      </c>
      <c r="H5">
        <f>D5*C7/$D$7</f>
        <v>122.35398230088495</v>
      </c>
      <c r="J5" t="s">
        <v>3</v>
      </c>
      <c r="K5">
        <f>(B5-G5)^2/G5</f>
        <v>1.6460176991150444</v>
      </c>
      <c r="L5">
        <f>(C5-H5)^2/H5</f>
        <v>2.2143735862534358E-2</v>
      </c>
      <c r="N5">
        <f>SUM(K5:L6)</f>
        <v>3.6961223951463991</v>
      </c>
      <c r="P5" s="3">
        <f>_xlfn.CHISQ.DIST.RT(N5,2)</f>
        <v>0.15754231382804415</v>
      </c>
    </row>
    <row r="6" spans="1:16" x14ac:dyDescent="0.4">
      <c r="A6" t="s">
        <v>136</v>
      </c>
      <c r="B6">
        <v>3</v>
      </c>
      <c r="C6">
        <v>99</v>
      </c>
      <c r="D6">
        <f>B6+C6</f>
        <v>102</v>
      </c>
      <c r="F6" t="s">
        <v>4</v>
      </c>
      <c r="G6">
        <f>D6*B7/$D$7</f>
        <v>1.3539823008849559</v>
      </c>
      <c r="H6">
        <f>D6*C7/$D$7</f>
        <v>100.64601769911505</v>
      </c>
      <c r="J6" t="s">
        <v>4</v>
      </c>
      <c r="K6">
        <f>(B6-G6)^2/G6</f>
        <v>2.0010411244143671</v>
      </c>
      <c r="L6">
        <f>(C6-H6)^2/H6</f>
        <v>2.691983575445353E-2</v>
      </c>
      <c r="P6" s="3"/>
    </row>
    <row r="7" spans="1:16" x14ac:dyDescent="0.4">
      <c r="A7" t="s">
        <v>2</v>
      </c>
      <c r="B7">
        <f>B5+B6</f>
        <v>3</v>
      </c>
      <c r="C7">
        <f>C5+C6</f>
        <v>223</v>
      </c>
      <c r="D7">
        <f>D5+D6</f>
        <v>226</v>
      </c>
      <c r="P7" s="3"/>
    </row>
    <row r="8" spans="1:16" x14ac:dyDescent="0.4">
      <c r="P8" s="3"/>
    </row>
    <row r="9" spans="1:16" x14ac:dyDescent="0.4">
      <c r="B9" t="s">
        <v>0</v>
      </c>
      <c r="C9" t="s">
        <v>1</v>
      </c>
      <c r="D9" t="s">
        <v>2</v>
      </c>
      <c r="G9" t="s">
        <v>0</v>
      </c>
      <c r="H9" t="s">
        <v>1</v>
      </c>
      <c r="K9" t="s">
        <v>0</v>
      </c>
      <c r="L9" t="s">
        <v>1</v>
      </c>
      <c r="P9" s="3"/>
    </row>
    <row r="10" spans="1:16" x14ac:dyDescent="0.4">
      <c r="A10" t="s">
        <v>5</v>
      </c>
      <c r="B10">
        <v>23</v>
      </c>
      <c r="C10">
        <v>163</v>
      </c>
      <c r="D10">
        <f>B10+C10</f>
        <v>186</v>
      </c>
      <c r="F10" t="s">
        <v>5</v>
      </c>
      <c r="G10">
        <f>D10*B12/$D$12</f>
        <v>24.8</v>
      </c>
      <c r="H10">
        <f>D10*C12/$D$12</f>
        <v>161.19999999999999</v>
      </c>
      <c r="J10" t="s">
        <v>5</v>
      </c>
      <c r="K10">
        <f>(B10-G10)^2/G10</f>
        <v>0.13064516129032266</v>
      </c>
      <c r="L10">
        <f>(C10-H10)^2/H10</f>
        <v>2.0099255583126807E-2</v>
      </c>
      <c r="N10">
        <f>SUM(K10:L11)</f>
        <v>0.36809683190028319</v>
      </c>
      <c r="P10" s="3">
        <f>_xlfn.CHISQ.DIST.RT(N10,2)</f>
        <v>0.83189552583932902</v>
      </c>
    </row>
    <row r="11" spans="1:16" x14ac:dyDescent="0.4">
      <c r="A11" t="s">
        <v>138</v>
      </c>
      <c r="B11">
        <v>19</v>
      </c>
      <c r="C11">
        <v>110</v>
      </c>
      <c r="D11">
        <f>B11+C11</f>
        <v>129</v>
      </c>
      <c r="F11" t="s">
        <v>6</v>
      </c>
      <c r="G11">
        <f>D11*B12/$D$12</f>
        <v>17.2</v>
      </c>
      <c r="H11">
        <f>D11*C12/$D$12</f>
        <v>111.8</v>
      </c>
      <c r="J11" t="s">
        <v>6</v>
      </c>
      <c r="K11">
        <f>(B11-G11)^2/G11</f>
        <v>0.18837209302325597</v>
      </c>
      <c r="L11">
        <f>(C11-H11)^2/H11</f>
        <v>2.8980322003577724E-2</v>
      </c>
    </row>
    <row r="12" spans="1:16" x14ac:dyDescent="0.4">
      <c r="A12" t="s">
        <v>2</v>
      </c>
      <c r="B12">
        <f>B10+B11</f>
        <v>42</v>
      </c>
      <c r="C12">
        <f>C10+C11</f>
        <v>273</v>
      </c>
      <c r="D12">
        <f t="shared" ref="D12" si="0">D10+D11</f>
        <v>315</v>
      </c>
    </row>
    <row r="17" spans="1:12" x14ac:dyDescent="0.4">
      <c r="A17" s="4" t="s">
        <v>139</v>
      </c>
    </row>
    <row r="19" spans="1:12" x14ac:dyDescent="0.4">
      <c r="A19" s="12" t="s">
        <v>5</v>
      </c>
      <c r="B19" s="12" t="s">
        <v>138</v>
      </c>
      <c r="D19" t="s">
        <v>28</v>
      </c>
    </row>
    <row r="20" spans="1:12" x14ac:dyDescent="0.4">
      <c r="A20">
        <v>2.977413498958454</v>
      </c>
      <c r="B20">
        <v>0</v>
      </c>
      <c r="E20" t="s">
        <v>30</v>
      </c>
      <c r="F20" t="s">
        <v>31</v>
      </c>
      <c r="G20" t="s">
        <v>32</v>
      </c>
      <c r="H20" t="s">
        <v>33</v>
      </c>
      <c r="I20" t="s">
        <v>34</v>
      </c>
      <c r="J20" t="s">
        <v>35</v>
      </c>
      <c r="K20" t="s">
        <v>36</v>
      </c>
      <c r="L20" t="s">
        <v>37</v>
      </c>
    </row>
    <row r="21" spans="1:12" x14ac:dyDescent="0.4">
      <c r="A21">
        <v>0</v>
      </c>
      <c r="B21">
        <v>15.977869323207825</v>
      </c>
      <c r="D21">
        <v>1</v>
      </c>
      <c r="E21" t="s">
        <v>20</v>
      </c>
      <c r="F21">
        <v>29</v>
      </c>
      <c r="G21">
        <v>4.55</v>
      </c>
      <c r="H21">
        <v>6.57</v>
      </c>
      <c r="I21">
        <v>1.24</v>
      </c>
      <c r="J21">
        <v>0</v>
      </c>
      <c r="K21">
        <v>0</v>
      </c>
      <c r="L21" t="s">
        <v>41</v>
      </c>
    </row>
    <row r="22" spans="1:12" x14ac:dyDescent="0.4">
      <c r="A22">
        <v>0</v>
      </c>
      <c r="B22">
        <v>0</v>
      </c>
      <c r="D22">
        <v>2</v>
      </c>
      <c r="E22" t="s">
        <v>137</v>
      </c>
      <c r="F22">
        <v>26</v>
      </c>
      <c r="G22">
        <v>2.52</v>
      </c>
      <c r="H22">
        <v>5.79</v>
      </c>
      <c r="I22">
        <v>1.1599999999999999</v>
      </c>
      <c r="J22">
        <v>0</v>
      </c>
      <c r="K22">
        <v>0</v>
      </c>
      <c r="L22" t="s">
        <v>140</v>
      </c>
    </row>
    <row r="23" spans="1:12" x14ac:dyDescent="0.4">
      <c r="A23">
        <v>5.7067246407467955</v>
      </c>
      <c r="B23">
        <v>0</v>
      </c>
      <c r="D23" t="s">
        <v>28</v>
      </c>
    </row>
    <row r="24" spans="1:12" x14ac:dyDescent="0.4">
      <c r="A24">
        <v>16.64828293668819</v>
      </c>
      <c r="B24">
        <v>12.331951728174023</v>
      </c>
      <c r="E24" t="s">
        <v>30</v>
      </c>
      <c r="F24" t="s">
        <v>45</v>
      </c>
      <c r="G24" t="s">
        <v>46</v>
      </c>
      <c r="H24" t="s">
        <v>47</v>
      </c>
      <c r="I24" t="s">
        <v>48</v>
      </c>
    </row>
    <row r="25" spans="1:12" x14ac:dyDescent="0.4">
      <c r="A25">
        <v>4.8382678652861193</v>
      </c>
      <c r="B25">
        <v>2.3398216742042011</v>
      </c>
      <c r="D25">
        <v>1</v>
      </c>
      <c r="E25" t="s">
        <v>20</v>
      </c>
      <c r="I25">
        <v>1</v>
      </c>
    </row>
    <row r="26" spans="1:12" x14ac:dyDescent="0.4">
      <c r="A26">
        <v>0</v>
      </c>
      <c r="B26">
        <v>22.733823598945499</v>
      </c>
      <c r="D26">
        <v>2</v>
      </c>
      <c r="E26" t="s">
        <v>137</v>
      </c>
      <c r="F26">
        <v>-1.2370000000000001</v>
      </c>
      <c r="G26">
        <v>-5.72</v>
      </c>
      <c r="I26">
        <v>1</v>
      </c>
    </row>
    <row r="27" spans="1:12" x14ac:dyDescent="0.4">
      <c r="A27">
        <v>6.8399936349572492</v>
      </c>
      <c r="B27">
        <v>0</v>
      </c>
    </row>
    <row r="28" spans="1:12" x14ac:dyDescent="0.4">
      <c r="A28">
        <v>0</v>
      </c>
      <c r="B28">
        <v>0</v>
      </c>
    </row>
    <row r="29" spans="1:12" x14ac:dyDescent="0.4">
      <c r="A29">
        <v>0</v>
      </c>
      <c r="B29">
        <v>0</v>
      </c>
    </row>
    <row r="30" spans="1:12" x14ac:dyDescent="0.4">
      <c r="A30">
        <v>10.44982290980599</v>
      </c>
      <c r="B30">
        <v>5.4071777690792988</v>
      </c>
    </row>
    <row r="31" spans="1:12" x14ac:dyDescent="0.4">
      <c r="A31">
        <v>8.0991904559319359</v>
      </c>
      <c r="B31">
        <v>0</v>
      </c>
    </row>
    <row r="32" spans="1:12" x14ac:dyDescent="0.4">
      <c r="A32">
        <v>0</v>
      </c>
      <c r="B32">
        <v>0</v>
      </c>
    </row>
    <row r="33" spans="1:6" x14ac:dyDescent="0.4">
      <c r="A33">
        <v>9.5994730496300917</v>
      </c>
      <c r="B33">
        <v>0</v>
      </c>
    </row>
    <row r="34" spans="1:6" x14ac:dyDescent="0.4">
      <c r="A34">
        <v>0</v>
      </c>
      <c r="B34">
        <v>6.6989464242403249</v>
      </c>
    </row>
    <row r="35" spans="1:6" x14ac:dyDescent="0.4">
      <c r="A35">
        <v>0</v>
      </c>
      <c r="B35">
        <v>0</v>
      </c>
    </row>
    <row r="36" spans="1:6" x14ac:dyDescent="0.4">
      <c r="A36">
        <v>0</v>
      </c>
      <c r="B36">
        <v>0</v>
      </c>
    </row>
    <row r="37" spans="1:6" x14ac:dyDescent="0.4">
      <c r="A37">
        <v>0</v>
      </c>
      <c r="B37">
        <v>0</v>
      </c>
    </row>
    <row r="38" spans="1:6" x14ac:dyDescent="0.4">
      <c r="A38">
        <v>16.217938841676872</v>
      </c>
      <c r="B38">
        <v>0</v>
      </c>
    </row>
    <row r="39" spans="1:6" x14ac:dyDescent="0.4">
      <c r="A39">
        <v>25.588270028605574</v>
      </c>
      <c r="B39">
        <v>0</v>
      </c>
      <c r="D39" t="s">
        <v>61</v>
      </c>
    </row>
    <row r="40" spans="1:6" x14ac:dyDescent="0.4">
      <c r="A40">
        <v>5.7203274334654868</v>
      </c>
      <c r="B40">
        <v>0</v>
      </c>
      <c r="E40" t="s">
        <v>5</v>
      </c>
      <c r="F40" t="s">
        <v>64</v>
      </c>
    </row>
    <row r="41" spans="1:6" x14ac:dyDescent="0.4">
      <c r="A41">
        <v>0</v>
      </c>
      <c r="B41">
        <v>0</v>
      </c>
      <c r="E41" t="s">
        <v>137</v>
      </c>
      <c r="F41" t="s">
        <v>145</v>
      </c>
    </row>
    <row r="42" spans="1:6" x14ac:dyDescent="0.4">
      <c r="A42">
        <v>0</v>
      </c>
      <c r="B42">
        <v>0</v>
      </c>
    </row>
    <row r="43" spans="1:6" x14ac:dyDescent="0.4">
      <c r="A43">
        <v>0</v>
      </c>
      <c r="B43">
        <v>0</v>
      </c>
      <c r="D43" t="s">
        <v>63</v>
      </c>
    </row>
    <row r="44" spans="1:6" x14ac:dyDescent="0.4">
      <c r="A44">
        <v>12.552577989484856</v>
      </c>
      <c r="B44">
        <v>0</v>
      </c>
      <c r="E44" t="s">
        <v>141</v>
      </c>
    </row>
    <row r="45" spans="1:6" x14ac:dyDescent="0.4">
      <c r="A45">
        <v>0</v>
      </c>
      <c r="B45">
        <v>0</v>
      </c>
    </row>
    <row r="46" spans="1:6" x14ac:dyDescent="0.4">
      <c r="A46">
        <v>0</v>
      </c>
    </row>
    <row r="47" spans="1:6" x14ac:dyDescent="0.4">
      <c r="A47">
        <v>6.760544398637494</v>
      </c>
    </row>
    <row r="48" spans="1:6" x14ac:dyDescent="0.4">
      <c r="A48">
        <v>0</v>
      </c>
    </row>
  </sheetData>
  <phoneticPr fontId="3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E5EB-41D8-4785-A84C-6293E4CDFECE}">
  <dimension ref="A1:F12"/>
  <sheetViews>
    <sheetView tabSelected="1" workbookViewId="0">
      <selection activeCell="G15" sqref="G15"/>
    </sheetView>
  </sheetViews>
  <sheetFormatPr defaultRowHeight="18.75" x14ac:dyDescent="0.4"/>
  <sheetData>
    <row r="1" spans="1:6" x14ac:dyDescent="0.4">
      <c r="A1" s="4" t="s">
        <v>135</v>
      </c>
    </row>
    <row r="3" spans="1:6" x14ac:dyDescent="0.4">
      <c r="A3" s="12" t="s">
        <v>129</v>
      </c>
      <c r="B3" s="12" t="s">
        <v>130</v>
      </c>
      <c r="C3" s="12" t="s">
        <v>142</v>
      </c>
      <c r="D3" s="12" t="s">
        <v>131</v>
      </c>
    </row>
    <row r="4" spans="1:6" x14ac:dyDescent="0.4">
      <c r="A4">
        <v>16</v>
      </c>
      <c r="B4">
        <v>361</v>
      </c>
      <c r="C4">
        <v>377</v>
      </c>
      <c r="D4">
        <v>95.755968169761275</v>
      </c>
    </row>
    <row r="5" spans="1:6" x14ac:dyDescent="0.4">
      <c r="A5">
        <v>98</v>
      </c>
      <c r="B5">
        <v>502</v>
      </c>
      <c r="C5">
        <v>600</v>
      </c>
      <c r="D5">
        <v>83.666666666666671</v>
      </c>
    </row>
    <row r="6" spans="1:6" x14ac:dyDescent="0.4">
      <c r="A6">
        <v>25</v>
      </c>
      <c r="B6">
        <v>206</v>
      </c>
      <c r="C6">
        <v>231</v>
      </c>
      <c r="D6">
        <v>89.177489177489178</v>
      </c>
    </row>
    <row r="7" spans="1:6" x14ac:dyDescent="0.4">
      <c r="A7">
        <v>32</v>
      </c>
      <c r="B7">
        <v>261</v>
      </c>
      <c r="C7">
        <v>293</v>
      </c>
      <c r="D7">
        <v>89.078498293515366</v>
      </c>
    </row>
    <row r="8" spans="1:6" x14ac:dyDescent="0.4">
      <c r="A8">
        <v>5</v>
      </c>
      <c r="B8">
        <v>55</v>
      </c>
      <c r="C8">
        <v>60</v>
      </c>
      <c r="D8">
        <v>91.666666666666657</v>
      </c>
    </row>
    <row r="9" spans="1:6" x14ac:dyDescent="0.4">
      <c r="A9">
        <v>22</v>
      </c>
      <c r="B9">
        <v>172</v>
      </c>
      <c r="C9">
        <v>194</v>
      </c>
      <c r="D9">
        <v>88.659793814432987</v>
      </c>
    </row>
    <row r="11" spans="1:6" x14ac:dyDescent="0.4">
      <c r="D11" t="s">
        <v>133</v>
      </c>
      <c r="F11" t="s">
        <v>134</v>
      </c>
    </row>
    <row r="12" spans="1:6" x14ac:dyDescent="0.4">
      <c r="D12">
        <v>89.667513798088692</v>
      </c>
      <c r="E12" t="s">
        <v>132</v>
      </c>
      <c r="F12">
        <v>1.619450710183949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Figure 6F</vt:lpstr>
      <vt:lpstr>Figure 6G</vt:lpstr>
      <vt:lpstr>Figure 6H</vt:lpstr>
      <vt:lpstr>Figure 6I</vt:lpstr>
      <vt:lpstr>Figure 6K</vt:lpstr>
      <vt:lpstr>Figure 6M</vt:lpstr>
      <vt:lpstr>Figure 6 - sup1</vt:lpstr>
      <vt:lpstr>infection efficiency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EGAWA Ryo</dc:creator>
  <cp:lastModifiedBy>EGAWA Ryo</cp:lastModifiedBy>
  <dcterms:created xsi:type="dcterms:W3CDTF">2025-10-15T09:44:04Z</dcterms:created>
  <dcterms:modified xsi:type="dcterms:W3CDTF">2025-10-24T07:17:29Z</dcterms:modified>
</cp:coreProperties>
</file>