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13_ncr:1_{E94F479F-2EE8-4C83-BEBF-4C603C1426DD}" xr6:coauthVersionLast="47" xr6:coauthVersionMax="47" xr10:uidLastSave="{00000000-0000-0000-0000-000000000000}"/>
  <bookViews>
    <workbookView xWindow="-108" yWindow="-108" windowWidth="23256" windowHeight="12456" xr2:uid="{06C52C1F-A41B-4474-B841-52F07B3934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2" i="1"/>
  <c r="K11" i="1"/>
  <c r="M14" i="1"/>
  <c r="L14" i="1"/>
  <c r="L13" i="1"/>
  <c r="K13" i="1"/>
  <c r="M12" i="1"/>
  <c r="L12" i="1"/>
  <c r="L11" i="1"/>
  <c r="H74" i="1"/>
  <c r="H71" i="1"/>
  <c r="H68" i="1"/>
  <c r="H65" i="1"/>
  <c r="H49" i="1"/>
  <c r="H46" i="1"/>
  <c r="H43" i="1"/>
  <c r="H40" i="1"/>
  <c r="H24" i="1"/>
  <c r="H21" i="1"/>
  <c r="H18" i="1"/>
  <c r="H15" i="1"/>
  <c r="F15" i="1"/>
  <c r="G15" i="1"/>
  <c r="F74" i="1"/>
  <c r="G74" i="1" s="1"/>
  <c r="F71" i="1"/>
  <c r="G71" i="1" s="1"/>
  <c r="F68" i="1"/>
  <c r="G68" i="1" s="1"/>
  <c r="F65" i="1"/>
  <c r="G65" i="1" s="1"/>
  <c r="F49" i="1"/>
  <c r="G49" i="1" s="1"/>
  <c r="F46" i="1"/>
  <c r="G46" i="1" s="1"/>
  <c r="G43" i="1"/>
  <c r="F43" i="1"/>
  <c r="F40" i="1"/>
  <c r="G40" i="1" s="1"/>
  <c r="F24" i="1"/>
  <c r="G24" i="1" s="1"/>
  <c r="F21" i="1"/>
  <c r="G21" i="1" s="1"/>
  <c r="F18" i="1"/>
  <c r="G18" i="1" s="1"/>
</calcChain>
</file>

<file path=xl/sharedStrings.xml><?xml version="1.0" encoding="utf-8"?>
<sst xmlns="http://schemas.openxmlformats.org/spreadsheetml/2006/main" count="171" uniqueCount="22">
  <si>
    <t>experiment I</t>
  </si>
  <si>
    <t>Target</t>
  </si>
  <si>
    <t>Sample</t>
  </si>
  <si>
    <t>Cq</t>
  </si>
  <si>
    <t>Cq Std. Dev</t>
  </si>
  <si>
    <t>Cq Mean</t>
  </si>
  <si>
    <t>2^(-dCp)</t>
  </si>
  <si>
    <t>act2</t>
  </si>
  <si>
    <t>GFP</t>
  </si>
  <si>
    <t>experiment II</t>
  </si>
  <si>
    <t>experiment III</t>
  </si>
  <si>
    <t>-dCp (act-GFP)</t>
  </si>
  <si>
    <t>norm to wt</t>
  </si>
  <si>
    <t>SLF2-/- integrated GFP</t>
  </si>
  <si>
    <t>wt integrated GFP</t>
  </si>
  <si>
    <t>wt episomal GFP</t>
  </si>
  <si>
    <t>SLF2-/- episomal GFP</t>
  </si>
  <si>
    <t>normalized data</t>
  </si>
  <si>
    <t>cell line</t>
  </si>
  <si>
    <t>mean</t>
  </si>
  <si>
    <t>SD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</si>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</sst>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;\-###0.00"/>
    <numFmt numFmtId="165" formatCode="###0.000;\-###0.000"/>
    <numFmt numFmtId="166" formatCode="###0.00000;\-###0.00000"/>
    <numFmt numFmtId="167" formatCode="0.00_ ;\-0.00\ "/>
    <numFmt numFmtId="168" formatCode="###0.0000;\-###0.0000"/>
  </numFmts>
  <fonts count="4" x14ac:knownFonts="1">
    <font>
      <sz val="11"/>
      <color theme="1"/>
      <name val="Aptos Narrow"/>
      <family val="2"/>
      <charset val="238"/>
      <scheme val="minor"/>
    </font>
    <font>
      <sz val="8.25"/>
      <name val="Microsoft Sans Serif"/>
      <family val="2"/>
      <charset val="238"/>
    </font>
    <font>
      <b/>
      <sz val="8.25"/>
      <name val="Microsoft Sans Serif"/>
      <family val="2"/>
      <charset val="238"/>
    </font>
    <font>
      <sz val="8.25"/>
      <name val="Microsoft Sans Serif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7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0" fillId="0" borderId="0" xfId="0" applyFont="1"/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8C07-D9F2-4597-B22E-1D0AE67A0D5B}">
  <dimension ref="A1:Q76"/>
  <sheetViews>
    <sheetView tabSelected="1" topLeftCell="C1" workbookViewId="0">
      <selection activeCell="K18" sqref="K18"/>
    </sheetView>
  </sheetViews>
  <sheetFormatPr defaultRowHeight="14.4" x14ac:dyDescent="0.3"/>
  <cols>
    <col min="2" max="2" width="18.77734375" customWidth="1"/>
    <col min="8" max="8" width="8.88671875" style="15"/>
    <col min="10" max="10" width="17.109375" customWidth="1"/>
  </cols>
  <sheetData>
    <row r="1" spans="1:17" x14ac:dyDescent="0.3">
      <c r="A1" s="1" t="s">
        <v>0</v>
      </c>
      <c r="H1" s="4"/>
    </row>
    <row r="2" spans="1:1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11</v>
      </c>
      <c r="G2" s="1" t="s">
        <v>6</v>
      </c>
      <c r="H2" s="1" t="s">
        <v>12</v>
      </c>
      <c r="K2" s="1" t="s">
        <v>17</v>
      </c>
    </row>
    <row r="3" spans="1:17" x14ac:dyDescent="0.3">
      <c r="A3" s="1" t="s">
        <v>7</v>
      </c>
      <c r="B3" s="1" t="s">
        <v>14</v>
      </c>
      <c r="C3" s="2">
        <v>21.731932705748001</v>
      </c>
      <c r="D3" s="3">
        <v>1.9912689529990799E-2</v>
      </c>
      <c r="E3" s="2">
        <v>21.739685580836799</v>
      </c>
      <c r="F3" s="4"/>
      <c r="G3" s="3"/>
      <c r="H3" s="4"/>
      <c r="J3" s="13"/>
      <c r="K3" s="1" t="s">
        <v>0</v>
      </c>
      <c r="L3" s="1" t="s">
        <v>9</v>
      </c>
      <c r="M3" s="1" t="s">
        <v>10</v>
      </c>
    </row>
    <row r="4" spans="1:17" x14ac:dyDescent="0.3">
      <c r="A4" s="1" t="s">
        <v>7</v>
      </c>
      <c r="B4" s="1" t="s">
        <v>14</v>
      </c>
      <c r="C4" s="2">
        <v>21.7623086154113</v>
      </c>
      <c r="D4" s="3">
        <v>1.9912689529990799E-2</v>
      </c>
      <c r="E4" s="2">
        <v>21.739685580836799</v>
      </c>
      <c r="F4" s="4"/>
      <c r="G4" s="3"/>
      <c r="H4" s="4"/>
      <c r="J4" s="1" t="s">
        <v>14</v>
      </c>
      <c r="K4" s="13">
        <v>1</v>
      </c>
      <c r="L4" s="13">
        <v>1</v>
      </c>
      <c r="M4" s="13">
        <v>1</v>
      </c>
      <c r="N4" s="15"/>
    </row>
    <row r="5" spans="1:17" x14ac:dyDescent="0.3">
      <c r="A5" s="1" t="s">
        <v>7</v>
      </c>
      <c r="B5" s="1" t="s">
        <v>14</v>
      </c>
      <c r="C5" s="2">
        <v>21.724815421351099</v>
      </c>
      <c r="D5" s="3">
        <v>1.9912689529990799E-2</v>
      </c>
      <c r="E5" s="2">
        <v>21.739685580836799</v>
      </c>
      <c r="F5" s="4"/>
      <c r="G5" s="3"/>
      <c r="H5" s="4"/>
      <c r="J5" s="1" t="s">
        <v>13</v>
      </c>
      <c r="K5" s="13">
        <v>1.1057713673136624</v>
      </c>
      <c r="L5" s="13">
        <v>1.6825395726948076</v>
      </c>
      <c r="M5" s="13">
        <v>0.96532553609314031</v>
      </c>
      <c r="N5" s="15"/>
    </row>
    <row r="6" spans="1:17" x14ac:dyDescent="0.3">
      <c r="A6" s="1" t="s">
        <v>7</v>
      </c>
      <c r="B6" s="1" t="s">
        <v>13</v>
      </c>
      <c r="C6" s="2">
        <v>21.804677826509899</v>
      </c>
      <c r="D6" s="3">
        <v>1.07058313013532E-2</v>
      </c>
      <c r="E6" s="2">
        <v>21.8104161207525</v>
      </c>
      <c r="F6" s="4"/>
      <c r="G6" s="3"/>
      <c r="H6" s="4"/>
      <c r="J6" s="1" t="s">
        <v>15</v>
      </c>
      <c r="K6" s="13">
        <v>1</v>
      </c>
      <c r="L6" s="13">
        <v>1</v>
      </c>
      <c r="M6" s="13">
        <v>1</v>
      </c>
      <c r="N6" s="15"/>
    </row>
    <row r="7" spans="1:17" x14ac:dyDescent="0.3">
      <c r="A7" s="1" t="s">
        <v>7</v>
      </c>
      <c r="B7" s="1" t="s">
        <v>13</v>
      </c>
      <c r="C7" s="2">
        <v>21.803802715040199</v>
      </c>
      <c r="D7" s="3">
        <v>1.07058313013532E-2</v>
      </c>
      <c r="E7" s="2">
        <v>21.8104161207525</v>
      </c>
      <c r="F7" s="4"/>
      <c r="G7" s="3"/>
      <c r="H7" s="4"/>
      <c r="J7" s="1" t="s">
        <v>16</v>
      </c>
      <c r="K7" s="13">
        <v>0.60654131260125832</v>
      </c>
      <c r="L7" s="13">
        <v>1.6625129895441244</v>
      </c>
      <c r="M7" s="13">
        <v>0.94494146288065517</v>
      </c>
      <c r="N7" s="15"/>
    </row>
    <row r="8" spans="1:17" x14ac:dyDescent="0.3">
      <c r="A8" s="1" t="s">
        <v>7</v>
      </c>
      <c r="B8" s="1" t="s">
        <v>13</v>
      </c>
      <c r="C8" s="2">
        <v>21.822767820707401</v>
      </c>
      <c r="D8" s="3">
        <v>1.07058313013532E-2</v>
      </c>
      <c r="E8" s="2">
        <v>21.8104161207525</v>
      </c>
      <c r="F8" s="4"/>
      <c r="G8" s="3"/>
      <c r="H8" s="4"/>
      <c r="N8" s="15"/>
    </row>
    <row r="9" spans="1:17" x14ac:dyDescent="0.3">
      <c r="A9" s="1" t="s">
        <v>7</v>
      </c>
      <c r="B9" s="1" t="s">
        <v>15</v>
      </c>
      <c r="C9" s="2">
        <v>21.689636906052201</v>
      </c>
      <c r="D9" s="3">
        <v>1.7415675899322899E-2</v>
      </c>
      <c r="E9" s="2">
        <v>21.6818591619923</v>
      </c>
      <c r="F9" s="4"/>
      <c r="G9" s="3"/>
      <c r="H9" s="4"/>
      <c r="K9" s="15"/>
      <c r="L9" s="4"/>
      <c r="M9" s="15"/>
      <c r="N9" s="15"/>
    </row>
    <row r="10" spans="1:17" x14ac:dyDescent="0.3">
      <c r="A10" s="1" t="s">
        <v>7</v>
      </c>
      <c r="B10" s="1" t="s">
        <v>15</v>
      </c>
      <c r="C10" s="2">
        <v>21.6940306694733</v>
      </c>
      <c r="D10" s="3">
        <v>1.7415675899322899E-2</v>
      </c>
      <c r="E10" s="2">
        <v>21.6818591619923</v>
      </c>
      <c r="F10" s="4"/>
      <c r="G10" s="3"/>
      <c r="H10" s="4"/>
      <c r="J10" s="20" t="s">
        <v>18</v>
      </c>
      <c r="K10" s="20" t="s">
        <v>19</v>
      </c>
      <c r="L10" s="20" t="s">
        <v>20</v>
      </c>
      <c r="M10" s="21" t="s">
        <v>21</v>
      </c>
    </row>
    <row r="11" spans="1:17" x14ac:dyDescent="0.3">
      <c r="A11" s="1" t="s">
        <v>7</v>
      </c>
      <c r="B11" s="1" t="s">
        <v>15</v>
      </c>
      <c r="C11" s="2">
        <v>21.661909910451499</v>
      </c>
      <c r="D11" s="3">
        <v>1.7415675899322899E-2</v>
      </c>
      <c r="E11" s="2">
        <v>21.6818591619923</v>
      </c>
      <c r="F11" s="4"/>
      <c r="G11" s="3"/>
      <c r="H11" s="4"/>
      <c r="J11" s="18" t="s">
        <v>14</v>
      </c>
      <c r="K11" s="18">
        <f>GEOMEAN(K4:M4)</f>
        <v>1</v>
      </c>
      <c r="L11" s="18">
        <f>_xlfn.STDEV.S(K4:M4)</f>
        <v>0</v>
      </c>
      <c r="M11" s="16"/>
    </row>
    <row r="12" spans="1:17" x14ac:dyDescent="0.3">
      <c r="A12" s="1" t="s">
        <v>7</v>
      </c>
      <c r="B12" s="1" t="s">
        <v>16</v>
      </c>
      <c r="C12" s="2">
        <v>20.218459415968798</v>
      </c>
      <c r="D12" s="3">
        <v>2.7718993912011401E-2</v>
      </c>
      <c r="E12" s="2">
        <v>20.197371521758399</v>
      </c>
      <c r="F12" s="4"/>
      <c r="G12" s="3"/>
      <c r="H12" s="4"/>
      <c r="J12" s="18" t="s">
        <v>13</v>
      </c>
      <c r="K12" s="18">
        <f>GEOMEAN(K5:M5)</f>
        <v>1.2155368821048058</v>
      </c>
      <c r="L12" s="18">
        <f>_xlfn.STDEV.S(K5:M5)</f>
        <v>0.38008388735125803</v>
      </c>
      <c r="M12" s="16">
        <f>_xlfn.T.TEST(K4:M4,K5:M5,2,2)</f>
        <v>0.31614422126443825</v>
      </c>
    </row>
    <row r="13" spans="1:17" x14ac:dyDescent="0.3">
      <c r="A13" s="1" t="s">
        <v>7</v>
      </c>
      <c r="B13" s="1" t="s">
        <v>16</v>
      </c>
      <c r="C13" s="2">
        <v>20.2076798685755</v>
      </c>
      <c r="D13" s="3">
        <v>2.7718993912011401E-2</v>
      </c>
      <c r="E13" s="2">
        <v>20.197371521758399</v>
      </c>
      <c r="F13" s="4"/>
      <c r="G13" s="3"/>
      <c r="H13" s="4"/>
      <c r="J13" s="18" t="s">
        <v>15</v>
      </c>
      <c r="K13" s="18">
        <f>GEOMEAN(K6:M6)</f>
        <v>1</v>
      </c>
      <c r="L13" s="18">
        <f>_xlfn.STDEV.S(K6:M6)</f>
        <v>0</v>
      </c>
      <c r="M13" s="16"/>
    </row>
    <row r="14" spans="1:17" x14ac:dyDescent="0.3">
      <c r="A14" s="1" t="s">
        <v>7</v>
      </c>
      <c r="B14" s="1" t="s">
        <v>16</v>
      </c>
      <c r="C14" s="2">
        <v>20.165975280730901</v>
      </c>
      <c r="D14" s="3">
        <v>2.7718993912011401E-2</v>
      </c>
      <c r="E14" s="2">
        <v>20.197371521758399</v>
      </c>
      <c r="F14" s="5"/>
      <c r="G14" s="3"/>
      <c r="H14" s="4"/>
      <c r="J14" s="19" t="s">
        <v>16</v>
      </c>
      <c r="K14" s="19">
        <f>GEOMEAN(K7:M7)</f>
        <v>0.98403402029144926</v>
      </c>
      <c r="L14" s="19">
        <f>_xlfn.STDEV.S(K7:M7)</f>
        <v>0.53921234841399124</v>
      </c>
      <c r="M14" s="17">
        <f>_xlfn.T.TEST(K6:M6,K7:M7,2,2)</f>
        <v>0.8300054979134972</v>
      </c>
    </row>
    <row r="15" spans="1:17" x14ac:dyDescent="0.3">
      <c r="A15" s="1" t="s">
        <v>8</v>
      </c>
      <c r="B15" s="1" t="s">
        <v>14</v>
      </c>
      <c r="C15" s="2">
        <v>26.2186946410635</v>
      </c>
      <c r="D15" s="3">
        <v>6.6371849423415799E-2</v>
      </c>
      <c r="E15" s="2">
        <v>26.1541964218262</v>
      </c>
      <c r="F15" s="6">
        <f>E3-E15</f>
        <v>-4.4145108409894007</v>
      </c>
      <c r="G15" s="7">
        <f>2^F15</f>
        <v>4.6892114922559208E-2</v>
      </c>
      <c r="H15" s="13">
        <f>G15/G15</f>
        <v>1</v>
      </c>
      <c r="J15" s="1"/>
      <c r="K15" s="1"/>
      <c r="L15" s="1"/>
      <c r="M15" s="1"/>
      <c r="N15" s="13"/>
      <c r="O15" s="13"/>
      <c r="P15" s="13"/>
      <c r="Q15" s="13"/>
    </row>
    <row r="16" spans="1:17" x14ac:dyDescent="0.3">
      <c r="A16" s="1" t="s">
        <v>8</v>
      </c>
      <c r="B16" s="1" t="s">
        <v>14</v>
      </c>
      <c r="C16" s="2">
        <v>26.157797098570899</v>
      </c>
      <c r="D16" s="3">
        <v>6.6371849423415799E-2</v>
      </c>
      <c r="E16" s="2">
        <v>26.1541964218262</v>
      </c>
      <c r="F16" s="4"/>
      <c r="G16" s="3"/>
      <c r="H16" s="4"/>
      <c r="M16" s="8"/>
      <c r="N16" s="13"/>
      <c r="O16" s="13"/>
      <c r="P16" s="13"/>
      <c r="Q16" s="13"/>
    </row>
    <row r="17" spans="1:17" x14ac:dyDescent="0.3">
      <c r="A17" s="1" t="s">
        <v>8</v>
      </c>
      <c r="B17" s="1" t="s">
        <v>14</v>
      </c>
      <c r="C17" s="2">
        <v>26.086097525844199</v>
      </c>
      <c r="D17" s="3">
        <v>6.6371849423415799E-2</v>
      </c>
      <c r="E17" s="2">
        <v>26.1541964218262</v>
      </c>
      <c r="F17" s="4"/>
      <c r="G17" s="3"/>
      <c r="H17" s="4"/>
      <c r="M17" s="8"/>
      <c r="N17" s="13"/>
      <c r="O17" s="13"/>
      <c r="P17" s="13"/>
      <c r="Q17" s="13"/>
    </row>
    <row r="18" spans="1:17" x14ac:dyDescent="0.3">
      <c r="A18" s="1" t="s">
        <v>8</v>
      </c>
      <c r="B18" s="1" t="s">
        <v>13</v>
      </c>
      <c r="C18" s="2">
        <v>26.047907585077201</v>
      </c>
      <c r="D18" s="3">
        <v>0.105562467387927</v>
      </c>
      <c r="E18" s="2">
        <v>26.079873841395798</v>
      </c>
      <c r="F18" s="6">
        <f>E6-E18</f>
        <v>-4.2694577206432989</v>
      </c>
      <c r="G18" s="7">
        <f>2^F18</f>
        <v>5.1851958034147688E-2</v>
      </c>
      <c r="H18" s="13">
        <f>G18/G15</f>
        <v>1.1057713673136624</v>
      </c>
      <c r="M18" s="13"/>
      <c r="N18" s="13"/>
      <c r="O18" s="13"/>
      <c r="P18" s="13"/>
      <c r="Q18" s="13"/>
    </row>
    <row r="19" spans="1:17" x14ac:dyDescent="0.3">
      <c r="A19" s="1" t="s">
        <v>8</v>
      </c>
      <c r="B19" s="1" t="s">
        <v>13</v>
      </c>
      <c r="C19" s="2">
        <v>26.197724792559999</v>
      </c>
      <c r="D19" s="3">
        <v>0.105562467387927</v>
      </c>
      <c r="E19" s="2">
        <v>26.079873841395798</v>
      </c>
      <c r="F19" s="4"/>
      <c r="G19" s="3"/>
      <c r="H19" s="4"/>
      <c r="M19" s="8"/>
      <c r="N19" s="13"/>
      <c r="O19" s="13"/>
      <c r="P19" s="13"/>
      <c r="Q19" s="13"/>
    </row>
    <row r="20" spans="1:17" x14ac:dyDescent="0.3">
      <c r="A20" s="1" t="s">
        <v>8</v>
      </c>
      <c r="B20" s="1" t="s">
        <v>13</v>
      </c>
      <c r="C20" s="2">
        <v>25.993989146550302</v>
      </c>
      <c r="D20" s="3">
        <v>0.105562467387927</v>
      </c>
      <c r="E20" s="2">
        <v>26.079873841395798</v>
      </c>
      <c r="F20" s="4"/>
      <c r="G20" s="3"/>
      <c r="H20" s="4"/>
      <c r="M20" s="8"/>
      <c r="N20" s="13"/>
      <c r="O20" s="13"/>
      <c r="P20" s="13"/>
      <c r="Q20" s="13"/>
    </row>
    <row r="21" spans="1:17" x14ac:dyDescent="0.3">
      <c r="A21" s="1" t="s">
        <v>8</v>
      </c>
      <c r="B21" s="1" t="s">
        <v>15</v>
      </c>
      <c r="C21" s="2">
        <v>17.998529616687399</v>
      </c>
      <c r="D21" s="3">
        <v>0.13404586258086601</v>
      </c>
      <c r="E21" s="2">
        <v>17.878280299681499</v>
      </c>
      <c r="F21" s="6">
        <f>E9-E21</f>
        <v>3.8035788623108004</v>
      </c>
      <c r="G21" s="7">
        <f>2^F21</f>
        <v>13.963404800052682</v>
      </c>
      <c r="H21" s="13">
        <f>G21/G21</f>
        <v>1</v>
      </c>
    </row>
    <row r="22" spans="1:17" x14ac:dyDescent="0.3">
      <c r="A22" s="1" t="s">
        <v>8</v>
      </c>
      <c r="B22" s="1" t="s">
        <v>15</v>
      </c>
      <c r="C22" s="2">
        <v>17.902555698019601</v>
      </c>
      <c r="D22" s="3">
        <v>0.13404586258086601</v>
      </c>
      <c r="E22" s="2">
        <v>17.878280299681499</v>
      </c>
      <c r="F22" s="4"/>
      <c r="G22" s="3"/>
      <c r="H22" s="4"/>
    </row>
    <row r="23" spans="1:17" x14ac:dyDescent="0.3">
      <c r="A23" s="1" t="s">
        <v>8</v>
      </c>
      <c r="B23" s="1" t="s">
        <v>15</v>
      </c>
      <c r="C23" s="2">
        <v>17.733755584337601</v>
      </c>
      <c r="D23" s="3">
        <v>0.13404586258086601</v>
      </c>
      <c r="E23" s="2">
        <v>17.878280299681499</v>
      </c>
      <c r="F23" s="4"/>
      <c r="G23" s="3"/>
      <c r="H23" s="4"/>
    </row>
    <row r="24" spans="1:17" x14ac:dyDescent="0.3">
      <c r="A24" s="1" t="s">
        <v>8</v>
      </c>
      <c r="B24" s="1" t="s">
        <v>16</v>
      </c>
      <c r="C24" s="2">
        <v>17.1305820538715</v>
      </c>
      <c r="D24" s="3">
        <v>1.64946329174664E-2</v>
      </c>
      <c r="E24" s="2">
        <v>17.115114841132399</v>
      </c>
      <c r="F24" s="6">
        <f>E12-E24</f>
        <v>3.0822566806259992</v>
      </c>
      <c r="G24" s="7">
        <f>2^F24</f>
        <v>8.4693818758066648</v>
      </c>
      <c r="H24" s="13">
        <f>G24/G21</f>
        <v>0.60654131260125832</v>
      </c>
    </row>
    <row r="25" spans="1:17" x14ac:dyDescent="0.3">
      <c r="A25" s="1" t="s">
        <v>8</v>
      </c>
      <c r="B25" s="1" t="s">
        <v>16</v>
      </c>
      <c r="C25" s="2">
        <v>17.097755908137501</v>
      </c>
      <c r="D25" s="3">
        <v>1.64946329174664E-2</v>
      </c>
      <c r="E25" s="2">
        <v>17.115114841132399</v>
      </c>
      <c r="F25" s="4"/>
      <c r="G25" s="3"/>
      <c r="H25" s="4"/>
    </row>
    <row r="26" spans="1:17" x14ac:dyDescent="0.3">
      <c r="A26" s="1" t="s">
        <v>8</v>
      </c>
      <c r="B26" s="1" t="s">
        <v>16</v>
      </c>
      <c r="C26" s="2">
        <v>17.117006561388301</v>
      </c>
      <c r="D26" s="3">
        <v>1.64946329174664E-2</v>
      </c>
      <c r="E26" s="2">
        <v>17.115114841132399</v>
      </c>
      <c r="F26" s="5"/>
      <c r="G26" s="3"/>
      <c r="H26" s="4"/>
    </row>
    <row r="27" spans="1:17" x14ac:dyDescent="0.3">
      <c r="A27" s="1" t="s">
        <v>9</v>
      </c>
      <c r="B27" s="1"/>
      <c r="C27" s="2"/>
      <c r="D27" s="3"/>
      <c r="E27" s="2"/>
      <c r="F27" s="6"/>
      <c r="G27" s="7"/>
      <c r="H27" s="13"/>
    </row>
    <row r="28" spans="1:17" x14ac:dyDescent="0.3">
      <c r="A28" s="1" t="s">
        <v>7</v>
      </c>
      <c r="B28" s="1" t="s">
        <v>14</v>
      </c>
      <c r="C28" s="2">
        <v>22.669192741752699</v>
      </c>
      <c r="D28" s="3">
        <v>0.126616270518049</v>
      </c>
      <c r="E28" s="2">
        <v>22.543035757935101</v>
      </c>
      <c r="F28" s="4"/>
      <c r="G28" s="3"/>
      <c r="H28" s="4"/>
    </row>
    <row r="29" spans="1:17" x14ac:dyDescent="0.3">
      <c r="A29" s="1" t="s">
        <v>7</v>
      </c>
      <c r="B29" s="1" t="s">
        <v>14</v>
      </c>
      <c r="C29" s="2">
        <v>22.543949386912001</v>
      </c>
      <c r="D29" s="3">
        <v>0.126616270518049</v>
      </c>
      <c r="E29" s="2">
        <v>22.543035757935101</v>
      </c>
      <c r="F29" s="4"/>
      <c r="G29" s="3"/>
      <c r="H29" s="4"/>
    </row>
    <row r="30" spans="1:17" x14ac:dyDescent="0.3">
      <c r="A30" s="1" t="s">
        <v>7</v>
      </c>
      <c r="B30" s="1" t="s">
        <v>14</v>
      </c>
      <c r="C30" s="2">
        <v>22.415965145140699</v>
      </c>
      <c r="D30" s="3">
        <v>0.126616270518049</v>
      </c>
      <c r="E30" s="2">
        <v>22.543035757935101</v>
      </c>
      <c r="F30" s="4"/>
      <c r="G30" s="3"/>
      <c r="H30" s="4"/>
    </row>
    <row r="31" spans="1:17" x14ac:dyDescent="0.3">
      <c r="A31" s="1" t="s">
        <v>7</v>
      </c>
      <c r="B31" s="1" t="s">
        <v>13</v>
      </c>
      <c r="C31" s="2">
        <v>20.849479759472999</v>
      </c>
      <c r="D31" s="3">
        <v>8.5896739424232399E-2</v>
      </c>
      <c r="E31" s="2">
        <v>20.769463560031902</v>
      </c>
      <c r="F31" s="4"/>
      <c r="G31" s="3"/>
      <c r="H31" s="4"/>
    </row>
    <row r="32" spans="1:17" x14ac:dyDescent="0.3">
      <c r="A32" s="1" t="s">
        <v>7</v>
      </c>
      <c r="B32" s="1" t="s">
        <v>13</v>
      </c>
      <c r="C32" s="2">
        <v>20.780212782088199</v>
      </c>
      <c r="D32" s="3">
        <v>8.5896739424232399E-2</v>
      </c>
      <c r="E32" s="2">
        <v>20.769463560031902</v>
      </c>
      <c r="F32" s="4"/>
      <c r="G32" s="3"/>
      <c r="H32" s="4"/>
    </row>
    <row r="33" spans="1:8" x14ac:dyDescent="0.3">
      <c r="A33" s="1" t="s">
        <v>7</v>
      </c>
      <c r="B33" s="1" t="s">
        <v>13</v>
      </c>
      <c r="C33" s="2">
        <v>20.678698138534401</v>
      </c>
      <c r="D33" s="3">
        <v>8.5896739424232399E-2</v>
      </c>
      <c r="E33" s="2">
        <v>20.769463560031902</v>
      </c>
      <c r="F33" s="4"/>
      <c r="G33" s="3"/>
      <c r="H33" s="4"/>
    </row>
    <row r="34" spans="1:8" x14ac:dyDescent="0.3">
      <c r="A34" s="1" t="s">
        <v>7</v>
      </c>
      <c r="B34" s="1" t="s">
        <v>15</v>
      </c>
      <c r="C34" s="2">
        <v>21.434606312961002</v>
      </c>
      <c r="D34" s="3">
        <v>5.2524702968804104E-3</v>
      </c>
      <c r="E34" s="2">
        <v>21.4402747975331</v>
      </c>
      <c r="F34" s="4"/>
      <c r="G34" s="3"/>
      <c r="H34" s="4"/>
    </row>
    <row r="35" spans="1:8" x14ac:dyDescent="0.3">
      <c r="A35" s="1" t="s">
        <v>7</v>
      </c>
      <c r="B35" s="1" t="s">
        <v>15</v>
      </c>
      <c r="C35" s="2">
        <v>21.444977101973201</v>
      </c>
      <c r="D35" s="3">
        <v>5.2524702968804104E-3</v>
      </c>
      <c r="E35" s="2">
        <v>21.4402747975331</v>
      </c>
      <c r="F35" s="4"/>
      <c r="G35" s="3"/>
      <c r="H35" s="4"/>
    </row>
    <row r="36" spans="1:8" x14ac:dyDescent="0.3">
      <c r="A36" s="1" t="s">
        <v>7</v>
      </c>
      <c r="B36" s="1" t="s">
        <v>15</v>
      </c>
      <c r="C36" s="2">
        <v>21.441240977665199</v>
      </c>
      <c r="D36" s="3">
        <v>5.2524702968804104E-3</v>
      </c>
      <c r="E36" s="2">
        <v>21.4402747975331</v>
      </c>
      <c r="F36" s="4"/>
      <c r="G36" s="3"/>
      <c r="H36" s="4"/>
    </row>
    <row r="37" spans="1:8" x14ac:dyDescent="0.3">
      <c r="A37" s="1" t="s">
        <v>7</v>
      </c>
      <c r="B37" s="1" t="s">
        <v>16</v>
      </c>
      <c r="C37" s="2">
        <v>21.702454526918601</v>
      </c>
      <c r="D37" s="3">
        <v>0.100907501680009</v>
      </c>
      <c r="E37" s="2">
        <v>21.767008398029301</v>
      </c>
      <c r="F37" s="4"/>
      <c r="G37" s="3"/>
      <c r="H37" s="4"/>
    </row>
    <row r="38" spans="1:8" x14ac:dyDescent="0.3">
      <c r="A38" s="1" t="s">
        <v>7</v>
      </c>
      <c r="B38" s="1" t="s">
        <v>16</v>
      </c>
      <c r="C38" s="2">
        <v>21.715279844545201</v>
      </c>
      <c r="D38" s="3">
        <v>0.100907501680009</v>
      </c>
      <c r="E38" s="2">
        <v>21.767008398029301</v>
      </c>
      <c r="F38" s="4"/>
      <c r="G38" s="3"/>
      <c r="H38" s="4"/>
    </row>
    <row r="39" spans="1:8" x14ac:dyDescent="0.3">
      <c r="A39" s="1" t="s">
        <v>7</v>
      </c>
      <c r="B39" s="1" t="s">
        <v>16</v>
      </c>
      <c r="C39" s="2">
        <v>21.8832908226242</v>
      </c>
      <c r="D39" s="3">
        <v>0.100907501680009</v>
      </c>
      <c r="E39" s="2">
        <v>21.767008398029301</v>
      </c>
      <c r="F39" s="5"/>
      <c r="G39" s="3"/>
      <c r="H39" s="4"/>
    </row>
    <row r="40" spans="1:8" x14ac:dyDescent="0.3">
      <c r="A40" s="1" t="s">
        <v>8</v>
      </c>
      <c r="B40" s="1" t="s">
        <v>14</v>
      </c>
      <c r="C40" s="2">
        <v>27.280269208884</v>
      </c>
      <c r="D40" s="3">
        <v>1.0226908180407701E-2</v>
      </c>
      <c r="E40" s="2">
        <v>27.273128126314599</v>
      </c>
      <c r="F40" s="6">
        <f>E28-E40</f>
        <v>-4.7300923683794984</v>
      </c>
      <c r="G40" s="7">
        <f>2^F40</f>
        <v>3.7679082139326699E-2</v>
      </c>
      <c r="H40" s="13">
        <f>G40/G40</f>
        <v>1</v>
      </c>
    </row>
    <row r="41" spans="1:8" x14ac:dyDescent="0.3">
      <c r="A41" s="1" t="s">
        <v>8</v>
      </c>
      <c r="B41" s="1" t="s">
        <v>14</v>
      </c>
      <c r="C41" s="2">
        <v>27.2777027281061</v>
      </c>
      <c r="D41" s="3">
        <v>1.0226908180407701E-2</v>
      </c>
      <c r="E41" s="2">
        <v>27.273128126314599</v>
      </c>
      <c r="F41" s="4"/>
      <c r="G41" s="3"/>
      <c r="H41" s="4"/>
    </row>
    <row r="42" spans="1:8" x14ac:dyDescent="0.3">
      <c r="A42" s="1" t="s">
        <v>8</v>
      </c>
      <c r="B42" s="1" t="s">
        <v>14</v>
      </c>
      <c r="C42" s="2">
        <v>27.261412441953599</v>
      </c>
      <c r="D42" s="3">
        <v>1.0226908180407701E-2</v>
      </c>
      <c r="E42" s="2">
        <v>27.273128126314599</v>
      </c>
      <c r="F42" s="4"/>
      <c r="G42" s="3"/>
      <c r="H42" s="4"/>
    </row>
    <row r="43" spans="1:8" x14ac:dyDescent="0.3">
      <c r="A43" s="1" t="s">
        <v>8</v>
      </c>
      <c r="B43" s="1" t="s">
        <v>13</v>
      </c>
      <c r="C43" s="2">
        <v>24.8036144187056</v>
      </c>
      <c r="D43" s="3">
        <v>8.4548608078267196E-2</v>
      </c>
      <c r="E43" s="2">
        <v>24.748915491534699</v>
      </c>
      <c r="F43" s="6">
        <f>E31-E43</f>
        <v>-3.9794519315027976</v>
      </c>
      <c r="G43" s="7">
        <f>2^F43</f>
        <v>6.3396546762235301E-2</v>
      </c>
      <c r="H43" s="13">
        <f>G43/G40</f>
        <v>1.6825395726948076</v>
      </c>
    </row>
    <row r="44" spans="1:8" x14ac:dyDescent="0.3">
      <c r="A44" s="1" t="s">
        <v>8</v>
      </c>
      <c r="B44" s="1" t="s">
        <v>13</v>
      </c>
      <c r="C44" s="2">
        <v>24.791598075275601</v>
      </c>
      <c r="D44" s="3">
        <v>8.4548608078267196E-2</v>
      </c>
      <c r="E44" s="2">
        <v>24.748915491534699</v>
      </c>
      <c r="F44" s="4"/>
      <c r="G44" s="3"/>
      <c r="H44" s="4"/>
    </row>
    <row r="45" spans="1:8" x14ac:dyDescent="0.3">
      <c r="A45" s="1" t="s">
        <v>8</v>
      </c>
      <c r="B45" s="1" t="s">
        <v>13</v>
      </c>
      <c r="C45" s="2">
        <v>24.651533980622698</v>
      </c>
      <c r="D45" s="3">
        <v>8.4548608078267196E-2</v>
      </c>
      <c r="E45" s="2">
        <v>24.748915491534699</v>
      </c>
      <c r="F45" s="4"/>
      <c r="G45" s="3"/>
      <c r="H45" s="4"/>
    </row>
    <row r="46" spans="1:8" x14ac:dyDescent="0.3">
      <c r="A46" s="1" t="s">
        <v>8</v>
      </c>
      <c r="B46" s="1" t="s">
        <v>15</v>
      </c>
      <c r="C46" s="2">
        <v>18.622996679842601</v>
      </c>
      <c r="D46" s="3">
        <v>3.6212772763768802E-2</v>
      </c>
      <c r="E46" s="2">
        <v>18.581184701042801</v>
      </c>
      <c r="F46" s="6">
        <f>E34-E46</f>
        <v>2.8590900964902985</v>
      </c>
      <c r="G46" s="7">
        <f>2^F46</f>
        <v>7.2555757289516443</v>
      </c>
      <c r="H46" s="13">
        <f>G46/G46</f>
        <v>1</v>
      </c>
    </row>
    <row r="47" spans="1:8" x14ac:dyDescent="0.3">
      <c r="A47" s="1" t="s">
        <v>8</v>
      </c>
      <c r="B47" s="1" t="s">
        <v>15</v>
      </c>
      <c r="C47" s="2">
        <v>18.560707352370098</v>
      </c>
      <c r="D47" s="3">
        <v>3.6212772763768802E-2</v>
      </c>
      <c r="E47" s="2">
        <v>18.581184701042801</v>
      </c>
      <c r="F47" s="4"/>
      <c r="G47" s="3"/>
      <c r="H47" s="4"/>
    </row>
    <row r="48" spans="1:8" x14ac:dyDescent="0.3">
      <c r="A48" s="1" t="s">
        <v>8</v>
      </c>
      <c r="B48" s="1" t="s">
        <v>15</v>
      </c>
      <c r="C48" s="2">
        <v>18.559850070915701</v>
      </c>
      <c r="D48" s="3">
        <v>3.6212772763768802E-2</v>
      </c>
      <c r="E48" s="2">
        <v>18.581184701042801</v>
      </c>
      <c r="F48" s="4"/>
      <c r="G48" s="3"/>
      <c r="H48" s="4"/>
    </row>
    <row r="49" spans="1:8" x14ac:dyDescent="0.3">
      <c r="A49" s="1" t="s">
        <v>8</v>
      </c>
      <c r="B49" s="1" t="s">
        <v>16</v>
      </c>
      <c r="C49" s="2">
        <v>18.059916377486701</v>
      </c>
      <c r="D49" s="3">
        <v>0.101961662794766</v>
      </c>
      <c r="E49" s="2">
        <v>18.174552688818299</v>
      </c>
      <c r="F49" s="6">
        <f>E37-E49</f>
        <v>3.5924557092110021</v>
      </c>
      <c r="G49" s="7">
        <f>2^F49</f>
        <v>12.062488896003188</v>
      </c>
      <c r="H49" s="13">
        <f>G49/G46</f>
        <v>1.6625129895441244</v>
      </c>
    </row>
    <row r="50" spans="1:8" x14ac:dyDescent="0.3">
      <c r="A50" s="1" t="s">
        <v>8</v>
      </c>
      <c r="B50" s="1" t="s">
        <v>16</v>
      </c>
      <c r="C50" s="2">
        <v>18.255110202760299</v>
      </c>
      <c r="D50" s="3">
        <v>0.101961662794766</v>
      </c>
      <c r="E50" s="2">
        <v>18.174552688818299</v>
      </c>
      <c r="F50" s="4"/>
      <c r="G50" s="3"/>
      <c r="H50" s="4"/>
    </row>
    <row r="51" spans="1:8" x14ac:dyDescent="0.3">
      <c r="A51" s="1" t="s">
        <v>8</v>
      </c>
      <c r="B51" s="1" t="s">
        <v>16</v>
      </c>
      <c r="C51" s="2">
        <v>18.2086314862078</v>
      </c>
      <c r="D51" s="3">
        <v>0.101961662794766</v>
      </c>
      <c r="E51" s="2">
        <v>18.174552688818299</v>
      </c>
      <c r="F51" s="5"/>
      <c r="G51" s="3"/>
      <c r="H51" s="4"/>
    </row>
    <row r="52" spans="1:8" x14ac:dyDescent="0.3">
      <c r="A52" s="1" t="s">
        <v>10</v>
      </c>
    </row>
    <row r="53" spans="1:8" x14ac:dyDescent="0.3">
      <c r="A53" s="9" t="s">
        <v>7</v>
      </c>
      <c r="B53" s="1" t="s">
        <v>14</v>
      </c>
      <c r="C53" s="10">
        <v>21.6178445390542</v>
      </c>
      <c r="D53" s="11">
        <v>3.0349339562669699E-2</v>
      </c>
      <c r="E53" s="10">
        <v>21.592567105465299</v>
      </c>
      <c r="F53" s="12"/>
      <c r="G53" s="12"/>
    </row>
    <row r="54" spans="1:8" x14ac:dyDescent="0.3">
      <c r="A54" s="9" t="s">
        <v>7</v>
      </c>
      <c r="B54" s="1" t="s">
        <v>14</v>
      </c>
      <c r="C54" s="10">
        <v>21.558907662583</v>
      </c>
      <c r="D54" s="11">
        <v>3.0349339562669699E-2</v>
      </c>
      <c r="E54" s="10">
        <v>21.592567105465299</v>
      </c>
      <c r="F54" s="12"/>
      <c r="G54" s="12"/>
    </row>
    <row r="55" spans="1:8" x14ac:dyDescent="0.3">
      <c r="A55" s="9" t="s">
        <v>7</v>
      </c>
      <c r="B55" s="1" t="s">
        <v>14</v>
      </c>
      <c r="C55" s="10">
        <v>21.600949114758599</v>
      </c>
      <c r="D55" s="11">
        <v>3.0349339562669699E-2</v>
      </c>
      <c r="E55" s="10">
        <v>21.592567105465299</v>
      </c>
      <c r="F55" s="12"/>
      <c r="G55" s="12"/>
    </row>
    <row r="56" spans="1:8" x14ac:dyDescent="0.3">
      <c r="A56" s="9" t="s">
        <v>7</v>
      </c>
      <c r="B56" s="1" t="s">
        <v>13</v>
      </c>
      <c r="C56" s="10">
        <v>21.990976894386002</v>
      </c>
      <c r="D56" s="11">
        <v>4.0683398441342798E-2</v>
      </c>
      <c r="E56" s="10">
        <v>21.9804771800876</v>
      </c>
      <c r="F56" s="12"/>
      <c r="G56" s="12"/>
    </row>
    <row r="57" spans="1:8" x14ac:dyDescent="0.3">
      <c r="A57" s="9" t="s">
        <v>7</v>
      </c>
      <c r="B57" s="1" t="s">
        <v>13</v>
      </c>
      <c r="C57" s="10">
        <v>21.9355731187669</v>
      </c>
      <c r="D57" s="11">
        <v>4.0683398441342798E-2</v>
      </c>
      <c r="E57" s="10">
        <v>21.9804771800876</v>
      </c>
      <c r="F57" s="12"/>
      <c r="G57" s="12"/>
    </row>
    <row r="58" spans="1:8" x14ac:dyDescent="0.3">
      <c r="A58" s="9" t="s">
        <v>7</v>
      </c>
      <c r="B58" s="1" t="s">
        <v>13</v>
      </c>
      <c r="C58" s="10">
        <v>22.014881527109999</v>
      </c>
      <c r="D58" s="11">
        <v>4.0683398441342798E-2</v>
      </c>
      <c r="E58" s="10">
        <v>21.9804771800876</v>
      </c>
      <c r="F58" s="12"/>
      <c r="G58" s="12"/>
    </row>
    <row r="59" spans="1:8" x14ac:dyDescent="0.3">
      <c r="A59" s="9" t="s">
        <v>7</v>
      </c>
      <c r="B59" s="1" t="s">
        <v>15</v>
      </c>
      <c r="C59" s="10">
        <v>21.128579767575701</v>
      </c>
      <c r="D59" s="11">
        <v>1.8238297874617199E-2</v>
      </c>
      <c r="E59" s="10">
        <v>21.149581935066202</v>
      </c>
      <c r="F59" s="12"/>
      <c r="G59" s="12"/>
    </row>
    <row r="60" spans="1:8" x14ac:dyDescent="0.3">
      <c r="A60" s="9" t="s">
        <v>7</v>
      </c>
      <c r="B60" s="1" t="s">
        <v>15</v>
      </c>
      <c r="C60" s="10">
        <v>21.161431065505099</v>
      </c>
      <c r="D60" s="11">
        <v>1.8238297874617199E-2</v>
      </c>
      <c r="E60" s="10">
        <v>21.149581935066202</v>
      </c>
      <c r="F60" s="12"/>
      <c r="G60" s="12"/>
    </row>
    <row r="61" spans="1:8" x14ac:dyDescent="0.3">
      <c r="A61" s="9" t="s">
        <v>7</v>
      </c>
      <c r="B61" s="1" t="s">
        <v>15</v>
      </c>
      <c r="C61" s="10">
        <v>21.158734972117799</v>
      </c>
      <c r="D61" s="11">
        <v>1.8238297874617199E-2</v>
      </c>
      <c r="E61" s="10">
        <v>21.149581935066202</v>
      </c>
      <c r="F61" s="12"/>
      <c r="G61" s="12"/>
    </row>
    <row r="62" spans="1:8" x14ac:dyDescent="0.3">
      <c r="A62" s="9" t="s">
        <v>7</v>
      </c>
      <c r="B62" s="1" t="s">
        <v>16</v>
      </c>
      <c r="C62" s="10">
        <v>21.693365961038101</v>
      </c>
      <c r="D62" s="11">
        <v>0.15120698516320799</v>
      </c>
      <c r="E62" s="10">
        <v>21.559230100968499</v>
      </c>
      <c r="F62" s="12"/>
      <c r="G62" s="12"/>
    </row>
    <row r="63" spans="1:8" x14ac:dyDescent="0.3">
      <c r="A63" s="9" t="s">
        <v>7</v>
      </c>
      <c r="B63" s="1" t="s">
        <v>16</v>
      </c>
      <c r="C63" s="10">
        <v>21.588956957181001</v>
      </c>
      <c r="D63" s="11">
        <v>0.15120698516320799</v>
      </c>
      <c r="E63" s="10">
        <v>21.559230100968499</v>
      </c>
      <c r="F63" s="12"/>
      <c r="G63" s="12"/>
    </row>
    <row r="64" spans="1:8" x14ac:dyDescent="0.3">
      <c r="A64" s="9" t="s">
        <v>7</v>
      </c>
      <c r="B64" s="1" t="s">
        <v>16</v>
      </c>
      <c r="C64" s="10">
        <v>21.395367384686299</v>
      </c>
      <c r="D64" s="11">
        <v>0.15120698516320799</v>
      </c>
      <c r="E64" s="10">
        <v>21.559230100968499</v>
      </c>
      <c r="F64" s="13"/>
      <c r="G64" s="12"/>
    </row>
    <row r="65" spans="1:8" x14ac:dyDescent="0.3">
      <c r="A65" s="9" t="s">
        <v>8</v>
      </c>
      <c r="B65" s="1" t="s">
        <v>14</v>
      </c>
      <c r="C65" s="10">
        <v>26.0494538039495</v>
      </c>
      <c r="D65" s="11">
        <v>1.25104285758567E-2</v>
      </c>
      <c r="E65" s="10">
        <v>26.0353477917837</v>
      </c>
      <c r="F65" s="14">
        <f>E53-E65</f>
        <v>-4.4427806863184003</v>
      </c>
      <c r="G65" s="7">
        <f>2^F65</f>
        <v>4.5982200337233353E-2</v>
      </c>
      <c r="H65" s="13">
        <f>G65/G65</f>
        <v>1</v>
      </c>
    </row>
    <row r="66" spans="1:8" x14ac:dyDescent="0.3">
      <c r="A66" s="9" t="s">
        <v>8</v>
      </c>
      <c r="B66" s="1" t="s">
        <v>14</v>
      </c>
      <c r="C66" s="10">
        <v>26.025597353822999</v>
      </c>
      <c r="D66" s="11">
        <v>1.25104285758567E-2</v>
      </c>
      <c r="E66" s="10">
        <v>26.0353477917837</v>
      </c>
      <c r="F66" s="12"/>
      <c r="G66" s="12"/>
      <c r="H66" s="4"/>
    </row>
    <row r="67" spans="1:8" x14ac:dyDescent="0.3">
      <c r="A67" s="9" t="s">
        <v>8</v>
      </c>
      <c r="B67" s="1" t="s">
        <v>14</v>
      </c>
      <c r="C67" s="10">
        <v>26.030992217578699</v>
      </c>
      <c r="D67" s="11">
        <v>1.25104285758567E-2</v>
      </c>
      <c r="E67" s="10">
        <v>26.0353477917837</v>
      </c>
      <c r="F67" s="12"/>
      <c r="G67" s="12"/>
      <c r="H67" s="4"/>
    </row>
    <row r="68" spans="1:8" x14ac:dyDescent="0.3">
      <c r="A68" s="9" t="s">
        <v>8</v>
      </c>
      <c r="B68" s="1" t="s">
        <v>13</v>
      </c>
      <c r="C68" s="10">
        <v>26.414007841182698</v>
      </c>
      <c r="D68" s="11">
        <v>9.1269129111401698E-2</v>
      </c>
      <c r="E68" s="10">
        <v>26.474170417763901</v>
      </c>
      <c r="F68" s="14">
        <f>E56-E68</f>
        <v>-4.4936932376763004</v>
      </c>
      <c r="G68" s="7">
        <f>2^F68</f>
        <v>4.4387792191281965E-2</v>
      </c>
      <c r="H68" s="13">
        <f>G68/G65</f>
        <v>0.96532553609314031</v>
      </c>
    </row>
    <row r="69" spans="1:8" x14ac:dyDescent="0.3">
      <c r="A69" s="9" t="s">
        <v>8</v>
      </c>
      <c r="B69" s="1" t="s">
        <v>13</v>
      </c>
      <c r="C69" s="10">
        <v>26.5791876934911</v>
      </c>
      <c r="D69" s="11">
        <v>9.1269129111401698E-2</v>
      </c>
      <c r="E69" s="10">
        <v>26.474170417763901</v>
      </c>
      <c r="F69" s="12"/>
      <c r="G69" s="12"/>
      <c r="H69" s="4"/>
    </row>
    <row r="70" spans="1:8" x14ac:dyDescent="0.3">
      <c r="A70" s="9" t="s">
        <v>8</v>
      </c>
      <c r="B70" s="1" t="s">
        <v>13</v>
      </c>
      <c r="C70" s="10">
        <v>26.429315718618</v>
      </c>
      <c r="D70" s="11">
        <v>9.1269129111401698E-2</v>
      </c>
      <c r="E70" s="10">
        <v>26.474170417763901</v>
      </c>
      <c r="F70" s="12"/>
      <c r="G70" s="12"/>
      <c r="H70" s="4"/>
    </row>
    <row r="71" spans="1:8" x14ac:dyDescent="0.3">
      <c r="A71" s="9" t="s">
        <v>8</v>
      </c>
      <c r="B71" s="1" t="s">
        <v>15</v>
      </c>
      <c r="C71" s="10">
        <v>17.204829471983199</v>
      </c>
      <c r="D71" s="11">
        <v>8.1180350755299002E-2</v>
      </c>
      <c r="E71" s="10">
        <v>17.1419788035873</v>
      </c>
      <c r="F71" s="14">
        <f>E59-E71</f>
        <v>4.007603131478902</v>
      </c>
      <c r="G71" s="7">
        <f>2^F71</f>
        <v>16.084544007921892</v>
      </c>
      <c r="H71" s="13">
        <f>G71/G71</f>
        <v>1</v>
      </c>
    </row>
    <row r="72" spans="1:8" x14ac:dyDescent="0.3">
      <c r="A72" s="9" t="s">
        <v>8</v>
      </c>
      <c r="B72" s="1" t="s">
        <v>15</v>
      </c>
      <c r="C72" s="10">
        <v>17.170782984250302</v>
      </c>
      <c r="D72" s="11">
        <v>8.1180350755299002E-2</v>
      </c>
      <c r="E72" s="10">
        <v>17.1419788035873</v>
      </c>
      <c r="F72" s="12"/>
      <c r="G72" s="12"/>
      <c r="H72" s="4"/>
    </row>
    <row r="73" spans="1:8" x14ac:dyDescent="0.3">
      <c r="A73" s="9" t="s">
        <v>8</v>
      </c>
      <c r="B73" s="1" t="s">
        <v>15</v>
      </c>
      <c r="C73" s="10">
        <v>17.050323954528299</v>
      </c>
      <c r="D73" s="11">
        <v>8.1180350755299002E-2</v>
      </c>
      <c r="E73" s="10">
        <v>17.1419788035873</v>
      </c>
      <c r="F73" s="12"/>
      <c r="G73" s="12"/>
      <c r="H73" s="4"/>
    </row>
    <row r="74" spans="1:8" x14ac:dyDescent="0.3">
      <c r="A74" s="9" t="s">
        <v>8</v>
      </c>
      <c r="B74" s="1" t="s">
        <v>16</v>
      </c>
      <c r="C74" s="10">
        <v>17.736660110892</v>
      </c>
      <c r="D74" s="11">
        <v>8.9991728656768702E-2</v>
      </c>
      <c r="E74" s="10">
        <v>17.633330104172899</v>
      </c>
      <c r="F74" s="14">
        <f>E62-E74</f>
        <v>3.9258999967956001</v>
      </c>
      <c r="G74" s="7">
        <f>2^F74</f>
        <v>15.19895254461399</v>
      </c>
      <c r="H74" s="13">
        <f>G74/G71</f>
        <v>0.94494146288065517</v>
      </c>
    </row>
    <row r="75" spans="1:8" x14ac:dyDescent="0.3">
      <c r="A75" s="9" t="s">
        <v>8</v>
      </c>
      <c r="B75" s="1" t="s">
        <v>16</v>
      </c>
      <c r="C75" s="10">
        <v>17.5911884148483</v>
      </c>
      <c r="D75" s="11">
        <v>8.9991728656768702E-2</v>
      </c>
      <c r="E75" s="10">
        <v>17.633330104172899</v>
      </c>
      <c r="F75" s="12"/>
      <c r="G75" s="12"/>
    </row>
    <row r="76" spans="1:8" x14ac:dyDescent="0.3">
      <c r="A76" s="9" t="s">
        <v>8</v>
      </c>
      <c r="B76" s="1" t="s">
        <v>16</v>
      </c>
      <c r="C76" s="10">
        <v>17.572141786778399</v>
      </c>
      <c r="D76" s="11">
        <v>8.9991728656768702E-2</v>
      </c>
      <c r="E76" s="10">
        <v>17.633330104172899</v>
      </c>
      <c r="F76" s="13"/>
      <c r="G7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2025-10-24T20:46:27Z</dcterms:created>
  <dcterms:modified xsi:type="dcterms:W3CDTF">2025-10-24T21:09:32Z</dcterms:modified>
</cp:coreProperties>
</file>