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F:\Scripps Research Dropbox\Martina Oravcova\mammalian\protocols\results in ppt\SIMC1 paper_follow up\source data\"/>
    </mc:Choice>
  </mc:AlternateContent>
  <xr:revisionPtr revIDLastSave="0" documentId="8_{DCE87DEB-DAD9-4F85-8C2C-AE398AB664E1}" xr6:coauthVersionLast="47" xr6:coauthVersionMax="47" xr10:uidLastSave="{00000000-0000-0000-0000-000000000000}"/>
  <bookViews>
    <workbookView xWindow="-108" yWindow="-108" windowWidth="23256" windowHeight="12456" xr2:uid="{F1BDA79D-763D-4CE7-8A7E-020DAC470B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I11" i="1"/>
  <c r="G11" i="1"/>
  <c r="E11" i="1"/>
  <c r="C11" i="1"/>
  <c r="K11" i="1" s="1"/>
  <c r="F23" i="1"/>
  <c r="K10" i="1"/>
  <c r="I10" i="1"/>
  <c r="G10" i="1"/>
  <c r="E10" i="1"/>
  <c r="C10" i="1"/>
  <c r="J10" i="1" s="1"/>
  <c r="I9" i="1"/>
  <c r="G9" i="1"/>
  <c r="E9" i="1"/>
  <c r="K9" i="1" s="1"/>
  <c r="C9" i="1"/>
  <c r="F21" i="1"/>
  <c r="I8" i="1"/>
  <c r="G8" i="1"/>
  <c r="E8" i="1"/>
  <c r="C8" i="1"/>
  <c r="K8" i="1" s="1"/>
  <c r="F20" i="1"/>
  <c r="I7" i="1"/>
  <c r="G7" i="1"/>
  <c r="E7" i="1"/>
  <c r="C7" i="1"/>
  <c r="I6" i="1"/>
  <c r="G6" i="1"/>
  <c r="E6" i="1"/>
  <c r="C6" i="1"/>
  <c r="K6" i="1" s="1"/>
  <c r="F18" i="1"/>
  <c r="I5" i="1"/>
  <c r="G5" i="1"/>
  <c r="E5" i="1"/>
  <c r="C5" i="1"/>
  <c r="J5" i="1" s="1"/>
  <c r="F17" i="1"/>
  <c r="K4" i="1"/>
  <c r="J4" i="1"/>
  <c r="I4" i="1"/>
  <c r="G4" i="1"/>
  <c r="E4" i="1"/>
  <c r="C4" i="1"/>
  <c r="I3" i="1"/>
  <c r="G3" i="1"/>
  <c r="E3" i="1"/>
  <c r="C3" i="1"/>
  <c r="K3" i="1" s="1"/>
  <c r="J8" i="1" l="1"/>
  <c r="J9" i="1"/>
  <c r="J3" i="1"/>
  <c r="K7" i="1"/>
  <c r="J11" i="1"/>
  <c r="K5" i="1"/>
  <c r="J7" i="1"/>
  <c r="J6" i="1"/>
</calcChain>
</file>

<file path=xl/sharedStrings.xml><?xml version="1.0" encoding="utf-8"?>
<sst xmlns="http://schemas.openxmlformats.org/spreadsheetml/2006/main" count="43" uniqueCount="23">
  <si>
    <t>experiment I</t>
  </si>
  <si>
    <t>experiment II</t>
  </si>
  <si>
    <t>experiment III</t>
  </si>
  <si>
    <t>experiment IV</t>
  </si>
  <si>
    <t>I.</t>
  </si>
  <si>
    <t>II.</t>
  </si>
  <si>
    <t>III.</t>
  </si>
  <si>
    <t>IV.</t>
  </si>
  <si>
    <t>cell line</t>
  </si>
  <si>
    <t>GFP intensity</t>
  </si>
  <si>
    <t>norm to wt</t>
  </si>
  <si>
    <t>average</t>
  </si>
  <si>
    <t>SD</t>
  </si>
  <si>
    <t>p-value</t>
  </si>
  <si>
    <t>WT+pEV</t>
  </si>
  <si>
    <r>
      <t>SIMC1</t>
    </r>
    <r>
      <rPr>
        <vertAlign val="superscript"/>
        <sz val="11"/>
        <color theme="1"/>
        <rFont val="Aptos Narrow"/>
        <family val="2"/>
        <charset val="238"/>
        <scheme val="minor"/>
      </rPr>
      <t>-/-</t>
    </r>
    <r>
      <rPr>
        <sz val="11"/>
        <color theme="1"/>
        <rFont val="Aptos Narrow"/>
        <family val="2"/>
        <charset val="238"/>
        <scheme val="minor"/>
      </rPr>
      <t>+pEV</t>
    </r>
  </si>
  <si>
    <r>
      <t>SLF2</t>
    </r>
    <r>
      <rPr>
        <vertAlign val="superscript"/>
        <sz val="11"/>
        <color theme="1"/>
        <rFont val="Aptos Narrow"/>
        <family val="2"/>
        <charset val="238"/>
        <scheme val="minor"/>
      </rPr>
      <t>-/-</t>
    </r>
    <r>
      <rPr>
        <sz val="11"/>
        <color theme="1"/>
        <rFont val="Aptos Narrow"/>
        <family val="2"/>
        <charset val="238"/>
        <scheme val="minor"/>
      </rPr>
      <t>+pEV</t>
    </r>
  </si>
  <si>
    <t>WT+pLT</t>
  </si>
  <si>
    <r>
      <t>SIMC1</t>
    </r>
    <r>
      <rPr>
        <vertAlign val="superscript"/>
        <sz val="11"/>
        <color theme="1"/>
        <rFont val="Aptos Narrow"/>
        <family val="2"/>
        <charset val="238"/>
        <scheme val="minor"/>
      </rPr>
      <t>-/-</t>
    </r>
    <r>
      <rPr>
        <sz val="11"/>
        <color theme="1"/>
        <rFont val="Aptos Narrow"/>
        <family val="2"/>
        <charset val="238"/>
        <scheme val="minor"/>
      </rPr>
      <t>+pLT</t>
    </r>
  </si>
  <si>
    <r>
      <t>SLF2</t>
    </r>
    <r>
      <rPr>
        <vertAlign val="superscript"/>
        <sz val="11"/>
        <color theme="1"/>
        <rFont val="Aptos Narrow"/>
        <family val="2"/>
        <charset val="238"/>
        <scheme val="minor"/>
      </rPr>
      <t>-/-</t>
    </r>
    <r>
      <rPr>
        <sz val="11"/>
        <color theme="1"/>
        <rFont val="Aptos Narrow"/>
        <family val="2"/>
        <charset val="238"/>
        <scheme val="minor"/>
      </rPr>
      <t>+pLT</t>
    </r>
  </si>
  <si>
    <t>WT+pLT-HR648</t>
  </si>
  <si>
    <r>
      <t>SIMC1</t>
    </r>
    <r>
      <rPr>
        <vertAlign val="superscript"/>
        <sz val="11"/>
        <color theme="1"/>
        <rFont val="Aptos Narrow"/>
        <family val="2"/>
        <charset val="238"/>
        <scheme val="minor"/>
      </rPr>
      <t>-/-</t>
    </r>
    <r>
      <rPr>
        <sz val="11"/>
        <color theme="1"/>
        <rFont val="Aptos Narrow"/>
        <family val="2"/>
        <charset val="238"/>
        <scheme val="minor"/>
      </rPr>
      <t>+pLT-HR648</t>
    </r>
  </si>
  <si>
    <r>
      <t>SLF2</t>
    </r>
    <r>
      <rPr>
        <vertAlign val="superscript"/>
        <sz val="11"/>
        <color theme="1"/>
        <rFont val="Aptos Narrow"/>
        <family val="2"/>
        <charset val="238"/>
        <scheme val="minor"/>
      </rPr>
      <t>-/-</t>
    </r>
    <r>
      <rPr>
        <sz val="11"/>
        <color theme="1"/>
        <rFont val="Aptos Narrow"/>
        <family val="2"/>
        <charset val="238"/>
        <scheme val="minor"/>
      </rPr>
      <t>+pLT-HR648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</si>
</sst>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vertAlign val="superscript"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1" xfId="0" applyFont="1" applyBorder="1"/>
    <xf numFmtId="0" fontId="2" fillId="0" borderId="7" xfId="0" applyFont="1" applyBorder="1"/>
    <xf numFmtId="0" fontId="2" fillId="0" borderId="0" xfId="0" applyFont="1" applyBorder="1"/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26CD9-A3E6-4B88-A3BB-F78CEB2B85DF}">
  <dimension ref="A1:K24"/>
  <sheetViews>
    <sheetView tabSelected="1" workbookViewId="0">
      <selection sqref="A1:A1048576"/>
    </sheetView>
  </sheetViews>
  <sheetFormatPr defaultRowHeight="14.4" x14ac:dyDescent="0.3"/>
  <cols>
    <col min="1" max="1" width="17.21875" customWidth="1"/>
    <col min="4" max="4" width="9.88671875" customWidth="1"/>
  </cols>
  <sheetData>
    <row r="1" spans="1:11" x14ac:dyDescent="0.3">
      <c r="A1" s="2"/>
      <c r="B1" t="s">
        <v>0</v>
      </c>
      <c r="C1" s="2"/>
      <c r="D1" t="s">
        <v>1</v>
      </c>
      <c r="E1" s="2"/>
      <c r="F1" t="s">
        <v>2</v>
      </c>
      <c r="G1" s="2"/>
      <c r="H1" t="s">
        <v>3</v>
      </c>
      <c r="I1" s="4"/>
      <c r="J1" s="7" t="s">
        <v>11</v>
      </c>
      <c r="K1" s="8" t="s">
        <v>12</v>
      </c>
    </row>
    <row r="2" spans="1:11" x14ac:dyDescent="0.3">
      <c r="A2" s="3" t="s">
        <v>8</v>
      </c>
      <c r="B2" s="1" t="s">
        <v>9</v>
      </c>
      <c r="C2" s="3" t="s">
        <v>10</v>
      </c>
      <c r="D2" s="1" t="s">
        <v>9</v>
      </c>
      <c r="E2" s="3" t="s">
        <v>10</v>
      </c>
      <c r="F2" s="1" t="s">
        <v>9</v>
      </c>
      <c r="G2" s="3" t="s">
        <v>10</v>
      </c>
      <c r="H2" s="1" t="s">
        <v>9</v>
      </c>
      <c r="I2" s="5" t="s">
        <v>10</v>
      </c>
      <c r="J2" s="9"/>
      <c r="K2" s="1"/>
    </row>
    <row r="3" spans="1:11" x14ac:dyDescent="0.3">
      <c r="A3" s="2" t="s">
        <v>14</v>
      </c>
      <c r="B3">
        <v>4586.5</v>
      </c>
      <c r="C3" s="2">
        <f>B3/B3</f>
        <v>1</v>
      </c>
      <c r="D3">
        <v>3771.1</v>
      </c>
      <c r="E3" s="2">
        <f>D3/D3</f>
        <v>1</v>
      </c>
      <c r="F3">
        <v>3713.8</v>
      </c>
      <c r="G3" s="2">
        <f>F3/F3</f>
        <v>1</v>
      </c>
      <c r="H3">
        <v>3714.1</v>
      </c>
      <c r="I3" s="4">
        <f>H3/H3</f>
        <v>1</v>
      </c>
      <c r="J3">
        <f>AVERAGE(C3,E3,G3,I3)</f>
        <v>1</v>
      </c>
      <c r="K3">
        <f>_xlfn.STDEV.S(C3,E3,G3,I3)</f>
        <v>0</v>
      </c>
    </row>
    <row r="4" spans="1:11" ht="16.2" x14ac:dyDescent="0.3">
      <c r="A4" s="2" t="s">
        <v>15</v>
      </c>
      <c r="B4">
        <v>9168.7999999999993</v>
      </c>
      <c r="C4" s="2">
        <f>B4/B3</f>
        <v>1.999084269050474</v>
      </c>
      <c r="D4">
        <v>6371.8</v>
      </c>
      <c r="E4" s="2">
        <f>D4/D3</f>
        <v>1.6896396276948371</v>
      </c>
      <c r="F4">
        <v>6407.3</v>
      </c>
      <c r="G4" s="2">
        <f>F4/F3</f>
        <v>1.7252679196510312</v>
      </c>
      <c r="H4">
        <v>6577.8</v>
      </c>
      <c r="I4" s="4">
        <f>H4/H3</f>
        <v>1.7710347055814331</v>
      </c>
      <c r="J4">
        <f>AVERAGE(C4,E4,G4,I4)</f>
        <v>1.7962566304944438</v>
      </c>
      <c r="K4">
        <f>_xlfn.STDEV.S(C4,E4,G4,I4)</f>
        <v>0.13926207764704426</v>
      </c>
    </row>
    <row r="5" spans="1:11" ht="16.2" x14ac:dyDescent="0.3">
      <c r="A5" s="2" t="s">
        <v>16</v>
      </c>
      <c r="B5">
        <v>10078.4</v>
      </c>
      <c r="C5" s="2">
        <f>B5/B3</f>
        <v>2.1974054289763436</v>
      </c>
      <c r="D5">
        <v>7017.2</v>
      </c>
      <c r="E5" s="2">
        <f>D5/D3</f>
        <v>1.8607833258200526</v>
      </c>
      <c r="F5">
        <v>8642.5</v>
      </c>
      <c r="G5" s="2">
        <f>F5/F3</f>
        <v>2.3271312402391082</v>
      </c>
      <c r="H5">
        <v>8584.5</v>
      </c>
      <c r="I5" s="4">
        <f>H5/H3</f>
        <v>2.3113271048167792</v>
      </c>
      <c r="J5">
        <f>AVERAGE(C5,E5,G5,I5)</f>
        <v>2.1741617749630708</v>
      </c>
      <c r="K5">
        <f>_xlfn.STDEV.S(C5,E5,G5,I5)</f>
        <v>0.21676431506737562</v>
      </c>
    </row>
    <row r="6" spans="1:11" x14ac:dyDescent="0.3">
      <c r="A6" s="2" t="s">
        <v>17</v>
      </c>
      <c r="B6">
        <v>10514.3</v>
      </c>
      <c r="C6" s="2">
        <f>B6/B3</f>
        <v>2.292445219666412</v>
      </c>
      <c r="D6">
        <v>8191.9</v>
      </c>
      <c r="E6" s="2">
        <f>D6/D3</f>
        <v>2.1722839489804033</v>
      </c>
      <c r="F6">
        <v>8108.6</v>
      </c>
      <c r="G6" s="2">
        <f>F6/F3</f>
        <v>2.1833701330173945</v>
      </c>
      <c r="H6">
        <v>8012</v>
      </c>
      <c r="I6" s="4">
        <f>H6/H3</f>
        <v>2.1571847823160391</v>
      </c>
      <c r="J6">
        <f>AVERAGE(C6,E6,G6,I6)</f>
        <v>2.2013210209950622</v>
      </c>
      <c r="K6">
        <f>_xlfn.STDEV.S(C6,E6,G6,I6)</f>
        <v>6.169012097734556E-2</v>
      </c>
    </row>
    <row r="7" spans="1:11" ht="16.2" x14ac:dyDescent="0.3">
      <c r="A7" s="2" t="s">
        <v>18</v>
      </c>
      <c r="B7">
        <v>10343.200000000001</v>
      </c>
      <c r="C7" s="2">
        <f>B7/B3</f>
        <v>2.2551400850321599</v>
      </c>
      <c r="D7">
        <v>8082.8</v>
      </c>
      <c r="E7" s="2">
        <f>D7/D3</f>
        <v>2.1433533982127231</v>
      </c>
      <c r="F7">
        <v>9927.2999999999993</v>
      </c>
      <c r="G7" s="2">
        <f>F7/F3</f>
        <v>2.6730841725456402</v>
      </c>
      <c r="H7">
        <v>8698.1</v>
      </c>
      <c r="I7" s="4">
        <f>H7/H3</f>
        <v>2.3419132495086292</v>
      </c>
      <c r="J7">
        <f>AVERAGE(C7,E7,G7,I7)</f>
        <v>2.3533727263247881</v>
      </c>
      <c r="K7">
        <f>_xlfn.STDEV.S(C7,E7,G7,I7)</f>
        <v>0.22811144823638166</v>
      </c>
    </row>
    <row r="8" spans="1:11" ht="16.2" x14ac:dyDescent="0.3">
      <c r="A8" s="2" t="s">
        <v>19</v>
      </c>
      <c r="B8">
        <v>8696.4</v>
      </c>
      <c r="C8" s="2">
        <f>B8/B3</f>
        <v>1.8960863403466695</v>
      </c>
      <c r="D8">
        <v>6983.7</v>
      </c>
      <c r="E8" s="2">
        <f>D8/D3</f>
        <v>1.8518999761342845</v>
      </c>
      <c r="F8">
        <v>8128</v>
      </c>
      <c r="G8" s="2">
        <f>F8/F3</f>
        <v>2.1885938930475524</v>
      </c>
      <c r="H8">
        <v>8831.5</v>
      </c>
      <c r="I8" s="4">
        <f>H8/H3</f>
        <v>2.3778304299830375</v>
      </c>
      <c r="J8">
        <f>AVERAGE(C8,E8,G8,I8)</f>
        <v>2.0786026598778857</v>
      </c>
      <c r="K8">
        <f>_xlfn.STDEV.S(C8,E8,G8,I8)</f>
        <v>0.24922656592483597</v>
      </c>
    </row>
    <row r="9" spans="1:11" x14ac:dyDescent="0.3">
      <c r="A9" s="2" t="s">
        <v>20</v>
      </c>
      <c r="B9">
        <v>10998.8</v>
      </c>
      <c r="C9" s="2">
        <f>B9/B3</f>
        <v>2.398081325629565</v>
      </c>
      <c r="D9">
        <v>8553.7000000000007</v>
      </c>
      <c r="E9" s="2">
        <f>D9/D3</f>
        <v>2.2682241255866993</v>
      </c>
      <c r="F9">
        <v>8243.4</v>
      </c>
      <c r="G9" s="2">
        <f>F9/F3</f>
        <v>2.2196671872475631</v>
      </c>
      <c r="H9">
        <v>8775.2000000000007</v>
      </c>
      <c r="I9" s="4">
        <f>H9/H3</f>
        <v>2.3626719797528342</v>
      </c>
      <c r="J9">
        <f>AVERAGE(C9,E9,G9,I9)</f>
        <v>2.3121611545541652</v>
      </c>
      <c r="K9">
        <f>_xlfn.STDEV.S(C9,E9,G9,I9)</f>
        <v>8.2500940928935632E-2</v>
      </c>
    </row>
    <row r="10" spans="1:11" ht="16.2" x14ac:dyDescent="0.3">
      <c r="A10" s="2" t="s">
        <v>21</v>
      </c>
      <c r="B10">
        <v>9739.2999999999993</v>
      </c>
      <c r="C10" s="2">
        <f>B10/B3</f>
        <v>2.1234710563610593</v>
      </c>
      <c r="D10">
        <v>7976.5</v>
      </c>
      <c r="E10" s="2">
        <f>D10/D3</f>
        <v>2.1151653363740022</v>
      </c>
      <c r="F10">
        <v>7821.9</v>
      </c>
      <c r="G10" s="2">
        <f>F10/F3</f>
        <v>2.1061715762830522</v>
      </c>
      <c r="H10">
        <v>8410.2999999999993</v>
      </c>
      <c r="I10" s="4">
        <f>H10/H3</f>
        <v>2.2644247596995233</v>
      </c>
      <c r="J10">
        <f>AVERAGE(C10,E10,G10,I10)</f>
        <v>2.1523081821794094</v>
      </c>
      <c r="K10">
        <f>_xlfn.STDEV.S(C10,E10,G10,I10)</f>
        <v>7.5077480375158892E-2</v>
      </c>
    </row>
    <row r="11" spans="1:11" ht="16.2" x14ac:dyDescent="0.3">
      <c r="A11" s="2" t="s">
        <v>22</v>
      </c>
      <c r="B11">
        <v>7807</v>
      </c>
      <c r="C11" s="2">
        <f>B11/B3</f>
        <v>1.7021694102256624</v>
      </c>
      <c r="D11">
        <v>8248.7999999999993</v>
      </c>
      <c r="E11" s="2">
        <f>D11/D3</f>
        <v>2.187372384715335</v>
      </c>
      <c r="F11">
        <v>10230.299999999999</v>
      </c>
      <c r="G11" s="2">
        <f>F11/F3</f>
        <v>2.7546717647692387</v>
      </c>
      <c r="H11">
        <v>8812.7999999999993</v>
      </c>
      <c r="I11" s="4">
        <f>H11/H3</f>
        <v>2.3727955628550657</v>
      </c>
      <c r="J11">
        <f>AVERAGE(C11,E11,G11,I11)</f>
        <v>2.2542522806413254</v>
      </c>
      <c r="K11">
        <f>_xlfn.STDEV.S(C11,E11,G11,I11)</f>
        <v>0.43731780440099505</v>
      </c>
    </row>
    <row r="14" spans="1:11" x14ac:dyDescent="0.3">
      <c r="A14" s="2"/>
      <c r="B14" t="s">
        <v>4</v>
      </c>
      <c r="C14" t="s">
        <v>5</v>
      </c>
      <c r="D14" t="s">
        <v>6</v>
      </c>
      <c r="E14" s="2" t="s">
        <v>7</v>
      </c>
    </row>
    <row r="15" spans="1:11" x14ac:dyDescent="0.3">
      <c r="A15" s="3" t="s">
        <v>8</v>
      </c>
      <c r="B15" s="1" t="s">
        <v>10</v>
      </c>
      <c r="C15" s="1" t="s">
        <v>10</v>
      </c>
      <c r="D15" s="1" t="s">
        <v>10</v>
      </c>
      <c r="E15" s="3" t="s">
        <v>10</v>
      </c>
      <c r="F15" s="6" t="s">
        <v>13</v>
      </c>
    </row>
    <row r="16" spans="1:11" x14ac:dyDescent="0.3">
      <c r="A16" s="2" t="s">
        <v>14</v>
      </c>
      <c r="B16">
        <v>1</v>
      </c>
      <c r="C16">
        <v>1</v>
      </c>
      <c r="D16">
        <v>1</v>
      </c>
      <c r="E16" s="2">
        <v>1</v>
      </c>
    </row>
    <row r="17" spans="1:6" ht="16.2" x14ac:dyDescent="0.3">
      <c r="A17" s="2" t="s">
        <v>15</v>
      </c>
      <c r="B17">
        <v>1.999084269050474</v>
      </c>
      <c r="C17">
        <v>1.6896396276948371</v>
      </c>
      <c r="D17">
        <v>1.7252679196510312</v>
      </c>
      <c r="E17" s="2">
        <v>1.7710347055814331</v>
      </c>
      <c r="F17">
        <f>_xlfn.T.TEST(B16:E16,B17:E17,2,2)</f>
        <v>2.6830627038823827E-5</v>
      </c>
    </row>
    <row r="18" spans="1:6" ht="16.2" x14ac:dyDescent="0.3">
      <c r="A18" s="2" t="s">
        <v>16</v>
      </c>
      <c r="B18">
        <v>2.1974054289763436</v>
      </c>
      <c r="C18">
        <v>1.8607833258200526</v>
      </c>
      <c r="D18">
        <v>2.3271312402391082</v>
      </c>
      <c r="E18" s="2">
        <v>2.3113271048167792</v>
      </c>
      <c r="F18">
        <f>_xlfn.T.TEST(B16:E16,B18:E18,2,2)</f>
        <v>3.6627516643230611E-5</v>
      </c>
    </row>
    <row r="19" spans="1:6" x14ac:dyDescent="0.3">
      <c r="A19" s="2" t="s">
        <v>17</v>
      </c>
      <c r="B19">
        <v>2.292445219666412</v>
      </c>
      <c r="C19">
        <v>2.1722839489804033</v>
      </c>
      <c r="D19">
        <v>2.1833701330173945</v>
      </c>
      <c r="E19" s="2">
        <v>2.1571847823160391</v>
      </c>
    </row>
    <row r="20" spans="1:6" ht="16.2" x14ac:dyDescent="0.3">
      <c r="A20" s="2" t="s">
        <v>18</v>
      </c>
      <c r="B20">
        <v>2.2551400850321599</v>
      </c>
      <c r="C20">
        <v>2.1433533982127231</v>
      </c>
      <c r="D20">
        <v>2.6730841725456402</v>
      </c>
      <c r="E20" s="2">
        <v>2.3419132495086292</v>
      </c>
      <c r="F20">
        <f>_xlfn.T.TEST(B19:E19,B20:E20,2,2)</f>
        <v>0.24554323841900833</v>
      </c>
    </row>
    <row r="21" spans="1:6" ht="16.2" x14ac:dyDescent="0.3">
      <c r="A21" s="2" t="s">
        <v>19</v>
      </c>
      <c r="B21">
        <v>1.8960863403466695</v>
      </c>
      <c r="C21">
        <v>1.8518999761342845</v>
      </c>
      <c r="D21">
        <v>2.1885938930475524</v>
      </c>
      <c r="E21" s="2">
        <v>2.3778304299830375</v>
      </c>
      <c r="F21">
        <f>_xlfn.T.TEST(B19:E19,B21:E21,2,2)</f>
        <v>0.37601402125873029</v>
      </c>
    </row>
    <row r="22" spans="1:6" x14ac:dyDescent="0.3">
      <c r="A22" s="2" t="s">
        <v>20</v>
      </c>
      <c r="B22">
        <v>2.398081325629565</v>
      </c>
      <c r="C22">
        <v>2.2682241255866993</v>
      </c>
      <c r="D22">
        <v>2.2196671872475631</v>
      </c>
      <c r="E22" s="2">
        <v>2.3626719797528342</v>
      </c>
    </row>
    <row r="23" spans="1:6" ht="16.2" x14ac:dyDescent="0.3">
      <c r="A23" s="2" t="s">
        <v>21</v>
      </c>
      <c r="B23">
        <v>2.1234710563610593</v>
      </c>
      <c r="C23">
        <v>2.1151653363740022</v>
      </c>
      <c r="D23">
        <v>2.1061715762830522</v>
      </c>
      <c r="E23" s="2">
        <v>2.2644247596995233</v>
      </c>
      <c r="F23">
        <f>_xlfn.T.TEST(B22:E22,B23:E23,2,2)</f>
        <v>2.8573483890617653E-2</v>
      </c>
    </row>
    <row r="24" spans="1:6" ht="16.2" x14ac:dyDescent="0.3">
      <c r="A24" s="2" t="s">
        <v>22</v>
      </c>
      <c r="B24">
        <v>1.7021694102256624</v>
      </c>
      <c r="C24">
        <v>2.187372384715335</v>
      </c>
      <c r="D24">
        <v>2.7546717647692387</v>
      </c>
      <c r="E24" s="2">
        <v>2.3727955628550657</v>
      </c>
      <c r="F24">
        <f>_xlfn.T.TEST(B22:E22,B24:E24,2,2)</f>
        <v>0.80337469118926075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Oravcova</dc:creator>
  <cp:lastModifiedBy>Martina Oravcova</cp:lastModifiedBy>
  <dcterms:created xsi:type="dcterms:W3CDTF">2025-01-15T20:10:26Z</dcterms:created>
  <dcterms:modified xsi:type="dcterms:W3CDTF">2025-01-15T20:30:48Z</dcterms:modified>
</cp:coreProperties>
</file>