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Scripps Research Dropbox\Boddy Lab\FollowUpSIMC1PlasmidPaper\Rebuttal\source data_v2\"/>
    </mc:Choice>
  </mc:AlternateContent>
  <xr:revisionPtr revIDLastSave="0" documentId="13_ncr:1_{0A8B2878-839F-4D4D-8809-00F87596458A}" xr6:coauthVersionLast="47" xr6:coauthVersionMax="47" xr10:uidLastSave="{00000000-0000-0000-0000-000000000000}"/>
  <bookViews>
    <workbookView xWindow="-108" yWindow="-108" windowWidth="23256" windowHeight="12456" xr2:uid="{43605D6B-1016-4D97-B1A4-E4ECC64130B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3" i="1"/>
  <c r="E4" i="1"/>
  <c r="E5" i="1"/>
  <c r="E6" i="1"/>
  <c r="E3" i="1"/>
  <c r="C4" i="1"/>
  <c r="C5" i="1"/>
  <c r="C6" i="1"/>
  <c r="C3" i="1"/>
  <c r="B12" i="1"/>
  <c r="B11" i="1"/>
  <c r="B10" i="1"/>
  <c r="E11" i="1" s="1"/>
  <c r="D11" i="1"/>
  <c r="D12" i="1"/>
  <c r="D13" i="1"/>
  <c r="H6" i="1" s="1"/>
  <c r="D10" i="1"/>
  <c r="C11" i="1"/>
  <c r="C12" i="1"/>
  <c r="C13" i="1"/>
  <c r="C10" i="1"/>
  <c r="B13" i="1"/>
  <c r="I6" i="1" l="1"/>
  <c r="E12" i="1"/>
  <c r="E13" i="1"/>
  <c r="H4" i="1"/>
  <c r="I3" i="1"/>
  <c r="H5" i="1"/>
  <c r="I5" i="1"/>
  <c r="I4" i="1"/>
  <c r="H3" i="1"/>
</calcChain>
</file>

<file path=xl/sharedStrings.xml><?xml version="1.0" encoding="utf-8"?>
<sst xmlns="http://schemas.openxmlformats.org/spreadsheetml/2006/main" count="25" uniqueCount="17">
  <si>
    <t>II</t>
  </si>
  <si>
    <t>III</t>
  </si>
  <si>
    <t>I</t>
  </si>
  <si>
    <t>average</t>
  </si>
  <si>
    <t>SD</t>
  </si>
  <si>
    <t>p-value</t>
  </si>
  <si>
    <t>wt integrated GFP + DMSO</t>
  </si>
  <si>
    <t>wt integrated GFP + SUMOi</t>
  </si>
  <si>
    <t>SLF2-/- integrated GFP + DMSO</t>
  </si>
  <si>
    <t>SLF2 -/- integrated GFP + SUMOi</t>
  </si>
  <si>
    <t>cell line</t>
  </si>
  <si>
    <t>GFP intensity</t>
  </si>
  <si>
    <t>norm to wt integrated GFP + DMSO:</t>
  </si>
  <si>
    <t>norm to wt</t>
  </si>
  <si>
    <t>experiment I</t>
  </si>
  <si>
    <t>experiment II</t>
  </si>
  <si>
    <t>experiment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</si>
</sst>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07DA5-AA6F-4CB2-A5B3-2C12B1ADD402}">
  <dimension ref="A1:I13"/>
  <sheetViews>
    <sheetView tabSelected="1" workbookViewId="0">
      <selection activeCell="A17" sqref="A17:A20"/>
    </sheetView>
  </sheetViews>
  <sheetFormatPr defaultRowHeight="14.4" x14ac:dyDescent="0.3"/>
  <cols>
    <col min="1" max="1" width="26.5546875" customWidth="1"/>
    <col min="2" max="2" width="11.33203125" customWidth="1"/>
  </cols>
  <sheetData>
    <row r="1" spans="1:9" x14ac:dyDescent="0.3">
      <c r="A1" s="3"/>
      <c r="B1" t="s">
        <v>14</v>
      </c>
      <c r="C1" s="3"/>
      <c r="D1" t="s">
        <v>15</v>
      </c>
      <c r="E1" s="3"/>
      <c r="F1" t="s">
        <v>16</v>
      </c>
      <c r="G1" s="7"/>
    </row>
    <row r="2" spans="1:9" x14ac:dyDescent="0.3">
      <c r="A2" s="4" t="s">
        <v>10</v>
      </c>
      <c r="B2" s="1" t="s">
        <v>11</v>
      </c>
      <c r="C2" s="4" t="s">
        <v>13</v>
      </c>
      <c r="D2" s="1" t="s">
        <v>11</v>
      </c>
      <c r="E2" s="4" t="s">
        <v>13</v>
      </c>
      <c r="F2" s="1" t="s">
        <v>11</v>
      </c>
      <c r="G2" s="8" t="s">
        <v>13</v>
      </c>
      <c r="H2" s="2" t="s">
        <v>3</v>
      </c>
      <c r="I2" s="2" t="s">
        <v>4</v>
      </c>
    </row>
    <row r="3" spans="1:9" x14ac:dyDescent="0.3">
      <c r="A3" s="3" t="s">
        <v>6</v>
      </c>
      <c r="B3">
        <v>10045</v>
      </c>
      <c r="C3" s="3">
        <f>B3/$B$3</f>
        <v>1</v>
      </c>
      <c r="D3">
        <v>9518</v>
      </c>
      <c r="E3" s="3">
        <f>D3/$D$3</f>
        <v>1</v>
      </c>
      <c r="F3">
        <v>9206</v>
      </c>
      <c r="G3" s="7">
        <f>F3/$F$3</f>
        <v>1</v>
      </c>
      <c r="H3">
        <f>AVERAGE(B10:D10)</f>
        <v>1</v>
      </c>
      <c r="I3">
        <f>_xlfn.STDEV.S(B10:D10)</f>
        <v>0</v>
      </c>
    </row>
    <row r="4" spans="1:9" x14ac:dyDescent="0.3">
      <c r="A4" s="3" t="s">
        <v>7</v>
      </c>
      <c r="B4">
        <v>8912</v>
      </c>
      <c r="C4" s="3">
        <f t="shared" ref="C4:C6" si="0">B4/$B$3</f>
        <v>0.8872075659532106</v>
      </c>
      <c r="D4">
        <v>9780</v>
      </c>
      <c r="E4" s="3">
        <f t="shared" ref="E4:E6" si="1">D4/$D$3</f>
        <v>1.0275267913427191</v>
      </c>
      <c r="F4">
        <v>8716</v>
      </c>
      <c r="G4" s="7">
        <f t="shared" ref="G4:G6" si="2">F4/$F$3</f>
        <v>0.94677384314577451</v>
      </c>
      <c r="H4">
        <f>AVERAGE(B11:D11)</f>
        <v>0.95383606681390143</v>
      </c>
      <c r="I4">
        <f>_xlfn.STDEV.S(B11:D11)</f>
        <v>7.0425687826473585E-2</v>
      </c>
    </row>
    <row r="5" spans="1:9" x14ac:dyDescent="0.3">
      <c r="A5" s="3" t="s">
        <v>8</v>
      </c>
      <c r="B5">
        <v>11462</v>
      </c>
      <c r="C5" s="3">
        <f t="shared" si="0"/>
        <v>1.141065206570433</v>
      </c>
      <c r="D5">
        <v>11012</v>
      </c>
      <c r="E5" s="3">
        <f t="shared" si="1"/>
        <v>1.1569657491069552</v>
      </c>
      <c r="F5">
        <v>9321</v>
      </c>
      <c r="G5" s="7">
        <f t="shared" si="2"/>
        <v>1.012491853139257</v>
      </c>
      <c r="H5">
        <f>AVERAGE(B12:D12)</f>
        <v>1.1035076029388817</v>
      </c>
      <c r="I5">
        <f>_xlfn.STDEV.S(B12:D12)</f>
        <v>7.9221883636592785E-2</v>
      </c>
    </row>
    <row r="6" spans="1:9" x14ac:dyDescent="0.3">
      <c r="A6" s="3" t="s">
        <v>9</v>
      </c>
      <c r="B6">
        <v>10533</v>
      </c>
      <c r="C6" s="3">
        <f t="shared" si="0"/>
        <v>1.0485813837730213</v>
      </c>
      <c r="D6">
        <v>10702</v>
      </c>
      <c r="E6" s="3">
        <f t="shared" si="1"/>
        <v>1.1243958814877075</v>
      </c>
      <c r="F6">
        <v>8980</v>
      </c>
      <c r="G6" s="7">
        <f t="shared" si="2"/>
        <v>0.97545079296111237</v>
      </c>
      <c r="H6">
        <f>AVERAGE(B13:D13)</f>
        <v>1.0494760194072803</v>
      </c>
      <c r="I6">
        <f>_xlfn.STDEV.S(B13:D13)</f>
        <v>7.4476574362260919E-2</v>
      </c>
    </row>
    <row r="8" spans="1:9" x14ac:dyDescent="0.3">
      <c r="B8" t="s">
        <v>12</v>
      </c>
    </row>
    <row r="9" spans="1:9" x14ac:dyDescent="0.3">
      <c r="A9" s="4"/>
      <c r="B9" s="5" t="s">
        <v>2</v>
      </c>
      <c r="C9" s="5" t="s">
        <v>0</v>
      </c>
      <c r="D9" s="1" t="s">
        <v>1</v>
      </c>
      <c r="E9" s="2" t="s">
        <v>5</v>
      </c>
    </row>
    <row r="10" spans="1:9" x14ac:dyDescent="0.3">
      <c r="A10" s="3" t="s">
        <v>6</v>
      </c>
      <c r="B10" s="6">
        <f>B3/$B$3</f>
        <v>1</v>
      </c>
      <c r="C10" s="6">
        <f>D3/$D$3</f>
        <v>1</v>
      </c>
      <c r="D10">
        <f>F3/$F$3</f>
        <v>1</v>
      </c>
    </row>
    <row r="11" spans="1:9" x14ac:dyDescent="0.3">
      <c r="A11" s="3" t="s">
        <v>7</v>
      </c>
      <c r="B11" s="6">
        <f>B4/$B$3</f>
        <v>0.8872075659532106</v>
      </c>
      <c r="C11" s="6">
        <f>D4/$D$3</f>
        <v>1.0275267913427191</v>
      </c>
      <c r="D11">
        <f>F4/$F$3</f>
        <v>0.94677384314577451</v>
      </c>
      <c r="E11">
        <f>_xlfn.T.TEST($B$10:$D$10,B11:D11,2,2)</f>
        <v>0.31964165520184951</v>
      </c>
    </row>
    <row r="12" spans="1:9" x14ac:dyDescent="0.3">
      <c r="A12" s="3" t="s">
        <v>8</v>
      </c>
      <c r="B12" s="6">
        <f>B5/$B$3</f>
        <v>1.141065206570433</v>
      </c>
      <c r="C12" s="6">
        <f>D5/$D$3</f>
        <v>1.1569657491069552</v>
      </c>
      <c r="D12">
        <f>F5/$F$3</f>
        <v>1.012491853139257</v>
      </c>
      <c r="E12">
        <f>_xlfn.T.TEST($B$10:$D$10,B12:D12,2,2)</f>
        <v>8.6391801268075219E-2</v>
      </c>
    </row>
    <row r="13" spans="1:9" x14ac:dyDescent="0.3">
      <c r="A13" s="3" t="s">
        <v>9</v>
      </c>
      <c r="B13" s="6">
        <f>B6/$B$3</f>
        <v>1.0485813837730213</v>
      </c>
      <c r="C13" s="6">
        <f>D6/$D$3</f>
        <v>1.1243958814877075</v>
      </c>
      <c r="D13">
        <f>F6/$F$3</f>
        <v>0.97545079296111237</v>
      </c>
      <c r="E13">
        <f>_xlfn.T.TEST($B$10:$D$10,B13:D13,2,2)</f>
        <v>0.31399047574733213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2025-10-24T22:12:04Z</dcterms:created>
  <dcterms:modified xsi:type="dcterms:W3CDTF">2025-10-24T22:22:09Z</dcterms:modified>
</cp:coreProperties>
</file>