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nl-my.sharepoint.com/personal/j_j_van_adrichem_vu_nl/Documents/Manuscript_Age of mice/Final_28_10/"/>
    </mc:Choice>
  </mc:AlternateContent>
  <xr:revisionPtr revIDLastSave="0" documentId="8_{0E150328-25A7-F543-A6F3-8F761753EFC6}" xr6:coauthVersionLast="47" xr6:coauthVersionMax="47" xr10:uidLastSave="{00000000-0000-0000-0000-000000000000}"/>
  <bookViews>
    <workbookView xWindow="5660" yWindow="5160" windowWidth="25640" windowHeight="14440" xr2:uid="{D41DA969-F8B6-0D48-946B-C944C5E0B1D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6" i="1" l="1"/>
  <c r="L66" i="1"/>
  <c r="J66" i="1"/>
  <c r="I66" i="1"/>
  <c r="G66" i="1"/>
  <c r="F66" i="1"/>
  <c r="D66" i="1"/>
  <c r="C66" i="1"/>
  <c r="M65" i="1"/>
  <c r="L65" i="1"/>
  <c r="J65" i="1"/>
  <c r="I65" i="1"/>
  <c r="G65" i="1"/>
  <c r="F65" i="1"/>
  <c r="D65" i="1"/>
  <c r="C65" i="1"/>
  <c r="M51" i="1"/>
  <c r="L51" i="1"/>
  <c r="J51" i="1"/>
  <c r="I51" i="1"/>
  <c r="G51" i="1"/>
  <c r="F51" i="1"/>
  <c r="D51" i="1"/>
  <c r="C51" i="1"/>
  <c r="M50" i="1"/>
  <c r="L50" i="1"/>
  <c r="J50" i="1"/>
  <c r="I50" i="1"/>
  <c r="G50" i="1"/>
  <c r="F50" i="1"/>
  <c r="D50" i="1"/>
  <c r="C50" i="1"/>
  <c r="M34" i="1"/>
  <c r="L34" i="1"/>
  <c r="J34" i="1"/>
  <c r="I34" i="1"/>
  <c r="G34" i="1"/>
  <c r="F34" i="1"/>
  <c r="D34" i="1"/>
  <c r="C34" i="1"/>
  <c r="M33" i="1"/>
  <c r="L33" i="1"/>
  <c r="J33" i="1"/>
  <c r="I33" i="1"/>
  <c r="G33" i="1"/>
  <c r="F33" i="1"/>
  <c r="D33" i="1"/>
  <c r="C33" i="1"/>
  <c r="M17" i="1"/>
  <c r="L17" i="1"/>
  <c r="J17" i="1"/>
  <c r="I17" i="1"/>
  <c r="G17" i="1"/>
  <c r="F17" i="1"/>
  <c r="D17" i="1"/>
  <c r="C17" i="1"/>
  <c r="M16" i="1"/>
  <c r="L16" i="1"/>
  <c r="J16" i="1"/>
  <c r="I16" i="1"/>
  <c r="G16" i="1"/>
  <c r="F16" i="1"/>
  <c r="D16" i="1"/>
  <c r="C16" i="1"/>
</calcChain>
</file>

<file path=xl/sharedStrings.xml><?xml version="1.0" encoding="utf-8"?>
<sst xmlns="http://schemas.openxmlformats.org/spreadsheetml/2006/main" count="109" uniqueCount="64">
  <si>
    <t xml:space="preserve">sFig. 5: Size and reactivation of the mPFC engram ensemble, as well as PV interneuron (re)activation, are unaffected in APP/PS1 mice. </t>
  </si>
  <si>
    <t>Panel a-d</t>
  </si>
  <si>
    <t>Panel a</t>
  </si>
  <si>
    <t>Panel b</t>
  </si>
  <si>
    <t>Panel c</t>
  </si>
  <si>
    <t>Panel d</t>
  </si>
  <si>
    <t>group</t>
  </si>
  <si>
    <t>Animal</t>
  </si>
  <si>
    <t>Fos+ of mCherry + (%)</t>
  </si>
  <si>
    <t>Fos+ of mCherry - (%)</t>
  </si>
  <si>
    <t>mCherry of PV+ (%)</t>
  </si>
  <si>
    <t>mCherry of PV- (%)</t>
  </si>
  <si>
    <t>Fos+ of MC+PV- (%)</t>
  </si>
  <si>
    <t>Fos+ of MC-PV- (%)</t>
  </si>
  <si>
    <t xml:space="preserve">Fos+ of MC+PV+ </t>
  </si>
  <si>
    <t xml:space="preserve">Fos+ of MC-PV+ </t>
  </si>
  <si>
    <t>WT</t>
  </si>
  <si>
    <t>T3</t>
  </si>
  <si>
    <t>T4</t>
  </si>
  <si>
    <t>T5</t>
  </si>
  <si>
    <t>T6</t>
  </si>
  <si>
    <t>T7</t>
  </si>
  <si>
    <t>T8</t>
  </si>
  <si>
    <t>T9</t>
  </si>
  <si>
    <t>T10</t>
  </si>
  <si>
    <t>average</t>
  </si>
  <si>
    <t>SEM</t>
  </si>
  <si>
    <t>Fos+ of MC-PV+</t>
  </si>
  <si>
    <t>APP/PS1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</si>
  <si>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</si>
  <si>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</si>
  <si>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</si>
  <si>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</si>
  <si>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</si>
  <si>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</si>
  <si>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</si>
  <si>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</si>
  <si>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</si>
  <si>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</si>
  <si>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</si>
  <si>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Panel l-r</t>
  </si>
  <si>
    <t>Panel o</t>
  </si>
  <si>
    <t>Panel p</t>
  </si>
  <si>
    <t>Panel q</t>
  </si>
  <si>
    <t>Panel r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</si>
  <si>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</si>
  <si>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</si>
  <si>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</si>
  <si>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</si>
  <si>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</si>
  <si>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</si>
  <si>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</si>
  <si>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</si>
  <si>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</si>
  <si>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T32</t>
  </si>
  <si>
    <t>T34</t>
  </si>
  <si>
    <t>T35</t>
  </si>
  <si>
    <t>T36</t>
  </si>
  <si>
    <t>T37</t>
  </si>
  <si>
    <t>T38</t>
  </si>
  <si>
    <t>T39</t>
  </si>
  <si>
    <t>T40</t>
  </si>
  <si>
    <t>T41</t>
  </si>
  <si>
    <t>T42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</si>
</sst>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2" xfId="0" applyFont="1" applyBorder="1"/>
    <xf numFmtId="0" fontId="2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/>
    <xf numFmtId="0" fontId="2" fillId="0" borderId="0" xfId="0" applyFont="1"/>
    <xf numFmtId="0" fontId="2" fillId="0" borderId="4" xfId="0" applyFont="1" applyBorder="1"/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2" fillId="0" borderId="5" xfId="0" applyFont="1" applyBorder="1"/>
    <xf numFmtId="0" fontId="2" fillId="0" borderId="7" xfId="0" applyFont="1" applyBorder="1"/>
    <xf numFmtId="0" fontId="2" fillId="0" borderId="6" xfId="0" applyFont="1" applyBorder="1"/>
    <xf numFmtId="0" fontId="3" fillId="0" borderId="1" xfId="0" applyFont="1" applyBorder="1"/>
    <xf numFmtId="0" fontId="3" fillId="0" borderId="8" xfId="0" applyFont="1" applyBorder="1"/>
    <xf numFmtId="0" fontId="3" fillId="0" borderId="0" xfId="0" applyFont="1"/>
    <xf numFmtId="164" fontId="3" fillId="0" borderId="1" xfId="0" applyNumberFormat="1" applyFont="1" applyBorder="1"/>
    <xf numFmtId="164" fontId="3" fillId="0" borderId="8" xfId="0" applyNumberFormat="1" applyFont="1" applyBorder="1"/>
    <xf numFmtId="164" fontId="3" fillId="0" borderId="0" xfId="0" applyNumberFormat="1" applyFont="1"/>
    <xf numFmtId="0" fontId="2" fillId="0" borderId="8" xfId="0" applyFont="1" applyBorder="1"/>
    <xf numFmtId="164" fontId="2" fillId="0" borderId="1" xfId="0" applyNumberFormat="1" applyFont="1" applyBorder="1"/>
    <xf numFmtId="164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9" xfId="0" applyNumberFormat="1" applyFont="1" applyBorder="1"/>
    <xf numFmtId="164" fontId="2" fillId="0" borderId="11" xfId="0" applyNumberFormat="1" applyFont="1" applyBorder="1"/>
    <xf numFmtId="164" fontId="2" fillId="0" borderId="10" xfId="0" applyNumberFormat="1" applyFont="1" applyBorder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7" xfId="0" applyNumberFormat="1" applyFont="1" applyBorder="1"/>
    <xf numFmtId="1" fontId="2" fillId="0" borderId="0" xfId="0" applyNumberFormat="1" applyFont="1"/>
    <xf numFmtId="164" fontId="3" fillId="0" borderId="9" xfId="0" applyNumberFormat="1" applyFont="1" applyBorder="1"/>
    <xf numFmtId="164" fontId="3" fillId="0" borderId="11" xfId="0" applyNumberFormat="1" applyFont="1" applyBorder="1"/>
    <xf numFmtId="164" fontId="3" fillId="0" borderId="10" xfId="0" applyNumberFormat="1" applyFont="1" applyBorder="1"/>
    <xf numFmtId="0" fontId="2" fillId="0" borderId="12" xfId="0" applyFont="1" applyBorder="1"/>
    <xf numFmtId="164" fontId="2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EFB83-EE2C-4B44-91B2-37D7C4058472}">
  <dimension ref="A1:S66"/>
  <sheetViews>
    <sheetView tabSelected="1" workbookViewId="0">
      <selection sqref="A1:XFD1048576"/>
    </sheetView>
  </sheetViews>
  <sheetFormatPr baseColWidth="10" defaultRowHeight="16" x14ac:dyDescent="0.2"/>
  <sheetData>
    <row r="1" spans="1:13" x14ac:dyDescent="0.2">
      <c r="A1" s="1" t="s">
        <v>0</v>
      </c>
    </row>
    <row r="2" spans="1:13" x14ac:dyDescent="0.2">
      <c r="A2" s="2"/>
    </row>
    <row r="4" spans="1:13" x14ac:dyDescent="0.2">
      <c r="A4" s="3" t="s">
        <v>1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1:13" x14ac:dyDescent="0.2">
      <c r="A5" s="7"/>
      <c r="B5" s="8"/>
      <c r="C5" s="3" t="s">
        <v>2</v>
      </c>
      <c r="D5" s="9"/>
      <c r="E5" s="8"/>
      <c r="F5" s="3" t="s">
        <v>3</v>
      </c>
      <c r="G5" s="9"/>
      <c r="H5" s="8"/>
      <c r="I5" s="3" t="s">
        <v>4</v>
      </c>
      <c r="J5" s="9"/>
      <c r="K5" s="8"/>
      <c r="L5" s="3" t="s">
        <v>5</v>
      </c>
      <c r="M5" s="9"/>
    </row>
    <row r="6" spans="1:13" ht="18" thickBot="1" x14ac:dyDescent="0.25">
      <c r="A6" s="10" t="s">
        <v>6</v>
      </c>
      <c r="B6" s="11" t="s">
        <v>7</v>
      </c>
      <c r="C6" s="12" t="s">
        <v>8</v>
      </c>
      <c r="D6" s="13" t="s">
        <v>9</v>
      </c>
      <c r="E6" s="14"/>
      <c r="F6" s="12" t="s">
        <v>10</v>
      </c>
      <c r="G6" s="13" t="s">
        <v>11</v>
      </c>
      <c r="H6" s="14"/>
      <c r="I6" s="12" t="s">
        <v>12</v>
      </c>
      <c r="J6" s="13" t="s">
        <v>13</v>
      </c>
      <c r="K6" s="14"/>
      <c r="L6" s="12" t="s">
        <v>14</v>
      </c>
      <c r="M6" s="13" t="s">
        <v>15</v>
      </c>
    </row>
    <row r="7" spans="1:13" ht="17" thickTop="1" x14ac:dyDescent="0.2">
      <c r="A7" s="1" t="s">
        <v>16</v>
      </c>
      <c r="B7" s="8" t="s">
        <v>17</v>
      </c>
      <c r="C7" s="15">
        <v>18.899999999999999</v>
      </c>
      <c r="D7" s="16">
        <v>12.6</v>
      </c>
      <c r="E7" s="17"/>
      <c r="F7" s="18">
        <v>5.6338028169014089</v>
      </c>
      <c r="G7" s="19">
        <v>3.6099137931034484</v>
      </c>
      <c r="H7" s="20"/>
      <c r="I7" s="18">
        <v>1.4930000000000001</v>
      </c>
      <c r="J7" s="19">
        <v>13.03</v>
      </c>
      <c r="K7" s="20"/>
      <c r="L7" s="18">
        <v>25</v>
      </c>
      <c r="M7" s="19">
        <v>1.4930000000000001</v>
      </c>
    </row>
    <row r="8" spans="1:13" x14ac:dyDescent="0.2">
      <c r="A8" s="7"/>
      <c r="B8" s="8" t="s">
        <v>18</v>
      </c>
      <c r="C8" s="15">
        <v>20.9</v>
      </c>
      <c r="D8" s="16">
        <v>13.2</v>
      </c>
      <c r="E8" s="17"/>
      <c r="F8" s="18">
        <v>14.193548387096774</v>
      </c>
      <c r="G8" s="19">
        <v>7.8744819419775016</v>
      </c>
      <c r="H8" s="20"/>
      <c r="I8" s="18">
        <v>3.008</v>
      </c>
      <c r="J8" s="19">
        <v>14.05</v>
      </c>
      <c r="K8" s="20"/>
      <c r="L8" s="18">
        <v>13.635999999999999</v>
      </c>
      <c r="M8" s="19">
        <v>3.008</v>
      </c>
    </row>
    <row r="9" spans="1:13" x14ac:dyDescent="0.2">
      <c r="A9" s="7"/>
      <c r="B9" s="8" t="s">
        <v>19</v>
      </c>
      <c r="C9" s="15">
        <v>16.399999999999999</v>
      </c>
      <c r="D9" s="16">
        <v>12.7</v>
      </c>
      <c r="E9" s="17"/>
      <c r="F9" s="18">
        <v>33.640552995391701</v>
      </c>
      <c r="G9" s="19">
        <v>5.0847457627118651</v>
      </c>
      <c r="H9" s="20"/>
      <c r="I9" s="18">
        <v>6.944</v>
      </c>
      <c r="J9" s="19">
        <v>13.01</v>
      </c>
      <c r="K9" s="20"/>
      <c r="L9" s="18">
        <v>21.917999999999999</v>
      </c>
      <c r="M9" s="19">
        <v>6.944</v>
      </c>
    </row>
    <row r="10" spans="1:13" x14ac:dyDescent="0.2">
      <c r="A10" s="7"/>
      <c r="B10" s="8" t="s">
        <v>20</v>
      </c>
      <c r="C10" s="15">
        <v>12.8</v>
      </c>
      <c r="D10" s="16">
        <v>10.8</v>
      </c>
      <c r="E10" s="17"/>
      <c r="F10" s="18">
        <v>14.210526315789473</v>
      </c>
      <c r="G10" s="19">
        <v>6.977739726027397</v>
      </c>
      <c r="H10" s="20"/>
      <c r="I10" s="18">
        <v>4.9080000000000004</v>
      </c>
      <c r="J10" s="19">
        <v>11.29</v>
      </c>
      <c r="K10" s="20"/>
      <c r="L10" s="18">
        <v>18.518999999999998</v>
      </c>
      <c r="M10" s="19">
        <v>4.9080000000000004</v>
      </c>
    </row>
    <row r="11" spans="1:13" x14ac:dyDescent="0.2">
      <c r="A11" s="7"/>
      <c r="B11" s="8" t="s">
        <v>21</v>
      </c>
      <c r="C11" s="15">
        <v>11.3</v>
      </c>
      <c r="D11" s="16">
        <v>10.1</v>
      </c>
      <c r="E11" s="17"/>
      <c r="F11" s="18">
        <v>27.027027027027028</v>
      </c>
      <c r="G11" s="19">
        <v>6.4993122420907836</v>
      </c>
      <c r="H11" s="20"/>
      <c r="I11" s="18">
        <v>2.6459999999999999</v>
      </c>
      <c r="J11" s="19">
        <v>10.64</v>
      </c>
      <c r="K11" s="20"/>
      <c r="L11" s="18">
        <v>2.8570000000000002</v>
      </c>
      <c r="M11" s="19">
        <v>2.6459999999999999</v>
      </c>
    </row>
    <row r="12" spans="1:13" x14ac:dyDescent="0.2">
      <c r="A12" s="7"/>
      <c r="B12" s="8" t="s">
        <v>22</v>
      </c>
      <c r="C12" s="15">
        <v>8.8000000000000007</v>
      </c>
      <c r="D12" s="16">
        <v>8.5</v>
      </c>
      <c r="E12" s="17"/>
      <c r="F12" s="18">
        <v>30.813953488372093</v>
      </c>
      <c r="G12" s="19">
        <v>5.2010489510489508</v>
      </c>
      <c r="H12" s="20"/>
      <c r="I12" s="18">
        <v>3.3610000000000002</v>
      </c>
      <c r="J12" s="19">
        <v>8.75</v>
      </c>
      <c r="K12" s="20"/>
      <c r="L12" s="18">
        <v>15.093999999999999</v>
      </c>
      <c r="M12" s="19">
        <v>3.3610000000000002</v>
      </c>
    </row>
    <row r="13" spans="1:13" x14ac:dyDescent="0.2">
      <c r="A13" s="7"/>
      <c r="B13" s="8" t="s">
        <v>23</v>
      </c>
      <c r="C13" s="15">
        <v>16.8</v>
      </c>
      <c r="D13" s="16">
        <v>16.2</v>
      </c>
      <c r="E13" s="17"/>
      <c r="F13" s="18">
        <v>23</v>
      </c>
      <c r="G13" s="19">
        <v>4.966139954853273</v>
      </c>
      <c r="H13" s="20"/>
      <c r="I13" s="18">
        <v>8.4420000000000002</v>
      </c>
      <c r="J13" s="19">
        <v>16.64</v>
      </c>
      <c r="K13" s="20"/>
      <c r="L13" s="18">
        <v>17.390999999999998</v>
      </c>
      <c r="M13" s="19">
        <v>8.4420000000000002</v>
      </c>
    </row>
    <row r="14" spans="1:13" x14ac:dyDescent="0.2">
      <c r="A14" s="7"/>
      <c r="B14" s="8" t="s">
        <v>24</v>
      </c>
      <c r="C14" s="15">
        <v>14</v>
      </c>
      <c r="D14" s="16">
        <v>9.6</v>
      </c>
      <c r="E14" s="17"/>
      <c r="F14" s="18">
        <v>2.7027027027027026</v>
      </c>
      <c r="G14" s="19">
        <v>8.30130668716372</v>
      </c>
      <c r="H14" s="20"/>
      <c r="I14" s="18">
        <v>1.85</v>
      </c>
      <c r="J14" s="19">
        <v>10.29</v>
      </c>
      <c r="K14" s="20"/>
      <c r="L14" s="18">
        <v>33.33</v>
      </c>
      <c r="M14" s="19">
        <v>1.85</v>
      </c>
    </row>
    <row r="15" spans="1:13" x14ac:dyDescent="0.2">
      <c r="A15" s="7"/>
      <c r="B15" s="8"/>
      <c r="C15" s="7"/>
      <c r="D15" s="21"/>
      <c r="E15" s="8"/>
      <c r="F15" s="7"/>
      <c r="G15" s="21"/>
      <c r="H15" s="8"/>
      <c r="I15" s="7"/>
      <c r="J15" s="19"/>
      <c r="K15" s="20"/>
      <c r="L15" s="22"/>
      <c r="M15" s="23"/>
    </row>
    <row r="16" spans="1:13" x14ac:dyDescent="0.2">
      <c r="A16" s="1" t="s">
        <v>25</v>
      </c>
      <c r="B16" s="8"/>
      <c r="C16" s="18">
        <f>AVERAGE(C7:C14)</f>
        <v>14.987499999999999</v>
      </c>
      <c r="D16" s="19">
        <f>AVERAGE(D7:D14)</f>
        <v>11.7125</v>
      </c>
      <c r="E16" s="20"/>
      <c r="F16" s="18">
        <f>AVERAGE(F7:F14)</f>
        <v>18.902764216660149</v>
      </c>
      <c r="G16" s="19">
        <f>AVERAGE(G7:G14)</f>
        <v>6.0643361323721177</v>
      </c>
      <c r="H16" s="20"/>
      <c r="I16" s="18">
        <f t="shared" ref="I16:M16" si="0">AVERAGE(I7:I14)</f>
        <v>4.0815000000000001</v>
      </c>
      <c r="J16" s="19">
        <f t="shared" si="0"/>
        <v>12.212499999999999</v>
      </c>
      <c r="K16" s="20"/>
      <c r="L16" s="18">
        <f t="shared" si="0"/>
        <v>18.468125000000001</v>
      </c>
      <c r="M16" s="19">
        <f t="shared" si="0"/>
        <v>4.0815000000000001</v>
      </c>
    </row>
    <row r="17" spans="1:13" x14ac:dyDescent="0.2">
      <c r="A17" s="24" t="s">
        <v>26</v>
      </c>
      <c r="B17" s="25"/>
      <c r="C17" s="26">
        <f>_xlfn.STDEV.S(C7:C14)/SQRT(COUNT(C7:C14))</f>
        <v>1.4216988705669809</v>
      </c>
      <c r="D17" s="27">
        <f>_xlfn.STDEV.S(D7:D14)/SQRT(COUNT(D7:D14))</f>
        <v>0.86940815254648018</v>
      </c>
      <c r="E17" s="28"/>
      <c r="F17" s="26">
        <f>_xlfn.STDEV.S(F7:F14)/SQRT(COUNT(F7:F14))</f>
        <v>4.0632740474921727</v>
      </c>
      <c r="G17" s="27">
        <f>_xlfn.STDEV.S(G7:G14)/SQRT(COUNT(G7:G14))</f>
        <v>0.57070228305556936</v>
      </c>
      <c r="H17" s="28"/>
      <c r="I17" s="26">
        <f t="shared" ref="I17:M17" si="1">_xlfn.STDEV.S(I7:I14)/SQRT(COUNT(I7:I14))</f>
        <v>0.87935727340240655</v>
      </c>
      <c r="J17" s="27">
        <f t="shared" si="1"/>
        <v>0.8792463290471364</v>
      </c>
      <c r="K17" s="28"/>
      <c r="L17" s="26">
        <f t="shared" si="1"/>
        <v>3.1482606276975713</v>
      </c>
      <c r="M17" s="27">
        <f t="shared" si="1"/>
        <v>0.87935727340240655</v>
      </c>
    </row>
    <row r="18" spans="1:13" x14ac:dyDescent="0.2">
      <c r="A18" s="7"/>
      <c r="B18" s="8"/>
      <c r="C18" s="8"/>
      <c r="D18" s="8"/>
      <c r="E18" s="8"/>
      <c r="F18" s="8"/>
      <c r="G18" s="8"/>
      <c r="H18" s="8"/>
      <c r="I18" s="8"/>
      <c r="J18" s="20"/>
      <c r="K18" s="20"/>
      <c r="L18" s="29"/>
      <c r="M18" s="23"/>
    </row>
    <row r="19" spans="1:13" x14ac:dyDescent="0.2">
      <c r="A19" s="7"/>
      <c r="B19" s="8"/>
      <c r="C19" s="3" t="s">
        <v>2</v>
      </c>
      <c r="D19" s="9"/>
      <c r="E19" s="8"/>
      <c r="F19" s="3" t="s">
        <v>3</v>
      </c>
      <c r="G19" s="9"/>
      <c r="H19" s="8"/>
      <c r="I19" s="3" t="s">
        <v>4</v>
      </c>
      <c r="J19" s="9"/>
      <c r="K19" s="8"/>
      <c r="L19" s="30" t="s">
        <v>5</v>
      </c>
      <c r="M19" s="31"/>
    </row>
    <row r="20" spans="1:13" ht="18" thickBot="1" x14ac:dyDescent="0.25">
      <c r="A20" s="10" t="s">
        <v>6</v>
      </c>
      <c r="B20" s="11" t="s">
        <v>7</v>
      </c>
      <c r="C20" s="12" t="s">
        <v>8</v>
      </c>
      <c r="D20" s="13" t="s">
        <v>9</v>
      </c>
      <c r="E20" s="14"/>
      <c r="F20" s="12" t="s">
        <v>10</v>
      </c>
      <c r="G20" s="13" t="s">
        <v>11</v>
      </c>
      <c r="H20" s="14"/>
      <c r="I20" s="12" t="s">
        <v>12</v>
      </c>
      <c r="J20" s="13" t="s">
        <v>13</v>
      </c>
      <c r="K20" s="14"/>
      <c r="L20" s="32" t="s">
        <v>14</v>
      </c>
      <c r="M20" s="33" t="s">
        <v>27</v>
      </c>
    </row>
    <row r="21" spans="1:13" ht="17" thickTop="1" x14ac:dyDescent="0.2">
      <c r="A21" s="1" t="s">
        <v>28</v>
      </c>
      <c r="B21" s="34" t="s">
        <v>29</v>
      </c>
      <c r="C21" s="15">
        <v>26.7</v>
      </c>
      <c r="D21" s="16">
        <v>14.9</v>
      </c>
      <c r="E21" s="17"/>
      <c r="F21" s="18">
        <v>7.6470588235294121</v>
      </c>
      <c r="G21" s="19">
        <v>20</v>
      </c>
      <c r="H21" s="20"/>
      <c r="I21" s="18">
        <v>4.4871999999999996</v>
      </c>
      <c r="J21" s="19">
        <v>15.707100000000001</v>
      </c>
      <c r="K21" s="20"/>
      <c r="L21" s="18">
        <v>26.666699999999999</v>
      </c>
      <c r="M21" s="19">
        <v>4.4871999999999996</v>
      </c>
    </row>
    <row r="22" spans="1:13" x14ac:dyDescent="0.2">
      <c r="A22" s="1"/>
      <c r="B22" s="34" t="s">
        <v>30</v>
      </c>
      <c r="C22" s="15">
        <v>14</v>
      </c>
      <c r="D22" s="16">
        <v>10.8</v>
      </c>
      <c r="E22" s="17"/>
      <c r="F22" s="18">
        <v>5.3834808259587019</v>
      </c>
      <c r="G22" s="19">
        <v>9.0909090909090917</v>
      </c>
      <c r="H22" s="20"/>
      <c r="I22" s="18">
        <v>2.7397</v>
      </c>
      <c r="J22" s="19">
        <v>11.379899999999999</v>
      </c>
      <c r="K22" s="20"/>
      <c r="L22" s="18">
        <v>20.833300000000001</v>
      </c>
      <c r="M22" s="19">
        <v>2.7397</v>
      </c>
    </row>
    <row r="23" spans="1:13" x14ac:dyDescent="0.2">
      <c r="A23" s="7"/>
      <c r="B23" s="34" t="s">
        <v>31</v>
      </c>
      <c r="C23" s="15">
        <v>15.8</v>
      </c>
      <c r="D23" s="16">
        <v>8.1</v>
      </c>
      <c r="E23" s="17"/>
      <c r="F23" s="18">
        <v>5.3691275167785237</v>
      </c>
      <c r="G23" s="19">
        <v>10.071942446043165</v>
      </c>
      <c r="H23" s="20"/>
      <c r="I23" s="18">
        <v>1.9231</v>
      </c>
      <c r="J23" s="19">
        <v>8.4989000000000008</v>
      </c>
      <c r="K23" s="20"/>
      <c r="L23" s="18">
        <v>21.428599999999999</v>
      </c>
      <c r="M23" s="19">
        <v>1.9231</v>
      </c>
    </row>
    <row r="24" spans="1:13" x14ac:dyDescent="0.2">
      <c r="A24" s="7"/>
      <c r="B24" s="34" t="s">
        <v>32</v>
      </c>
      <c r="C24" s="15">
        <v>16.3</v>
      </c>
      <c r="D24" s="16">
        <v>16</v>
      </c>
      <c r="E24" s="17"/>
      <c r="F24" s="18">
        <v>5.2044609665427508</v>
      </c>
      <c r="G24" s="19">
        <v>10.884353741496598</v>
      </c>
      <c r="H24" s="20"/>
      <c r="I24" s="18">
        <v>3.5714000000000001</v>
      </c>
      <c r="J24" s="19">
        <v>16.666699999999999</v>
      </c>
      <c r="K24" s="20"/>
      <c r="L24" s="18">
        <v>18.75</v>
      </c>
      <c r="M24" s="19">
        <v>3.5714000000000001</v>
      </c>
    </row>
    <row r="25" spans="1:13" x14ac:dyDescent="0.2">
      <c r="A25" s="7"/>
      <c r="B25" s="34" t="s">
        <v>33</v>
      </c>
      <c r="C25" s="15">
        <v>11.5</v>
      </c>
      <c r="D25" s="16">
        <v>11.2</v>
      </c>
      <c r="E25" s="17"/>
      <c r="F25" s="18">
        <v>4.6073048460253041</v>
      </c>
      <c r="G25" s="19">
        <v>9.7058823529411775</v>
      </c>
      <c r="H25" s="20"/>
      <c r="I25" s="18">
        <v>2.5907</v>
      </c>
      <c r="J25" s="19">
        <v>11.592000000000001</v>
      </c>
      <c r="K25" s="20"/>
      <c r="L25" s="18">
        <v>9.0908999999999995</v>
      </c>
      <c r="M25" s="19">
        <v>2.5907</v>
      </c>
    </row>
    <row r="26" spans="1:13" x14ac:dyDescent="0.2">
      <c r="A26" s="7"/>
      <c r="B26" s="34" t="s">
        <v>34</v>
      </c>
      <c r="C26" s="15">
        <v>16.2</v>
      </c>
      <c r="D26" s="16">
        <v>17</v>
      </c>
      <c r="E26" s="17"/>
      <c r="F26" s="18">
        <v>3.3407572383073498</v>
      </c>
      <c r="G26" s="19">
        <v>15.568862275449103</v>
      </c>
      <c r="H26" s="20"/>
      <c r="I26" s="18">
        <v>5</v>
      </c>
      <c r="J26" s="19">
        <v>17.401800000000001</v>
      </c>
      <c r="K26" s="20"/>
      <c r="L26" s="18">
        <v>15.384600000000001</v>
      </c>
      <c r="M26" s="19">
        <v>5</v>
      </c>
    </row>
    <row r="27" spans="1:13" x14ac:dyDescent="0.2">
      <c r="A27" s="7"/>
      <c r="B27" s="34" t="s">
        <v>35</v>
      </c>
      <c r="C27" s="15">
        <v>12</v>
      </c>
      <c r="D27" s="16">
        <v>9.9</v>
      </c>
      <c r="E27" s="17"/>
      <c r="F27" s="18">
        <v>4.0500297796307327</v>
      </c>
      <c r="G27" s="19">
        <v>13.297872340425531</v>
      </c>
      <c r="H27" s="20"/>
      <c r="I27" s="18">
        <v>3.6764999999999999</v>
      </c>
      <c r="J27" s="19">
        <v>10.224299999999999</v>
      </c>
      <c r="K27" s="20"/>
      <c r="L27" s="18">
        <v>6</v>
      </c>
      <c r="M27" s="19">
        <v>3.6764999999999999</v>
      </c>
    </row>
    <row r="28" spans="1:13" x14ac:dyDescent="0.2">
      <c r="A28" s="7"/>
      <c r="B28" s="34" t="s">
        <v>36</v>
      </c>
      <c r="C28" s="15">
        <v>8.4</v>
      </c>
      <c r="D28" s="16">
        <v>5.3</v>
      </c>
      <c r="E28" s="17"/>
      <c r="F28" s="18">
        <v>4.2740224310397092</v>
      </c>
      <c r="G28" s="19">
        <v>15.053763440860216</v>
      </c>
      <c r="H28" s="20"/>
      <c r="I28" s="18">
        <v>0</v>
      </c>
      <c r="J28" s="19">
        <v>5.5785</v>
      </c>
      <c r="K28" s="20"/>
      <c r="L28" s="18">
        <v>2.8571</v>
      </c>
      <c r="M28" s="19">
        <v>0</v>
      </c>
    </row>
    <row r="29" spans="1:13" x14ac:dyDescent="0.2">
      <c r="A29" s="7"/>
      <c r="B29" s="34" t="s">
        <v>37</v>
      </c>
      <c r="C29" s="15">
        <v>13</v>
      </c>
      <c r="D29" s="16">
        <v>10.7</v>
      </c>
      <c r="E29" s="17"/>
      <c r="F29" s="18">
        <v>3.9690721649484533</v>
      </c>
      <c r="G29" s="19">
        <v>18.695652173913043</v>
      </c>
      <c r="H29" s="20"/>
      <c r="I29" s="18">
        <v>2.5973999999999999</v>
      </c>
      <c r="J29" s="19">
        <v>11.0097</v>
      </c>
      <c r="K29" s="20"/>
      <c r="L29" s="18">
        <v>11.6279</v>
      </c>
      <c r="M29" s="19">
        <v>2.5973999999999999</v>
      </c>
    </row>
    <row r="30" spans="1:13" x14ac:dyDescent="0.2">
      <c r="A30" s="7"/>
      <c r="B30" s="34" t="s">
        <v>38</v>
      </c>
      <c r="C30" s="15">
        <v>8.5</v>
      </c>
      <c r="D30" s="16">
        <v>4.5</v>
      </c>
      <c r="E30" s="17"/>
      <c r="F30" s="18">
        <v>5.4834905660377364</v>
      </c>
      <c r="G30" s="19">
        <v>12.676056338028168</v>
      </c>
      <c r="H30" s="20"/>
      <c r="I30" s="18">
        <v>1.0752999999999999</v>
      </c>
      <c r="J30" s="19">
        <v>4.6512000000000002</v>
      </c>
      <c r="K30" s="20"/>
      <c r="L30" s="18">
        <v>22.222200000000001</v>
      </c>
      <c r="M30" s="19">
        <v>1.0752999999999999</v>
      </c>
    </row>
    <row r="31" spans="1:13" x14ac:dyDescent="0.2">
      <c r="A31" s="7"/>
      <c r="B31" s="34" t="s">
        <v>39</v>
      </c>
      <c r="C31" s="15">
        <v>11</v>
      </c>
      <c r="D31" s="16">
        <v>11.3</v>
      </c>
      <c r="E31" s="17"/>
      <c r="F31" s="18">
        <v>5.1346499102333931</v>
      </c>
      <c r="G31" s="19">
        <v>10.95890410958904</v>
      </c>
      <c r="H31" s="20"/>
      <c r="I31" s="18">
        <v>4.1958000000000002</v>
      </c>
      <c r="J31" s="19">
        <v>11.722799999999999</v>
      </c>
      <c r="K31" s="20"/>
      <c r="L31" s="18">
        <v>15.625</v>
      </c>
      <c r="M31" s="19">
        <v>4.1958000000000002</v>
      </c>
    </row>
    <row r="32" spans="1:13" x14ac:dyDescent="0.2">
      <c r="A32" s="7"/>
      <c r="B32" s="34"/>
      <c r="C32" s="7"/>
      <c r="D32" s="21"/>
      <c r="E32" s="8"/>
      <c r="F32" s="7"/>
      <c r="G32" s="21"/>
      <c r="H32" s="8"/>
      <c r="I32" s="7"/>
      <c r="J32" s="21"/>
      <c r="K32" s="8"/>
      <c r="L32" s="7"/>
      <c r="M32" s="21"/>
    </row>
    <row r="33" spans="1:19" x14ac:dyDescent="0.2">
      <c r="A33" s="1" t="s">
        <v>25</v>
      </c>
      <c r="B33" s="8"/>
      <c r="C33" s="18">
        <f t="shared" ref="C33:M33" si="2">AVERAGE(C21:C31)</f>
        <v>13.945454545454545</v>
      </c>
      <c r="D33" s="19">
        <f t="shared" si="2"/>
        <v>10.881818181818183</v>
      </c>
      <c r="E33" s="20"/>
      <c r="F33" s="18">
        <f t="shared" si="2"/>
        <v>4.9512231880938238</v>
      </c>
      <c r="G33" s="19">
        <f t="shared" si="2"/>
        <v>13.273108937241377</v>
      </c>
      <c r="H33" s="20"/>
      <c r="I33" s="18">
        <f t="shared" si="2"/>
        <v>2.8961000000000001</v>
      </c>
      <c r="J33" s="19">
        <f t="shared" si="2"/>
        <v>11.312081818181817</v>
      </c>
      <c r="K33" s="20"/>
      <c r="L33" s="18">
        <f t="shared" si="2"/>
        <v>15.498754545454547</v>
      </c>
      <c r="M33" s="19">
        <f t="shared" si="2"/>
        <v>2.8961000000000001</v>
      </c>
    </row>
    <row r="34" spans="1:19" x14ac:dyDescent="0.2">
      <c r="A34" s="24" t="s">
        <v>26</v>
      </c>
      <c r="B34" s="25"/>
      <c r="C34" s="35">
        <f t="shared" ref="C34:M34" si="3">_xlfn.STDEV.S(C21:C31)/SQRT(COUNT(C21:C31))</f>
        <v>1.5269913160653019</v>
      </c>
      <c r="D34" s="36">
        <f t="shared" si="3"/>
        <v>1.2085918313789943</v>
      </c>
      <c r="E34" s="37"/>
      <c r="F34" s="35">
        <f t="shared" si="3"/>
        <v>0.34321150676928297</v>
      </c>
      <c r="G34" s="36">
        <f t="shared" si="3"/>
        <v>1.1077347924300569</v>
      </c>
      <c r="H34" s="37"/>
      <c r="I34" s="35">
        <f t="shared" si="3"/>
        <v>0.45295652430348171</v>
      </c>
      <c r="J34" s="36">
        <f t="shared" si="3"/>
        <v>1.2495615019836648</v>
      </c>
      <c r="K34" s="37"/>
      <c r="L34" s="35">
        <f t="shared" si="3"/>
        <v>2.2365346882810218</v>
      </c>
      <c r="M34" s="36">
        <f t="shared" si="3"/>
        <v>0.45295652430348171</v>
      </c>
    </row>
    <row r="36" spans="1:19" x14ac:dyDescent="0.2">
      <c r="A36" s="3" t="s">
        <v>40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9"/>
    </row>
    <row r="37" spans="1:19" x14ac:dyDescent="0.2">
      <c r="A37" s="24"/>
      <c r="B37" s="25"/>
      <c r="C37" s="38" t="s">
        <v>41</v>
      </c>
      <c r="D37" s="38"/>
      <c r="E37" s="25"/>
      <c r="F37" s="38" t="s">
        <v>42</v>
      </c>
      <c r="G37" s="38"/>
      <c r="H37" s="25"/>
      <c r="I37" s="38" t="s">
        <v>43</v>
      </c>
      <c r="J37" s="38"/>
      <c r="K37" s="25"/>
      <c r="L37" s="38" t="s">
        <v>44</v>
      </c>
      <c r="M37" s="38"/>
    </row>
    <row r="38" spans="1:19" ht="18" thickBot="1" x14ac:dyDescent="0.25">
      <c r="A38" s="10" t="s">
        <v>6</v>
      </c>
      <c r="B38" s="11" t="s">
        <v>7</v>
      </c>
      <c r="C38" s="12" t="s">
        <v>8</v>
      </c>
      <c r="D38" s="13" t="s">
        <v>9</v>
      </c>
      <c r="E38" s="14"/>
      <c r="F38" s="12" t="s">
        <v>10</v>
      </c>
      <c r="G38" s="13" t="s">
        <v>11</v>
      </c>
      <c r="H38" s="14"/>
      <c r="I38" s="12" t="s">
        <v>12</v>
      </c>
      <c r="J38" s="13" t="s">
        <v>13</v>
      </c>
      <c r="K38" s="14"/>
      <c r="L38" s="12" t="s">
        <v>14</v>
      </c>
      <c r="M38" s="13" t="s">
        <v>15</v>
      </c>
    </row>
    <row r="39" spans="1:19" ht="17" thickTop="1" x14ac:dyDescent="0.2">
      <c r="A39" s="1" t="s">
        <v>16</v>
      </c>
      <c r="B39" s="8" t="s">
        <v>45</v>
      </c>
      <c r="C39" s="18">
        <v>29.1</v>
      </c>
      <c r="D39" s="19">
        <v>15.8</v>
      </c>
      <c r="E39" s="20"/>
      <c r="F39" s="18">
        <v>15.16</v>
      </c>
      <c r="G39" s="19">
        <v>9.91</v>
      </c>
      <c r="H39" s="20"/>
      <c r="I39" s="18">
        <v>4.2859999999999996</v>
      </c>
      <c r="J39" s="19">
        <v>16.196000000000002</v>
      </c>
      <c r="K39" s="20"/>
      <c r="L39" s="18">
        <v>13.513999999999999</v>
      </c>
      <c r="M39" s="19">
        <v>4.2859999999999996</v>
      </c>
    </row>
    <row r="40" spans="1:19" x14ac:dyDescent="0.2">
      <c r="A40" s="7"/>
      <c r="B40" s="8" t="s">
        <v>46</v>
      </c>
      <c r="C40" s="18">
        <v>21.74</v>
      </c>
      <c r="D40" s="19">
        <v>9.0399999999999991</v>
      </c>
      <c r="E40" s="20"/>
      <c r="F40" s="18">
        <v>18.12</v>
      </c>
      <c r="G40" s="19">
        <v>6.01</v>
      </c>
      <c r="H40" s="20"/>
      <c r="I40" s="18">
        <v>2.0409999999999999</v>
      </c>
      <c r="J40" s="19">
        <v>9.4280000000000008</v>
      </c>
      <c r="K40" s="20"/>
      <c r="L40" s="18">
        <v>4</v>
      </c>
      <c r="M40" s="19">
        <v>2.0409999999999999</v>
      </c>
    </row>
    <row r="41" spans="1:19" x14ac:dyDescent="0.2">
      <c r="A41" s="7"/>
      <c r="B41" s="8" t="s">
        <v>47</v>
      </c>
      <c r="C41" s="18">
        <v>23.53</v>
      </c>
      <c r="D41" s="19">
        <v>13.75</v>
      </c>
      <c r="E41" s="20"/>
      <c r="F41" s="18">
        <v>21.18</v>
      </c>
      <c r="G41" s="19">
        <v>10.71</v>
      </c>
      <c r="H41" s="20"/>
      <c r="I41" s="18">
        <v>0</v>
      </c>
      <c r="J41" s="19">
        <v>15.159000000000001</v>
      </c>
      <c r="K41" s="20"/>
      <c r="L41" s="18">
        <v>11.111000000000001</v>
      </c>
      <c r="M41" s="19">
        <v>0</v>
      </c>
    </row>
    <row r="42" spans="1:19" x14ac:dyDescent="0.2">
      <c r="A42" s="7"/>
      <c r="B42" s="8" t="s">
        <v>48</v>
      </c>
      <c r="C42" s="18">
        <v>26.78</v>
      </c>
      <c r="D42" s="19">
        <v>13.33</v>
      </c>
      <c r="E42" s="20"/>
      <c r="F42" s="18">
        <v>27.87</v>
      </c>
      <c r="G42" s="19">
        <v>5.36</v>
      </c>
      <c r="H42" s="20"/>
      <c r="I42" s="18">
        <v>3.008</v>
      </c>
      <c r="J42" s="19">
        <v>13.917999999999999</v>
      </c>
      <c r="K42" s="20"/>
      <c r="L42" s="18">
        <v>11.765000000000001</v>
      </c>
      <c r="M42" s="19">
        <v>3.008</v>
      </c>
    </row>
    <row r="43" spans="1:19" x14ac:dyDescent="0.2">
      <c r="A43" s="7"/>
      <c r="B43" s="8" t="s">
        <v>49</v>
      </c>
      <c r="C43" s="18">
        <v>9.59</v>
      </c>
      <c r="D43" s="19">
        <v>5.09</v>
      </c>
      <c r="E43" s="20"/>
      <c r="F43" s="18">
        <v>21.92</v>
      </c>
      <c r="G43" s="19">
        <v>8.98</v>
      </c>
      <c r="H43" s="20"/>
      <c r="I43" s="18">
        <v>0.68500000000000005</v>
      </c>
      <c r="J43" s="19">
        <v>5.4610000000000003</v>
      </c>
      <c r="K43" s="20"/>
      <c r="L43" s="18">
        <v>10.417</v>
      </c>
      <c r="M43" s="19">
        <v>0.68500000000000005</v>
      </c>
    </row>
    <row r="44" spans="1:19" x14ac:dyDescent="0.2">
      <c r="A44" s="7"/>
      <c r="B44" s="8" t="s">
        <v>50</v>
      </c>
      <c r="C44" s="18">
        <v>9.57</v>
      </c>
      <c r="D44" s="19">
        <v>5.08</v>
      </c>
      <c r="E44" s="20"/>
      <c r="F44" s="18">
        <v>21.74</v>
      </c>
      <c r="G44" s="19">
        <v>6.92</v>
      </c>
      <c r="H44" s="20"/>
      <c r="I44" s="18">
        <v>2.0830000000000002</v>
      </c>
      <c r="J44" s="19">
        <v>5.3159999999999998</v>
      </c>
      <c r="K44" s="20"/>
      <c r="L44" s="18">
        <v>16</v>
      </c>
      <c r="M44" s="19">
        <v>2.0830000000000002</v>
      </c>
    </row>
    <row r="45" spans="1:19" x14ac:dyDescent="0.2">
      <c r="A45" s="7"/>
      <c r="B45" s="8" t="s">
        <v>51</v>
      </c>
      <c r="C45" s="18">
        <v>10.36</v>
      </c>
      <c r="D45" s="19">
        <v>9.11</v>
      </c>
      <c r="E45" s="20"/>
      <c r="F45" s="18">
        <v>9.39</v>
      </c>
      <c r="G45" s="19">
        <v>16.899999999999999</v>
      </c>
      <c r="H45" s="20"/>
      <c r="I45" s="18">
        <v>2.4390000000000001</v>
      </c>
      <c r="J45" s="19">
        <v>9.282</v>
      </c>
      <c r="K45" s="20"/>
      <c r="L45" s="18">
        <v>6.8970000000000002</v>
      </c>
      <c r="M45" s="19">
        <v>2.4390000000000001</v>
      </c>
    </row>
    <row r="46" spans="1:19" x14ac:dyDescent="0.2">
      <c r="A46" s="7"/>
      <c r="B46" s="8" t="s">
        <v>52</v>
      </c>
      <c r="C46" s="18">
        <v>14.43</v>
      </c>
      <c r="D46" s="19">
        <v>7.5</v>
      </c>
      <c r="E46" s="20"/>
      <c r="F46" s="18">
        <v>16.489999999999998</v>
      </c>
      <c r="G46" s="19">
        <v>11.36</v>
      </c>
      <c r="H46" s="20"/>
      <c r="I46" s="18">
        <v>1</v>
      </c>
      <c r="J46" s="19">
        <v>7.9939999999999998</v>
      </c>
      <c r="K46" s="20"/>
      <c r="L46" s="18">
        <v>9.375</v>
      </c>
      <c r="M46" s="19">
        <v>1</v>
      </c>
    </row>
    <row r="47" spans="1:19" x14ac:dyDescent="0.2">
      <c r="A47" s="7"/>
      <c r="B47" s="8" t="s">
        <v>53</v>
      </c>
      <c r="C47" s="18">
        <v>15.56</v>
      </c>
      <c r="D47" s="19">
        <v>8.6199999999999992</v>
      </c>
      <c r="E47" s="20"/>
      <c r="F47" s="18">
        <v>19.260000000000002</v>
      </c>
      <c r="G47" s="19">
        <v>13.86</v>
      </c>
      <c r="H47" s="20"/>
      <c r="I47" s="18">
        <v>0.67600000000000005</v>
      </c>
      <c r="J47" s="19">
        <v>9.0299999999999994</v>
      </c>
      <c r="K47" s="20"/>
      <c r="L47" s="18">
        <v>6.0609999999999999</v>
      </c>
      <c r="M47" s="19">
        <v>0.67600000000000005</v>
      </c>
    </row>
    <row r="48" spans="1:19" x14ac:dyDescent="0.2">
      <c r="A48" s="7"/>
      <c r="B48" s="8" t="s">
        <v>54</v>
      </c>
      <c r="C48" s="18">
        <v>12.83</v>
      </c>
      <c r="D48" s="19">
        <v>12</v>
      </c>
      <c r="E48" s="20"/>
      <c r="F48" s="18">
        <v>7.96</v>
      </c>
      <c r="G48" s="19">
        <v>18.09</v>
      </c>
      <c r="H48" s="20"/>
      <c r="I48" s="18">
        <v>12.308</v>
      </c>
      <c r="J48" s="19">
        <v>11.981999999999999</v>
      </c>
      <c r="K48" s="20"/>
      <c r="L48" s="18">
        <v>11.111000000000001</v>
      </c>
      <c r="M48" s="19">
        <v>12.308</v>
      </c>
    </row>
    <row r="49" spans="1:13" x14ac:dyDescent="0.2">
      <c r="A49" s="7"/>
      <c r="B49" s="8"/>
      <c r="C49" s="22"/>
      <c r="D49" s="23"/>
      <c r="E49" s="29"/>
      <c r="F49" s="22"/>
      <c r="G49" s="23"/>
      <c r="H49" s="29"/>
      <c r="I49" s="22"/>
      <c r="J49" s="19"/>
      <c r="K49" s="20"/>
      <c r="L49" s="22"/>
      <c r="M49" s="23"/>
    </row>
    <row r="50" spans="1:13" x14ac:dyDescent="0.2">
      <c r="A50" s="1" t="s">
        <v>25</v>
      </c>
      <c r="B50" s="8"/>
      <c r="C50" s="18">
        <f>AVERAGE(C39:C48)</f>
        <v>17.349000000000004</v>
      </c>
      <c r="D50" s="19">
        <f>AVERAGE(D39:D48)</f>
        <v>9.9320000000000004</v>
      </c>
      <c r="E50" s="20"/>
      <c r="F50" s="18">
        <f>AVERAGE(F39:F48)</f>
        <v>17.908999999999999</v>
      </c>
      <c r="G50" s="19">
        <f>AVERAGE(G39:G48)</f>
        <v>10.809999999999999</v>
      </c>
      <c r="H50" s="20"/>
      <c r="I50" s="18">
        <f>AVERAGE(I39:I48)</f>
        <v>2.8525999999999998</v>
      </c>
      <c r="J50" s="19">
        <f>AVERAGE(J39:J48)</f>
        <v>10.3766</v>
      </c>
      <c r="K50" s="20"/>
      <c r="L50" s="18">
        <f>AVERAGE(L39:L48)</f>
        <v>10.025100000000002</v>
      </c>
      <c r="M50" s="19">
        <f>AVERAGE(M39:M48)</f>
        <v>2.8525999999999998</v>
      </c>
    </row>
    <row r="51" spans="1:13" x14ac:dyDescent="0.2">
      <c r="A51" s="24" t="s">
        <v>26</v>
      </c>
      <c r="B51" s="25"/>
      <c r="C51" s="35">
        <f>_xlfn.STDEV.S(C39:C48)/SQRT(COUNT(C39:C48))</f>
        <v>2.3243132558050563</v>
      </c>
      <c r="D51" s="36">
        <f>_xlfn.STDEV.S(D39:D48)/SQRT(COUNT(D39:D48))</f>
        <v>1.1591556313876819</v>
      </c>
      <c r="E51" s="37"/>
      <c r="F51" s="35">
        <f>_xlfn.STDEV.S(F39:F48)/SQRT(COUNT(F39:F48))</f>
        <v>1.8964349301899202</v>
      </c>
      <c r="G51" s="36">
        <f>_xlfn.STDEV.S(G39:G48)/SQRT(COUNT(G39:G48))</f>
        <v>1.3813640601473123</v>
      </c>
      <c r="H51" s="37"/>
      <c r="I51" s="35">
        <f>_xlfn.STDEV.S(I39:I48)/SQRT(COUNT(I39:I48))</f>
        <v>1.1250232017360551</v>
      </c>
      <c r="J51" s="36">
        <f>_xlfn.STDEV.S(J39:J48)/SQRT(COUNT(J39:J48))</f>
        <v>1.207460560202464</v>
      </c>
      <c r="K51" s="37"/>
      <c r="L51" s="35">
        <f>_xlfn.STDEV.S(L39:L48)/SQRT(COUNT(L39:L48))</f>
        <v>1.1335029623055917</v>
      </c>
      <c r="M51" s="36">
        <f>_xlfn.STDEV.S(M39:M48)/SQRT(COUNT(M39:M48))</f>
        <v>1.1250232017360551</v>
      </c>
    </row>
    <row r="52" spans="1:13" x14ac:dyDescent="0.2">
      <c r="A52" s="7"/>
      <c r="B52" s="8"/>
      <c r="C52" s="29"/>
      <c r="D52" s="29"/>
      <c r="E52" s="29"/>
      <c r="F52" s="29"/>
      <c r="G52" s="29"/>
      <c r="H52" s="29"/>
      <c r="I52" s="29"/>
      <c r="J52" s="20"/>
      <c r="K52" s="20"/>
      <c r="L52" s="29"/>
      <c r="M52" s="23"/>
    </row>
    <row r="53" spans="1:13" x14ac:dyDescent="0.2">
      <c r="A53" s="7"/>
      <c r="B53" s="8"/>
      <c r="C53" s="30" t="s">
        <v>41</v>
      </c>
      <c r="D53" s="31"/>
      <c r="E53" s="29"/>
      <c r="F53" s="30" t="s">
        <v>42</v>
      </c>
      <c r="G53" s="31"/>
      <c r="H53" s="29"/>
      <c r="I53" s="30" t="s">
        <v>43</v>
      </c>
      <c r="J53" s="31"/>
      <c r="K53" s="29"/>
      <c r="L53" s="30" t="s">
        <v>44</v>
      </c>
      <c r="M53" s="31"/>
    </row>
    <row r="54" spans="1:13" ht="18" thickBot="1" x14ac:dyDescent="0.25">
      <c r="A54" s="10" t="s">
        <v>6</v>
      </c>
      <c r="B54" s="11" t="s">
        <v>7</v>
      </c>
      <c r="C54" s="32" t="s">
        <v>8</v>
      </c>
      <c r="D54" s="33" t="s">
        <v>9</v>
      </c>
      <c r="E54" s="39"/>
      <c r="F54" s="32" t="s">
        <v>10</v>
      </c>
      <c r="G54" s="33" t="s">
        <v>11</v>
      </c>
      <c r="H54" s="39"/>
      <c r="I54" s="32" t="s">
        <v>12</v>
      </c>
      <c r="J54" s="33" t="s">
        <v>13</v>
      </c>
      <c r="K54" s="39"/>
      <c r="L54" s="32" t="s">
        <v>14</v>
      </c>
      <c r="M54" s="33" t="s">
        <v>15</v>
      </c>
    </row>
    <row r="55" spans="1:13" ht="17" thickTop="1" x14ac:dyDescent="0.2">
      <c r="A55" s="1" t="s">
        <v>28</v>
      </c>
      <c r="B55" s="34" t="s">
        <v>55</v>
      </c>
      <c r="C55" s="18">
        <v>17.420000000000002</v>
      </c>
      <c r="D55" s="19">
        <v>14.3</v>
      </c>
      <c r="E55" s="20"/>
      <c r="F55" s="18">
        <v>28.65</v>
      </c>
      <c r="G55" s="19">
        <v>5.82</v>
      </c>
      <c r="H55" s="20"/>
      <c r="I55" s="18">
        <v>9.9290000000000003</v>
      </c>
      <c r="J55" s="19">
        <v>14.601000000000001</v>
      </c>
      <c r="K55" s="20"/>
      <c r="L55" s="18">
        <v>15.686</v>
      </c>
      <c r="M55" s="19">
        <v>9.9290000000000003</v>
      </c>
    </row>
    <row r="56" spans="1:13" x14ac:dyDescent="0.2">
      <c r="A56" s="1"/>
      <c r="B56" s="34" t="s">
        <v>56</v>
      </c>
      <c r="C56" s="18">
        <v>15.85</v>
      </c>
      <c r="D56" s="19">
        <v>10.029999999999999</v>
      </c>
      <c r="E56" s="20"/>
      <c r="F56" s="18">
        <v>9.76</v>
      </c>
      <c r="G56" s="19">
        <v>9.64</v>
      </c>
      <c r="H56" s="20"/>
      <c r="I56" s="18">
        <v>0</v>
      </c>
      <c r="J56" s="19">
        <v>10.68</v>
      </c>
      <c r="K56" s="20"/>
      <c r="L56" s="18">
        <v>25</v>
      </c>
      <c r="M56" s="19">
        <v>0</v>
      </c>
    </row>
    <row r="57" spans="1:13" x14ac:dyDescent="0.2">
      <c r="A57" s="7"/>
      <c r="B57" s="34" t="s">
        <v>57</v>
      </c>
      <c r="C57" s="18">
        <v>18.89</v>
      </c>
      <c r="D57" s="19">
        <v>12.67</v>
      </c>
      <c r="E57" s="20"/>
      <c r="F57" s="18">
        <v>13.06</v>
      </c>
      <c r="G57" s="19">
        <v>16.46</v>
      </c>
      <c r="H57" s="20"/>
      <c r="I57" s="18">
        <v>3.9470000000000001</v>
      </c>
      <c r="J57" s="19">
        <v>13.034000000000001</v>
      </c>
      <c r="K57" s="20"/>
      <c r="L57" s="18">
        <v>8.5109999999999992</v>
      </c>
      <c r="M57" s="19">
        <v>3.9470000000000001</v>
      </c>
    </row>
    <row r="58" spans="1:13" x14ac:dyDescent="0.2">
      <c r="A58" s="7"/>
      <c r="B58" s="34" t="s">
        <v>58</v>
      </c>
      <c r="C58" s="18">
        <v>10.87</v>
      </c>
      <c r="D58" s="19">
        <v>5.21</v>
      </c>
      <c r="E58" s="20"/>
      <c r="F58" s="18">
        <v>27.17</v>
      </c>
      <c r="G58" s="19">
        <v>6.24</v>
      </c>
      <c r="H58" s="20"/>
      <c r="I58" s="18">
        <v>0</v>
      </c>
      <c r="J58" s="19">
        <v>5.7380000000000004</v>
      </c>
      <c r="K58" s="20"/>
      <c r="L58" s="18">
        <v>4</v>
      </c>
      <c r="M58" s="19">
        <v>0</v>
      </c>
    </row>
    <row r="59" spans="1:13" x14ac:dyDescent="0.2">
      <c r="A59" s="7"/>
      <c r="B59" s="34" t="s">
        <v>59</v>
      </c>
      <c r="C59" s="18">
        <v>12</v>
      </c>
      <c r="D59" s="19">
        <v>7.86</v>
      </c>
      <c r="E59" s="20"/>
      <c r="F59" s="18">
        <v>12.25</v>
      </c>
      <c r="G59" s="19">
        <v>19.16</v>
      </c>
      <c r="H59" s="20"/>
      <c r="I59" s="18">
        <v>6.383</v>
      </c>
      <c r="J59" s="19">
        <v>7.899</v>
      </c>
      <c r="K59" s="20"/>
      <c r="L59" s="18">
        <v>8.1630000000000003</v>
      </c>
      <c r="M59" s="19">
        <v>6.383</v>
      </c>
    </row>
    <row r="60" spans="1:13" x14ac:dyDescent="0.2">
      <c r="A60" s="7"/>
      <c r="B60" s="34" t="s">
        <v>60</v>
      </c>
      <c r="C60" s="18">
        <v>12.63</v>
      </c>
      <c r="D60" s="19">
        <v>7.37</v>
      </c>
      <c r="E60" s="20"/>
      <c r="F60" s="18">
        <v>18.18</v>
      </c>
      <c r="G60" s="19">
        <v>20.22</v>
      </c>
      <c r="H60" s="20"/>
      <c r="I60" s="18">
        <v>0</v>
      </c>
      <c r="J60" s="19">
        <v>7.9409999999999998</v>
      </c>
      <c r="K60" s="20"/>
      <c r="L60" s="18">
        <v>2.778</v>
      </c>
      <c r="M60" s="19">
        <v>0</v>
      </c>
    </row>
    <row r="61" spans="1:13" x14ac:dyDescent="0.2">
      <c r="A61" s="7"/>
      <c r="B61" s="34" t="s">
        <v>61</v>
      </c>
      <c r="C61" s="18">
        <v>16.93</v>
      </c>
      <c r="D61" s="19">
        <v>11.8</v>
      </c>
      <c r="E61" s="20"/>
      <c r="F61" s="18">
        <v>24.92</v>
      </c>
      <c r="G61" s="19">
        <v>12.33</v>
      </c>
      <c r="H61" s="20"/>
      <c r="I61" s="18">
        <v>1.282</v>
      </c>
      <c r="J61" s="19">
        <v>12.743</v>
      </c>
      <c r="K61" s="20"/>
      <c r="L61" s="18">
        <v>17.949000000000002</v>
      </c>
      <c r="M61" s="19">
        <v>1.282</v>
      </c>
    </row>
    <row r="62" spans="1:13" x14ac:dyDescent="0.2">
      <c r="A62" s="7"/>
      <c r="B62" s="34" t="s">
        <v>62</v>
      </c>
      <c r="C62" s="18">
        <v>8.27</v>
      </c>
      <c r="D62" s="19">
        <v>4.38</v>
      </c>
      <c r="E62" s="20"/>
      <c r="F62" s="18">
        <v>23.31</v>
      </c>
      <c r="G62" s="19">
        <v>6.98</v>
      </c>
      <c r="H62" s="20"/>
      <c r="I62" s="18">
        <v>1.4079999999999999</v>
      </c>
      <c r="J62" s="19">
        <v>4.532</v>
      </c>
      <c r="K62" s="20"/>
      <c r="L62" s="18">
        <v>3.226</v>
      </c>
      <c r="M62" s="19">
        <v>1.4079999999999999</v>
      </c>
    </row>
    <row r="63" spans="1:13" x14ac:dyDescent="0.2">
      <c r="A63" s="7"/>
      <c r="B63" s="34" t="s">
        <v>63</v>
      </c>
      <c r="C63" s="18">
        <v>12.5</v>
      </c>
      <c r="D63" s="19">
        <v>8.66</v>
      </c>
      <c r="E63" s="20"/>
      <c r="F63" s="18">
        <v>22.69</v>
      </c>
      <c r="G63" s="19">
        <v>6.79</v>
      </c>
      <c r="H63" s="20"/>
      <c r="I63" s="18">
        <v>11.667</v>
      </c>
      <c r="J63" s="19">
        <v>8.4209999999999994</v>
      </c>
      <c r="K63" s="20"/>
      <c r="L63" s="18">
        <v>6.1219999999999999</v>
      </c>
      <c r="M63" s="19">
        <v>11.667</v>
      </c>
    </row>
    <row r="64" spans="1:13" x14ac:dyDescent="0.2">
      <c r="A64" s="7"/>
      <c r="B64" s="34"/>
      <c r="C64" s="22"/>
      <c r="D64" s="23"/>
      <c r="E64" s="29"/>
      <c r="F64" s="22"/>
      <c r="G64" s="23"/>
      <c r="H64" s="29"/>
      <c r="I64" s="22"/>
      <c r="J64" s="23"/>
      <c r="K64" s="29"/>
      <c r="L64" s="22"/>
      <c r="M64" s="23"/>
    </row>
    <row r="65" spans="1:13" x14ac:dyDescent="0.2">
      <c r="A65" s="1" t="s">
        <v>25</v>
      </c>
      <c r="B65" s="8"/>
      <c r="C65" s="18">
        <f>AVERAGE(C55:C63)</f>
        <v>13.928888888888888</v>
      </c>
      <c r="D65" s="19">
        <f>AVERAGE(D55:D63)</f>
        <v>9.1422222222222214</v>
      </c>
      <c r="E65" s="20"/>
      <c r="F65" s="18">
        <f>AVERAGE(F55:F63)</f>
        <v>19.998888888888889</v>
      </c>
      <c r="G65" s="19">
        <f>AVERAGE(G55:G63)</f>
        <v>11.515555555555558</v>
      </c>
      <c r="H65" s="20"/>
      <c r="I65" s="18">
        <f>AVERAGE(I55:I63)</f>
        <v>3.846222222222222</v>
      </c>
      <c r="J65" s="19">
        <f>AVERAGE(J55:J63)</f>
        <v>9.5098888888888879</v>
      </c>
      <c r="K65" s="20"/>
      <c r="L65" s="18">
        <f>AVERAGE(L55:L63)</f>
        <v>10.159444444444444</v>
      </c>
      <c r="M65" s="19">
        <f>AVERAGE(M55:M63)</f>
        <v>3.846222222222222</v>
      </c>
    </row>
    <row r="66" spans="1:13" x14ac:dyDescent="0.2">
      <c r="A66" s="24" t="s">
        <v>26</v>
      </c>
      <c r="B66" s="25"/>
      <c r="C66" s="35">
        <f>_xlfn.STDEV.S(C55:C63)/SQRT(COUNT(C55:C63))</f>
        <v>1.1686120024822966</v>
      </c>
      <c r="D66" s="36">
        <f>_xlfn.STDEV.S(D55:D63)/SQRT(COUNT(D55:D63))</f>
        <v>1.118396393872567</v>
      </c>
      <c r="E66" s="37"/>
      <c r="F66" s="35">
        <f>_xlfn.STDEV.S(F55:F63)/SQRT(COUNT(F55:F63))</f>
        <v>2.3124845011158945</v>
      </c>
      <c r="G66" s="36">
        <f>_xlfn.STDEV.S(G55:G63)/SQRT(COUNT(G55:G63))</f>
        <v>1.9221169688588942</v>
      </c>
      <c r="H66" s="37"/>
      <c r="I66" s="35">
        <f>_xlfn.STDEV.S(I55:I63)/SQRT(COUNT(I55:I63))</f>
        <v>1.4977324877755278</v>
      </c>
      <c r="J66" s="36">
        <f>_xlfn.STDEV.S(J55:J63)/SQRT(COUNT(J55:J63))</f>
        <v>1.1511438567843504</v>
      </c>
      <c r="K66" s="37"/>
      <c r="L66" s="35">
        <f>_xlfn.STDEV.S(L55:L63)/SQRT(COUNT(L55:L63))</f>
        <v>2.5684066835248873</v>
      </c>
      <c r="M66" s="36">
        <f>_xlfn.STDEV.S(M55:M63)/SQRT(COUNT(M55:M63))</f>
        <v>1.4977324877755278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van Adrichem</dc:creator>
  <cp:lastModifiedBy>Julia van Adrichem</cp:lastModifiedBy>
  <dcterms:created xsi:type="dcterms:W3CDTF">2025-10-28T14:42:08Z</dcterms:created>
  <dcterms:modified xsi:type="dcterms:W3CDTF">2025-10-28T14:42:14Z</dcterms:modified>
</cp:coreProperties>
</file>