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3-Figure supplement 1-Source Data 4\"/>
    </mc:Choice>
  </mc:AlternateContent>
  <xr:revisionPtr revIDLastSave="0" documentId="13_ncr:1_{D893D6F5-2686-4872-AC03-33E01DCD19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1B" sheetId="1" r:id="rId1"/>
  </sheets>
  <calcPr calcId="191029"/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F30" i="1" l="1"/>
  <c r="G38" i="1" s="1"/>
  <c r="F3" i="1"/>
  <c r="G24" i="1" s="1"/>
  <c r="G51" i="1" l="1"/>
  <c r="G53" i="1"/>
  <c r="G41" i="1"/>
  <c r="G32" i="1"/>
  <c r="G50" i="1"/>
  <c r="H50" i="1" s="1"/>
  <c r="G36" i="1"/>
  <c r="H36" i="1" s="1"/>
  <c r="G39" i="1"/>
  <c r="H38" i="1" s="1"/>
  <c r="G30" i="1"/>
  <c r="G46" i="1"/>
  <c r="G48" i="1"/>
  <c r="G44" i="1"/>
  <c r="G33" i="1"/>
  <c r="G49" i="1"/>
  <c r="G31" i="1"/>
  <c r="G47" i="1"/>
  <c r="G40" i="1"/>
  <c r="G52" i="1"/>
  <c r="G42" i="1"/>
  <c r="G34" i="1"/>
  <c r="G37" i="1"/>
  <c r="G45" i="1"/>
  <c r="G43" i="1"/>
  <c r="G35" i="1"/>
  <c r="G12" i="1"/>
  <c r="G6" i="1"/>
  <c r="G21" i="1"/>
  <c r="G23" i="1"/>
  <c r="H23" i="1" s="1"/>
  <c r="G22" i="1"/>
  <c r="G17" i="1"/>
  <c r="G14" i="1"/>
  <c r="G4" i="1"/>
  <c r="G8" i="1"/>
  <c r="G26" i="1"/>
  <c r="G19" i="1"/>
  <c r="G10" i="1"/>
  <c r="G25" i="1"/>
  <c r="H25" i="1" s="1"/>
  <c r="G16" i="1"/>
  <c r="G9" i="1"/>
  <c r="H9" i="1" s="1"/>
  <c r="G7" i="1"/>
  <c r="G18" i="1"/>
  <c r="G11" i="1"/>
  <c r="G20" i="1"/>
  <c r="G13" i="1"/>
  <c r="G15" i="1"/>
  <c r="G3" i="1"/>
  <c r="G5" i="1"/>
  <c r="H5" i="1" s="1"/>
  <c r="H7" i="1" l="1"/>
  <c r="H17" i="1"/>
  <c r="H19" i="1"/>
  <c r="H13" i="1"/>
  <c r="H11" i="1"/>
  <c r="H52" i="1"/>
  <c r="H32" i="1"/>
  <c r="H34" i="1"/>
  <c r="H44" i="1"/>
  <c r="H42" i="1"/>
  <c r="H48" i="1"/>
  <c r="H46" i="1"/>
  <c r="H40" i="1"/>
  <c r="H30" i="1"/>
  <c r="H3" i="1"/>
  <c r="H15" i="1"/>
  <c r="H21" i="1"/>
</calcChain>
</file>

<file path=xl/sharedStrings.xml><?xml version="1.0" encoding="utf-8"?>
<sst xmlns="http://schemas.openxmlformats.org/spreadsheetml/2006/main" count="60" uniqueCount="31">
  <si>
    <t>18S</t>
    <phoneticPr fontId="1" type="noConversion"/>
  </si>
  <si>
    <t>dCt</t>
  </si>
  <si>
    <t>2^-ddCt</t>
  </si>
  <si>
    <t>t` test</t>
  </si>
  <si>
    <t>P value</t>
  </si>
  <si>
    <t>P value summary</t>
  </si>
  <si>
    <t>Significantly different (P &lt; 0.05)?</t>
  </si>
  <si>
    <t>Average</t>
    <phoneticPr fontId="2" type="noConversion"/>
  </si>
  <si>
    <t>Normalize</t>
    <phoneticPr fontId="1" type="noConversion"/>
  </si>
  <si>
    <t>Chi3l1</t>
    <phoneticPr fontId="1" type="noConversion"/>
  </si>
  <si>
    <t>average</t>
    <phoneticPr fontId="1" type="noConversion"/>
  </si>
  <si>
    <t>normalize</t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</si>
  <si>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</si>
  <si>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</si>
  <si>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</si>
  <si>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</si>
  <si>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</si>
  <si>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m3</t>
    </r>
    <phoneticPr fontId="1" type="noConversion"/>
  </si>
  <si>
    <r>
      <t>Chi3l1-MKO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m1</t>
    </r>
    <phoneticPr fontId="1" type="noConversion"/>
  </si>
  <si>
    <r>
      <t>Chi3l1-MKO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m2</t>
    </r>
    <phoneticPr fontId="1" type="noConversion"/>
  </si>
  <si>
    <r>
      <t>Chi3l1-MKO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m3</t>
    </r>
    <phoneticPr fontId="1" type="noConversion"/>
  </si>
  <si>
    <t>Chi3l1-MKO 4w m1</t>
    <phoneticPr fontId="1" type="noConversion"/>
  </si>
  <si>
    <t>Chi3l1-MKO 4w m2</t>
    <phoneticPr fontId="1" type="noConversion"/>
  </si>
  <si>
    <t>Chi3l1-MKO 4w m3</t>
    <phoneticPr fontId="1" type="noConversion"/>
  </si>
  <si>
    <t>Group</t>
    <phoneticPr fontId="1" type="noConversion"/>
  </si>
  <si>
    <r>
      <rPr>
        <b/>
        <i/>
        <sz val="11"/>
        <color theme="1"/>
        <rFont val="Arial"/>
        <family val="2"/>
      </rPr>
      <t xml:space="preserve">Chi3l1 </t>
    </r>
    <r>
      <rPr>
        <b/>
        <sz val="11"/>
        <color theme="1"/>
        <rFont val="Arial"/>
        <family val="2"/>
      </rPr>
      <t>mRNA expression of KCs</t>
    </r>
    <phoneticPr fontId="1" type="noConversion"/>
  </si>
  <si>
    <r>
      <rPr>
        <b/>
        <i/>
        <sz val="11"/>
        <color theme="1"/>
        <rFont val="Arial"/>
        <family val="2"/>
      </rPr>
      <t xml:space="preserve">Chi3l1 </t>
    </r>
    <r>
      <rPr>
        <b/>
        <sz val="11"/>
        <color theme="1"/>
        <rFont val="Arial"/>
        <family val="2"/>
      </rPr>
      <t>mRNA expression of MoMFs</t>
    </r>
    <phoneticPr fontId="1" type="noConversion"/>
  </si>
  <si>
    <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Chi3l1-MKO 0W</t>
    </r>
    <phoneticPr fontId="1" type="noConversion"/>
  </si>
  <si>
    <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Chi3l1-MKO 4W</t>
    </r>
    <phoneticPr fontId="1" type="noConversion"/>
  </si>
  <si>
    <t>ns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</si>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</sst>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00_ "/>
    <numFmt numFmtId="177" formatCode="#,##0.0000_ 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i/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4" fontId="3" fillId="0" borderId="1" xfId="0" applyNumberFormat="1" applyFont="1" applyBorder="1" applyAlignment="1"/>
    <xf numFmtId="176" fontId="3" fillId="0" borderId="1" xfId="0" applyNumberFormat="1" applyFont="1" applyBorder="1" applyAlignment="1"/>
    <xf numFmtId="177" fontId="3" fillId="0" borderId="1" xfId="0" applyNumberFormat="1" applyFont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" fontId="3" fillId="0" borderId="0" xfId="0" applyNumberFormat="1" applyFont="1" applyAlignment="1"/>
    <xf numFmtId="176" fontId="3" fillId="0" borderId="0" xfId="0" applyNumberFormat="1" applyFont="1" applyAlignment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J12" sqref="J12"/>
    </sheetView>
  </sheetViews>
  <sheetFormatPr defaultColWidth="9" defaultRowHeight="14" x14ac:dyDescent="0.25"/>
  <cols>
    <col min="1" max="1" width="18.26953125" customWidth="1"/>
    <col min="2" max="2" width="9.08984375" bestFit="1" customWidth="1"/>
    <col min="3" max="3" width="14.36328125" customWidth="1"/>
    <col min="4" max="4" width="9.08984375" bestFit="1" customWidth="1"/>
    <col min="5" max="5" width="12.7265625" customWidth="1"/>
    <col min="6" max="6" width="10.90625" customWidth="1"/>
    <col min="7" max="7" width="9.08984375" bestFit="1" customWidth="1"/>
    <col min="9" max="9" width="9.81640625" customWidth="1"/>
    <col min="10" max="10" width="26.1796875" customWidth="1"/>
    <col min="11" max="11" width="10" customWidth="1"/>
    <col min="12" max="12" width="15.7265625" customWidth="1"/>
    <col min="13" max="13" width="29.453125" customWidth="1"/>
  </cols>
  <sheetData>
    <row r="1" spans="1:13" x14ac:dyDescent="0.3">
      <c r="A1" s="18" t="s">
        <v>25</v>
      </c>
      <c r="B1" s="19"/>
      <c r="C1" s="19"/>
      <c r="D1" s="19"/>
      <c r="E1" s="19"/>
      <c r="F1" s="19"/>
      <c r="G1" s="19"/>
      <c r="H1" s="20"/>
      <c r="J1" s="15" t="s">
        <v>3</v>
      </c>
      <c r="K1" s="3" t="s">
        <v>4</v>
      </c>
      <c r="L1" s="3" t="s">
        <v>5</v>
      </c>
      <c r="M1" s="3" t="s">
        <v>6</v>
      </c>
    </row>
    <row r="2" spans="1:13" ht="15" x14ac:dyDescent="0.3">
      <c r="A2" s="1" t="s">
        <v>24</v>
      </c>
      <c r="B2" s="2" t="s">
        <v>9</v>
      </c>
      <c r="C2" s="1" t="s">
        <v>0</v>
      </c>
      <c r="D2" s="1" t="s">
        <v>1</v>
      </c>
      <c r="E2" s="1" t="s">
        <v>2</v>
      </c>
      <c r="F2" s="1" t="s">
        <v>7</v>
      </c>
      <c r="G2" s="1" t="s">
        <v>8</v>
      </c>
      <c r="H2" s="6"/>
      <c r="J2" s="4" t="s">
        <v>27</v>
      </c>
      <c r="K2" s="3">
        <v>8.6312E-2</v>
      </c>
      <c r="L2" s="3" t="s">
        <v>29</v>
      </c>
      <c r="M2" s="3" t="s">
        <v>30</v>
      </c>
    </row>
    <row r="3" spans="1:13" ht="15" x14ac:dyDescent="0.3">
      <c r="A3" s="16" t="s">
        <v>12</v>
      </c>
      <c r="B3" s="7">
        <v>30.653223037719702</v>
      </c>
      <c r="C3" s="7">
        <v>12.1456155776978</v>
      </c>
      <c r="D3" s="8">
        <f>B3-C3</f>
        <v>18.507607460021902</v>
      </c>
      <c r="E3" s="9">
        <f t="shared" ref="E3:E26" si="0">2^-D3</f>
        <v>2.6832121175009719E-6</v>
      </c>
      <c r="F3" s="21">
        <f>AVERAGE(E3:E8)</f>
        <v>3.7210344032202476E-6</v>
      </c>
      <c r="G3" s="10">
        <f>E3/F3</f>
        <v>0.72109306895385694</v>
      </c>
      <c r="H3" s="24">
        <f>AVERAGE(G3:G4)</f>
        <v>0.77748502426494004</v>
      </c>
      <c r="J3" s="4" t="s">
        <v>28</v>
      </c>
      <c r="K3" s="3">
        <v>3.6478999999999998E-2</v>
      </c>
      <c r="L3" s="3" t="s">
        <v>29</v>
      </c>
      <c r="M3" s="3" t="s">
        <v>30</v>
      </c>
    </row>
    <row r="4" spans="1:13" ht="17" customHeight="1" x14ac:dyDescent="0.3">
      <c r="A4" s="17"/>
      <c r="B4" s="7">
        <v>30.429704666137699</v>
      </c>
      <c r="C4" s="7">
        <v>12.1317462921143</v>
      </c>
      <c r="D4" s="8">
        <f t="shared" ref="D4:D26" si="1">B4-C4</f>
        <v>18.297958374023398</v>
      </c>
      <c r="E4" s="9">
        <f t="shared" si="0"/>
        <v>3.1028849290557693E-6</v>
      </c>
      <c r="F4" s="22"/>
      <c r="G4" s="10">
        <f>E4/F3</f>
        <v>0.83387697957602303</v>
      </c>
      <c r="H4" s="25"/>
    </row>
    <row r="5" spans="1:13" x14ac:dyDescent="0.3">
      <c r="A5" s="16" t="s">
        <v>13</v>
      </c>
      <c r="B5" s="7">
        <v>29.8611450195313</v>
      </c>
      <c r="C5" s="7">
        <v>11.8049716949463</v>
      </c>
      <c r="D5" s="8">
        <f t="shared" si="1"/>
        <v>18.056173324585</v>
      </c>
      <c r="E5" s="9">
        <f t="shared" si="0"/>
        <v>3.6690212103791193E-6</v>
      </c>
      <c r="F5" s="22"/>
      <c r="G5" s="6">
        <f>E5/F3</f>
        <v>0.98602184575447216</v>
      </c>
      <c r="H5" s="16">
        <f>AVERAGE(G5:G6)</f>
        <v>1.295812841295588</v>
      </c>
    </row>
    <row r="6" spans="1:13" ht="17" customHeight="1" x14ac:dyDescent="0.3">
      <c r="A6" s="17"/>
      <c r="B6" s="7">
        <v>29.313550949096701</v>
      </c>
      <c r="C6" s="7">
        <v>11.960802078247101</v>
      </c>
      <c r="D6" s="8">
        <f t="shared" si="1"/>
        <v>17.352748870849602</v>
      </c>
      <c r="E6" s="9">
        <f t="shared" si="0"/>
        <v>5.9745071148118043E-6</v>
      </c>
      <c r="F6" s="22"/>
      <c r="G6" s="6">
        <f>E6/F3</f>
        <v>1.6056038368367038</v>
      </c>
      <c r="H6" s="17"/>
    </row>
    <row r="7" spans="1:13" x14ac:dyDescent="0.3">
      <c r="A7" s="16" t="s">
        <v>14</v>
      </c>
      <c r="B7" s="7">
        <v>30.533836364746101</v>
      </c>
      <c r="C7" s="7">
        <v>12.4247436523437</v>
      </c>
      <c r="D7" s="8">
        <f t="shared" si="1"/>
        <v>18.109092712402401</v>
      </c>
      <c r="E7" s="9">
        <f t="shared" si="0"/>
        <v>3.5368765312876995E-6</v>
      </c>
      <c r="F7" s="22"/>
      <c r="G7" s="6">
        <f>E7/F3</f>
        <v>0.95050895746269515</v>
      </c>
      <c r="H7" s="16">
        <f>AVERAGE(G7:G8)</f>
        <v>0.92670213443947236</v>
      </c>
    </row>
    <row r="8" spans="1:13" ht="14.5" customHeight="1" x14ac:dyDescent="0.3">
      <c r="A8" s="17"/>
      <c r="B8" s="7">
        <v>30.292301177978501</v>
      </c>
      <c r="C8" s="7">
        <v>12.109066963195801</v>
      </c>
      <c r="D8" s="8">
        <f t="shared" si="1"/>
        <v>18.183234214782701</v>
      </c>
      <c r="E8" s="9">
        <f t="shared" si="0"/>
        <v>3.3597045162861244E-6</v>
      </c>
      <c r="F8" s="23"/>
      <c r="G8" s="6">
        <f>E8/F3</f>
        <v>0.90289531141624968</v>
      </c>
      <c r="H8" s="17"/>
    </row>
    <row r="9" spans="1:13" x14ac:dyDescent="0.3">
      <c r="A9" s="16" t="s">
        <v>18</v>
      </c>
      <c r="B9" s="7">
        <v>32.449985504150398</v>
      </c>
      <c r="C9" s="7">
        <v>11.983589172363301</v>
      </c>
      <c r="D9" s="8">
        <f t="shared" si="1"/>
        <v>20.466396331787095</v>
      </c>
      <c r="E9" s="9">
        <f t="shared" si="0"/>
        <v>6.9024107687531708E-7</v>
      </c>
      <c r="F9" s="6"/>
      <c r="G9" s="6">
        <f>E9/F3</f>
        <v>0.18549709625849481</v>
      </c>
      <c r="H9" s="16">
        <f>AVERAGE(G9:G10)</f>
        <v>0.55777503575461651</v>
      </c>
    </row>
    <row r="10" spans="1:13" ht="14.5" customHeight="1" x14ac:dyDescent="0.3">
      <c r="A10" s="17"/>
      <c r="B10" s="7">
        <v>30.6670932769775</v>
      </c>
      <c r="C10" s="7">
        <v>12.526613235473601</v>
      </c>
      <c r="D10" s="8">
        <f t="shared" si="1"/>
        <v>18.140480041503899</v>
      </c>
      <c r="E10" s="9">
        <f t="shared" si="0"/>
        <v>3.4607591177253467E-6</v>
      </c>
      <c r="F10" s="6"/>
      <c r="G10" s="6">
        <f>E10/F3</f>
        <v>0.93005297525073827</v>
      </c>
      <c r="H10" s="17"/>
    </row>
    <row r="11" spans="1:13" x14ac:dyDescent="0.3">
      <c r="A11" s="16" t="s">
        <v>19</v>
      </c>
      <c r="B11" s="7">
        <v>31.354011535644499</v>
      </c>
      <c r="C11" s="7">
        <v>12.305859565734901</v>
      </c>
      <c r="D11" s="8">
        <f t="shared" si="1"/>
        <v>19.048151969909597</v>
      </c>
      <c r="E11" s="9">
        <f t="shared" si="0"/>
        <v>1.8447388544004863E-6</v>
      </c>
      <c r="F11" s="9"/>
      <c r="G11" s="6">
        <f>E11/F3</f>
        <v>0.49575968789861696</v>
      </c>
      <c r="H11" s="16">
        <f>AVERAGE(G11:G12)</f>
        <v>0.76826046136612314</v>
      </c>
    </row>
    <row r="12" spans="1:13" ht="14.5" customHeight="1" x14ac:dyDescent="0.3">
      <c r="A12" s="17"/>
      <c r="B12" s="7">
        <v>29.989120483398398</v>
      </c>
      <c r="C12" s="7">
        <v>12.0108947753906</v>
      </c>
      <c r="D12" s="8">
        <f t="shared" si="1"/>
        <v>17.978225708007798</v>
      </c>
      <c r="E12" s="9">
        <f t="shared" si="0"/>
        <v>3.8727083603539217E-6</v>
      </c>
      <c r="F12" s="7"/>
      <c r="G12" s="7">
        <f>E12/F3</f>
        <v>1.0407612348336293</v>
      </c>
      <c r="H12" s="17"/>
    </row>
    <row r="13" spans="1:13" x14ac:dyDescent="0.3">
      <c r="A13" s="16" t="s">
        <v>20</v>
      </c>
      <c r="B13" s="7">
        <v>31.9634799957275</v>
      </c>
      <c r="C13" s="7">
        <v>12.516766548156699</v>
      </c>
      <c r="D13" s="8">
        <f t="shared" si="1"/>
        <v>19.446713447570801</v>
      </c>
      <c r="E13" s="9">
        <f t="shared" si="0"/>
        <v>1.399445323512811E-6</v>
      </c>
      <c r="F13" s="7"/>
      <c r="G13" s="7">
        <f>E13/F3</f>
        <v>0.37609040171778763</v>
      </c>
      <c r="H13" s="16">
        <f>AVERAGE(G13:G14)</f>
        <v>0.4522322802750422</v>
      </c>
    </row>
    <row r="14" spans="1:13" ht="17" customHeight="1" x14ac:dyDescent="0.3">
      <c r="A14" s="17"/>
      <c r="B14" s="7">
        <v>30.956008911132798</v>
      </c>
      <c r="C14" s="7">
        <v>11.9997758865356</v>
      </c>
      <c r="D14" s="8">
        <f t="shared" si="1"/>
        <v>18.956233024597196</v>
      </c>
      <c r="E14" s="9">
        <f t="shared" si="0"/>
        <v>1.9660984227875358E-6</v>
      </c>
      <c r="F14" s="7"/>
      <c r="G14" s="7">
        <f>E14/F3</f>
        <v>0.52837415883229677</v>
      </c>
      <c r="H14" s="17"/>
    </row>
    <row r="15" spans="1:13" x14ac:dyDescent="0.3">
      <c r="A15" s="16" t="s">
        <v>15</v>
      </c>
      <c r="B15" s="7">
        <v>30.5277404785156</v>
      </c>
      <c r="C15" s="7">
        <v>12.2644205093384</v>
      </c>
      <c r="D15" s="8">
        <f t="shared" si="1"/>
        <v>18.2633199691772</v>
      </c>
      <c r="E15" s="9">
        <f t="shared" si="0"/>
        <v>3.1782852241578623E-6</v>
      </c>
      <c r="F15" s="7"/>
      <c r="G15" s="7">
        <f>E15/F3</f>
        <v>0.85414024159715352</v>
      </c>
      <c r="H15" s="24">
        <f>AVERAGE(G15:G16)</f>
        <v>0.77434172710705484</v>
      </c>
    </row>
    <row r="16" spans="1:13" ht="17" customHeight="1" x14ac:dyDescent="0.3">
      <c r="A16" s="17"/>
      <c r="B16" s="7">
        <v>30.527891159057599</v>
      </c>
      <c r="C16" s="7">
        <v>11.966162681579601</v>
      </c>
      <c r="D16" s="8">
        <f t="shared" si="1"/>
        <v>18.561728477477999</v>
      </c>
      <c r="E16" s="9">
        <f t="shared" si="0"/>
        <v>2.5844191886708089E-6</v>
      </c>
      <c r="F16" s="7"/>
      <c r="G16" s="7">
        <f>E16/F3</f>
        <v>0.69454321261695617</v>
      </c>
      <c r="H16" s="25"/>
    </row>
    <row r="17" spans="1:13" x14ac:dyDescent="0.3">
      <c r="A17" s="16" t="s">
        <v>16</v>
      </c>
      <c r="B17" s="7">
        <v>29.165367126464801</v>
      </c>
      <c r="C17" s="7">
        <v>11.876838684081999</v>
      </c>
      <c r="D17" s="8">
        <f t="shared" si="1"/>
        <v>17.288528442382802</v>
      </c>
      <c r="E17" s="9">
        <f t="shared" si="0"/>
        <v>6.2464656768664908E-6</v>
      </c>
      <c r="F17" s="7"/>
      <c r="G17" s="7">
        <f>E17/F3</f>
        <v>1.6786906542601947</v>
      </c>
      <c r="H17" s="16">
        <f>AVERAGE(G17:G18)</f>
        <v>1.407840033823458</v>
      </c>
    </row>
    <row r="18" spans="1:13" ht="17" customHeight="1" x14ac:dyDescent="0.3">
      <c r="A18" s="17"/>
      <c r="B18" s="7">
        <v>29.735364913940401</v>
      </c>
      <c r="C18" s="7">
        <v>11.8847188949585</v>
      </c>
      <c r="D18" s="8">
        <f t="shared" si="1"/>
        <v>17.850646018981902</v>
      </c>
      <c r="E18" s="9">
        <f t="shared" si="0"/>
        <v>4.2307767233091981E-6</v>
      </c>
      <c r="F18" s="7"/>
      <c r="G18" s="7">
        <f>E18/F3</f>
        <v>1.1369894133867213</v>
      </c>
      <c r="H18" s="17"/>
    </row>
    <row r="19" spans="1:13" x14ac:dyDescent="0.3">
      <c r="A19" s="16" t="s">
        <v>17</v>
      </c>
      <c r="B19" s="7">
        <v>30.433067321777301</v>
      </c>
      <c r="C19" s="7">
        <v>12.5255069732666</v>
      </c>
      <c r="D19" s="8">
        <f t="shared" si="1"/>
        <v>17.9075603485107</v>
      </c>
      <c r="E19" s="9">
        <f t="shared" si="0"/>
        <v>4.067121868512619E-6</v>
      </c>
      <c r="F19" s="7"/>
      <c r="G19" s="7">
        <f>E19/F3</f>
        <v>1.0930084024466049</v>
      </c>
      <c r="H19" s="16">
        <f>AVERAGE(G19:G20)</f>
        <v>1.0460651387810469</v>
      </c>
    </row>
    <row r="20" spans="1:13" x14ac:dyDescent="0.3">
      <c r="A20" s="17"/>
      <c r="B20" s="7">
        <v>30.192455291748001</v>
      </c>
      <c r="C20" s="7">
        <v>12.155323028564499</v>
      </c>
      <c r="D20" s="8">
        <f t="shared" si="1"/>
        <v>18.037132263183501</v>
      </c>
      <c r="E20" s="9">
        <f t="shared" si="0"/>
        <v>3.717766870314658E-6</v>
      </c>
      <c r="F20" s="7"/>
      <c r="G20" s="7">
        <f>E20/F3</f>
        <v>0.99912187511548889</v>
      </c>
      <c r="H20" s="17"/>
    </row>
    <row r="21" spans="1:13" x14ac:dyDescent="0.3">
      <c r="A21" s="16" t="s">
        <v>21</v>
      </c>
      <c r="B21" s="7">
        <v>30.310804367065401</v>
      </c>
      <c r="C21" s="7">
        <v>11.495825767517101</v>
      </c>
      <c r="D21" s="8">
        <f t="shared" si="1"/>
        <v>18.814978599548301</v>
      </c>
      <c r="E21" s="9">
        <f t="shared" si="0"/>
        <v>2.1683384638227179E-6</v>
      </c>
      <c r="F21" s="7"/>
      <c r="G21" s="7">
        <f>E21/F3</f>
        <v>0.58272464827151293</v>
      </c>
      <c r="H21" s="16">
        <f>AVERAGE(G21:G22)</f>
        <v>0.3312720797956531</v>
      </c>
    </row>
    <row r="22" spans="1:13" x14ac:dyDescent="0.3">
      <c r="A22" s="17"/>
      <c r="B22" s="7">
        <v>33.4658012390137</v>
      </c>
      <c r="C22" s="7">
        <v>11.7828216552734</v>
      </c>
      <c r="D22" s="8">
        <f t="shared" si="1"/>
        <v>21.682979583740298</v>
      </c>
      <c r="E22" s="9">
        <f t="shared" si="0"/>
        <v>2.9701114766917881E-7</v>
      </c>
      <c r="F22" s="7"/>
      <c r="G22" s="7">
        <f>E22/F3</f>
        <v>7.9819511319793285E-2</v>
      </c>
      <c r="H22" s="17"/>
    </row>
    <row r="23" spans="1:13" x14ac:dyDescent="0.3">
      <c r="A23" s="16" t="s">
        <v>22</v>
      </c>
      <c r="B23" s="7">
        <v>31.371801376342798</v>
      </c>
      <c r="C23" s="7">
        <v>11.1627750396729</v>
      </c>
      <c r="D23" s="8">
        <f t="shared" si="1"/>
        <v>20.209026336669901</v>
      </c>
      <c r="E23" s="9">
        <f t="shared" si="0"/>
        <v>8.2504358052805775E-7</v>
      </c>
      <c r="F23" s="7"/>
      <c r="G23" s="7">
        <f>E23/F3</f>
        <v>0.22172425490451009</v>
      </c>
      <c r="H23" s="16">
        <f>AVERAGE(G23:G24)</f>
        <v>0.21799998205356907</v>
      </c>
    </row>
    <row r="24" spans="1:13" x14ac:dyDescent="0.3">
      <c r="A24" s="17"/>
      <c r="B24" s="7">
        <v>31.605381011962901</v>
      </c>
      <c r="C24" s="7">
        <v>11.347056388855</v>
      </c>
      <c r="D24" s="8">
        <f t="shared" si="1"/>
        <v>20.258324623107903</v>
      </c>
      <c r="E24" s="9">
        <f t="shared" si="0"/>
        <v>7.9732728571739652E-7</v>
      </c>
      <c r="F24" s="7"/>
      <c r="G24" s="7">
        <f>E24/F3</f>
        <v>0.21427570920262809</v>
      </c>
      <c r="H24" s="17"/>
    </row>
    <row r="25" spans="1:13" x14ac:dyDescent="0.3">
      <c r="A25" s="16" t="s">
        <v>23</v>
      </c>
      <c r="B25" s="7">
        <v>30.785236358642599</v>
      </c>
      <c r="C25" s="7">
        <v>11.695019721984901</v>
      </c>
      <c r="D25" s="8">
        <f t="shared" si="1"/>
        <v>19.090216636657701</v>
      </c>
      <c r="E25" s="9">
        <f t="shared" si="0"/>
        <v>1.7917283631270266E-6</v>
      </c>
      <c r="F25" s="7"/>
      <c r="G25" s="7">
        <f>E25/F3</f>
        <v>0.48151351720275248</v>
      </c>
      <c r="H25" s="16">
        <f>AVERAGE(G25:G26)</f>
        <v>0.63001222027679904</v>
      </c>
    </row>
    <row r="26" spans="1:13" x14ac:dyDescent="0.3">
      <c r="A26" s="17"/>
      <c r="B26" s="7">
        <v>30.604763031005898</v>
      </c>
      <c r="C26" s="7">
        <v>12.2076873779297</v>
      </c>
      <c r="D26" s="8">
        <f t="shared" si="1"/>
        <v>18.3970756530762</v>
      </c>
      <c r="E26" s="9">
        <f t="shared" si="0"/>
        <v>2.8968659290712576E-6</v>
      </c>
      <c r="F26" s="7"/>
      <c r="G26" s="7">
        <f>E26/F3</f>
        <v>0.7785109233508456</v>
      </c>
      <c r="H26" s="17"/>
    </row>
    <row r="27" spans="1:13" x14ac:dyDescent="0.3">
      <c r="A27" s="11"/>
      <c r="B27" s="12"/>
      <c r="C27" s="12"/>
      <c r="D27" s="13"/>
      <c r="E27" s="14"/>
      <c r="F27" s="12"/>
      <c r="G27" s="12"/>
      <c r="H27" s="12"/>
    </row>
    <row r="28" spans="1:13" x14ac:dyDescent="0.3">
      <c r="A28" s="18" t="s">
        <v>26</v>
      </c>
      <c r="B28" s="19"/>
      <c r="C28" s="19"/>
      <c r="D28" s="19"/>
      <c r="E28" s="19"/>
      <c r="F28" s="19"/>
      <c r="G28" s="19"/>
      <c r="H28" s="20"/>
      <c r="J28" s="15" t="s">
        <v>3</v>
      </c>
      <c r="K28" s="3" t="s">
        <v>4</v>
      </c>
      <c r="L28" s="3" t="s">
        <v>5</v>
      </c>
      <c r="M28" s="3" t="s">
        <v>6</v>
      </c>
    </row>
    <row r="29" spans="1:13" ht="15" x14ac:dyDescent="0.3">
      <c r="A29" s="1" t="s">
        <v>24</v>
      </c>
      <c r="B29" s="2" t="s">
        <v>9</v>
      </c>
      <c r="C29" s="7" t="s">
        <v>0</v>
      </c>
      <c r="D29" s="6" t="s">
        <v>1</v>
      </c>
      <c r="E29" s="6" t="s">
        <v>2</v>
      </c>
      <c r="F29" s="6" t="s">
        <v>10</v>
      </c>
      <c r="G29" s="6" t="s">
        <v>11</v>
      </c>
      <c r="H29" s="6"/>
      <c r="J29" s="4" t="s">
        <v>27</v>
      </c>
      <c r="K29" s="3">
        <v>2.6540000000000001E-3</v>
      </c>
      <c r="L29" s="3" t="s">
        <v>29</v>
      </c>
      <c r="M29" s="5" t="s">
        <v>30</v>
      </c>
    </row>
    <row r="30" spans="1:13" ht="15" x14ac:dyDescent="0.3">
      <c r="A30" s="16" t="s">
        <v>12</v>
      </c>
      <c r="B30" s="7">
        <v>27.126338958740199</v>
      </c>
      <c r="C30" s="7">
        <v>11.5601663589478</v>
      </c>
      <c r="D30" s="8">
        <f>B30-C30</f>
        <v>15.566172599792399</v>
      </c>
      <c r="E30" s="9">
        <f t="shared" ref="E30:E53" si="2">2^-D30</f>
        <v>2.0611762506662387E-5</v>
      </c>
      <c r="F30" s="21">
        <f>AVERAGE(E30:E35)</f>
        <v>1.318020250569825E-5</v>
      </c>
      <c r="G30" s="10">
        <f>E30/F30</f>
        <v>1.5638426266782488</v>
      </c>
      <c r="H30" s="24">
        <f>AVERAGE(G30:G31)</f>
        <v>1.2573654190672738</v>
      </c>
      <c r="J30" s="4" t="s">
        <v>28</v>
      </c>
      <c r="K30" s="3">
        <v>1.008E-3</v>
      </c>
      <c r="L30" s="3" t="s">
        <v>29</v>
      </c>
      <c r="M30" s="3" t="s">
        <v>30</v>
      </c>
    </row>
    <row r="31" spans="1:13" x14ac:dyDescent="0.3">
      <c r="A31" s="17"/>
      <c r="B31" s="7">
        <v>27.503818511962901</v>
      </c>
      <c r="C31" s="7">
        <v>11.219898223876999</v>
      </c>
      <c r="D31" s="8">
        <f t="shared" ref="D31:D48" si="3">B31-C31</f>
        <v>16.283920288085902</v>
      </c>
      <c r="E31" s="9">
        <f t="shared" si="2"/>
        <v>1.253289918727524E-5</v>
      </c>
      <c r="F31" s="22"/>
      <c r="G31" s="10">
        <f>E31/F30</f>
        <v>0.95088821145629898</v>
      </c>
      <c r="H31" s="25"/>
    </row>
    <row r="32" spans="1:13" ht="17" customHeight="1" x14ac:dyDescent="0.3">
      <c r="A32" s="16" t="s">
        <v>13</v>
      </c>
      <c r="B32" s="7">
        <v>27.949163436889599</v>
      </c>
      <c r="C32" s="7">
        <v>11.4534206390381</v>
      </c>
      <c r="D32" s="8">
        <f t="shared" si="3"/>
        <v>16.495742797851499</v>
      </c>
      <c r="E32" s="9">
        <f t="shared" si="2"/>
        <v>1.0821478902630184E-5</v>
      </c>
      <c r="F32" s="22"/>
      <c r="G32" s="6">
        <f>E32/F30</f>
        <v>0.82104041253931348</v>
      </c>
      <c r="H32" s="16">
        <f>AVERAGE(G32:G33)</f>
        <v>0.84503587169071981</v>
      </c>
    </row>
    <row r="33" spans="1:8" x14ac:dyDescent="0.3">
      <c r="A33" s="17"/>
      <c r="B33" s="7">
        <v>28.244022369384801</v>
      </c>
      <c r="C33" s="7">
        <v>11.8302345275879</v>
      </c>
      <c r="D33" s="8">
        <f t="shared" si="3"/>
        <v>16.413787841796903</v>
      </c>
      <c r="E33" s="9">
        <f t="shared" si="2"/>
        <v>1.1454008924295675E-5</v>
      </c>
      <c r="F33" s="22"/>
      <c r="G33" s="6">
        <f>E33/F30</f>
        <v>0.86903133084212614</v>
      </c>
      <c r="H33" s="17"/>
    </row>
    <row r="34" spans="1:8" ht="17" customHeight="1" x14ac:dyDescent="0.3">
      <c r="A34" s="16" t="s">
        <v>14</v>
      </c>
      <c r="B34" s="7">
        <v>28.362403869628899</v>
      </c>
      <c r="C34" s="7">
        <v>12.0658712387085</v>
      </c>
      <c r="D34" s="8">
        <f t="shared" si="3"/>
        <v>16.296532630920399</v>
      </c>
      <c r="E34" s="9">
        <f t="shared" si="2"/>
        <v>1.2423811480800602E-5</v>
      </c>
      <c r="F34" s="22"/>
      <c r="G34" s="6">
        <f>E34/F30</f>
        <v>0.9426115778895936</v>
      </c>
      <c r="H34" s="16">
        <f>AVERAGE(G34:G35)</f>
        <v>0.89759870924200591</v>
      </c>
    </row>
    <row r="35" spans="1:8" x14ac:dyDescent="0.3">
      <c r="A35" s="17"/>
      <c r="B35" s="7">
        <v>28.636083602905298</v>
      </c>
      <c r="C35" s="7">
        <v>12.1947326660156</v>
      </c>
      <c r="D35" s="8">
        <f t="shared" si="3"/>
        <v>16.441350936889698</v>
      </c>
      <c r="E35" s="9">
        <f t="shared" si="2"/>
        <v>1.12372540325254E-5</v>
      </c>
      <c r="F35" s="23"/>
      <c r="G35" s="6">
        <f>E35/F30</f>
        <v>0.85258584059441833</v>
      </c>
      <c r="H35" s="17"/>
    </row>
    <row r="36" spans="1:8" ht="17" customHeight="1" x14ac:dyDescent="0.3">
      <c r="A36" s="16" t="s">
        <v>18</v>
      </c>
      <c r="B36" s="7">
        <v>31.582178115844702</v>
      </c>
      <c r="C36" s="7">
        <v>12.807522773742701</v>
      </c>
      <c r="D36" s="8">
        <f t="shared" si="3"/>
        <v>18.774655342102001</v>
      </c>
      <c r="E36" s="9">
        <f t="shared" si="2"/>
        <v>2.2297983192893792E-6</v>
      </c>
      <c r="F36" s="6"/>
      <c r="G36" s="6">
        <f>E36/F30</f>
        <v>0.16917784975802622</v>
      </c>
      <c r="H36" s="16">
        <f>AVERAGE(G36:G37)</f>
        <v>0.15173795487130604</v>
      </c>
    </row>
    <row r="37" spans="1:8" x14ac:dyDescent="0.3">
      <c r="A37" s="17"/>
      <c r="B37" s="7">
        <v>31.828495025634801</v>
      </c>
      <c r="C37" s="7">
        <v>12.7207374572754</v>
      </c>
      <c r="D37" s="8">
        <f t="shared" si="3"/>
        <v>19.107757568359403</v>
      </c>
      <c r="E37" s="9">
        <f t="shared" si="2"/>
        <v>1.7700756267192524E-6</v>
      </c>
      <c r="F37" s="6"/>
      <c r="G37" s="6">
        <f>E37/F30</f>
        <v>0.13429805998458585</v>
      </c>
      <c r="H37" s="17"/>
    </row>
    <row r="38" spans="1:8" ht="17" customHeight="1" x14ac:dyDescent="0.3">
      <c r="A38" s="16" t="s">
        <v>19</v>
      </c>
      <c r="B38" s="7">
        <v>31.934726715087901</v>
      </c>
      <c r="C38" s="7">
        <v>11.9921197891235</v>
      </c>
      <c r="D38" s="8">
        <f t="shared" si="3"/>
        <v>19.942606925964402</v>
      </c>
      <c r="E38" s="9">
        <f t="shared" si="2"/>
        <v>9.9237799018287951E-7</v>
      </c>
      <c r="F38" s="9"/>
      <c r="G38" s="6">
        <f>E38/F30</f>
        <v>7.5293076093014569E-2</v>
      </c>
      <c r="H38" s="16">
        <f>AVERAGE(G38:G39)</f>
        <v>7.3862463881607526E-2</v>
      </c>
    </row>
    <row r="39" spans="1:8" x14ac:dyDescent="0.3">
      <c r="A39" s="17"/>
      <c r="B39" s="7">
        <v>31.866640090942401</v>
      </c>
      <c r="C39" s="7">
        <v>11.868140220642101</v>
      </c>
      <c r="D39" s="8">
        <f t="shared" si="3"/>
        <v>19.9984998703003</v>
      </c>
      <c r="E39" s="9">
        <f t="shared" si="2"/>
        <v>9.5466647287594035E-7</v>
      </c>
      <c r="F39" s="7"/>
      <c r="G39" s="7">
        <f>E39/F30</f>
        <v>7.2431851670200484E-2</v>
      </c>
      <c r="H39" s="17"/>
    </row>
    <row r="40" spans="1:8" ht="17" customHeight="1" x14ac:dyDescent="0.3">
      <c r="A40" s="16" t="s">
        <v>20</v>
      </c>
      <c r="B40" s="7">
        <v>31.813529968261701</v>
      </c>
      <c r="C40" s="7">
        <v>12.516765594482401</v>
      </c>
      <c r="D40" s="8">
        <f t="shared" si="3"/>
        <v>19.2967643737793</v>
      </c>
      <c r="E40" s="9">
        <f t="shared" si="2"/>
        <v>1.5527269975646162E-6</v>
      </c>
      <c r="F40" s="7"/>
      <c r="G40" s="7">
        <f>E40/F30</f>
        <v>0.11780752206905164</v>
      </c>
      <c r="H40" s="16">
        <f>AVERAGE(G40:G41)</f>
        <v>0.14295969971427716</v>
      </c>
    </row>
    <row r="41" spans="1:8" x14ac:dyDescent="0.3">
      <c r="A41" s="17"/>
      <c r="B41" s="7">
        <v>31.2801723480225</v>
      </c>
      <c r="C41" s="7">
        <v>12.4963979721069</v>
      </c>
      <c r="D41" s="8">
        <f t="shared" si="3"/>
        <v>18.783774375915598</v>
      </c>
      <c r="E41" s="9">
        <f t="shared" si="2"/>
        <v>2.2157485872113538E-6</v>
      </c>
      <c r="F41" s="7"/>
      <c r="G41" s="7">
        <f>E41/F30</f>
        <v>0.16811187735950267</v>
      </c>
      <c r="H41" s="17"/>
    </row>
    <row r="42" spans="1:8" ht="17" customHeight="1" x14ac:dyDescent="0.3">
      <c r="A42" s="16" t="s">
        <v>15</v>
      </c>
      <c r="B42" s="7">
        <v>26.989814758300799</v>
      </c>
      <c r="C42" s="7">
        <v>11.536156654357899</v>
      </c>
      <c r="D42" s="8">
        <f t="shared" si="3"/>
        <v>15.4536581039429</v>
      </c>
      <c r="E42" s="9">
        <f t="shared" si="2"/>
        <v>2.2283600712633197E-5</v>
      </c>
      <c r="F42" s="7"/>
      <c r="G42" s="7">
        <f>E42/F30</f>
        <v>1.690687279121792</v>
      </c>
      <c r="H42" s="24">
        <f>AVERAGE(G42:G43)</f>
        <v>1.4024495364818566</v>
      </c>
    </row>
    <row r="43" spans="1:8" x14ac:dyDescent="0.3">
      <c r="A43" s="17"/>
      <c r="B43" s="7">
        <v>27.0783786773682</v>
      </c>
      <c r="C43" s="7">
        <v>11.023134231567401</v>
      </c>
      <c r="D43" s="8">
        <f t="shared" si="3"/>
        <v>16.055244445800799</v>
      </c>
      <c r="E43" s="9">
        <f t="shared" si="2"/>
        <v>1.4685537077073827E-5</v>
      </c>
      <c r="F43" s="7"/>
      <c r="G43" s="7">
        <f>E43/F30</f>
        <v>1.1142117938419209</v>
      </c>
      <c r="H43" s="25"/>
    </row>
    <row r="44" spans="1:8" ht="17" customHeight="1" x14ac:dyDescent="0.3">
      <c r="A44" s="16" t="s">
        <v>16</v>
      </c>
      <c r="B44" s="7">
        <v>27.2342720031738</v>
      </c>
      <c r="C44" s="7">
        <v>11.794679641723601</v>
      </c>
      <c r="D44" s="8">
        <f t="shared" si="3"/>
        <v>15.439592361450199</v>
      </c>
      <c r="E44" s="9">
        <f t="shared" si="2"/>
        <v>2.2501920106370496E-5</v>
      </c>
      <c r="F44" s="7"/>
      <c r="G44" s="7">
        <f>E44/F30</f>
        <v>1.7072514702746147</v>
      </c>
      <c r="H44" s="16">
        <f>AVERAGE(G44:G45)</f>
        <v>1.5937582451949597</v>
      </c>
    </row>
    <row r="45" spans="1:8" x14ac:dyDescent="0.3">
      <c r="A45" s="17"/>
      <c r="B45" s="7">
        <v>27.130397796630898</v>
      </c>
      <c r="C45" s="7">
        <v>11.4849853515625</v>
      </c>
      <c r="D45" s="8">
        <f t="shared" si="3"/>
        <v>15.645412445068398</v>
      </c>
      <c r="E45" s="9">
        <f t="shared" si="2"/>
        <v>1.9510192727221207E-5</v>
      </c>
      <c r="F45" s="7"/>
      <c r="G45" s="7">
        <f>E45/F30</f>
        <v>1.4802650201153045</v>
      </c>
      <c r="H45" s="17"/>
    </row>
    <row r="46" spans="1:8" ht="17" customHeight="1" x14ac:dyDescent="0.3">
      <c r="A46" s="16" t="s">
        <v>17</v>
      </c>
      <c r="B46" s="7">
        <v>27.268434524536101</v>
      </c>
      <c r="C46" s="7">
        <v>11.5867567062378</v>
      </c>
      <c r="D46" s="8">
        <f t="shared" si="3"/>
        <v>15.681677818298301</v>
      </c>
      <c r="E46" s="9">
        <f t="shared" si="2"/>
        <v>1.9025873039490048E-5</v>
      </c>
      <c r="F46" s="7"/>
      <c r="G46" s="7">
        <f>E46/F30</f>
        <v>1.4435190226602752</v>
      </c>
      <c r="H46" s="16">
        <f>AVERAGE(G46:G47)</f>
        <v>1.1152163568728406</v>
      </c>
    </row>
    <row r="47" spans="1:8" x14ac:dyDescent="0.3">
      <c r="A47" s="17"/>
      <c r="B47" s="7">
        <v>28.2686557769775</v>
      </c>
      <c r="C47" s="7">
        <v>11.7116651535034</v>
      </c>
      <c r="D47" s="8">
        <f t="shared" si="3"/>
        <v>16.5569906234741</v>
      </c>
      <c r="E47" s="9">
        <f t="shared" si="2"/>
        <v>1.0371681803012127E-5</v>
      </c>
      <c r="F47" s="7"/>
      <c r="G47" s="7">
        <f>E47/F30</f>
        <v>0.7869136910854061</v>
      </c>
      <c r="H47" s="17"/>
    </row>
    <row r="48" spans="1:8" ht="17" customHeight="1" x14ac:dyDescent="0.3">
      <c r="A48" s="16" t="s">
        <v>21</v>
      </c>
      <c r="B48" s="7">
        <v>30.550727844238299</v>
      </c>
      <c r="C48" s="7">
        <v>12.2731266021729</v>
      </c>
      <c r="D48" s="8">
        <f t="shared" si="3"/>
        <v>18.277601242065401</v>
      </c>
      <c r="E48" s="9">
        <f t="shared" si="2"/>
        <v>3.1469785109267958E-6</v>
      </c>
      <c r="F48" s="7"/>
      <c r="G48" s="7">
        <f>E48/F30</f>
        <v>0.23876556597413812</v>
      </c>
      <c r="H48" s="16">
        <f>AVERAGE(G48:G49)</f>
        <v>0.18592288017726735</v>
      </c>
    </row>
    <row r="49" spans="1:8" x14ac:dyDescent="0.3">
      <c r="A49" s="17"/>
      <c r="B49" s="7">
        <v>31.315467834472699</v>
      </c>
      <c r="C49" s="7">
        <v>12.194567680358899</v>
      </c>
      <c r="D49" s="8">
        <v>19.120900154113798</v>
      </c>
      <c r="E49" s="9">
        <f t="shared" si="2"/>
        <v>1.7540239114313133E-6</v>
      </c>
      <c r="F49" s="7"/>
      <c r="G49" s="7">
        <f>E49/F30</f>
        <v>0.13308019438039659</v>
      </c>
      <c r="H49" s="17"/>
    </row>
    <row r="50" spans="1:8" ht="17" customHeight="1" x14ac:dyDescent="0.3">
      <c r="A50" s="16" t="s">
        <v>22</v>
      </c>
      <c r="B50" s="7">
        <v>30.548812866210898</v>
      </c>
      <c r="C50" s="7">
        <v>12.178281784057599</v>
      </c>
      <c r="D50" s="8">
        <v>18.370531082153299</v>
      </c>
      <c r="E50" s="9">
        <f t="shared" si="2"/>
        <v>2.9506595834823408E-6</v>
      </c>
      <c r="F50" s="7"/>
      <c r="G50" s="7">
        <f>E50/F30</f>
        <v>0.22387058030456439</v>
      </c>
      <c r="H50" s="16">
        <f>AVERAGE(G50:G51)</f>
        <v>0.16682145317178076</v>
      </c>
    </row>
    <row r="51" spans="1:8" x14ac:dyDescent="0.3">
      <c r="A51" s="17"/>
      <c r="B51" s="7">
        <v>31.124446868896499</v>
      </c>
      <c r="C51" s="7">
        <v>11.7257652282715</v>
      </c>
      <c r="D51" s="8">
        <v>19.398681640625</v>
      </c>
      <c r="E51" s="9">
        <f t="shared" si="2"/>
        <v>1.4468214867155153E-6</v>
      </c>
      <c r="F51" s="7"/>
      <c r="G51" s="7">
        <f>E51/F30</f>
        <v>0.10977232603899714</v>
      </c>
      <c r="H51" s="17"/>
    </row>
    <row r="52" spans="1:8" ht="17" customHeight="1" x14ac:dyDescent="0.3">
      <c r="A52" s="16" t="s">
        <v>23</v>
      </c>
      <c r="B52" s="7">
        <v>30.2427978515625</v>
      </c>
      <c r="C52" s="7">
        <v>11.957483291626</v>
      </c>
      <c r="D52" s="8">
        <v>18.285314559936502</v>
      </c>
      <c r="E52" s="9">
        <f t="shared" si="2"/>
        <v>3.1301981995667803E-6</v>
      </c>
      <c r="F52" s="7"/>
      <c r="G52" s="7">
        <f>E52/F30</f>
        <v>0.23749242078894381</v>
      </c>
      <c r="H52" s="16">
        <f>AVERAGE(G52:G53)</f>
        <v>0.17096033313751713</v>
      </c>
    </row>
    <row r="53" spans="1:8" x14ac:dyDescent="0.3">
      <c r="A53" s="17"/>
      <c r="B53" s="7">
        <v>31.924879074096701</v>
      </c>
      <c r="C53" s="7">
        <v>12.454195022583001</v>
      </c>
      <c r="D53" s="8">
        <v>19.4706840515137</v>
      </c>
      <c r="E53" s="9">
        <f t="shared" si="2"/>
        <v>1.3763854228214408E-6</v>
      </c>
      <c r="F53" s="7"/>
      <c r="G53" s="7">
        <f>E53/F30</f>
        <v>0.10442824548609042</v>
      </c>
      <c r="H53" s="17"/>
    </row>
  </sheetData>
  <mergeCells count="52">
    <mergeCell ref="A23:A24"/>
    <mergeCell ref="F3:F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48:A49"/>
    <mergeCell ref="A50:A51"/>
    <mergeCell ref="A25:A26"/>
    <mergeCell ref="A30:A31"/>
    <mergeCell ref="A32:A33"/>
    <mergeCell ref="A34:A35"/>
    <mergeCell ref="A36:A37"/>
    <mergeCell ref="A38:A39"/>
    <mergeCell ref="H32:H33"/>
    <mergeCell ref="H34:H35"/>
    <mergeCell ref="A52:A53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A40:A41"/>
    <mergeCell ref="A42:A43"/>
    <mergeCell ref="A44:A45"/>
    <mergeCell ref="A46:A47"/>
    <mergeCell ref="H48:H49"/>
    <mergeCell ref="H50:H51"/>
    <mergeCell ref="H52:H53"/>
    <mergeCell ref="A1:H1"/>
    <mergeCell ref="A28:H28"/>
    <mergeCell ref="F30:F35"/>
    <mergeCell ref="H36:H37"/>
    <mergeCell ref="H38:H39"/>
    <mergeCell ref="H40:H41"/>
    <mergeCell ref="H42:H43"/>
    <mergeCell ref="H44:H45"/>
    <mergeCell ref="H46:H47"/>
    <mergeCell ref="H21:H22"/>
    <mergeCell ref="H23:H24"/>
    <mergeCell ref="H25:H26"/>
    <mergeCell ref="H30:H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