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3D73F609-F35C-EA42-83A4-D5FB565243D9}" xr6:coauthVersionLast="47" xr6:coauthVersionMax="47" xr10:uidLastSave="{00000000-0000-0000-0000-000000000000}"/>
  <bookViews>
    <workbookView xWindow="6040" yWindow="3500" windowWidth="34920" windowHeight="19540" xr2:uid="{A81A56B0-5C36-5B4A-85D3-3E777E820141}"/>
  </bookViews>
  <sheets>
    <sheet name="Fig. S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7" l="1"/>
  <c r="B136" i="7"/>
  <c r="C135" i="7"/>
  <c r="B135" i="7"/>
  <c r="D133" i="7"/>
  <c r="D132" i="7"/>
  <c r="D131" i="7"/>
  <c r="D130" i="7"/>
  <c r="D129" i="7"/>
  <c r="D128" i="7"/>
  <c r="D127" i="7"/>
  <c r="D126" i="7"/>
  <c r="C122" i="7"/>
  <c r="B122" i="7"/>
  <c r="C121" i="7"/>
  <c r="B121" i="7"/>
  <c r="D119" i="7"/>
  <c r="D118" i="7"/>
  <c r="D117" i="7"/>
  <c r="D121" i="7" s="1"/>
  <c r="D116" i="7"/>
  <c r="D115" i="7"/>
  <c r="D114" i="7"/>
  <c r="D113" i="7"/>
  <c r="C109" i="7"/>
  <c r="B109" i="7"/>
  <c r="C108" i="7"/>
  <c r="B108" i="7"/>
  <c r="D106" i="7"/>
  <c r="D105" i="7"/>
  <c r="D104" i="7"/>
  <c r="D103" i="7"/>
  <c r="D102" i="7"/>
  <c r="D101" i="7"/>
  <c r="C97" i="7"/>
  <c r="B97" i="7"/>
  <c r="C96" i="7"/>
  <c r="B96" i="7"/>
  <c r="D94" i="7"/>
  <c r="D97" i="7" s="1"/>
  <c r="D93" i="7"/>
  <c r="D92" i="7"/>
  <c r="D91" i="7"/>
  <c r="C87" i="7"/>
  <c r="B87" i="7"/>
  <c r="C86" i="7"/>
  <c r="B86" i="7"/>
  <c r="D84" i="7"/>
  <c r="D83" i="7"/>
  <c r="D87" i="7" s="1"/>
  <c r="D82" i="7"/>
  <c r="D81" i="7"/>
  <c r="C77" i="7"/>
  <c r="B77" i="7"/>
  <c r="C76" i="7"/>
  <c r="B76" i="7"/>
  <c r="D74" i="7"/>
  <c r="D73" i="7"/>
  <c r="D72" i="7"/>
  <c r="D77" i="7" s="1"/>
  <c r="D71" i="7"/>
  <c r="B67" i="7"/>
  <c r="B66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C50" i="7"/>
  <c r="C67" i="7" s="1"/>
  <c r="D49" i="7"/>
  <c r="D48" i="7"/>
  <c r="D47" i="7"/>
  <c r="D46" i="7"/>
  <c r="C42" i="7"/>
  <c r="B42" i="7"/>
  <c r="C41" i="7"/>
  <c r="B41" i="7"/>
  <c r="D39" i="7"/>
  <c r="D38" i="7"/>
  <c r="D37" i="7"/>
  <c r="D36" i="7"/>
  <c r="D35" i="7"/>
  <c r="D34" i="7"/>
  <c r="D33" i="7"/>
  <c r="D32" i="7"/>
  <c r="D31" i="7"/>
  <c r="C27" i="7"/>
  <c r="B27" i="7"/>
  <c r="C26" i="7"/>
  <c r="B26" i="7"/>
  <c r="D24" i="7"/>
  <c r="D23" i="7"/>
  <c r="D22" i="7"/>
  <c r="D21" i="7"/>
  <c r="D20" i="7"/>
  <c r="D19" i="7"/>
  <c r="D18" i="7"/>
  <c r="D27" i="7" s="1"/>
  <c r="C14" i="7"/>
  <c r="B14" i="7"/>
  <c r="C13" i="7"/>
  <c r="B13" i="7"/>
  <c r="D11" i="7"/>
  <c r="D10" i="7"/>
  <c r="D9" i="7"/>
  <c r="D8" i="7"/>
  <c r="D7" i="7"/>
  <c r="D6" i="7"/>
  <c r="D5" i="7"/>
  <c r="D14" i="7" s="1"/>
  <c r="D42" i="7" l="1"/>
  <c r="D50" i="7"/>
  <c r="D67" i="7" s="1"/>
  <c r="D26" i="7"/>
  <c r="D66" i="7"/>
  <c r="D108" i="7"/>
  <c r="D122" i="7"/>
  <c r="D13" i="7"/>
  <c r="C66" i="7"/>
  <c r="D96" i="7"/>
  <c r="D86" i="7"/>
  <c r="D136" i="7"/>
  <c r="D76" i="7"/>
  <c r="D41" i="7"/>
  <c r="D109" i="7"/>
  <c r="D135" i="7"/>
</calcChain>
</file>

<file path=xl/sharedStrings.xml><?xml version="1.0" encoding="utf-8"?>
<sst xmlns="http://schemas.openxmlformats.org/spreadsheetml/2006/main" count="71" uniqueCount="18">
  <si>
    <t>Cell ID</t>
  </si>
  <si>
    <t>Average</t>
  </si>
  <si>
    <t>SEM</t>
  </si>
  <si>
    <t>Capacitance (pF)</t>
  </si>
  <si>
    <t>Current Density (pA/pF)</t>
  </si>
  <si>
    <t>Panx1</t>
  </si>
  <si>
    <t>Panx2</t>
  </si>
  <si>
    <t>Mean</t>
  </si>
  <si>
    <t>Empty vector</t>
  </si>
  <si>
    <t>LPC-16:0 (7uM) (pA)</t>
  </si>
  <si>
    <t>Panx1+GS</t>
  </si>
  <si>
    <t>Panx2+GS</t>
  </si>
  <si>
    <t>Panx3</t>
  </si>
  <si>
    <t>Panx3+GS</t>
  </si>
  <si>
    <t>LRRC8A</t>
  </si>
  <si>
    <t>Conx43</t>
  </si>
  <si>
    <t>Inx6</t>
  </si>
  <si>
    <t>Fig1.S1D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</si>
</sst>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2775BC"/>
        <bgColor indexed="64"/>
      </patternFill>
    </fill>
    <fill>
      <patternFill patternType="solid">
        <fgColor rgb="FF2B9544"/>
        <bgColor indexed="64"/>
      </patternFill>
    </fill>
    <fill>
      <patternFill patternType="solid">
        <fgColor rgb="FF2A9444"/>
        <bgColor indexed="64"/>
      </patternFill>
    </fill>
    <fill>
      <patternFill patternType="solid">
        <fgColor rgb="FF754C2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6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9FD1-C2F6-EC4B-B471-C20553CF5B8E}">
  <dimension ref="A1:D136"/>
  <sheetViews>
    <sheetView tabSelected="1" workbookViewId="0">
      <selection activeCell="C1" sqref="C1"/>
    </sheetView>
  </sheetViews>
  <sheetFormatPr baseColWidth="10" defaultRowHeight="16" x14ac:dyDescent="0.2"/>
  <cols>
    <col min="1" max="1" width="7.5" bestFit="1" customWidth="1"/>
    <col min="2" max="2" width="15.33203125" bestFit="1" customWidth="1"/>
    <col min="3" max="3" width="17.5" bestFit="1" customWidth="1"/>
    <col min="4" max="4" width="20.5" bestFit="1" customWidth="1"/>
  </cols>
  <sheetData>
    <row r="1" spans="1:4" x14ac:dyDescent="0.2">
      <c r="A1" s="2" t="s">
        <v>17</v>
      </c>
    </row>
    <row r="3" spans="1:4" x14ac:dyDescent="0.2">
      <c r="A3" s="7" t="s">
        <v>8</v>
      </c>
      <c r="B3" s="7"/>
      <c r="C3" s="7"/>
      <c r="D3" s="7"/>
    </row>
    <row r="4" spans="1:4" x14ac:dyDescent="0.2">
      <c r="A4" t="s">
        <v>0</v>
      </c>
      <c r="B4" t="s">
        <v>3</v>
      </c>
      <c r="C4" t="s">
        <v>9</v>
      </c>
      <c r="D4" t="s">
        <v>4</v>
      </c>
    </row>
    <row r="5" spans="1:4" x14ac:dyDescent="0.2">
      <c r="A5">
        <v>1</v>
      </c>
      <c r="B5">
        <v>12.8</v>
      </c>
      <c r="C5">
        <v>-2</v>
      </c>
      <c r="D5">
        <f t="shared" ref="D5:D11" si="0">C5/B5</f>
        <v>-0.15625</v>
      </c>
    </row>
    <row r="6" spans="1:4" x14ac:dyDescent="0.2">
      <c r="A6">
        <v>2</v>
      </c>
      <c r="B6">
        <v>9.8000000000000007</v>
      </c>
      <c r="C6">
        <v>-9</v>
      </c>
      <c r="D6">
        <f t="shared" si="0"/>
        <v>-0.91836734693877542</v>
      </c>
    </row>
    <row r="7" spans="1:4" x14ac:dyDescent="0.2">
      <c r="A7">
        <v>3</v>
      </c>
      <c r="B7">
        <v>13.8</v>
      </c>
      <c r="C7">
        <v>7</v>
      </c>
      <c r="D7">
        <f t="shared" si="0"/>
        <v>0.50724637681159412</v>
      </c>
    </row>
    <row r="8" spans="1:4" x14ac:dyDescent="0.2">
      <c r="A8">
        <v>4</v>
      </c>
      <c r="B8">
        <v>13.5</v>
      </c>
      <c r="C8">
        <v>0</v>
      </c>
      <c r="D8">
        <f t="shared" si="0"/>
        <v>0</v>
      </c>
    </row>
    <row r="9" spans="1:4" x14ac:dyDescent="0.2">
      <c r="A9" s="4">
        <v>5</v>
      </c>
      <c r="B9" s="4">
        <v>17</v>
      </c>
      <c r="C9" s="4">
        <v>1</v>
      </c>
      <c r="D9" s="4">
        <f t="shared" si="0"/>
        <v>5.8823529411764705E-2</v>
      </c>
    </row>
    <row r="10" spans="1:4" x14ac:dyDescent="0.2">
      <c r="A10">
        <v>6</v>
      </c>
      <c r="B10">
        <v>9.1999999999999993</v>
      </c>
      <c r="C10">
        <v>7.6</v>
      </c>
      <c r="D10">
        <f t="shared" si="0"/>
        <v>0.82608695652173914</v>
      </c>
    </row>
    <row r="11" spans="1:4" x14ac:dyDescent="0.2">
      <c r="A11">
        <v>7</v>
      </c>
      <c r="B11">
        <v>6.5</v>
      </c>
      <c r="C11">
        <v>0</v>
      </c>
      <c r="D11">
        <f t="shared" si="0"/>
        <v>0</v>
      </c>
    </row>
    <row r="13" spans="1:4" x14ac:dyDescent="0.2">
      <c r="A13" t="s">
        <v>1</v>
      </c>
      <c r="B13">
        <f>AVERAGE(B5:B11)</f>
        <v>11.8</v>
      </c>
      <c r="C13">
        <f t="shared" ref="C13:D13" si="1">AVERAGE(C5:C11)</f>
        <v>0.65714285714285714</v>
      </c>
      <c r="D13">
        <f t="shared" si="1"/>
        <v>4.5362787972331793E-2</v>
      </c>
    </row>
    <row r="14" spans="1:4" x14ac:dyDescent="0.2">
      <c r="A14" t="s">
        <v>2</v>
      </c>
      <c r="B14">
        <f>_xlfn.STDEV.S(B5:B11)/SQRT(COUNT(B5:B11))</f>
        <v>1.3253930234714015</v>
      </c>
      <c r="C14">
        <f t="shared" ref="C14:D14" si="2">_xlfn.STDEV.S(C5:C11)/SQRT(COUNT(C5:C11))</f>
        <v>2.1254531329596902</v>
      </c>
      <c r="D14">
        <f t="shared" si="2"/>
        <v>0.20682330409078906</v>
      </c>
    </row>
    <row r="16" spans="1:4" x14ac:dyDescent="0.2">
      <c r="A16" s="8" t="s">
        <v>5</v>
      </c>
      <c r="B16" s="8"/>
      <c r="C16" s="8"/>
      <c r="D16" s="8"/>
    </row>
    <row r="17" spans="1:4" x14ac:dyDescent="0.2">
      <c r="A17" t="s">
        <v>0</v>
      </c>
      <c r="B17" t="s">
        <v>3</v>
      </c>
      <c r="C17" t="s">
        <v>9</v>
      </c>
      <c r="D17" t="s">
        <v>4</v>
      </c>
    </row>
    <row r="18" spans="1:4" x14ac:dyDescent="0.2">
      <c r="A18">
        <v>1</v>
      </c>
      <c r="B18">
        <v>14.2</v>
      </c>
      <c r="C18">
        <v>0</v>
      </c>
      <c r="D18">
        <f t="shared" ref="D18:D24" si="3">C18/B18</f>
        <v>0</v>
      </c>
    </row>
    <row r="19" spans="1:4" x14ac:dyDescent="0.2">
      <c r="A19">
        <v>2</v>
      </c>
      <c r="B19">
        <v>19</v>
      </c>
      <c r="C19">
        <v>1</v>
      </c>
      <c r="D19">
        <f t="shared" si="3"/>
        <v>5.2631578947368418E-2</v>
      </c>
    </row>
    <row r="20" spans="1:4" x14ac:dyDescent="0.2">
      <c r="A20">
        <v>3</v>
      </c>
      <c r="B20">
        <v>25.5</v>
      </c>
      <c r="C20">
        <v>3</v>
      </c>
      <c r="D20">
        <f t="shared" si="3"/>
        <v>0.11764705882352941</v>
      </c>
    </row>
    <row r="21" spans="1:4" x14ac:dyDescent="0.2">
      <c r="A21">
        <v>4</v>
      </c>
      <c r="B21">
        <v>16.600000000000001</v>
      </c>
      <c r="C21">
        <v>-3</v>
      </c>
      <c r="D21">
        <f t="shared" si="3"/>
        <v>-0.18072289156626503</v>
      </c>
    </row>
    <row r="22" spans="1:4" x14ac:dyDescent="0.2">
      <c r="A22">
        <v>5</v>
      </c>
      <c r="B22">
        <v>23</v>
      </c>
      <c r="C22">
        <v>1</v>
      </c>
      <c r="D22">
        <f t="shared" si="3"/>
        <v>4.3478260869565216E-2</v>
      </c>
    </row>
    <row r="23" spans="1:4" x14ac:dyDescent="0.2">
      <c r="A23">
        <v>6</v>
      </c>
      <c r="B23">
        <v>16</v>
      </c>
      <c r="C23">
        <v>0</v>
      </c>
      <c r="D23">
        <f t="shared" si="3"/>
        <v>0</v>
      </c>
    </row>
    <row r="24" spans="1:4" x14ac:dyDescent="0.2">
      <c r="A24">
        <v>7</v>
      </c>
      <c r="B24">
        <v>10.6</v>
      </c>
      <c r="C24">
        <v>2</v>
      </c>
      <c r="D24">
        <f t="shared" si="3"/>
        <v>0.18867924528301888</v>
      </c>
    </row>
    <row r="26" spans="1:4" x14ac:dyDescent="0.2">
      <c r="A26" t="s">
        <v>7</v>
      </c>
      <c r="B26">
        <f>AVERAGE(B18:B24)</f>
        <v>17.842857142857145</v>
      </c>
      <c r="C26">
        <f>AVERAGE(C18:C24)</f>
        <v>0.5714285714285714</v>
      </c>
      <c r="D26">
        <f>AVERAGE(D18:D24)</f>
        <v>3.1673321765316696E-2</v>
      </c>
    </row>
    <row r="27" spans="1:4" x14ac:dyDescent="0.2">
      <c r="A27" t="s">
        <v>2</v>
      </c>
      <c r="B27">
        <f>_xlfn.STDEV.S(B18:B24)/SQRT(COUNT(B18:B24))</f>
        <v>1.9348750596869626</v>
      </c>
      <c r="C27">
        <f>_xlfn.STDEV.S(C18:C24)/SQRT(COUNT(C18:C24))</f>
        <v>0.71903185097816658</v>
      </c>
      <c r="D27">
        <f>_xlfn.STDEV.S(D18:D24)/SQRT(COUNT(D18:D24))</f>
        <v>4.3572462545483776E-2</v>
      </c>
    </row>
    <row r="29" spans="1:4" x14ac:dyDescent="0.2">
      <c r="A29" s="8" t="s">
        <v>10</v>
      </c>
      <c r="B29" s="8"/>
      <c r="C29" s="8"/>
      <c r="D29" s="8"/>
    </row>
    <row r="30" spans="1:4" x14ac:dyDescent="0.2">
      <c r="A30" t="s">
        <v>0</v>
      </c>
      <c r="B30" t="s">
        <v>3</v>
      </c>
      <c r="C30" t="s">
        <v>9</v>
      </c>
      <c r="D30" t="s">
        <v>4</v>
      </c>
    </row>
    <row r="31" spans="1:4" x14ac:dyDescent="0.2">
      <c r="A31">
        <v>1</v>
      </c>
      <c r="B31">
        <v>10.199999999999999</v>
      </c>
      <c r="C31">
        <v>96.6</v>
      </c>
      <c r="D31">
        <f t="shared" ref="D31:D39" si="4">C31/B31</f>
        <v>9.4705882352941178</v>
      </c>
    </row>
    <row r="32" spans="1:4" x14ac:dyDescent="0.2">
      <c r="A32">
        <v>2</v>
      </c>
      <c r="B32">
        <v>11.1</v>
      </c>
      <c r="C32">
        <v>68.7</v>
      </c>
      <c r="D32">
        <f t="shared" si="4"/>
        <v>6.1891891891891895</v>
      </c>
    </row>
    <row r="33" spans="1:4" x14ac:dyDescent="0.2">
      <c r="A33">
        <v>3</v>
      </c>
      <c r="B33">
        <v>8.1999999999999993</v>
      </c>
      <c r="C33">
        <v>143</v>
      </c>
      <c r="D33">
        <f t="shared" si="4"/>
        <v>17.439024390243905</v>
      </c>
    </row>
    <row r="34" spans="1:4" x14ac:dyDescent="0.2">
      <c r="A34">
        <v>4</v>
      </c>
      <c r="B34">
        <v>8.9</v>
      </c>
      <c r="C34">
        <v>338.5</v>
      </c>
      <c r="D34">
        <f t="shared" si="4"/>
        <v>38.033707865168537</v>
      </c>
    </row>
    <row r="35" spans="1:4" x14ac:dyDescent="0.2">
      <c r="A35">
        <v>5</v>
      </c>
      <c r="B35">
        <v>8.6</v>
      </c>
      <c r="C35">
        <v>269.5</v>
      </c>
      <c r="D35">
        <f t="shared" si="4"/>
        <v>31.337209302325583</v>
      </c>
    </row>
    <row r="36" spans="1:4" x14ac:dyDescent="0.2">
      <c r="A36">
        <v>6</v>
      </c>
      <c r="B36">
        <v>9.6</v>
      </c>
      <c r="C36">
        <v>173.6</v>
      </c>
      <c r="D36">
        <f t="shared" si="4"/>
        <v>18.083333333333332</v>
      </c>
    </row>
    <row r="37" spans="1:4" x14ac:dyDescent="0.2">
      <c r="A37">
        <v>7</v>
      </c>
      <c r="B37">
        <v>3</v>
      </c>
      <c r="C37">
        <v>270.10000000000002</v>
      </c>
      <c r="D37">
        <f t="shared" si="4"/>
        <v>90.033333333333346</v>
      </c>
    </row>
    <row r="38" spans="1:4" x14ac:dyDescent="0.2">
      <c r="A38">
        <v>8</v>
      </c>
      <c r="B38">
        <v>8</v>
      </c>
      <c r="C38">
        <v>215.8</v>
      </c>
      <c r="D38">
        <f t="shared" si="4"/>
        <v>26.975000000000001</v>
      </c>
    </row>
    <row r="39" spans="1:4" x14ac:dyDescent="0.2">
      <c r="A39" s="4">
        <v>9</v>
      </c>
      <c r="B39" s="4">
        <v>15.8</v>
      </c>
      <c r="C39" s="4">
        <v>145</v>
      </c>
      <c r="D39" s="4">
        <f t="shared" si="4"/>
        <v>9.1772151898734169</v>
      </c>
    </row>
    <row r="41" spans="1:4" x14ac:dyDescent="0.2">
      <c r="A41" t="s">
        <v>7</v>
      </c>
      <c r="B41">
        <f>AVERAGE(B31:B39)</f>
        <v>9.2666666666666657</v>
      </c>
      <c r="C41">
        <f t="shared" ref="C41:D41" si="5">AVERAGE(C31:C39)</f>
        <v>191.2</v>
      </c>
      <c r="D41">
        <f t="shared" si="5"/>
        <v>27.415400093195714</v>
      </c>
    </row>
    <row r="42" spans="1:4" x14ac:dyDescent="0.2">
      <c r="A42" t="s">
        <v>2</v>
      </c>
      <c r="B42">
        <f>_xlfn.STDEV.S(B31:B39)/SQRT(COUNT(B31:B39))</f>
        <v>1.1156711980786389</v>
      </c>
      <c r="C42">
        <f t="shared" ref="C42:D42" si="6">_xlfn.STDEV.S(C31:C39)/SQRT(COUNT(C31:C39))</f>
        <v>29.669803204979683</v>
      </c>
      <c r="D42">
        <f t="shared" si="6"/>
        <v>8.6129293923141255</v>
      </c>
    </row>
    <row r="44" spans="1:4" x14ac:dyDescent="0.2">
      <c r="A44" s="9" t="s">
        <v>6</v>
      </c>
      <c r="B44" s="9"/>
      <c r="C44" s="9"/>
      <c r="D44" s="9"/>
    </row>
    <row r="45" spans="1:4" x14ac:dyDescent="0.2">
      <c r="A45" t="s">
        <v>0</v>
      </c>
      <c r="B45" t="s">
        <v>3</v>
      </c>
      <c r="C45" t="s">
        <v>9</v>
      </c>
      <c r="D45" t="s">
        <v>4</v>
      </c>
    </row>
    <row r="46" spans="1:4" x14ac:dyDescent="0.2">
      <c r="A46">
        <v>1</v>
      </c>
      <c r="B46">
        <v>4.8</v>
      </c>
      <c r="C46">
        <v>257.7</v>
      </c>
      <c r="D46">
        <f t="shared" ref="D46:D64" si="7">C46/B46</f>
        <v>53.6875</v>
      </c>
    </row>
    <row r="47" spans="1:4" x14ac:dyDescent="0.2">
      <c r="A47">
        <v>2</v>
      </c>
      <c r="B47">
        <v>8.6</v>
      </c>
      <c r="C47">
        <v>308.3</v>
      </c>
      <c r="D47">
        <f t="shared" si="7"/>
        <v>35.848837209302332</v>
      </c>
    </row>
    <row r="48" spans="1:4" x14ac:dyDescent="0.2">
      <c r="A48">
        <v>3</v>
      </c>
      <c r="B48">
        <v>11</v>
      </c>
      <c r="C48" s="1">
        <v>198.3</v>
      </c>
      <c r="D48">
        <f t="shared" si="7"/>
        <v>18.027272727272727</v>
      </c>
    </row>
    <row r="49" spans="1:4" x14ac:dyDescent="0.2">
      <c r="A49">
        <v>4</v>
      </c>
      <c r="B49">
        <v>8.1999999999999993</v>
      </c>
      <c r="C49" s="1">
        <v>65.2</v>
      </c>
      <c r="D49">
        <f t="shared" si="7"/>
        <v>7.9512195121951228</v>
      </c>
    </row>
    <row r="50" spans="1:4" x14ac:dyDescent="0.2">
      <c r="A50">
        <v>5</v>
      </c>
      <c r="B50">
        <v>5.8</v>
      </c>
      <c r="C50" s="1">
        <f>179.7</f>
        <v>179.7</v>
      </c>
      <c r="D50">
        <f t="shared" si="7"/>
        <v>30.982758620689655</v>
      </c>
    </row>
    <row r="51" spans="1:4" x14ac:dyDescent="0.2">
      <c r="A51" s="4">
        <v>6</v>
      </c>
      <c r="B51" s="4">
        <v>16</v>
      </c>
      <c r="C51" s="4">
        <v>336</v>
      </c>
      <c r="D51" s="4">
        <f t="shared" si="7"/>
        <v>21</v>
      </c>
    </row>
    <row r="52" spans="1:4" x14ac:dyDescent="0.2">
      <c r="A52">
        <v>7</v>
      </c>
      <c r="B52">
        <v>16.5</v>
      </c>
      <c r="C52" s="1">
        <v>222</v>
      </c>
      <c r="D52">
        <f t="shared" si="7"/>
        <v>13.454545454545455</v>
      </c>
    </row>
    <row r="53" spans="1:4" x14ac:dyDescent="0.2">
      <c r="A53">
        <v>8</v>
      </c>
      <c r="B53">
        <v>12.3</v>
      </c>
      <c r="C53" s="1">
        <v>79</v>
      </c>
      <c r="D53">
        <f t="shared" si="7"/>
        <v>6.4227642276422756</v>
      </c>
    </row>
    <row r="54" spans="1:4" x14ac:dyDescent="0.2">
      <c r="A54">
        <v>9</v>
      </c>
      <c r="B54">
        <v>13.6</v>
      </c>
      <c r="C54" s="1">
        <v>140</v>
      </c>
      <c r="D54">
        <f t="shared" si="7"/>
        <v>10.294117647058824</v>
      </c>
    </row>
    <row r="55" spans="1:4" x14ac:dyDescent="0.2">
      <c r="A55">
        <v>10</v>
      </c>
      <c r="B55">
        <v>18.5</v>
      </c>
      <c r="C55" s="1">
        <v>48</v>
      </c>
      <c r="D55">
        <f t="shared" si="7"/>
        <v>2.5945945945945947</v>
      </c>
    </row>
    <row r="56" spans="1:4" x14ac:dyDescent="0.2">
      <c r="A56">
        <v>11</v>
      </c>
      <c r="B56" s="3">
        <v>9.8000000000000007</v>
      </c>
      <c r="C56" s="1">
        <v>72</v>
      </c>
      <c r="D56">
        <f t="shared" si="7"/>
        <v>7.3469387755102034</v>
      </c>
    </row>
    <row r="57" spans="1:4" x14ac:dyDescent="0.2">
      <c r="A57">
        <v>12</v>
      </c>
      <c r="B57" s="3">
        <v>4.5999999999999996</v>
      </c>
      <c r="C57" s="1">
        <v>12</v>
      </c>
      <c r="D57">
        <f t="shared" si="7"/>
        <v>2.6086956521739131</v>
      </c>
    </row>
    <row r="58" spans="1:4" x14ac:dyDescent="0.2">
      <c r="A58">
        <v>13</v>
      </c>
      <c r="B58" s="3">
        <v>12.5</v>
      </c>
      <c r="C58" s="1">
        <v>80</v>
      </c>
      <c r="D58">
        <f t="shared" si="7"/>
        <v>6.4</v>
      </c>
    </row>
    <row r="59" spans="1:4" x14ac:dyDescent="0.2">
      <c r="A59">
        <v>14</v>
      </c>
      <c r="B59" s="3">
        <v>6.3</v>
      </c>
      <c r="C59" s="1">
        <v>83</v>
      </c>
      <c r="D59">
        <f t="shared" si="7"/>
        <v>13.174603174603176</v>
      </c>
    </row>
    <row r="60" spans="1:4" x14ac:dyDescent="0.2">
      <c r="A60">
        <v>15</v>
      </c>
      <c r="B60">
        <v>8.5</v>
      </c>
      <c r="C60" s="1">
        <v>314</v>
      </c>
      <c r="D60">
        <f t="shared" si="7"/>
        <v>36.941176470588232</v>
      </c>
    </row>
    <row r="61" spans="1:4" x14ac:dyDescent="0.2">
      <c r="A61">
        <v>16</v>
      </c>
      <c r="B61">
        <v>14.6</v>
      </c>
      <c r="C61" s="1">
        <v>242</v>
      </c>
      <c r="D61">
        <f t="shared" si="7"/>
        <v>16.575342465753426</v>
      </c>
    </row>
    <row r="62" spans="1:4" x14ac:dyDescent="0.2">
      <c r="A62">
        <v>17</v>
      </c>
      <c r="B62">
        <v>10.5</v>
      </c>
      <c r="C62" s="1">
        <v>153</v>
      </c>
      <c r="D62">
        <f t="shared" si="7"/>
        <v>14.571428571428571</v>
      </c>
    </row>
    <row r="63" spans="1:4" x14ac:dyDescent="0.2">
      <c r="A63">
        <v>18</v>
      </c>
      <c r="B63">
        <v>13.8</v>
      </c>
      <c r="C63" s="1">
        <v>110</v>
      </c>
      <c r="D63">
        <f t="shared" si="7"/>
        <v>7.9710144927536231</v>
      </c>
    </row>
    <row r="64" spans="1:4" x14ac:dyDescent="0.2">
      <c r="A64">
        <v>19</v>
      </c>
      <c r="B64">
        <v>13.3</v>
      </c>
      <c r="C64" s="1">
        <v>187</v>
      </c>
      <c r="D64">
        <f t="shared" si="7"/>
        <v>14.060150375939848</v>
      </c>
    </row>
    <row r="66" spans="1:4" x14ac:dyDescent="0.2">
      <c r="A66" t="s">
        <v>7</v>
      </c>
      <c r="B66">
        <f>AVERAGE(B46:B64)</f>
        <v>11.010526315789475</v>
      </c>
      <c r="C66">
        <f t="shared" ref="C66:D66" si="8">AVERAGE(C46:C64)</f>
        <v>162.48421052631579</v>
      </c>
      <c r="D66">
        <f t="shared" si="8"/>
        <v>16.837524209055363</v>
      </c>
    </row>
    <row r="67" spans="1:4" x14ac:dyDescent="0.2">
      <c r="A67" t="s">
        <v>2</v>
      </c>
      <c r="B67">
        <f>_xlfn.STDEV.S(B46:B64)/SQRT(COUNT(B46:B64))</f>
        <v>0.93401900680793692</v>
      </c>
      <c r="C67">
        <f t="shared" ref="C67:D67" si="9">_xlfn.STDEV.S(C46:C64)/SQRT(COUNT(C46:C64))</f>
        <v>22.444404691126433</v>
      </c>
      <c r="D67">
        <f t="shared" si="9"/>
        <v>3.1031556919255459</v>
      </c>
    </row>
    <row r="68" spans="1:4" x14ac:dyDescent="0.2">
      <c r="B68" s="3"/>
      <c r="C68" s="1"/>
    </row>
    <row r="69" spans="1:4" x14ac:dyDescent="0.2">
      <c r="A69" s="9" t="s">
        <v>11</v>
      </c>
      <c r="B69" s="9"/>
      <c r="C69" s="9"/>
      <c r="D69" s="9"/>
    </row>
    <row r="70" spans="1:4" x14ac:dyDescent="0.2">
      <c r="A70" t="s">
        <v>0</v>
      </c>
      <c r="B70" t="s">
        <v>3</v>
      </c>
      <c r="C70" t="s">
        <v>9</v>
      </c>
      <c r="D70" t="s">
        <v>4</v>
      </c>
    </row>
    <row r="71" spans="1:4" x14ac:dyDescent="0.2">
      <c r="A71">
        <v>1</v>
      </c>
      <c r="B71">
        <v>6.8</v>
      </c>
      <c r="C71">
        <v>10</v>
      </c>
      <c r="D71">
        <f>C71/B71</f>
        <v>1.4705882352941178</v>
      </c>
    </row>
    <row r="72" spans="1:4" x14ac:dyDescent="0.2">
      <c r="A72">
        <v>2</v>
      </c>
      <c r="B72">
        <v>11.5</v>
      </c>
      <c r="C72">
        <v>-12</v>
      </c>
      <c r="D72">
        <f>C72/B72</f>
        <v>-1.0434782608695652</v>
      </c>
    </row>
    <row r="73" spans="1:4" x14ac:dyDescent="0.2">
      <c r="A73">
        <v>3</v>
      </c>
      <c r="B73">
        <v>13.1</v>
      </c>
      <c r="C73">
        <v>15</v>
      </c>
      <c r="D73">
        <f>C73/B73</f>
        <v>1.1450381679389314</v>
      </c>
    </row>
    <row r="74" spans="1:4" x14ac:dyDescent="0.2">
      <c r="A74">
        <v>4</v>
      </c>
      <c r="B74">
        <v>7.8</v>
      </c>
      <c r="C74">
        <v>20</v>
      </c>
      <c r="D74">
        <f>C74/B74</f>
        <v>2.5641025641025643</v>
      </c>
    </row>
    <row r="76" spans="1:4" x14ac:dyDescent="0.2">
      <c r="A76" t="s">
        <v>7</v>
      </c>
      <c r="B76">
        <f>AVERAGE(B71:B74)</f>
        <v>9.7999999999999989</v>
      </c>
      <c r="C76">
        <f>AVERAGE(C71:C74)</f>
        <v>8.25</v>
      </c>
      <c r="D76">
        <f>AVERAGE(D71:D74)</f>
        <v>1.0340626766165122</v>
      </c>
    </row>
    <row r="77" spans="1:4" x14ac:dyDescent="0.2">
      <c r="A77" t="s">
        <v>2</v>
      </c>
      <c r="B77">
        <f>_xlfn.STDEV.S(B71:B74)/SQRT(COUNT(B71:B74))</f>
        <v>1.4938763893531064</v>
      </c>
      <c r="C77">
        <f>_xlfn.STDEV.S(C71:C74)/SQRT(COUNT(C71:C74))</f>
        <v>7.0518909993466758</v>
      </c>
      <c r="D77">
        <f>_xlfn.STDEV.S(D71:D74)/SQRT(COUNT(D71:D74))</f>
        <v>0.75609019122952026</v>
      </c>
    </row>
    <row r="79" spans="1:4" x14ac:dyDescent="0.2">
      <c r="A79" s="10" t="s">
        <v>12</v>
      </c>
      <c r="B79" s="10"/>
      <c r="C79" s="10"/>
      <c r="D79" s="10"/>
    </row>
    <row r="80" spans="1:4" x14ac:dyDescent="0.2">
      <c r="A80" t="s">
        <v>0</v>
      </c>
      <c r="B80" t="s">
        <v>3</v>
      </c>
      <c r="C80" t="s">
        <v>9</v>
      </c>
      <c r="D80" t="s">
        <v>4</v>
      </c>
    </row>
    <row r="81" spans="1:4" x14ac:dyDescent="0.2">
      <c r="A81">
        <v>1</v>
      </c>
      <c r="B81">
        <v>8.1999999999999993</v>
      </c>
      <c r="C81">
        <v>0.3</v>
      </c>
      <c r="D81">
        <f>C81/B81</f>
        <v>3.6585365853658541E-2</v>
      </c>
    </row>
    <row r="82" spans="1:4" x14ac:dyDescent="0.2">
      <c r="A82" s="4">
        <v>2</v>
      </c>
      <c r="B82" s="4">
        <v>9.6999999999999993</v>
      </c>
      <c r="C82" s="4">
        <v>0.6</v>
      </c>
      <c r="D82" s="4">
        <f>C82/B82</f>
        <v>6.1855670103092786E-2</v>
      </c>
    </row>
    <row r="83" spans="1:4" x14ac:dyDescent="0.2">
      <c r="A83">
        <v>3</v>
      </c>
      <c r="B83">
        <v>9.1999999999999993</v>
      </c>
      <c r="C83">
        <v>3.7</v>
      </c>
      <c r="D83">
        <f>C83/B83</f>
        <v>0.40217391304347833</v>
      </c>
    </row>
    <row r="84" spans="1:4" x14ac:dyDescent="0.2">
      <c r="A84">
        <v>4</v>
      </c>
      <c r="B84">
        <v>12.5</v>
      </c>
      <c r="C84">
        <v>-1.5</v>
      </c>
      <c r="D84">
        <f>C84/B84</f>
        <v>-0.12</v>
      </c>
    </row>
    <row r="86" spans="1:4" x14ac:dyDescent="0.2">
      <c r="A86" t="s">
        <v>7</v>
      </c>
      <c r="B86">
        <f>AVERAGE(B81:B84)</f>
        <v>9.8999999999999986</v>
      </c>
      <c r="C86">
        <f t="shared" ref="C86:D86" si="10">AVERAGE(C81:C84)</f>
        <v>0.77499999999999991</v>
      </c>
      <c r="D86">
        <f t="shared" si="10"/>
        <v>9.5153737250057407E-2</v>
      </c>
    </row>
    <row r="87" spans="1:4" x14ac:dyDescent="0.2">
      <c r="A87" t="s">
        <v>2</v>
      </c>
      <c r="B87">
        <f>_xlfn.STDEV.S(B81:B84)/SQRT(COUNT(B81:B84))</f>
        <v>0.92105012530987618</v>
      </c>
      <c r="C87">
        <f t="shared" ref="C87:D87" si="11">_xlfn.STDEV.S(C81:C84)/SQRT(COUNT(C81:C84))</f>
        <v>1.0796411440844593</v>
      </c>
      <c r="D87">
        <f t="shared" si="11"/>
        <v>0.10995890687003641</v>
      </c>
    </row>
    <row r="89" spans="1:4" x14ac:dyDescent="0.2">
      <c r="A89" s="5" t="s">
        <v>13</v>
      </c>
      <c r="B89" s="5"/>
      <c r="C89" s="5"/>
      <c r="D89" s="5"/>
    </row>
    <row r="90" spans="1:4" x14ac:dyDescent="0.2">
      <c r="A90" t="s">
        <v>0</v>
      </c>
      <c r="B90" t="s">
        <v>3</v>
      </c>
      <c r="C90" t="s">
        <v>9</v>
      </c>
      <c r="D90" t="s">
        <v>4</v>
      </c>
    </row>
    <row r="91" spans="1:4" x14ac:dyDescent="0.2">
      <c r="A91">
        <v>1</v>
      </c>
      <c r="B91">
        <v>7.6</v>
      </c>
      <c r="C91">
        <v>-0.3</v>
      </c>
      <c r="D91">
        <f>C91/B91</f>
        <v>-3.9473684210526314E-2</v>
      </c>
    </row>
    <row r="92" spans="1:4" x14ac:dyDescent="0.2">
      <c r="A92">
        <v>2</v>
      </c>
      <c r="B92">
        <v>8.3000000000000007</v>
      </c>
      <c r="C92">
        <v>2.4</v>
      </c>
      <c r="D92">
        <f>C92/B92</f>
        <v>0.28915662650602408</v>
      </c>
    </row>
    <row r="93" spans="1:4" x14ac:dyDescent="0.2">
      <c r="A93">
        <v>3</v>
      </c>
      <c r="B93">
        <v>7.2</v>
      </c>
      <c r="C93">
        <v>0.6</v>
      </c>
      <c r="D93">
        <f>C93/B93</f>
        <v>8.3333333333333329E-2</v>
      </c>
    </row>
    <row r="94" spans="1:4" x14ac:dyDescent="0.2">
      <c r="A94">
        <v>4</v>
      </c>
      <c r="B94">
        <v>6.3</v>
      </c>
      <c r="C94">
        <v>-0.6</v>
      </c>
      <c r="D94">
        <f>C94/B94</f>
        <v>-9.5238095238095233E-2</v>
      </c>
    </row>
    <row r="96" spans="1:4" x14ac:dyDescent="0.2">
      <c r="A96" t="s">
        <v>7</v>
      </c>
      <c r="B96">
        <f>AVERAGE(B91:B94)</f>
        <v>7.3500000000000005</v>
      </c>
      <c r="C96">
        <f t="shared" ref="C96:D96" si="12">AVERAGE(C91:C94)</f>
        <v>0.52500000000000002</v>
      </c>
      <c r="D96">
        <f t="shared" si="12"/>
        <v>5.944454509768396E-2</v>
      </c>
    </row>
    <row r="97" spans="1:4" x14ac:dyDescent="0.2">
      <c r="A97" t="s">
        <v>2</v>
      </c>
      <c r="B97">
        <f>_xlfn.STDEV.S(B91:B94)/SQRT(COUNT(B91:B94))</f>
        <v>0.41733280085163066</v>
      </c>
      <c r="C97">
        <f t="shared" ref="C97:D97" si="13">_xlfn.STDEV.S(C91:C94)/SQRT(COUNT(C91:C94))</f>
        <v>0.67500000000000004</v>
      </c>
      <c r="D97">
        <f t="shared" si="13"/>
        <v>8.5171322373906705E-2</v>
      </c>
    </row>
    <row r="99" spans="1:4" x14ac:dyDescent="0.2">
      <c r="A99" s="6" t="s">
        <v>14</v>
      </c>
      <c r="B99" s="6"/>
      <c r="C99" s="6"/>
      <c r="D99" s="6"/>
    </row>
    <row r="100" spans="1:4" x14ac:dyDescent="0.2">
      <c r="A100" t="s">
        <v>0</v>
      </c>
      <c r="B100" t="s">
        <v>3</v>
      </c>
      <c r="C100" t="s">
        <v>9</v>
      </c>
      <c r="D100" t="s">
        <v>4</v>
      </c>
    </row>
    <row r="101" spans="1:4" x14ac:dyDescent="0.2">
      <c r="A101">
        <v>1</v>
      </c>
      <c r="B101">
        <v>10.8</v>
      </c>
      <c r="C101">
        <v>-5</v>
      </c>
      <c r="D101">
        <f t="shared" ref="D101:D106" si="14">C101/B101</f>
        <v>-0.46296296296296291</v>
      </c>
    </row>
    <row r="102" spans="1:4" x14ac:dyDescent="0.2">
      <c r="A102">
        <v>2</v>
      </c>
      <c r="B102">
        <v>14</v>
      </c>
      <c r="C102">
        <v>2</v>
      </c>
      <c r="D102">
        <f t="shared" si="14"/>
        <v>0.14285714285714285</v>
      </c>
    </row>
    <row r="103" spans="1:4" x14ac:dyDescent="0.2">
      <c r="A103">
        <v>3</v>
      </c>
      <c r="B103">
        <v>8.8000000000000007</v>
      </c>
      <c r="C103">
        <v>4</v>
      </c>
      <c r="D103">
        <f t="shared" si="14"/>
        <v>0.45454545454545453</v>
      </c>
    </row>
    <row r="104" spans="1:4" x14ac:dyDescent="0.2">
      <c r="A104" s="4">
        <v>4</v>
      </c>
      <c r="B104" s="4">
        <v>18.3</v>
      </c>
      <c r="C104" s="4">
        <v>1</v>
      </c>
      <c r="D104" s="4">
        <f t="shared" si="14"/>
        <v>5.4644808743169397E-2</v>
      </c>
    </row>
    <row r="105" spans="1:4" x14ac:dyDescent="0.2">
      <c r="A105">
        <v>5</v>
      </c>
      <c r="B105">
        <v>15.2</v>
      </c>
      <c r="C105">
        <v>1</v>
      </c>
      <c r="D105">
        <f t="shared" si="14"/>
        <v>6.5789473684210523E-2</v>
      </c>
    </row>
    <row r="106" spans="1:4" x14ac:dyDescent="0.2">
      <c r="A106">
        <v>6</v>
      </c>
      <c r="B106">
        <v>18.2</v>
      </c>
      <c r="C106">
        <v>-1</v>
      </c>
      <c r="D106">
        <f t="shared" si="14"/>
        <v>-5.4945054945054944E-2</v>
      </c>
    </row>
    <row r="108" spans="1:4" x14ac:dyDescent="0.2">
      <c r="A108" t="s">
        <v>7</v>
      </c>
      <c r="B108">
        <f>AVERAGE(B101:B106)</f>
        <v>14.216666666666669</v>
      </c>
      <c r="C108">
        <f>AVERAGE(C101:C106)</f>
        <v>0.33333333333333331</v>
      </c>
      <c r="D108">
        <f>AVERAGE(D101:D106)</f>
        <v>3.332147698699324E-2</v>
      </c>
    </row>
    <row r="109" spans="1:4" x14ac:dyDescent="0.2">
      <c r="A109" t="s">
        <v>2</v>
      </c>
      <c r="B109">
        <f>_xlfn.STDEV.S(B101:B106)/SQRT(COUNT(B101:B106))</f>
        <v>1.5765820978024259</v>
      </c>
      <c r="C109">
        <f t="shared" ref="C109:D109" si="15">_xlfn.STDEV.S(C101:C106)/SQRT(COUNT(C101:C106))</f>
        <v>1.2560962454277851</v>
      </c>
      <c r="D109">
        <f t="shared" si="15"/>
        <v>0.12179570088885945</v>
      </c>
    </row>
    <row r="111" spans="1:4" x14ac:dyDescent="0.2">
      <c r="A111" s="6" t="s">
        <v>15</v>
      </c>
      <c r="B111" s="6"/>
      <c r="C111" s="6"/>
      <c r="D111" s="6"/>
    </row>
    <row r="112" spans="1:4" x14ac:dyDescent="0.2">
      <c r="A112" t="s">
        <v>0</v>
      </c>
      <c r="B112" t="s">
        <v>3</v>
      </c>
      <c r="C112" t="s">
        <v>9</v>
      </c>
      <c r="D112" t="s">
        <v>4</v>
      </c>
    </row>
    <row r="113" spans="1:4" x14ac:dyDescent="0.2">
      <c r="A113" s="4">
        <v>1</v>
      </c>
      <c r="B113" s="4">
        <v>8.1999999999999993</v>
      </c>
      <c r="C113" s="4">
        <v>0</v>
      </c>
      <c r="D113" s="4">
        <f t="shared" ref="D113:D119" si="16">C113/B113</f>
        <v>0</v>
      </c>
    </row>
    <row r="114" spans="1:4" x14ac:dyDescent="0.2">
      <c r="A114">
        <v>2</v>
      </c>
      <c r="B114">
        <v>6.8</v>
      </c>
      <c r="C114">
        <v>7</v>
      </c>
      <c r="D114">
        <f t="shared" si="16"/>
        <v>1.0294117647058825</v>
      </c>
    </row>
    <row r="115" spans="1:4" x14ac:dyDescent="0.2">
      <c r="A115">
        <v>3</v>
      </c>
      <c r="B115">
        <v>7.8</v>
      </c>
      <c r="C115">
        <v>1</v>
      </c>
      <c r="D115">
        <f t="shared" si="16"/>
        <v>0.12820512820512822</v>
      </c>
    </row>
    <row r="116" spans="1:4" x14ac:dyDescent="0.2">
      <c r="A116">
        <v>4</v>
      </c>
      <c r="B116">
        <v>4.3</v>
      </c>
      <c r="C116">
        <v>1</v>
      </c>
      <c r="D116">
        <f t="shared" si="16"/>
        <v>0.23255813953488372</v>
      </c>
    </row>
    <row r="117" spans="1:4" x14ac:dyDescent="0.2">
      <c r="A117">
        <v>5</v>
      </c>
      <c r="B117">
        <v>8.8000000000000007</v>
      </c>
      <c r="C117">
        <v>8</v>
      </c>
      <c r="D117">
        <f t="shared" si="16"/>
        <v>0.90909090909090906</v>
      </c>
    </row>
    <row r="118" spans="1:4" x14ac:dyDescent="0.2">
      <c r="A118">
        <v>6</v>
      </c>
      <c r="B118">
        <v>10.6</v>
      </c>
      <c r="C118">
        <v>-2</v>
      </c>
      <c r="D118">
        <f t="shared" si="16"/>
        <v>-0.18867924528301888</v>
      </c>
    </row>
    <row r="119" spans="1:4" x14ac:dyDescent="0.2">
      <c r="A119">
        <v>7</v>
      </c>
      <c r="B119">
        <v>10</v>
      </c>
      <c r="C119">
        <v>4</v>
      </c>
      <c r="D119">
        <f t="shared" si="16"/>
        <v>0.4</v>
      </c>
    </row>
    <row r="121" spans="1:4" x14ac:dyDescent="0.2">
      <c r="A121" t="s">
        <v>7</v>
      </c>
      <c r="B121">
        <f>AVERAGE(B113:B119)</f>
        <v>8.071428571428573</v>
      </c>
      <c r="C121">
        <f>AVERAGE(C113:C119)</f>
        <v>2.7142857142857144</v>
      </c>
      <c r="D121">
        <f>AVERAGE(D113:D119)</f>
        <v>0.35865524232196921</v>
      </c>
    </row>
    <row r="122" spans="1:4" x14ac:dyDescent="0.2">
      <c r="A122" t="s">
        <v>2</v>
      </c>
      <c r="B122">
        <f>_xlfn.STDEV.S(B113:B119)/SQRT(COUNT(B113:B119))</f>
        <v>0.79543767099337959</v>
      </c>
      <c r="C122">
        <f>_xlfn.STDEV.S(C113:C119)/SQRT(COUNT(C113:C119))</f>
        <v>1.4093951035189278</v>
      </c>
      <c r="D122">
        <f>_xlfn.STDEV.S(D113:D119)/SQRT(COUNT(D113:D119))</f>
        <v>0.17264190044534591</v>
      </c>
    </row>
    <row r="124" spans="1:4" x14ac:dyDescent="0.2">
      <c r="A124" s="6" t="s">
        <v>16</v>
      </c>
      <c r="B124" s="6"/>
      <c r="C124" s="6"/>
      <c r="D124" s="6"/>
    </row>
    <row r="125" spans="1:4" x14ac:dyDescent="0.2">
      <c r="A125" t="s">
        <v>0</v>
      </c>
      <c r="B125" t="s">
        <v>3</v>
      </c>
      <c r="C125" t="s">
        <v>9</v>
      </c>
      <c r="D125" t="s">
        <v>4</v>
      </c>
    </row>
    <row r="126" spans="1:4" x14ac:dyDescent="0.2">
      <c r="A126" s="4">
        <v>1</v>
      </c>
      <c r="B126" s="4">
        <v>17.8</v>
      </c>
      <c r="C126" s="4">
        <v>3</v>
      </c>
      <c r="D126" s="4">
        <f t="shared" ref="D126:D133" si="17">C126/B126</f>
        <v>0.16853932584269662</v>
      </c>
    </row>
    <row r="127" spans="1:4" x14ac:dyDescent="0.2">
      <c r="A127">
        <v>2</v>
      </c>
      <c r="B127" s="3">
        <v>12.8</v>
      </c>
      <c r="C127">
        <v>-2</v>
      </c>
      <c r="D127">
        <f t="shared" si="17"/>
        <v>-0.15625</v>
      </c>
    </row>
    <row r="128" spans="1:4" x14ac:dyDescent="0.2">
      <c r="A128">
        <v>3</v>
      </c>
      <c r="B128" s="3">
        <v>18</v>
      </c>
      <c r="C128">
        <v>8</v>
      </c>
      <c r="D128">
        <f t="shared" si="17"/>
        <v>0.44444444444444442</v>
      </c>
    </row>
    <row r="129" spans="1:4" x14ac:dyDescent="0.2">
      <c r="A129">
        <v>4</v>
      </c>
      <c r="B129">
        <v>10.8</v>
      </c>
      <c r="C129">
        <v>0</v>
      </c>
      <c r="D129">
        <f t="shared" si="17"/>
        <v>0</v>
      </c>
    </row>
    <row r="130" spans="1:4" x14ac:dyDescent="0.2">
      <c r="A130">
        <v>5</v>
      </c>
      <c r="B130">
        <v>8.3000000000000007</v>
      </c>
      <c r="C130">
        <v>4</v>
      </c>
      <c r="D130">
        <f t="shared" si="17"/>
        <v>0.48192771084337344</v>
      </c>
    </row>
    <row r="131" spans="1:4" x14ac:dyDescent="0.2">
      <c r="A131">
        <v>6</v>
      </c>
      <c r="B131">
        <v>14</v>
      </c>
      <c r="C131">
        <v>1</v>
      </c>
      <c r="D131">
        <f t="shared" si="17"/>
        <v>7.1428571428571425E-2</v>
      </c>
    </row>
    <row r="132" spans="1:4" x14ac:dyDescent="0.2">
      <c r="A132">
        <v>7</v>
      </c>
      <c r="B132">
        <v>11.8</v>
      </c>
      <c r="C132">
        <v>-2</v>
      </c>
      <c r="D132">
        <f t="shared" si="17"/>
        <v>-0.16949152542372881</v>
      </c>
    </row>
    <row r="133" spans="1:4" x14ac:dyDescent="0.2">
      <c r="A133">
        <v>8</v>
      </c>
      <c r="B133">
        <v>9.8000000000000007</v>
      </c>
      <c r="C133">
        <v>8</v>
      </c>
      <c r="D133">
        <f t="shared" si="17"/>
        <v>0.81632653061224481</v>
      </c>
    </row>
    <row r="135" spans="1:4" x14ac:dyDescent="0.2">
      <c r="A135" t="s">
        <v>7</v>
      </c>
      <c r="B135">
        <f>AVERAGE(B126:B133)</f>
        <v>12.9125</v>
      </c>
      <c r="C135">
        <f>AVERAGE(C126:C133)</f>
        <v>2.5</v>
      </c>
      <c r="D135">
        <f>AVERAGE(D126:D133)</f>
        <v>0.20711563221845025</v>
      </c>
    </row>
    <row r="136" spans="1:4" x14ac:dyDescent="0.2">
      <c r="A136" t="s">
        <v>2</v>
      </c>
      <c r="B136">
        <f>_xlfn.STDEV.S(B126:B133)/SQRT(COUNT(B126:B133))</f>
        <v>1.2509193048086109</v>
      </c>
      <c r="C136">
        <f t="shared" ref="C136:D136" si="18">_xlfn.STDEV.S(C126:C133)/SQRT(COUNT(C126:C133))</f>
        <v>1.4142135623730949</v>
      </c>
      <c r="D136">
        <f t="shared" si="18"/>
        <v>0.12244882978251435</v>
      </c>
    </row>
  </sheetData>
  <mergeCells count="10">
    <mergeCell ref="A89:D89"/>
    <mergeCell ref="A99:D99"/>
    <mergeCell ref="A111:D111"/>
    <mergeCell ref="A124:D124"/>
    <mergeCell ref="A3:D3"/>
    <mergeCell ref="A16:D16"/>
    <mergeCell ref="A29:D29"/>
    <mergeCell ref="A44:D44"/>
    <mergeCell ref="A69:D69"/>
    <mergeCell ref="A79:D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2025-04-02T12:41:00Z</dcterms:modified>
</cp:coreProperties>
</file>