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shi/Desktop/Panx_lysolipids/eLife/Source_data/"/>
    </mc:Choice>
  </mc:AlternateContent>
  <xr:revisionPtr revIDLastSave="0" documentId="13_ncr:1_{A37FB0F6-66ED-8144-A87D-A44ABD565036}" xr6:coauthVersionLast="47" xr6:coauthVersionMax="47" xr10:uidLastSave="{00000000-0000-0000-0000-000000000000}"/>
  <bookViews>
    <workbookView xWindow="6040" yWindow="3500" windowWidth="34920" windowHeight="19540" xr2:uid="{A81A56B0-5C36-5B4A-85D3-3E777E820141}"/>
  </bookViews>
  <sheets>
    <sheet name="Fig. S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8" l="1"/>
  <c r="K43" i="8" l="1"/>
  <c r="J43" i="8"/>
  <c r="I43" i="8"/>
  <c r="H43" i="8"/>
  <c r="G43" i="8"/>
  <c r="F43" i="8"/>
  <c r="E43" i="8"/>
  <c r="D43" i="8"/>
  <c r="C43" i="8"/>
  <c r="V42" i="8"/>
  <c r="U42" i="8"/>
  <c r="K42" i="8"/>
  <c r="J42" i="8"/>
  <c r="I42" i="8"/>
  <c r="H42" i="8"/>
  <c r="G42" i="8"/>
  <c r="F42" i="8"/>
  <c r="E42" i="8"/>
  <c r="D42" i="8"/>
  <c r="C42" i="8"/>
  <c r="U40" i="8"/>
  <c r="U39" i="8"/>
  <c r="T38" i="8"/>
  <c r="U37" i="8"/>
  <c r="R36" i="8"/>
  <c r="Q36" i="8"/>
  <c r="P36" i="8"/>
  <c r="O36" i="8"/>
  <c r="N36" i="8"/>
  <c r="N42" i="8" s="1"/>
  <c r="R35" i="8"/>
  <c r="Q35" i="8"/>
  <c r="P35" i="8"/>
  <c r="O35" i="8"/>
  <c r="N35" i="8"/>
  <c r="R34" i="8"/>
  <c r="Q34" i="8"/>
  <c r="Q42" i="8" s="1"/>
  <c r="P34" i="8"/>
  <c r="P42" i="8" s="1"/>
  <c r="O34" i="8"/>
  <c r="O42" i="8" s="1"/>
  <c r="N34" i="8"/>
  <c r="V33" i="8"/>
  <c r="U33" i="8"/>
  <c r="U43" i="8" s="1"/>
  <c r="T33" i="8"/>
  <c r="T32" i="8"/>
  <c r="T42" i="8" s="1"/>
  <c r="S32" i="8"/>
  <c r="R32" i="8"/>
  <c r="S31" i="8"/>
  <c r="R31" i="8"/>
  <c r="V29" i="8"/>
  <c r="V43" i="8" s="1"/>
  <c r="S28" i="8"/>
  <c r="S42" i="8" s="1"/>
  <c r="R28" i="8"/>
  <c r="A28" i="8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R27" i="8"/>
  <c r="R42" i="8" s="1"/>
  <c r="Q27" i="8"/>
  <c r="P27" i="8"/>
  <c r="O27" i="8"/>
  <c r="N27" i="8"/>
  <c r="J56" i="8"/>
  <c r="I56" i="8"/>
  <c r="T54" i="8"/>
  <c r="T53" i="8"/>
  <c r="T52" i="8"/>
  <c r="U51" i="8"/>
  <c r="U50" i="8"/>
  <c r="U56" i="8" s="1"/>
  <c r="T50" i="8"/>
  <c r="T56" i="8" s="1"/>
  <c r="J21" i="8"/>
  <c r="I21" i="8"/>
  <c r="H21" i="8"/>
  <c r="G21" i="8"/>
  <c r="F21" i="8"/>
  <c r="E21" i="8"/>
  <c r="D21" i="8"/>
  <c r="C21" i="8"/>
  <c r="K20" i="8"/>
  <c r="J20" i="8"/>
  <c r="I20" i="8"/>
  <c r="H20" i="8"/>
  <c r="G20" i="8"/>
  <c r="F20" i="8"/>
  <c r="E20" i="8"/>
  <c r="D20" i="8"/>
  <c r="C20" i="8"/>
  <c r="U18" i="8"/>
  <c r="T18" i="8"/>
  <c r="U17" i="8"/>
  <c r="T17" i="8"/>
  <c r="R16" i="8"/>
  <c r="Q16" i="8"/>
  <c r="P16" i="8"/>
  <c r="O16" i="8"/>
  <c r="N16" i="8"/>
  <c r="R15" i="8"/>
  <c r="Q15" i="8"/>
  <c r="P15" i="8"/>
  <c r="O15" i="8"/>
  <c r="N15" i="8"/>
  <c r="R14" i="8"/>
  <c r="Q14" i="8"/>
  <c r="P14" i="8"/>
  <c r="O14" i="8"/>
  <c r="N14" i="8"/>
  <c r="V13" i="8"/>
  <c r="U13" i="8"/>
  <c r="V12" i="8"/>
  <c r="U12" i="8"/>
  <c r="T11" i="8"/>
  <c r="S11" i="8"/>
  <c r="R11" i="8"/>
  <c r="T10" i="8"/>
  <c r="T9" i="8"/>
  <c r="S9" i="8"/>
  <c r="R9" i="8"/>
  <c r="S8" i="8"/>
  <c r="R8" i="8"/>
  <c r="S7" i="8"/>
  <c r="R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V6" i="8"/>
  <c r="N43" i="8" l="1"/>
  <c r="O43" i="8"/>
  <c r="P43" i="8"/>
  <c r="Q43" i="8"/>
  <c r="R43" i="8"/>
  <c r="I57" i="8"/>
  <c r="S43" i="8"/>
  <c r="T43" i="8"/>
  <c r="U20" i="8"/>
  <c r="N20" i="8"/>
  <c r="O20" i="8"/>
  <c r="T20" i="8"/>
  <c r="V20" i="8"/>
  <c r="Q21" i="8"/>
  <c r="Q20" i="8"/>
  <c r="R20" i="8"/>
  <c r="S20" i="8"/>
  <c r="P20" i="8"/>
  <c r="R21" i="8"/>
  <c r="J57" i="8"/>
  <c r="S21" i="8"/>
  <c r="T21" i="8"/>
  <c r="V21" i="8"/>
  <c r="N21" i="8"/>
  <c r="O21" i="8"/>
  <c r="P21" i="8"/>
  <c r="U21" i="8"/>
  <c r="U57" i="8" s="1"/>
  <c r="T57" i="8" l="1"/>
</calcChain>
</file>

<file path=xl/sharedStrings.xml><?xml version="1.0" encoding="utf-8"?>
<sst xmlns="http://schemas.openxmlformats.org/spreadsheetml/2006/main" count="28" uniqueCount="10">
  <si>
    <t>Cell ID</t>
  </si>
  <si>
    <t>SEM</t>
  </si>
  <si>
    <t>Capacitance (pF)</t>
  </si>
  <si>
    <t>Mean</t>
  </si>
  <si>
    <t>Panx1 response (pA) triggered by each fraction</t>
  </si>
  <si>
    <t>Fraction number</t>
  </si>
  <si>
    <t>Fraction # Current Density (pA/pF)</t>
  </si>
  <si>
    <t>Empty vector response (pA) triggered by each fraction</t>
  </si>
  <si>
    <t>Panx2 response (pA) triggered by each fraction</t>
  </si>
  <si>
    <t>Fig1. S2E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</si>
</sst>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285"/>
        <bgColor indexed="64"/>
      </patternFill>
    </fill>
    <fill>
      <patternFill patternType="solid">
        <fgColor rgb="FFBF1D2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876B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9825-1C87-1B44-B2FC-FEACC50280A4}">
  <dimension ref="A1:V57"/>
  <sheetViews>
    <sheetView tabSelected="1" workbookViewId="0"/>
  </sheetViews>
  <sheetFormatPr baseColWidth="10" defaultRowHeight="16" x14ac:dyDescent="0.2"/>
  <cols>
    <col min="1" max="1" width="7.5" bestFit="1" customWidth="1"/>
    <col min="2" max="2" width="15.33203125" bestFit="1" customWidth="1"/>
  </cols>
  <sheetData>
    <row r="1" spans="1:22" x14ac:dyDescent="0.2">
      <c r="A1" s="2" t="s">
        <v>9</v>
      </c>
    </row>
    <row r="3" spans="1:22" x14ac:dyDescent="0.2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22" x14ac:dyDescent="0.2">
      <c r="A4" s="7" t="s">
        <v>0</v>
      </c>
      <c r="B4" s="7" t="s">
        <v>2</v>
      </c>
      <c r="C4" s="7" t="s">
        <v>5</v>
      </c>
      <c r="D4" s="7"/>
      <c r="E4" s="7"/>
      <c r="F4" s="7"/>
      <c r="G4" s="7"/>
      <c r="H4" s="7"/>
      <c r="I4" s="7"/>
      <c r="J4" s="7"/>
      <c r="K4" s="7"/>
      <c r="N4" s="8" t="s">
        <v>6</v>
      </c>
      <c r="O4" s="8"/>
      <c r="P4" s="8"/>
      <c r="Q4" s="8"/>
      <c r="R4" s="8"/>
      <c r="S4" s="8"/>
      <c r="T4" s="8"/>
      <c r="U4" s="8"/>
      <c r="V4" s="8"/>
    </row>
    <row r="5" spans="1:22" x14ac:dyDescent="0.2">
      <c r="A5" s="7"/>
      <c r="B5" s="7"/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N5">
        <v>1</v>
      </c>
      <c r="O5">
        <v>2</v>
      </c>
      <c r="P5">
        <v>3</v>
      </c>
      <c r="Q5">
        <v>4</v>
      </c>
      <c r="R5">
        <v>5</v>
      </c>
      <c r="S5">
        <v>6</v>
      </c>
      <c r="T5">
        <v>7</v>
      </c>
      <c r="U5">
        <v>8</v>
      </c>
      <c r="V5">
        <v>9</v>
      </c>
    </row>
    <row r="6" spans="1:22" x14ac:dyDescent="0.2">
      <c r="A6">
        <v>1</v>
      </c>
      <c r="B6">
        <v>10.8</v>
      </c>
      <c r="G6" s="1"/>
      <c r="H6" s="1"/>
      <c r="I6" s="1"/>
      <c r="J6" s="1"/>
      <c r="K6" s="1">
        <v>4.5999999999999996</v>
      </c>
      <c r="L6" s="1"/>
      <c r="V6">
        <f>K6/$B6</f>
        <v>0.42592592592592587</v>
      </c>
    </row>
    <row r="7" spans="1:22" x14ac:dyDescent="0.2">
      <c r="A7">
        <f>1+A6</f>
        <v>2</v>
      </c>
      <c r="B7">
        <v>6</v>
      </c>
      <c r="G7" s="1">
        <v>-14.3</v>
      </c>
      <c r="H7" s="1">
        <v>4</v>
      </c>
      <c r="I7" s="1"/>
      <c r="J7" s="1"/>
      <c r="K7" s="1"/>
      <c r="L7" s="1"/>
      <c r="R7">
        <f t="shared" ref="R7:S9" si="0">G7/$B7</f>
        <v>-2.3833333333333333</v>
      </c>
      <c r="S7">
        <f t="shared" si="0"/>
        <v>0.66666666666666663</v>
      </c>
    </row>
    <row r="8" spans="1:22" x14ac:dyDescent="0.2">
      <c r="A8">
        <f t="shared" ref="A8:A18" si="1">1+A7</f>
        <v>3</v>
      </c>
      <c r="B8">
        <v>5.8</v>
      </c>
      <c r="G8" s="1">
        <v>1.2</v>
      </c>
      <c r="H8" s="1">
        <v>6.1</v>
      </c>
      <c r="I8" s="1"/>
      <c r="J8" s="1"/>
      <c r="K8" s="1"/>
      <c r="L8" s="1"/>
      <c r="R8">
        <f t="shared" si="0"/>
        <v>0.20689655172413793</v>
      </c>
      <c r="S8">
        <f t="shared" si="0"/>
        <v>1.0517241379310345</v>
      </c>
    </row>
    <row r="9" spans="1:22" x14ac:dyDescent="0.2">
      <c r="A9">
        <f t="shared" si="1"/>
        <v>4</v>
      </c>
      <c r="B9">
        <v>7</v>
      </c>
      <c r="G9" s="1">
        <v>-5.8</v>
      </c>
      <c r="H9" s="1">
        <v>-6</v>
      </c>
      <c r="I9" s="1">
        <v>80</v>
      </c>
      <c r="J9" s="1"/>
      <c r="K9" s="1"/>
      <c r="L9" s="1"/>
      <c r="R9">
        <f t="shared" si="0"/>
        <v>-0.82857142857142851</v>
      </c>
      <c r="S9">
        <f t="shared" si="0"/>
        <v>-0.8571428571428571</v>
      </c>
      <c r="T9">
        <f>I9/$B9</f>
        <v>11.428571428571429</v>
      </c>
    </row>
    <row r="10" spans="1:22" x14ac:dyDescent="0.2">
      <c r="A10">
        <f t="shared" si="1"/>
        <v>5</v>
      </c>
      <c r="B10">
        <v>16.2</v>
      </c>
      <c r="I10">
        <v>119.3</v>
      </c>
      <c r="L10" s="1"/>
      <c r="T10">
        <f>I10/$B10</f>
        <v>7.3641975308641978</v>
      </c>
    </row>
    <row r="11" spans="1:22" x14ac:dyDescent="0.2">
      <c r="A11" s="4">
        <f t="shared" si="1"/>
        <v>6</v>
      </c>
      <c r="B11" s="4">
        <v>14.7</v>
      </c>
      <c r="C11" s="4"/>
      <c r="D11" s="4"/>
      <c r="E11" s="4"/>
      <c r="F11" s="4"/>
      <c r="G11" s="4">
        <v>-2.4</v>
      </c>
      <c r="H11" s="4">
        <v>-3.4</v>
      </c>
      <c r="I11" s="4">
        <v>242.6</v>
      </c>
      <c r="J11" s="4"/>
      <c r="K11" s="4"/>
      <c r="L11" s="4"/>
      <c r="R11">
        <f>G11/$B11</f>
        <v>-0.16326530612244899</v>
      </c>
      <c r="S11">
        <f>H11/$B11</f>
        <v>-0.23129251700680273</v>
      </c>
      <c r="T11">
        <f>I11/$B11</f>
        <v>16.503401360544217</v>
      </c>
    </row>
    <row r="12" spans="1:22" x14ac:dyDescent="0.2">
      <c r="A12">
        <f t="shared" si="1"/>
        <v>7</v>
      </c>
      <c r="B12">
        <v>10</v>
      </c>
      <c r="J12">
        <v>76</v>
      </c>
      <c r="K12">
        <v>0.6</v>
      </c>
      <c r="L12" s="1"/>
      <c r="U12">
        <f>J12/$B12</f>
        <v>7.6</v>
      </c>
      <c r="V12">
        <f>K12/$B12</f>
        <v>0.06</v>
      </c>
    </row>
    <row r="13" spans="1:22" x14ac:dyDescent="0.2">
      <c r="A13">
        <f t="shared" si="1"/>
        <v>8</v>
      </c>
      <c r="B13">
        <v>9.6</v>
      </c>
      <c r="J13">
        <v>24</v>
      </c>
      <c r="K13">
        <v>3.4</v>
      </c>
      <c r="L13" s="1"/>
      <c r="U13">
        <f>J13/$B13</f>
        <v>2.5</v>
      </c>
      <c r="V13">
        <f>K13/$B13</f>
        <v>0.35416666666666669</v>
      </c>
    </row>
    <row r="14" spans="1:22" x14ac:dyDescent="0.2">
      <c r="A14">
        <f t="shared" si="1"/>
        <v>9</v>
      </c>
      <c r="B14">
        <v>3.6</v>
      </c>
      <c r="C14">
        <v>-11</v>
      </c>
      <c r="D14">
        <v>-9.1999999999999993</v>
      </c>
      <c r="E14">
        <v>-2.1</v>
      </c>
      <c r="F14">
        <v>-10.1</v>
      </c>
      <c r="G14">
        <v>-0.3</v>
      </c>
      <c r="N14">
        <f t="shared" ref="N14:R16" si="2">C14/$B14</f>
        <v>-3.0555555555555554</v>
      </c>
      <c r="O14">
        <f t="shared" si="2"/>
        <v>-2.5555555555555554</v>
      </c>
      <c r="P14">
        <f t="shared" si="2"/>
        <v>-0.58333333333333337</v>
      </c>
      <c r="Q14">
        <f t="shared" si="2"/>
        <v>-2.8055555555555554</v>
      </c>
      <c r="R14">
        <f t="shared" si="2"/>
        <v>-8.3333333333333329E-2</v>
      </c>
    </row>
    <row r="15" spans="1:22" x14ac:dyDescent="0.2">
      <c r="A15">
        <f t="shared" si="1"/>
        <v>10</v>
      </c>
      <c r="B15">
        <v>9.8000000000000007</v>
      </c>
      <c r="C15">
        <v>-22.3</v>
      </c>
      <c r="D15">
        <v>-28.1</v>
      </c>
      <c r="E15">
        <v>-2.4</v>
      </c>
      <c r="F15">
        <v>-7.6</v>
      </c>
      <c r="G15">
        <v>0.3</v>
      </c>
      <c r="N15">
        <f t="shared" si="2"/>
        <v>-2.2755102040816326</v>
      </c>
      <c r="O15">
        <f t="shared" si="2"/>
        <v>-2.8673469387755102</v>
      </c>
      <c r="P15">
        <f t="shared" si="2"/>
        <v>-0.24489795918367344</v>
      </c>
      <c r="Q15">
        <f t="shared" si="2"/>
        <v>-0.77551020408163251</v>
      </c>
      <c r="R15">
        <f t="shared" si="2"/>
        <v>3.0612244897959179E-2</v>
      </c>
    </row>
    <row r="16" spans="1:22" x14ac:dyDescent="0.2">
      <c r="A16">
        <f t="shared" si="1"/>
        <v>11</v>
      </c>
      <c r="B16">
        <v>6.3</v>
      </c>
      <c r="C16">
        <v>-0.9</v>
      </c>
      <c r="D16">
        <v>-24.1</v>
      </c>
      <c r="E16">
        <v>-0.3</v>
      </c>
      <c r="F16">
        <v>-8.1999999999999993</v>
      </c>
      <c r="G16">
        <v>-5.5</v>
      </c>
      <c r="N16">
        <f t="shared" si="2"/>
        <v>-0.14285714285714288</v>
      </c>
      <c r="O16">
        <f t="shared" si="2"/>
        <v>-3.8253968253968256</v>
      </c>
      <c r="P16">
        <f t="shared" si="2"/>
        <v>-4.7619047619047616E-2</v>
      </c>
      <c r="Q16">
        <f t="shared" si="2"/>
        <v>-1.3015873015873014</v>
      </c>
      <c r="R16">
        <f t="shared" si="2"/>
        <v>-0.87301587301587302</v>
      </c>
    </row>
    <row r="17" spans="1:22" x14ac:dyDescent="0.2">
      <c r="A17">
        <f t="shared" si="1"/>
        <v>12</v>
      </c>
      <c r="B17">
        <v>6.2</v>
      </c>
      <c r="I17">
        <v>254.2</v>
      </c>
      <c r="J17">
        <v>21</v>
      </c>
      <c r="T17">
        <f>I17/$B17</f>
        <v>41</v>
      </c>
      <c r="U17">
        <f>J17/$B17</f>
        <v>3.3870967741935485</v>
      </c>
    </row>
    <row r="18" spans="1:22" x14ac:dyDescent="0.2">
      <c r="A18">
        <f t="shared" si="1"/>
        <v>13</v>
      </c>
      <c r="B18">
        <v>8.8000000000000007</v>
      </c>
      <c r="I18">
        <v>132.4</v>
      </c>
      <c r="J18">
        <v>85.1</v>
      </c>
      <c r="T18">
        <f>I18/$B18</f>
        <v>15.045454545454545</v>
      </c>
      <c r="U18">
        <f>J18/$B18</f>
        <v>9.6704545454545432</v>
      </c>
    </row>
    <row r="20" spans="1:22" x14ac:dyDescent="0.2">
      <c r="B20" t="s">
        <v>3</v>
      </c>
      <c r="C20">
        <f>AVERAGE(C6:C18)</f>
        <v>-11.399999999999999</v>
      </c>
      <c r="D20">
        <f t="shared" ref="D20:K20" si="3">AVERAGE(D6:D18)</f>
        <v>-20.466666666666665</v>
      </c>
      <c r="E20">
        <f t="shared" si="3"/>
        <v>-1.5999999999999999</v>
      </c>
      <c r="F20">
        <f t="shared" si="3"/>
        <v>-8.6333333333333329</v>
      </c>
      <c r="G20">
        <f t="shared" si="3"/>
        <v>-3.8285714285714287</v>
      </c>
      <c r="H20">
        <f t="shared" si="3"/>
        <v>0.17499999999999993</v>
      </c>
      <c r="I20">
        <f t="shared" si="3"/>
        <v>165.7</v>
      </c>
      <c r="J20">
        <f t="shared" si="3"/>
        <v>51.524999999999999</v>
      </c>
      <c r="K20">
        <f t="shared" si="3"/>
        <v>2.8666666666666667</v>
      </c>
      <c r="M20" t="s">
        <v>3</v>
      </c>
      <c r="N20">
        <f t="shared" ref="N20:V20" si="4">AVERAGE(N6:N18)</f>
        <v>-1.8246409674981103</v>
      </c>
      <c r="O20">
        <f t="shared" si="4"/>
        <v>-3.0827664399092973</v>
      </c>
      <c r="P20">
        <f t="shared" si="4"/>
        <v>-0.29195011337868482</v>
      </c>
      <c r="Q20">
        <f t="shared" si="4"/>
        <v>-1.6275510204081634</v>
      </c>
      <c r="R20">
        <f t="shared" si="4"/>
        <v>-0.58485863967918861</v>
      </c>
      <c r="S20">
        <f t="shared" si="4"/>
        <v>0.15748885761201034</v>
      </c>
      <c r="T20">
        <f t="shared" si="4"/>
        <v>18.268324973086877</v>
      </c>
      <c r="U20">
        <f t="shared" si="4"/>
        <v>5.7893878299120232</v>
      </c>
      <c r="V20">
        <f t="shared" si="4"/>
        <v>0.28003086419753087</v>
      </c>
    </row>
    <row r="21" spans="1:22" x14ac:dyDescent="0.2">
      <c r="B21" t="s">
        <v>1</v>
      </c>
      <c r="C21">
        <f>_xlfn.STDEV.S(C6:C18)/SQRT(COUNT(C6:C18))</f>
        <v>6.1808845105966297</v>
      </c>
      <c r="D21">
        <f t="shared" ref="D21:K21" si="5">_xlfn.STDEV.S(D6:D18)/SQRT(COUNT(D6:D18))</f>
        <v>5.7504589188844566</v>
      </c>
      <c r="E21">
        <f t="shared" si="5"/>
        <v>0.65574385243020006</v>
      </c>
      <c r="F21">
        <f t="shared" si="5"/>
        <v>0.75351030369715433</v>
      </c>
      <c r="G21">
        <f t="shared" si="5"/>
        <v>2.0304484944059462</v>
      </c>
      <c r="H21">
        <f t="shared" si="5"/>
        <v>2.8960821236053831</v>
      </c>
      <c r="I21">
        <f t="shared" si="5"/>
        <v>34.894268870403373</v>
      </c>
      <c r="J21">
        <f t="shared" si="5"/>
        <v>16.871345283250726</v>
      </c>
      <c r="K21">
        <f t="shared" si="5"/>
        <v>1.1850925889754118</v>
      </c>
      <c r="M21" t="s">
        <v>1</v>
      </c>
      <c r="N21">
        <f>_xlfn.STDEV.S(N6:N18)/SQRT(COUNT(N6:N18))</f>
        <v>0.87052001933844525</v>
      </c>
      <c r="O21">
        <f t="shared" ref="O21:V21" si="6">_xlfn.STDEV.S(O6:O18)/SQRT(COUNT(O6:O18))</f>
        <v>0.3820682241649026</v>
      </c>
      <c r="P21">
        <f t="shared" si="6"/>
        <v>0.15642663657487618</v>
      </c>
      <c r="Q21">
        <f t="shared" si="6"/>
        <v>0.60826537293927452</v>
      </c>
      <c r="R21">
        <f t="shared" si="6"/>
        <v>0.33848018170124528</v>
      </c>
      <c r="S21">
        <f t="shared" si="6"/>
        <v>0.43200571481924482</v>
      </c>
      <c r="T21">
        <f t="shared" si="6"/>
        <v>5.8987842921510056</v>
      </c>
      <c r="U21">
        <f t="shared" si="6"/>
        <v>1.7061669978082699</v>
      </c>
      <c r="V21">
        <f t="shared" si="6"/>
        <v>0.11194869914681695</v>
      </c>
    </row>
    <row r="24" spans="1:22" x14ac:dyDescent="0.2">
      <c r="A24" s="10" t="s">
        <v>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O24" s="5"/>
      <c r="P24" s="5"/>
      <c r="Q24" s="5"/>
      <c r="R24" s="5"/>
      <c r="S24" s="5"/>
      <c r="T24" s="5"/>
      <c r="U24" s="5"/>
      <c r="V24" s="5"/>
    </row>
    <row r="25" spans="1:22" x14ac:dyDescent="0.2">
      <c r="A25" s="7" t="s">
        <v>0</v>
      </c>
      <c r="B25" s="7" t="s">
        <v>2</v>
      </c>
      <c r="C25" s="7" t="s">
        <v>5</v>
      </c>
      <c r="D25" s="7"/>
      <c r="E25" s="7"/>
      <c r="F25" s="7"/>
      <c r="G25" s="7"/>
      <c r="H25" s="7"/>
      <c r="I25" s="7"/>
      <c r="J25" s="7"/>
      <c r="K25" s="7"/>
      <c r="N25" s="11" t="s">
        <v>6</v>
      </c>
      <c r="O25" s="11"/>
      <c r="P25" s="11"/>
      <c r="Q25" s="11"/>
      <c r="R25" s="11"/>
      <c r="S25" s="11"/>
      <c r="T25" s="11"/>
      <c r="U25" s="11"/>
      <c r="V25" s="11"/>
    </row>
    <row r="26" spans="1:22" x14ac:dyDescent="0.2">
      <c r="A26" s="7"/>
      <c r="B26" s="7"/>
      <c r="C26">
        <v>1</v>
      </c>
      <c r="D26">
        <v>2</v>
      </c>
      <c r="E26">
        <v>3</v>
      </c>
      <c r="F26">
        <v>4</v>
      </c>
      <c r="G26">
        <v>5</v>
      </c>
      <c r="H26">
        <v>6</v>
      </c>
      <c r="I26">
        <v>7</v>
      </c>
      <c r="J26">
        <v>8</v>
      </c>
      <c r="K26">
        <v>9</v>
      </c>
      <c r="N26">
        <v>1</v>
      </c>
      <c r="O26">
        <v>2</v>
      </c>
      <c r="P26">
        <v>3</v>
      </c>
      <c r="Q26">
        <v>4</v>
      </c>
      <c r="R26">
        <v>5</v>
      </c>
      <c r="S26">
        <v>6</v>
      </c>
      <c r="T26">
        <v>7</v>
      </c>
      <c r="U26">
        <v>8</v>
      </c>
      <c r="V26">
        <v>9</v>
      </c>
    </row>
    <row r="27" spans="1:22" x14ac:dyDescent="0.2">
      <c r="A27">
        <v>1</v>
      </c>
      <c r="B27">
        <v>9.5</v>
      </c>
      <c r="C27">
        <v>4.9000000000000004</v>
      </c>
      <c r="D27">
        <v>0.9</v>
      </c>
      <c r="E27">
        <v>2.4</v>
      </c>
      <c r="F27">
        <v>6.7</v>
      </c>
      <c r="G27">
        <v>7.3</v>
      </c>
      <c r="L27" s="1"/>
      <c r="N27">
        <f>C27/$B27</f>
        <v>0.51578947368421058</v>
      </c>
      <c r="O27">
        <f>D27/$B27</f>
        <v>9.4736842105263161E-2</v>
      </c>
      <c r="P27">
        <f>E27/$B27</f>
        <v>0.25263157894736843</v>
      </c>
      <c r="Q27">
        <f>F27/$B27</f>
        <v>0.70526315789473681</v>
      </c>
      <c r="R27">
        <f>G27/$B27</f>
        <v>0.76842105263157889</v>
      </c>
    </row>
    <row r="28" spans="1:22" x14ac:dyDescent="0.2">
      <c r="A28">
        <f>1+A27</f>
        <v>2</v>
      </c>
      <c r="B28">
        <v>10.7</v>
      </c>
      <c r="G28" s="1">
        <v>4.3</v>
      </c>
      <c r="H28" s="1">
        <v>4</v>
      </c>
      <c r="I28" s="1"/>
      <c r="J28" s="1"/>
      <c r="K28" s="1"/>
      <c r="L28" s="1"/>
      <c r="R28">
        <f>G28/$B28</f>
        <v>0.40186915887850466</v>
      </c>
      <c r="S28">
        <f>H28/$B28</f>
        <v>0.37383177570093462</v>
      </c>
    </row>
    <row r="29" spans="1:22" x14ac:dyDescent="0.2">
      <c r="A29">
        <f t="shared" ref="A29:A40" si="7">1+A28</f>
        <v>3</v>
      </c>
      <c r="B29">
        <v>15.2</v>
      </c>
      <c r="G29" s="1"/>
      <c r="H29" s="1"/>
      <c r="I29" s="1"/>
      <c r="J29" s="1"/>
      <c r="K29" s="1">
        <v>6</v>
      </c>
      <c r="L29" s="1"/>
      <c r="V29">
        <f>K29/$B29</f>
        <v>0.39473684210526316</v>
      </c>
    </row>
    <row r="30" spans="1:22" x14ac:dyDescent="0.2">
      <c r="A30">
        <f t="shared" si="7"/>
        <v>4</v>
      </c>
      <c r="B30">
        <v>13.2</v>
      </c>
      <c r="G30" s="1"/>
      <c r="H30" s="1"/>
      <c r="I30" s="1"/>
      <c r="J30" s="1"/>
      <c r="K30" s="1">
        <v>0</v>
      </c>
      <c r="L30" s="1"/>
    </row>
    <row r="31" spans="1:22" x14ac:dyDescent="0.2">
      <c r="A31">
        <f t="shared" si="7"/>
        <v>5</v>
      </c>
      <c r="B31">
        <v>15.8</v>
      </c>
      <c r="G31" s="1">
        <v>2.7</v>
      </c>
      <c r="H31" s="1">
        <v>10.4</v>
      </c>
      <c r="I31" s="1"/>
      <c r="J31" s="1"/>
      <c r="K31" s="1"/>
      <c r="L31" s="1"/>
      <c r="R31">
        <f>G31/$B31</f>
        <v>0.17088607594936708</v>
      </c>
      <c r="S31">
        <f>H31/$B31</f>
        <v>0.65822784810126578</v>
      </c>
    </row>
    <row r="32" spans="1:22" x14ac:dyDescent="0.2">
      <c r="A32">
        <f t="shared" si="7"/>
        <v>6</v>
      </c>
      <c r="B32">
        <v>9.6999999999999993</v>
      </c>
      <c r="G32" s="1">
        <v>1</v>
      </c>
      <c r="H32" s="1">
        <v>9.1999999999999993</v>
      </c>
      <c r="I32" s="1">
        <v>353.2</v>
      </c>
      <c r="J32" s="1"/>
      <c r="K32" s="1"/>
      <c r="L32" s="1"/>
      <c r="R32">
        <f>G32/$B32</f>
        <v>0.10309278350515465</v>
      </c>
      <c r="S32">
        <f>H32/$B32</f>
        <v>0.94845360824742264</v>
      </c>
      <c r="T32">
        <f>I32/$B32</f>
        <v>36.412371134020617</v>
      </c>
    </row>
    <row r="33" spans="1:22" x14ac:dyDescent="0.2">
      <c r="A33" s="4">
        <f t="shared" si="7"/>
        <v>7</v>
      </c>
      <c r="B33" s="4">
        <v>12</v>
      </c>
      <c r="C33" s="4"/>
      <c r="D33" s="3"/>
      <c r="E33" s="3"/>
      <c r="F33" s="3"/>
      <c r="G33" s="3"/>
      <c r="H33" s="3"/>
      <c r="I33" s="4">
        <v>360</v>
      </c>
      <c r="J33" s="4">
        <v>340</v>
      </c>
      <c r="K33" s="4">
        <v>-4.5999999999999996</v>
      </c>
      <c r="L33" s="3"/>
      <c r="T33">
        <f>I33/$B33</f>
        <v>30</v>
      </c>
      <c r="U33">
        <f>J33/$B33</f>
        <v>28.333333333333332</v>
      </c>
      <c r="V33">
        <f>K33/$B33</f>
        <v>-0.3833333333333333</v>
      </c>
    </row>
    <row r="34" spans="1:22" x14ac:dyDescent="0.2">
      <c r="A34">
        <f t="shared" si="7"/>
        <v>8</v>
      </c>
      <c r="B34">
        <v>13</v>
      </c>
      <c r="C34">
        <v>-7.9</v>
      </c>
      <c r="D34">
        <v>0.9</v>
      </c>
      <c r="E34">
        <v>1.8</v>
      </c>
      <c r="F34">
        <v>7</v>
      </c>
      <c r="G34" s="1">
        <v>7.6</v>
      </c>
      <c r="H34" s="1"/>
      <c r="I34" s="1"/>
      <c r="J34" s="1"/>
      <c r="K34" s="1"/>
      <c r="N34">
        <f t="shared" ref="N34:R36" si="8">C34/$B34</f>
        <v>-0.60769230769230775</v>
      </c>
      <c r="O34">
        <f t="shared" si="8"/>
        <v>6.9230769230769235E-2</v>
      </c>
      <c r="P34">
        <f t="shared" si="8"/>
        <v>0.13846153846153847</v>
      </c>
      <c r="Q34">
        <f t="shared" si="8"/>
        <v>0.53846153846153844</v>
      </c>
      <c r="R34">
        <f t="shared" si="8"/>
        <v>0.58461538461538454</v>
      </c>
    </row>
    <row r="35" spans="1:22" x14ac:dyDescent="0.2">
      <c r="A35">
        <f t="shared" si="7"/>
        <v>9</v>
      </c>
      <c r="B35">
        <v>13.5</v>
      </c>
      <c r="C35">
        <v>-3.4</v>
      </c>
      <c r="D35">
        <v>-4.3</v>
      </c>
      <c r="E35">
        <v>4</v>
      </c>
      <c r="F35">
        <v>4.5999999999999996</v>
      </c>
      <c r="G35" s="1">
        <v>-1.8</v>
      </c>
      <c r="H35" s="1"/>
      <c r="I35" s="1"/>
      <c r="J35" s="1"/>
      <c r="K35" s="1"/>
      <c r="N35">
        <f t="shared" si="8"/>
        <v>-0.25185185185185183</v>
      </c>
      <c r="O35">
        <f t="shared" si="8"/>
        <v>-0.31851851851851848</v>
      </c>
      <c r="P35">
        <f t="shared" si="8"/>
        <v>0.29629629629629628</v>
      </c>
      <c r="Q35">
        <f t="shared" si="8"/>
        <v>0.34074074074074073</v>
      </c>
      <c r="R35">
        <f t="shared" si="8"/>
        <v>-0.13333333333333333</v>
      </c>
    </row>
    <row r="36" spans="1:22" x14ac:dyDescent="0.2">
      <c r="A36">
        <f t="shared" si="7"/>
        <v>10</v>
      </c>
      <c r="B36">
        <v>5.3</v>
      </c>
      <c r="C36">
        <v>4.9000000000000004</v>
      </c>
      <c r="D36">
        <v>-2.7</v>
      </c>
      <c r="E36">
        <v>1.2</v>
      </c>
      <c r="F36">
        <v>3.4</v>
      </c>
      <c r="G36" s="1">
        <v>9.5</v>
      </c>
      <c r="H36" s="1"/>
      <c r="I36" s="1"/>
      <c r="J36" s="1"/>
      <c r="K36" s="1"/>
      <c r="N36">
        <f t="shared" si="8"/>
        <v>0.92452830188679258</v>
      </c>
      <c r="O36">
        <f t="shared" si="8"/>
        <v>-0.50943396226415094</v>
      </c>
      <c r="P36">
        <f t="shared" si="8"/>
        <v>0.22641509433962265</v>
      </c>
      <c r="Q36">
        <f t="shared" si="8"/>
        <v>0.64150943396226412</v>
      </c>
      <c r="R36">
        <f t="shared" si="8"/>
        <v>1.7924528301886793</v>
      </c>
    </row>
    <row r="37" spans="1:22" x14ac:dyDescent="0.2">
      <c r="A37">
        <f t="shared" si="7"/>
        <v>11</v>
      </c>
      <c r="B37">
        <v>13.7</v>
      </c>
      <c r="G37" s="1"/>
      <c r="H37" s="1"/>
      <c r="I37" s="1"/>
      <c r="J37" s="1">
        <v>127</v>
      </c>
      <c r="K37" s="1"/>
      <c r="U37">
        <f>J37/$B37</f>
        <v>9.2700729927007313</v>
      </c>
    </row>
    <row r="38" spans="1:22" x14ac:dyDescent="0.2">
      <c r="A38">
        <f t="shared" si="7"/>
        <v>12</v>
      </c>
      <c r="B38">
        <v>14.4</v>
      </c>
      <c r="I38">
        <v>314.89999999999998</v>
      </c>
      <c r="T38">
        <f>I38/$B38</f>
        <v>21.868055555555554</v>
      </c>
    </row>
    <row r="39" spans="1:22" x14ac:dyDescent="0.2">
      <c r="A39">
        <f t="shared" si="7"/>
        <v>13</v>
      </c>
      <c r="B39">
        <v>10.1</v>
      </c>
      <c r="J39">
        <v>80</v>
      </c>
      <c r="U39">
        <f>J39/$B39</f>
        <v>7.9207920792079207</v>
      </c>
    </row>
    <row r="40" spans="1:22" x14ac:dyDescent="0.2">
      <c r="A40">
        <f t="shared" si="7"/>
        <v>14</v>
      </c>
      <c r="B40">
        <v>9.1999999999999993</v>
      </c>
      <c r="J40">
        <v>89.1</v>
      </c>
      <c r="U40">
        <f>J40/$B40</f>
        <v>9.6847826086956523</v>
      </c>
    </row>
    <row r="42" spans="1:22" x14ac:dyDescent="0.2">
      <c r="B42" t="s">
        <v>3</v>
      </c>
      <c r="C42">
        <f>AVERAGE(C27:C40)</f>
        <v>-0.375</v>
      </c>
      <c r="D42">
        <f t="shared" ref="D42:K42" si="9">AVERAGE(D27:D40)</f>
        <v>-1.3</v>
      </c>
      <c r="E42">
        <f t="shared" si="9"/>
        <v>2.3499999999999996</v>
      </c>
      <c r="F42">
        <f t="shared" si="9"/>
        <v>5.4249999999999989</v>
      </c>
      <c r="G42">
        <f t="shared" si="9"/>
        <v>4.371428571428571</v>
      </c>
      <c r="H42">
        <f t="shared" si="9"/>
        <v>7.8666666666666671</v>
      </c>
      <c r="I42">
        <f t="shared" si="9"/>
        <v>342.7</v>
      </c>
      <c r="J42">
        <f t="shared" si="9"/>
        <v>159.02500000000001</v>
      </c>
      <c r="K42">
        <f t="shared" si="9"/>
        <v>0.46666666666666679</v>
      </c>
      <c r="M42" t="s">
        <v>3</v>
      </c>
      <c r="N42">
        <f>AVERAGE(N27:N40)</f>
        <v>0.14519340400671088</v>
      </c>
      <c r="O42">
        <f t="shared" ref="O42:V42" si="10">AVERAGE(O27:O40)</f>
        <v>-0.16599621736165926</v>
      </c>
      <c r="P42">
        <f t="shared" si="10"/>
        <v>0.22845112701120646</v>
      </c>
      <c r="Q42">
        <f t="shared" si="10"/>
        <v>0.55649371776482004</v>
      </c>
      <c r="R42">
        <f t="shared" si="10"/>
        <v>0.52685770749076233</v>
      </c>
      <c r="S42">
        <f t="shared" si="10"/>
        <v>0.66017107734987435</v>
      </c>
      <c r="T42">
        <f t="shared" si="10"/>
        <v>29.42680889652539</v>
      </c>
      <c r="U42">
        <f t="shared" si="10"/>
        <v>13.802245253484408</v>
      </c>
      <c r="V42">
        <f t="shared" si="10"/>
        <v>5.70175438596493E-3</v>
      </c>
    </row>
    <row r="43" spans="1:22" x14ac:dyDescent="0.2">
      <c r="B43" t="s">
        <v>1</v>
      </c>
      <c r="C43">
        <f>_xlfn.STDEV.S(C27:C40)/SQRT(COUNT(C27:C40))</f>
        <v>3.1810310173485159</v>
      </c>
      <c r="D43">
        <f t="shared" ref="D43:K43" si="11">_xlfn.STDEV.S(D27:D40)/SQRT(COUNT(D27:D40))</f>
        <v>1.3114877048604001</v>
      </c>
      <c r="E43">
        <f t="shared" si="11"/>
        <v>0.60207972893961537</v>
      </c>
      <c r="F43">
        <f t="shared" si="11"/>
        <v>0.86059572390292749</v>
      </c>
      <c r="G43">
        <f t="shared" si="11"/>
        <v>1.5240476004493346</v>
      </c>
      <c r="H43">
        <f t="shared" si="11"/>
        <v>1.9641226483541652</v>
      </c>
      <c r="I43">
        <f t="shared" si="11"/>
        <v>14.037924822897917</v>
      </c>
      <c r="J43">
        <f t="shared" si="11"/>
        <v>61.177342960173306</v>
      </c>
      <c r="K43">
        <f t="shared" si="11"/>
        <v>3.0688398097290412</v>
      </c>
      <c r="M43" t="s">
        <v>1</v>
      </c>
      <c r="N43">
        <f>_xlfn.STDEV.S(N27:N40)/SQRT(COUNT(N27:N40))</f>
        <v>0.34990310087157189</v>
      </c>
      <c r="O43">
        <f t="shared" ref="O43:V43" si="12">_xlfn.STDEV.S(O27:O40)/SQRT(COUNT(O27:O40))</f>
        <v>0.14847165848915098</v>
      </c>
      <c r="P43">
        <f t="shared" si="12"/>
        <v>3.327903835692201E-2</v>
      </c>
      <c r="Q43">
        <f t="shared" si="12"/>
        <v>7.9704937583518917E-2</v>
      </c>
      <c r="R43">
        <f t="shared" si="12"/>
        <v>0.24009852513928828</v>
      </c>
      <c r="S43">
        <f t="shared" si="12"/>
        <v>0.16588188037948923</v>
      </c>
      <c r="T43">
        <f t="shared" si="12"/>
        <v>4.2083524069134262</v>
      </c>
      <c r="U43">
        <f t="shared" si="12"/>
        <v>4.8583098592187239</v>
      </c>
      <c r="V43">
        <f t="shared" si="12"/>
        <v>0.38903508771929818</v>
      </c>
    </row>
    <row r="47" spans="1:22" x14ac:dyDescent="0.2">
      <c r="A47" s="12" t="s">
        <v>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22" x14ac:dyDescent="0.2">
      <c r="A48" s="7" t="s">
        <v>0</v>
      </c>
      <c r="B48" s="7" t="s">
        <v>2</v>
      </c>
      <c r="C48" s="7" t="s">
        <v>5</v>
      </c>
      <c r="D48" s="7"/>
      <c r="E48" s="7"/>
      <c r="F48" s="7"/>
      <c r="G48" s="7"/>
      <c r="H48" s="7"/>
      <c r="I48" s="7"/>
      <c r="J48" s="7"/>
      <c r="K48" s="7"/>
      <c r="N48" s="9" t="s">
        <v>6</v>
      </c>
      <c r="O48" s="9"/>
      <c r="P48" s="9"/>
      <c r="Q48" s="9"/>
      <c r="R48" s="9"/>
      <c r="S48" s="9"/>
      <c r="T48" s="9"/>
      <c r="U48" s="9"/>
      <c r="V48" s="9"/>
    </row>
    <row r="49" spans="1:22" x14ac:dyDescent="0.2">
      <c r="A49" s="7"/>
      <c r="B49" s="7"/>
      <c r="C49">
        <v>1</v>
      </c>
      <c r="D49">
        <v>2</v>
      </c>
      <c r="E49">
        <v>3</v>
      </c>
      <c r="F49">
        <v>4</v>
      </c>
      <c r="G49">
        <v>5</v>
      </c>
      <c r="H49">
        <v>6</v>
      </c>
      <c r="I49">
        <v>7</v>
      </c>
      <c r="J49">
        <v>8</v>
      </c>
      <c r="K49">
        <v>9</v>
      </c>
      <c r="N49">
        <v>1</v>
      </c>
      <c r="O49">
        <v>2</v>
      </c>
      <c r="P49">
        <v>3</v>
      </c>
      <c r="Q49">
        <v>4</v>
      </c>
      <c r="R49">
        <v>5</v>
      </c>
      <c r="S49">
        <v>6</v>
      </c>
      <c r="T49">
        <v>7</v>
      </c>
      <c r="U49">
        <v>8</v>
      </c>
      <c r="V49">
        <v>9</v>
      </c>
    </row>
    <row r="50" spans="1:22" x14ac:dyDescent="0.2">
      <c r="A50" s="4">
        <v>1</v>
      </c>
      <c r="B50" s="4">
        <v>4.5</v>
      </c>
      <c r="C50" s="4"/>
      <c r="D50" s="4"/>
      <c r="E50" s="4"/>
      <c r="F50" s="4"/>
      <c r="G50" s="4"/>
      <c r="H50" s="4"/>
      <c r="I50" s="4">
        <v>0.9</v>
      </c>
      <c r="J50" s="4">
        <v>0.9</v>
      </c>
      <c r="L50" s="4"/>
      <c r="T50">
        <f>I50/$B50</f>
        <v>0.2</v>
      </c>
      <c r="U50">
        <f>J50/$B50</f>
        <v>0.2</v>
      </c>
    </row>
    <row r="51" spans="1:22" x14ac:dyDescent="0.2">
      <c r="A51">
        <v>2</v>
      </c>
      <c r="B51">
        <v>11.6</v>
      </c>
      <c r="J51">
        <v>0.6</v>
      </c>
      <c r="U51">
        <f>J51/$B51</f>
        <v>5.1724137931034482E-2</v>
      </c>
    </row>
    <row r="52" spans="1:22" x14ac:dyDescent="0.2">
      <c r="A52" s="1">
        <v>3</v>
      </c>
      <c r="B52" s="1">
        <v>10.6</v>
      </c>
      <c r="C52" s="1"/>
      <c r="D52" s="1"/>
      <c r="E52" s="1"/>
      <c r="F52" s="1"/>
      <c r="G52" s="1"/>
      <c r="H52" s="1"/>
      <c r="I52" s="1">
        <v>1.5</v>
      </c>
      <c r="J52" s="1">
        <v>0</v>
      </c>
      <c r="K52" s="1"/>
      <c r="L52" s="1"/>
      <c r="T52">
        <f>I52/$B52</f>
        <v>0.14150943396226415</v>
      </c>
    </row>
    <row r="53" spans="1:22" x14ac:dyDescent="0.2">
      <c r="A53" s="1">
        <v>4</v>
      </c>
      <c r="B53" s="1">
        <v>11.3</v>
      </c>
      <c r="C53" s="1"/>
      <c r="D53" s="1"/>
      <c r="E53" s="1"/>
      <c r="F53" s="1"/>
      <c r="G53" s="1"/>
      <c r="H53" s="1"/>
      <c r="I53" s="1">
        <v>0.9</v>
      </c>
      <c r="J53" s="1"/>
      <c r="K53" s="1"/>
      <c r="L53" s="1"/>
      <c r="T53">
        <f>I53/$B53</f>
        <v>7.9646017699115043E-2</v>
      </c>
    </row>
    <row r="54" spans="1:22" x14ac:dyDescent="0.2">
      <c r="A54" s="1">
        <v>5</v>
      </c>
      <c r="B54" s="1">
        <v>8.3000000000000007</v>
      </c>
      <c r="C54" s="1"/>
      <c r="D54" s="1"/>
      <c r="E54" s="1"/>
      <c r="F54" s="1"/>
      <c r="G54" s="1"/>
      <c r="H54" s="1"/>
      <c r="I54" s="1">
        <v>3.7</v>
      </c>
      <c r="J54" s="1"/>
      <c r="K54" s="1"/>
      <c r="L54" s="1"/>
      <c r="T54">
        <f>I54/$B54</f>
        <v>0.44578313253012047</v>
      </c>
    </row>
    <row r="55" spans="1:2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22" x14ac:dyDescent="0.2">
      <c r="B56" t="s">
        <v>3</v>
      </c>
      <c r="I56">
        <f>AVERAGE(I50:I54)</f>
        <v>1.75</v>
      </c>
      <c r="J56">
        <f>AVERAGE(J50:J54)</f>
        <v>0.5</v>
      </c>
      <c r="M56" t="s">
        <v>3</v>
      </c>
      <c r="T56">
        <f t="shared" ref="T56:U56" si="13">AVERAGE(T50:T54)</f>
        <v>0.21673464604787493</v>
      </c>
      <c r="U56">
        <f t="shared" si="13"/>
        <v>0.12586206896551724</v>
      </c>
    </row>
    <row r="57" spans="1:22" x14ac:dyDescent="0.2">
      <c r="B57" t="s">
        <v>1</v>
      </c>
      <c r="I57">
        <f>_xlfn.STDEV.S(I50:I54)/SQRT(COUNT(I17:I54))</f>
        <v>0.34351128074635345</v>
      </c>
      <c r="J57">
        <f>_xlfn.STDEV.S(J50:J54)/SQRT(COUNT(J17:J54))</f>
        <v>0.1183215956619923</v>
      </c>
      <c r="M57" t="s">
        <v>1</v>
      </c>
      <c r="T57">
        <f>_xlfn.STDEV.S(T50:T54)/SQRT(COUNT(T17:T54))</f>
        <v>4.1418026696388728E-2</v>
      </c>
      <c r="U57">
        <f>_xlfn.STDEV.S(U50:U54)/SQRT(COUNT(U17:U54))</f>
        <v>2.8021504033442717E-2</v>
      </c>
    </row>
  </sheetData>
  <mergeCells count="15">
    <mergeCell ref="A48:A49"/>
    <mergeCell ref="B48:B49"/>
    <mergeCell ref="C48:K48"/>
    <mergeCell ref="N48:V48"/>
    <mergeCell ref="A24:K24"/>
    <mergeCell ref="A25:A26"/>
    <mergeCell ref="B25:B26"/>
    <mergeCell ref="C25:K25"/>
    <mergeCell ref="N25:V25"/>
    <mergeCell ref="A47:K47"/>
    <mergeCell ref="A3:K3"/>
    <mergeCell ref="A4:A5"/>
    <mergeCell ref="B4:B5"/>
    <mergeCell ref="C4:K4"/>
    <mergeCell ref="N4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 Kawate</dc:creator>
  <cp:lastModifiedBy>Toshi Kawate</cp:lastModifiedBy>
  <dcterms:created xsi:type="dcterms:W3CDTF">2025-01-24T13:44:35Z</dcterms:created>
  <dcterms:modified xsi:type="dcterms:W3CDTF">2025-04-02T12:40:49Z</dcterms:modified>
</cp:coreProperties>
</file>