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5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toshi/Desktop/Panx_lysolipids/eLife/Source_data/"/>
    </mc:Choice>
  </mc:AlternateContent>
  <xr:revisionPtr revIDLastSave="0" documentId="13_ncr:1_{3D7A5130-7E86-EA47-B5D8-785F64B90C17}" xr6:coauthVersionLast="47" xr6:coauthVersionMax="47" xr10:uidLastSave="{00000000-0000-0000-0000-000000000000}"/>
  <bookViews>
    <workbookView xWindow="16300" yWindow="2140" windowWidth="34920" windowHeight="19540" xr2:uid="{A81A56B0-5C36-5B4A-85D3-3E777E820141}"/>
  </bookViews>
  <sheets>
    <sheet name="Fig. 4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6" i="4" l="1"/>
  <c r="M26" i="4"/>
  <c r="N26" i="4"/>
  <c r="L27" i="4"/>
  <c r="M27" i="4"/>
  <c r="N27" i="4"/>
  <c r="O27" i="4"/>
  <c r="P27" i="4"/>
  <c r="L28" i="4"/>
  <c r="M28" i="4"/>
  <c r="N28" i="4"/>
  <c r="O28" i="4"/>
  <c r="P28" i="4"/>
  <c r="Q28" i="4"/>
  <c r="R28" i="4"/>
  <c r="L29" i="4"/>
  <c r="M29" i="4"/>
  <c r="N29" i="4"/>
  <c r="O29" i="4"/>
  <c r="P29" i="4"/>
  <c r="L30" i="4"/>
  <c r="M30" i="4"/>
  <c r="N30" i="4"/>
  <c r="O30" i="4"/>
  <c r="P30" i="4"/>
  <c r="Q30" i="4"/>
  <c r="R30" i="4"/>
  <c r="L31" i="4"/>
  <c r="M31" i="4"/>
  <c r="N31" i="4"/>
  <c r="O31" i="4"/>
  <c r="P31" i="4"/>
  <c r="Q31" i="4"/>
  <c r="R31" i="4"/>
  <c r="K27" i="4"/>
  <c r="K28" i="4"/>
  <c r="K29" i="4"/>
  <c r="K30" i="4"/>
  <c r="K31" i="4"/>
  <c r="K26" i="4"/>
  <c r="J27" i="4"/>
  <c r="J28" i="4"/>
  <c r="J29" i="4"/>
  <c r="J30" i="4"/>
  <c r="J31" i="4"/>
  <c r="J26" i="4"/>
  <c r="I27" i="4"/>
  <c r="I28" i="4"/>
  <c r="I29" i="4"/>
  <c r="I30" i="4"/>
  <c r="I31" i="4"/>
  <c r="I26" i="4"/>
  <c r="H27" i="4"/>
  <c r="H28" i="4"/>
  <c r="S28" i="4" s="1"/>
  <c r="H29" i="4"/>
  <c r="H30" i="4"/>
  <c r="H31" i="4"/>
  <c r="H26" i="4"/>
  <c r="T26" i="4" s="1"/>
  <c r="T21" i="4"/>
  <c r="S21" i="4"/>
  <c r="T20" i="4"/>
  <c r="S20" i="4"/>
  <c r="T19" i="4"/>
  <c r="S19" i="4"/>
  <c r="T18" i="4"/>
  <c r="S18" i="4"/>
  <c r="T17" i="4"/>
  <c r="S17" i="4"/>
  <c r="T16" i="4"/>
  <c r="S16" i="4"/>
  <c r="T10" i="4"/>
  <c r="S10" i="4"/>
  <c r="T9" i="4"/>
  <c r="S9" i="4"/>
  <c r="T8" i="4"/>
  <c r="S8" i="4"/>
  <c r="T7" i="4"/>
  <c r="S7" i="4"/>
  <c r="T6" i="4"/>
  <c r="S6" i="4"/>
  <c r="T5" i="4"/>
  <c r="S5" i="4"/>
  <c r="T28" i="4" l="1"/>
  <c r="T27" i="4"/>
  <c r="S26" i="4"/>
  <c r="T30" i="4"/>
  <c r="S30" i="4"/>
  <c r="S27" i="4"/>
  <c r="T29" i="4"/>
  <c r="T31" i="4"/>
  <c r="S31" i="4"/>
  <c r="S29" i="4"/>
  <c r="E20" i="4" l="1"/>
  <c r="D20" i="4"/>
  <c r="C20" i="4"/>
  <c r="B20" i="4"/>
  <c r="E19" i="4"/>
  <c r="D19" i="4"/>
  <c r="C19" i="4"/>
  <c r="B19" i="4"/>
</calcChain>
</file>

<file path=xl/sharedStrings.xml><?xml version="1.0" encoding="utf-8"?>
<sst xmlns="http://schemas.openxmlformats.org/spreadsheetml/2006/main" count="54" uniqueCount="25">
  <si>
    <t>Average</t>
  </si>
  <si>
    <t>SEM</t>
  </si>
  <si>
    <t>Panx1</t>
  </si>
  <si>
    <t>Trial number</t>
  </si>
  <si>
    <t>Mean</t>
  </si>
  <si>
    <t>Panx1 +LPC</t>
  </si>
  <si>
    <t>Panx1 +LPC +CBX</t>
  </si>
  <si>
    <t>Empty liposome +LPC</t>
  </si>
  <si>
    <t xml:space="preserve">LPC dose dependent initial rate of YO-PRO-1 uptake from Panx1 liposomes </t>
  </si>
  <si>
    <t>[LPC] (uM)</t>
  </si>
  <si>
    <t>Trial 1</t>
  </si>
  <si>
    <t>Trial 2</t>
  </si>
  <si>
    <t>Trial 3</t>
  </si>
  <si>
    <t>Trial 4</t>
  </si>
  <si>
    <t>Trial 5</t>
  </si>
  <si>
    <t>Trial 6</t>
  </si>
  <si>
    <t>Trial 7</t>
  </si>
  <si>
    <t>Trial 8</t>
  </si>
  <si>
    <t>Trial 9</t>
  </si>
  <si>
    <t>Trial 10</t>
  </si>
  <si>
    <t>Trial 11</t>
  </si>
  <si>
    <t xml:space="preserve">LPC dose dependent initial rate of YO-PRO-1 uptake from empty liposomes </t>
  </si>
  <si>
    <t xml:space="preserve">LPC dose dependent initial rate of YO-PRO-1 uptake: Panx1-empty </t>
  </si>
  <si>
    <t>Fig. 4B</t>
  </si>
  <si>
    <t>Fig. 4C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</si>
</sst>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808285"/>
        <bgColor indexed="64"/>
      </patternFill>
    </fill>
    <fill>
      <patternFill patternType="solid">
        <fgColor rgb="FFBF1D2D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7921F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0" xfId="0" applyFont="1"/>
    <xf numFmtId="0" fontId="0" fillId="4" borderId="0" xfId="0" applyFill="1"/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1" fillId="0" borderId="0" xfId="0" applyFont="1"/>
    <xf numFmtId="49" fontId="0" fillId="0" borderId="1" xfId="0" applyNumberFormat="1" applyBorder="1"/>
    <xf numFmtId="49" fontId="0" fillId="3" borderId="1" xfId="0" applyNumberFormat="1" applyFill="1" applyBorder="1"/>
    <xf numFmtId="49" fontId="0" fillId="5" borderId="1" xfId="0" applyNumberFormat="1" applyFill="1" applyBorder="1"/>
    <xf numFmtId="49" fontId="0" fillId="2" borderId="1" xfId="0" applyNumberFormat="1" applyFill="1" applyBorder="1"/>
    <xf numFmtId="0" fontId="0" fillId="3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0" fillId="6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A09BC2-EFD0-D245-AE27-A7643C9D4777}">
  <dimension ref="A1:T31"/>
  <sheetViews>
    <sheetView tabSelected="1" workbookViewId="0">
      <selection activeCell="G1" sqref="G1"/>
    </sheetView>
  </sheetViews>
  <sheetFormatPr baseColWidth="10" defaultRowHeight="16" x14ac:dyDescent="0.2"/>
  <cols>
    <col min="2" max="3" width="12.1640625" bestFit="1" customWidth="1"/>
    <col min="4" max="4" width="15.33203125" bestFit="1" customWidth="1"/>
    <col min="5" max="5" width="18.5" bestFit="1" customWidth="1"/>
  </cols>
  <sheetData>
    <row r="1" spans="1:20" x14ac:dyDescent="0.2">
      <c r="A1" s="1" t="s">
        <v>23</v>
      </c>
      <c r="G1" s="1" t="s">
        <v>24</v>
      </c>
    </row>
    <row r="3" spans="1:20" x14ac:dyDescent="0.2">
      <c r="A3" s="6" t="s">
        <v>3</v>
      </c>
      <c r="B3" s="7" t="s">
        <v>2</v>
      </c>
      <c r="C3" s="7" t="s">
        <v>5</v>
      </c>
      <c r="D3" s="8" t="s">
        <v>6</v>
      </c>
      <c r="E3" s="9" t="s">
        <v>7</v>
      </c>
      <c r="G3" s="10" t="s">
        <v>8</v>
      </c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</row>
    <row r="4" spans="1:20" x14ac:dyDescent="0.2">
      <c r="A4" s="4">
        <v>1</v>
      </c>
      <c r="B4" s="5">
        <v>4.2129E-2</v>
      </c>
      <c r="C4" s="5">
        <v>0.1113</v>
      </c>
      <c r="D4">
        <v>3.2147000000000002E-2</v>
      </c>
      <c r="E4" s="5">
        <v>1.1381E-2</v>
      </c>
      <c r="G4" t="s">
        <v>9</v>
      </c>
      <c r="H4" t="s">
        <v>10</v>
      </c>
      <c r="I4" t="s">
        <v>11</v>
      </c>
      <c r="J4" t="s">
        <v>12</v>
      </c>
      <c r="K4" t="s">
        <v>13</v>
      </c>
      <c r="L4" t="s">
        <v>14</v>
      </c>
      <c r="M4" t="s">
        <v>15</v>
      </c>
      <c r="N4" t="s">
        <v>16</v>
      </c>
      <c r="O4" t="s">
        <v>17</v>
      </c>
      <c r="P4" t="s">
        <v>18</v>
      </c>
      <c r="Q4" t="s">
        <v>19</v>
      </c>
      <c r="R4" t="s">
        <v>20</v>
      </c>
      <c r="S4" s="2" t="s">
        <v>0</v>
      </c>
      <c r="T4" s="2" t="s">
        <v>1</v>
      </c>
    </row>
    <row r="5" spans="1:20" x14ac:dyDescent="0.2">
      <c r="A5" s="4">
        <v>2</v>
      </c>
      <c r="B5" s="5">
        <v>6.0401000000000003E-2</v>
      </c>
      <c r="C5" s="5">
        <v>7.9949999999999993E-2</v>
      </c>
      <c r="D5">
        <v>1.9769999999999999E-2</v>
      </c>
      <c r="E5" s="5">
        <v>8.1148999999999995E-3</v>
      </c>
      <c r="G5" s="4">
        <v>0</v>
      </c>
      <c r="H5">
        <v>6.4446700224298922E-2</v>
      </c>
      <c r="I5">
        <v>6.2490522998622122E-2</v>
      </c>
      <c r="J5">
        <v>8.1184905765043613E-2</v>
      </c>
      <c r="K5">
        <v>7.8247313998609319E-2</v>
      </c>
      <c r="L5">
        <v>7.3494970222826916E-2</v>
      </c>
      <c r="M5">
        <v>3.2942108294930869E-2</v>
      </c>
      <c r="N5">
        <v>6.291585938842377E-2</v>
      </c>
      <c r="S5">
        <f>AVERAGE(H5:R5)</f>
        <v>6.510319727039364E-2</v>
      </c>
      <c r="T5">
        <f>_xlfn.STDEV.S(H5:R5)/SQRT(COUNT(H5:R5))</f>
        <v>6.0713773291774355E-3</v>
      </c>
    </row>
    <row r="6" spans="1:20" x14ac:dyDescent="0.2">
      <c r="A6" s="4">
        <v>3</v>
      </c>
      <c r="B6" s="5">
        <v>5.4705999999999998E-2</v>
      </c>
      <c r="C6" s="5">
        <v>8.8440000000000005E-2</v>
      </c>
      <c r="D6">
        <v>-3.6457E-3</v>
      </c>
      <c r="E6" s="5">
        <v>4.5639000000000001E-3</v>
      </c>
      <c r="G6" s="4">
        <v>10</v>
      </c>
      <c r="H6">
        <v>7.7971935398464379E-2</v>
      </c>
      <c r="I6">
        <v>0.11361458548033078</v>
      </c>
      <c r="J6">
        <v>8.0532991608682908E-2</v>
      </c>
      <c r="K6">
        <v>9.2250376547246687E-2</v>
      </c>
      <c r="L6">
        <v>6.9165863770400862E-2</v>
      </c>
      <c r="M6">
        <v>0.12010760705878912</v>
      </c>
      <c r="N6">
        <v>9.0023751375432753E-2</v>
      </c>
      <c r="O6">
        <v>3.9380747901623277E-2</v>
      </c>
      <c r="P6">
        <v>7.7298890999038708E-2</v>
      </c>
      <c r="S6">
        <f t="shared" ref="S6:S10" si="0">AVERAGE(H6:R6)</f>
        <v>8.4482972237778842E-2</v>
      </c>
      <c r="T6">
        <f t="shared" ref="T6:T10" si="1">_xlfn.STDEV.S(H6:R6)/SQRT(COUNT(H6:R6))</f>
        <v>7.9819498820526708E-3</v>
      </c>
    </row>
    <row r="7" spans="1:20" x14ac:dyDescent="0.2">
      <c r="A7" s="4">
        <v>4</v>
      </c>
      <c r="B7" s="5">
        <v>6.4447000000000004E-2</v>
      </c>
      <c r="C7">
        <v>0.10920553769235107</v>
      </c>
      <c r="D7">
        <v>2.316E-2</v>
      </c>
      <c r="E7" s="5">
        <v>1.2156000000000001E-3</v>
      </c>
      <c r="G7">
        <v>30</v>
      </c>
      <c r="H7">
        <v>0.12578458448405724</v>
      </c>
      <c r="I7">
        <v>7.7078433377645972E-2</v>
      </c>
      <c r="J7">
        <v>8.5065825806566561E-2</v>
      </c>
      <c r="K7">
        <v>9.6212792044138684E-2</v>
      </c>
      <c r="L7">
        <v>9.3997415563033357E-2</v>
      </c>
      <c r="M7">
        <v>6.9625724689828528E-2</v>
      </c>
      <c r="N7">
        <v>8.5616828921858318E-2</v>
      </c>
      <c r="O7">
        <v>0.10552397947458175</v>
      </c>
      <c r="P7">
        <v>7.8951396861844617E-2</v>
      </c>
      <c r="Q7">
        <v>4.4375248907900462E-2</v>
      </c>
      <c r="R7">
        <v>9.5644340822382351E-2</v>
      </c>
      <c r="S7">
        <f t="shared" si="0"/>
        <v>8.7079688268530728E-2</v>
      </c>
      <c r="T7">
        <f t="shared" si="1"/>
        <v>6.2838049299870904E-3</v>
      </c>
    </row>
    <row r="8" spans="1:20" x14ac:dyDescent="0.2">
      <c r="A8" s="4">
        <v>5</v>
      </c>
      <c r="B8" s="5">
        <v>6.2490999999999998E-2</v>
      </c>
      <c r="C8">
        <v>9.3598483758897205E-2</v>
      </c>
      <c r="D8">
        <v>-2.1530000000000001E-2</v>
      </c>
      <c r="E8" s="5">
        <v>-2.1189999999999998E-3</v>
      </c>
      <c r="G8">
        <v>60</v>
      </c>
      <c r="H8">
        <v>0.10450204236117597</v>
      </c>
      <c r="I8">
        <v>0.11835694403855644</v>
      </c>
      <c r="J8">
        <v>9.4719781485503682E-2</v>
      </c>
      <c r="K8">
        <v>0.14347861930762448</v>
      </c>
      <c r="L8">
        <v>8.3583208395802092E-2</v>
      </c>
      <c r="M8">
        <v>9.1597046387696265E-2</v>
      </c>
      <c r="N8">
        <v>7.679162297316626E-2</v>
      </c>
      <c r="O8">
        <v>5.0821565460661029E-2</v>
      </c>
      <c r="P8">
        <v>9.9045809115203567E-2</v>
      </c>
      <c r="S8">
        <f t="shared" si="0"/>
        <v>9.5877404391709983E-2</v>
      </c>
      <c r="T8">
        <f t="shared" si="1"/>
        <v>8.6768634066244944E-3</v>
      </c>
    </row>
    <row r="9" spans="1:20" x14ac:dyDescent="0.2">
      <c r="A9" s="4">
        <v>6</v>
      </c>
      <c r="B9" s="5">
        <v>8.1184999999999993E-2</v>
      </c>
      <c r="C9">
        <v>9.0249232569437246E-2</v>
      </c>
      <c r="D9">
        <v>5.5935999999999998E-3</v>
      </c>
      <c r="E9" s="5">
        <v>-6.5979000000000005E-4</v>
      </c>
      <c r="G9">
        <v>100</v>
      </c>
      <c r="H9">
        <v>0.10920553769235107</v>
      </c>
      <c r="I9">
        <v>9.3598483758897205E-2</v>
      </c>
      <c r="J9">
        <v>9.0249232569437246E-2</v>
      </c>
      <c r="K9">
        <v>8.9414730071814247E-2</v>
      </c>
      <c r="L9">
        <v>0.10952173099706927</v>
      </c>
      <c r="M9">
        <v>9.3947647407018248E-2</v>
      </c>
      <c r="N9">
        <v>0.10564498428576098</v>
      </c>
      <c r="O9">
        <v>0.10759823054905022</v>
      </c>
      <c r="P9">
        <v>0.14055431540269847</v>
      </c>
      <c r="Q9">
        <v>9.0646759194354873E-2</v>
      </c>
      <c r="R9">
        <v>9.1510983949860708E-2</v>
      </c>
      <c r="S9">
        <f t="shared" si="0"/>
        <v>0.10199023962530114</v>
      </c>
      <c r="T9">
        <f t="shared" si="1"/>
        <v>4.5829401449122842E-3</v>
      </c>
    </row>
    <row r="10" spans="1:20" x14ac:dyDescent="0.2">
      <c r="A10" s="4">
        <v>7</v>
      </c>
      <c r="B10" s="5">
        <v>7.8246999999999997E-2</v>
      </c>
      <c r="C10">
        <v>8.9414730071814247E-2</v>
      </c>
      <c r="E10" s="5">
        <v>-5.9900999999999999E-3</v>
      </c>
      <c r="G10">
        <v>300</v>
      </c>
      <c r="H10">
        <v>0.12765991894094347</v>
      </c>
      <c r="I10">
        <v>0.10656275678161868</v>
      </c>
      <c r="J10">
        <v>9.6614349483986006E-2</v>
      </c>
      <c r="K10">
        <v>0.14478931318443891</v>
      </c>
      <c r="L10">
        <v>0.16192223500347036</v>
      </c>
      <c r="M10">
        <v>0.14076630607462187</v>
      </c>
      <c r="N10">
        <v>0.15478012530333826</v>
      </c>
      <c r="O10">
        <v>0.17548572986021879</v>
      </c>
      <c r="P10">
        <v>0.14322512519399067</v>
      </c>
      <c r="Q10">
        <v>7.1717417412852133E-2</v>
      </c>
      <c r="R10">
        <v>8.8698742421463861E-2</v>
      </c>
      <c r="S10">
        <f t="shared" si="0"/>
        <v>0.12838381996917664</v>
      </c>
      <c r="T10">
        <f t="shared" si="1"/>
        <v>9.9794695109241827E-3</v>
      </c>
    </row>
    <row r="11" spans="1:20" x14ac:dyDescent="0.2">
      <c r="A11" s="4">
        <v>8</v>
      </c>
      <c r="B11" s="5">
        <v>7.3495000000000005E-2</v>
      </c>
      <c r="C11">
        <v>0.10952173099706927</v>
      </c>
      <c r="E11" s="5">
        <v>1.3417E-2</v>
      </c>
    </row>
    <row r="12" spans="1:20" x14ac:dyDescent="0.2">
      <c r="A12" s="4">
        <v>9</v>
      </c>
      <c r="B12" s="5">
        <v>3.2941999999999999E-2</v>
      </c>
      <c r="C12">
        <v>9.3947647407018248E-2</v>
      </c>
      <c r="E12" s="5">
        <v>6.8807E-3</v>
      </c>
    </row>
    <row r="13" spans="1:20" x14ac:dyDescent="0.2">
      <c r="A13" s="4">
        <v>10</v>
      </c>
      <c r="B13" s="5">
        <v>6.2916E-2</v>
      </c>
      <c r="C13">
        <v>0.10564498428576098</v>
      </c>
      <c r="E13" s="5">
        <v>2.3678999999999999E-2</v>
      </c>
    </row>
    <row r="14" spans="1:20" x14ac:dyDescent="0.2">
      <c r="A14" s="4">
        <v>11</v>
      </c>
      <c r="C14">
        <v>0.10759823054905022</v>
      </c>
      <c r="E14" s="5">
        <v>-1.5222E-3</v>
      </c>
      <c r="G14" s="11" t="s">
        <v>21</v>
      </c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</row>
    <row r="15" spans="1:20" x14ac:dyDescent="0.2">
      <c r="A15" s="4">
        <v>12</v>
      </c>
      <c r="C15">
        <v>0.14055431540269847</v>
      </c>
      <c r="G15" t="s">
        <v>9</v>
      </c>
      <c r="H15" t="s">
        <v>10</v>
      </c>
      <c r="I15" t="s">
        <v>11</v>
      </c>
      <c r="J15" t="s">
        <v>12</v>
      </c>
      <c r="K15" t="s">
        <v>13</v>
      </c>
      <c r="L15" t="s">
        <v>14</v>
      </c>
      <c r="M15" t="s">
        <v>15</v>
      </c>
      <c r="N15" t="s">
        <v>16</v>
      </c>
      <c r="O15" t="s">
        <v>17</v>
      </c>
      <c r="P15" t="s">
        <v>18</v>
      </c>
      <c r="Q15" t="s">
        <v>19</v>
      </c>
      <c r="R15" t="s">
        <v>20</v>
      </c>
      <c r="S15" s="2" t="s">
        <v>0</v>
      </c>
      <c r="T15" s="2" t="s">
        <v>1</v>
      </c>
    </row>
    <row r="16" spans="1:20" x14ac:dyDescent="0.2">
      <c r="A16" s="4">
        <v>13</v>
      </c>
      <c r="C16">
        <v>9.0646759194354873E-2</v>
      </c>
      <c r="G16" s="4">
        <v>0</v>
      </c>
      <c r="H16">
        <v>1.7885055749501035E-2</v>
      </c>
      <c r="I16">
        <v>1.3698379101496287E-2</v>
      </c>
      <c r="J16">
        <v>7.0346760178508529E-3</v>
      </c>
      <c r="K16">
        <v>7.3552920217258315E-3</v>
      </c>
      <c r="L16">
        <v>1.6347837165218041E-2</v>
      </c>
      <c r="M16">
        <v>2.7452632201235547E-2</v>
      </c>
      <c r="N16">
        <v>2.9611983754766441E-3</v>
      </c>
      <c r="S16">
        <f>AVERAGE(H16:R16)</f>
        <v>1.324786723321489E-2</v>
      </c>
      <c r="T16">
        <f>_xlfn.STDEV.S(H16:R16)/SQRT(COUNT(H16:R16))</f>
        <v>3.1329028967729987E-3</v>
      </c>
    </row>
    <row r="17" spans="1:20" x14ac:dyDescent="0.2">
      <c r="A17" s="4">
        <v>14</v>
      </c>
      <c r="C17">
        <v>9.1510983949860708E-2</v>
      </c>
      <c r="G17" s="4">
        <v>10</v>
      </c>
      <c r="H17">
        <v>4.1332168717181155E-3</v>
      </c>
      <c r="I17">
        <v>1.7853776226056165E-2</v>
      </c>
      <c r="J17">
        <v>8.429033527871433E-3</v>
      </c>
      <c r="K17">
        <v>5.3993729883057943E-3</v>
      </c>
      <c r="L17">
        <v>7.8858647682713313E-3</v>
      </c>
      <c r="M17">
        <v>2.2753185781354799E-2</v>
      </c>
      <c r="N17">
        <v>1.9401525762958099E-2</v>
      </c>
      <c r="O17">
        <v>1.7702589164180965E-2</v>
      </c>
      <c r="P17">
        <v>4.7757029405451814E-3</v>
      </c>
      <c r="S17">
        <f t="shared" ref="S17:S21" si="2">AVERAGE(H17:R17)</f>
        <v>1.203714089236243E-2</v>
      </c>
      <c r="T17">
        <f t="shared" ref="T17:T21" si="3">_xlfn.STDEV.S(H17:R17)/SQRT(COUNT(H17:R17))</f>
        <v>2.4281632413647035E-3</v>
      </c>
    </row>
    <row r="18" spans="1:20" x14ac:dyDescent="0.2">
      <c r="A18" s="3"/>
      <c r="G18">
        <v>30</v>
      </c>
      <c r="H18">
        <v>8.8450753849993388E-3</v>
      </c>
      <c r="I18">
        <v>1.8369524237343882E-2</v>
      </c>
      <c r="J18">
        <v>1.4253520298909811E-2</v>
      </c>
      <c r="K18">
        <v>1.4691442458268705E-2</v>
      </c>
      <c r="L18">
        <v>8.8646737800049022E-4</v>
      </c>
      <c r="M18">
        <v>1.6776613474523871E-2</v>
      </c>
      <c r="N18">
        <v>1.6772673969577323E-2</v>
      </c>
      <c r="O18">
        <v>9.4271128941236567E-3</v>
      </c>
      <c r="P18">
        <v>1.692675665278405E-2</v>
      </c>
      <c r="Q18">
        <v>-1.3405690121533604E-3</v>
      </c>
      <c r="R18">
        <v>-2.0972528620042718E-3</v>
      </c>
      <c r="S18">
        <f t="shared" si="2"/>
        <v>1.0319214988579408E-2</v>
      </c>
      <c r="T18">
        <f t="shared" si="3"/>
        <v>2.3519281127372602E-3</v>
      </c>
    </row>
    <row r="19" spans="1:20" x14ac:dyDescent="0.2">
      <c r="A19" t="s">
        <v>4</v>
      </c>
      <c r="B19">
        <f>AVERAGE(B4:B17)</f>
        <v>6.12959E-2</v>
      </c>
      <c r="C19">
        <f t="shared" ref="C19:E19" si="4">AVERAGE(C4:C17)</f>
        <v>0.10011304541987946</v>
      </c>
      <c r="D19">
        <f t="shared" si="4"/>
        <v>9.2491499999999994E-3</v>
      </c>
      <c r="E19">
        <f t="shared" si="4"/>
        <v>5.3600918181818183E-3</v>
      </c>
      <c r="G19">
        <v>60</v>
      </c>
      <c r="H19">
        <v>1.1481695042133267E-2</v>
      </c>
      <c r="I19">
        <v>7.532301987368907E-3</v>
      </c>
      <c r="J19">
        <v>9.7057475216319935E-3</v>
      </c>
      <c r="K19">
        <v>1.6605549523780457E-2</v>
      </c>
      <c r="L19">
        <v>5.2247231497273561E-3</v>
      </c>
      <c r="M19">
        <v>1.2597091958771298E-2</v>
      </c>
      <c r="N19">
        <v>8.7328167847285885E-3</v>
      </c>
      <c r="O19">
        <v>-5.6636287333526464E-3</v>
      </c>
      <c r="P19">
        <v>1.2121870024605587E-2</v>
      </c>
      <c r="S19">
        <f t="shared" si="2"/>
        <v>8.7042408065994246E-3</v>
      </c>
      <c r="T19">
        <f t="shared" si="3"/>
        <v>2.1012542622198447E-3</v>
      </c>
    </row>
    <row r="20" spans="1:20" x14ac:dyDescent="0.2">
      <c r="A20" t="s">
        <v>1</v>
      </c>
      <c r="B20">
        <f>_xlfn.STDEV.S(B4:B17)/SQRT(COUNT(B4:B17))</f>
        <v>4.7856938181533313E-3</v>
      </c>
      <c r="C20">
        <f t="shared" ref="C20:E20" si="5">_xlfn.STDEV.S(C4:C17)/SQRT(COUNT(C4:C17))</f>
        <v>4.0715349473430477E-3</v>
      </c>
      <c r="D20">
        <f t="shared" si="5"/>
        <v>8.0736357859289998E-3</v>
      </c>
      <c r="E20">
        <f t="shared" si="5"/>
        <v>2.5810992011356913E-3</v>
      </c>
      <c r="G20">
        <v>100</v>
      </c>
      <c r="H20">
        <v>1.1381299215127108E-2</v>
      </c>
      <c r="I20">
        <v>8.1148749616522693E-3</v>
      </c>
      <c r="J20">
        <v>4.5639243860785576E-3</v>
      </c>
      <c r="K20">
        <v>1.2156309637317241E-3</v>
      </c>
      <c r="L20">
        <v>-2.1190145248813795E-3</v>
      </c>
      <c r="M20">
        <v>-6.5979472829048695E-4</v>
      </c>
      <c r="N20">
        <v>-5.9900807613685872E-3</v>
      </c>
      <c r="O20">
        <v>1.341720647520625E-2</v>
      </c>
      <c r="P20">
        <v>6.8807389155088605E-3</v>
      </c>
      <c r="Q20">
        <v>2.3678975955146501E-2</v>
      </c>
      <c r="R20">
        <v>-1.5221558236554287E-3</v>
      </c>
      <c r="S20">
        <f t="shared" si="2"/>
        <v>5.3601459122050357E-3</v>
      </c>
      <c r="T20">
        <f t="shared" si="3"/>
        <v>2.5811079423967301E-3</v>
      </c>
    </row>
    <row r="21" spans="1:20" x14ac:dyDescent="0.2">
      <c r="G21">
        <v>300</v>
      </c>
      <c r="H21">
        <v>1.2653462921725395E-2</v>
      </c>
      <c r="I21">
        <v>9.2607270087851738E-3</v>
      </c>
      <c r="J21">
        <v>1.6258503401360546E-2</v>
      </c>
      <c r="K21">
        <v>2.3210869290757413E-2</v>
      </c>
      <c r="L21">
        <v>-4.6812946185893333E-3</v>
      </c>
      <c r="M21">
        <v>7.4323182997804065E-3</v>
      </c>
      <c r="N21">
        <v>1.8897212661132476E-3</v>
      </c>
      <c r="O21">
        <v>-1.3812231006801227E-4</v>
      </c>
      <c r="P21">
        <v>1.4389118745046997E-2</v>
      </c>
      <c r="Q21">
        <v>2.5938078732045135E-3</v>
      </c>
      <c r="R21">
        <v>5.8786552430620219E-3</v>
      </c>
      <c r="S21">
        <f t="shared" si="2"/>
        <v>8.0679788291980348E-3</v>
      </c>
      <c r="T21">
        <f t="shared" si="3"/>
        <v>2.4532291008077509E-3</v>
      </c>
    </row>
    <row r="24" spans="1:20" x14ac:dyDescent="0.2">
      <c r="G24" s="12" t="s">
        <v>22</v>
      </c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</row>
    <row r="25" spans="1:20" x14ac:dyDescent="0.2">
      <c r="G25" t="s">
        <v>9</v>
      </c>
      <c r="H25" t="s">
        <v>10</v>
      </c>
      <c r="I25" t="s">
        <v>11</v>
      </c>
      <c r="J25" t="s">
        <v>12</v>
      </c>
      <c r="K25" t="s">
        <v>13</v>
      </c>
      <c r="L25" t="s">
        <v>14</v>
      </c>
      <c r="M25" t="s">
        <v>15</v>
      </c>
      <c r="N25" t="s">
        <v>16</v>
      </c>
      <c r="O25" t="s">
        <v>17</v>
      </c>
      <c r="P25" t="s">
        <v>18</v>
      </c>
      <c r="Q25" t="s">
        <v>19</v>
      </c>
      <c r="R25" t="s">
        <v>20</v>
      </c>
      <c r="S25" s="2" t="s">
        <v>0</v>
      </c>
      <c r="T25" s="2" t="s">
        <v>1</v>
      </c>
    </row>
    <row r="26" spans="1:20" x14ac:dyDescent="0.2">
      <c r="G26" s="4">
        <v>0</v>
      </c>
      <c r="H26">
        <f>H5-H16</f>
        <v>4.6561644474797888E-2</v>
      </c>
      <c r="I26">
        <f>I5-I16</f>
        <v>4.8792143897125835E-2</v>
      </c>
      <c r="J26">
        <f>J5-J16</f>
        <v>7.4150229747192764E-2</v>
      </c>
      <c r="K26">
        <f>K5-K16</f>
        <v>7.089202197688349E-2</v>
      </c>
      <c r="L26">
        <f t="shared" ref="L26:N26" si="6">L5-L16</f>
        <v>5.7147133057608879E-2</v>
      </c>
      <c r="M26">
        <f t="shared" si="6"/>
        <v>5.4894760936953224E-3</v>
      </c>
      <c r="N26">
        <f t="shared" si="6"/>
        <v>5.9954661012947129E-2</v>
      </c>
      <c r="S26">
        <f>AVERAGE(H26:R26)</f>
        <v>5.1855330037178751E-2</v>
      </c>
      <c r="T26">
        <f>_xlfn.STDEV.S(H26:R26)/SQRT(COUNT(H26:R26))</f>
        <v>8.6468534913261563E-3</v>
      </c>
    </row>
    <row r="27" spans="1:20" x14ac:dyDescent="0.2">
      <c r="G27" s="4">
        <v>10</v>
      </c>
      <c r="H27">
        <f t="shared" ref="H27:K31" si="7">H6-H17</f>
        <v>7.3838718526746269E-2</v>
      </c>
      <c r="I27">
        <f t="shared" si="7"/>
        <v>9.5760809254274618E-2</v>
      </c>
      <c r="J27">
        <f t="shared" si="7"/>
        <v>7.2103958080811478E-2</v>
      </c>
      <c r="K27">
        <f t="shared" si="7"/>
        <v>8.685100355894089E-2</v>
      </c>
      <c r="L27">
        <f t="shared" ref="L27:P27" si="8">L6-L17</f>
        <v>6.1279999002129534E-2</v>
      </c>
      <c r="M27">
        <f t="shared" si="8"/>
        <v>9.7354421277434322E-2</v>
      </c>
      <c r="N27">
        <f t="shared" si="8"/>
        <v>7.0622225612474651E-2</v>
      </c>
      <c r="O27">
        <f t="shared" si="8"/>
        <v>2.1678158737442312E-2</v>
      </c>
      <c r="P27">
        <f t="shared" si="8"/>
        <v>7.2523188058493532E-2</v>
      </c>
      <c r="S27">
        <f t="shared" ref="S27:S31" si="9">AVERAGE(H27:R27)</f>
        <v>7.2445831345416406E-2</v>
      </c>
      <c r="T27">
        <f t="shared" ref="T27:T31" si="10">_xlfn.STDEV.S(H27:R27)/SQRT(COUNT(H27:R27))</f>
        <v>7.5267633239488015E-3</v>
      </c>
    </row>
    <row r="28" spans="1:20" x14ac:dyDescent="0.2">
      <c r="G28">
        <v>30</v>
      </c>
      <c r="H28">
        <f t="shared" si="7"/>
        <v>0.1169395090990579</v>
      </c>
      <c r="I28">
        <f t="shared" si="7"/>
        <v>5.8708909140302093E-2</v>
      </c>
      <c r="J28">
        <f t="shared" si="7"/>
        <v>7.0812305507656756E-2</v>
      </c>
      <c r="K28">
        <f t="shared" si="7"/>
        <v>8.1521349585869984E-2</v>
      </c>
      <c r="L28">
        <f t="shared" ref="L28:R28" si="11">L7-L18</f>
        <v>9.3110948185032863E-2</v>
      </c>
      <c r="M28">
        <f t="shared" si="11"/>
        <v>5.2849111215304653E-2</v>
      </c>
      <c r="N28">
        <f t="shared" si="11"/>
        <v>6.8844154952280995E-2</v>
      </c>
      <c r="O28">
        <f t="shared" si="11"/>
        <v>9.6096866580458101E-2</v>
      </c>
      <c r="P28">
        <f t="shared" si="11"/>
        <v>6.2024640209060566E-2</v>
      </c>
      <c r="Q28">
        <f t="shared" si="11"/>
        <v>4.5715817920053824E-2</v>
      </c>
      <c r="R28">
        <f t="shared" si="11"/>
        <v>9.7741593684386618E-2</v>
      </c>
      <c r="S28">
        <f t="shared" si="9"/>
        <v>7.6760473279951308E-2</v>
      </c>
      <c r="T28">
        <f t="shared" si="10"/>
        <v>6.6708584792821322E-3</v>
      </c>
    </row>
    <row r="29" spans="1:20" x14ac:dyDescent="0.2">
      <c r="G29">
        <v>60</v>
      </c>
      <c r="H29">
        <f t="shared" si="7"/>
        <v>9.3020347319042698E-2</v>
      </c>
      <c r="I29">
        <f t="shared" si="7"/>
        <v>0.11082464205118753</v>
      </c>
      <c r="J29">
        <f t="shared" si="7"/>
        <v>8.5014033963871694E-2</v>
      </c>
      <c r="K29">
        <f t="shared" si="7"/>
        <v>0.12687306978384402</v>
      </c>
      <c r="L29">
        <f t="shared" ref="L29:P29" si="12">L8-L19</f>
        <v>7.8358485246074736E-2</v>
      </c>
      <c r="M29">
        <f t="shared" si="12"/>
        <v>7.8999954428924962E-2</v>
      </c>
      <c r="N29">
        <f t="shared" si="12"/>
        <v>6.8058806188437668E-2</v>
      </c>
      <c r="O29">
        <f t="shared" si="12"/>
        <v>5.6485194194013676E-2</v>
      </c>
      <c r="P29">
        <f t="shared" si="12"/>
        <v>8.6923939090597979E-2</v>
      </c>
      <c r="S29">
        <f t="shared" si="9"/>
        <v>8.7173163585110541E-2</v>
      </c>
      <c r="T29">
        <f t="shared" si="10"/>
        <v>7.0965548401788594E-3</v>
      </c>
    </row>
    <row r="30" spans="1:20" x14ac:dyDescent="0.2">
      <c r="G30">
        <v>100</v>
      </c>
      <c r="H30">
        <f t="shared" si="7"/>
        <v>9.7824238477223963E-2</v>
      </c>
      <c r="I30">
        <f t="shared" si="7"/>
        <v>8.5483608797244939E-2</v>
      </c>
      <c r="J30">
        <f t="shared" si="7"/>
        <v>8.5685308183358691E-2</v>
      </c>
      <c r="K30">
        <f t="shared" si="7"/>
        <v>8.8199099108082518E-2</v>
      </c>
      <c r="L30">
        <f t="shared" ref="L30:R30" si="13">L9-L20</f>
        <v>0.11164074552195065</v>
      </c>
      <c r="M30">
        <f t="shared" si="13"/>
        <v>9.4607442135308736E-2</v>
      </c>
      <c r="N30">
        <f t="shared" si="13"/>
        <v>0.11163506504712957</v>
      </c>
      <c r="O30">
        <f t="shared" si="13"/>
        <v>9.4181024073843975E-2</v>
      </c>
      <c r="P30">
        <f t="shared" si="13"/>
        <v>0.13367357648718961</v>
      </c>
      <c r="Q30">
        <f t="shared" si="13"/>
        <v>6.6967783239208378E-2</v>
      </c>
      <c r="R30">
        <f t="shared" si="13"/>
        <v>9.3033139773516141E-2</v>
      </c>
      <c r="S30">
        <f t="shared" si="9"/>
        <v>9.663009371309611E-2</v>
      </c>
      <c r="T30">
        <f t="shared" si="10"/>
        <v>5.2588525868386147E-3</v>
      </c>
    </row>
    <row r="31" spans="1:20" x14ac:dyDescent="0.2">
      <c r="G31">
        <v>300</v>
      </c>
      <c r="H31">
        <f t="shared" si="7"/>
        <v>0.11500645601921808</v>
      </c>
      <c r="I31">
        <f t="shared" si="7"/>
        <v>9.7302029772833504E-2</v>
      </c>
      <c r="J31">
        <f t="shared" si="7"/>
        <v>8.0355846082625457E-2</v>
      </c>
      <c r="K31">
        <f t="shared" si="7"/>
        <v>0.1215784438936815</v>
      </c>
      <c r="L31">
        <f t="shared" ref="L31:R31" si="14">L10-L21</f>
        <v>0.16660352962205968</v>
      </c>
      <c r="M31">
        <f t="shared" si="14"/>
        <v>0.13333398777484146</v>
      </c>
      <c r="N31">
        <f t="shared" si="14"/>
        <v>0.15289040403722501</v>
      </c>
      <c r="O31">
        <f t="shared" si="14"/>
        <v>0.17562385217028681</v>
      </c>
      <c r="P31">
        <f t="shared" si="14"/>
        <v>0.12883600644894366</v>
      </c>
      <c r="Q31">
        <f t="shared" si="14"/>
        <v>6.9123609539647621E-2</v>
      </c>
      <c r="R31">
        <f t="shared" si="14"/>
        <v>8.2820087178401836E-2</v>
      </c>
      <c r="S31">
        <f t="shared" si="9"/>
        <v>0.1203158411399786</v>
      </c>
      <c r="T31">
        <f t="shared" si="10"/>
        <v>1.073968439178132E-2</v>
      </c>
    </row>
  </sheetData>
  <mergeCells count="3">
    <mergeCell ref="G3:T3"/>
    <mergeCell ref="G14:T14"/>
    <mergeCell ref="G24:T2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Fig.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 Kawate</dc:creator>
  <cp:lastModifiedBy>Toshi Kawate</cp:lastModifiedBy>
  <dcterms:created xsi:type="dcterms:W3CDTF">2025-01-24T13:44:35Z</dcterms:created>
  <dcterms:modified xsi:type="dcterms:W3CDTF">2025-04-02T12:56:26Z</dcterms:modified>
</cp:coreProperties>
</file>